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5_完成版\"/>
    </mc:Choice>
  </mc:AlternateContent>
  <xr:revisionPtr revIDLastSave="0" documentId="13_ncr:1_{80250971-9CEE-4B39-9BDD-77754439AA24}" xr6:coauthVersionLast="47" xr6:coauthVersionMax="47" xr10:uidLastSave="{00000000-0000-0000-0000-000000000000}"/>
  <bookViews>
    <workbookView xWindow="2868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35" i="10" l="1"/>
  <c r="BG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O35" i="10"/>
  <c r="AM35" i="10"/>
  <c r="CO34" i="10"/>
  <c r="AM34" i="10"/>
  <c r="C34" i="10"/>
  <c r="C35" i="10" s="1"/>
  <c r="C36" i="10" l="1"/>
  <c r="U34" i="10" s="1"/>
  <c r="U35" i="10" s="1"/>
  <c r="U36" i="10" s="1"/>
  <c r="U37" i="10" s="1"/>
  <c r="BE34" i="10"/>
  <c r="BE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W34" i="10" l="1"/>
  <c r="BW35" i="10" s="1"/>
  <c r="BW36" i="10" s="1"/>
  <c r="BW37" i="10" s="1"/>
  <c r="BW38" i="10" s="1"/>
  <c r="BW39" i="10" s="1"/>
  <c r="BW40" i="10" s="1"/>
</calcChain>
</file>

<file path=xl/sharedStrings.xml><?xml version="1.0" encoding="utf-8"?>
<sst xmlns="http://schemas.openxmlformats.org/spreadsheetml/2006/main" count="1194" uniqueCount="572">
  <si>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</si>
  <si>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</si>
  <si>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</si>
  <si>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</si>
  <si>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</si>
  <si>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</si>
  <si>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</si>
  <si>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</si>
  <si>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</si>
  <si>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</si>
  <si>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</si>
  <si>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</si>
  <si>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</si>
  <si>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</si>
  <si>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</si>
  <si>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</si>
  <si>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</si>
  <si>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</si>
  <si>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</si>
  <si>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</si>
  <si>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</si>
  <si>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</si>
  <si>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</si>
  <si>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</si>
  <si>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</si>
  <si>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</si>
  <si>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</si>
  <si>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</si>
  <si>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</si>
  <si>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</si>
  <si>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</si>
  <si>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</si>
  <si>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</si>
  <si>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</si>
  <si>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</si>
  <si>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</si>
  <si>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</si>
  <si>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</si>
  <si>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</si>
  <si>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</si>
  <si>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</si>
  <si>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</si>
  <si>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</si>
  <si>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</si>
  <si>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</si>
  <si>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</si>
  <si>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</si>
  <si>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</si>
  <si>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</si>
  <si>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</si>
  <si>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</si>
  <si>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</si>
  <si>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</si>
  <si>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</si>
  <si>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</si>
  <si>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</si>
  <si>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</si>
  <si>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</si>
  <si>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</si>
  <si>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</si>
  <si>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</si>
  <si>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</si>
  <si>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</si>
  <si>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</si>
  <si>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</si>
  <si>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</si>
  <si>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</si>
  <si>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</si>
  <si>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</si>
  <si>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</si>
  <si>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</si>
  <si>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</si>
  <si>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</si>
  <si>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</si>
  <si>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</si>
  <si>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</si>
  <si>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</si>
  <si>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</si>
  <si>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</si>
  <si>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</si>
  <si>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</si>
  <si>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Ⅰ－２</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</si>
  <si>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</si>
  <si>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</si>
  <si>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</si>
  <si>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</si>
  <si>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</si>
  <si>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</si>
  <si>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</si>
  <si>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</si>
  <si>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</si>
  <si>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</si>
  <si>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</si>
  <si>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</si>
  <si>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御蔵島村</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</si>
  <si>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</si>
  <si>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</si>
  <si>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</si>
  <si>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</si>
  <si>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</si>
  <si>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</si>
  <si>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</si>
  <si>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</si>
  <si>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</si>
  <si>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</si>
  <si>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</si>
  <si>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</si>
  <si>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</si>
  <si>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</si>
  <si>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</si>
  <si>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</si>
  <si>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</si>
  <si>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</si>
  <si>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</si>
  <si>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</si>
  <si>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</si>
  <si>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</si>
  <si>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-3.6</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</si>
  <si>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</si>
  <si>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</si>
  <si>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</si>
  <si>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</si>
  <si>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</si>
  <si>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</si>
  <si>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</si>
  <si>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</si>
  <si>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</si>
  <si>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</si>
  <si>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</si>
  <si>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</si>
  <si>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</si>
  <si>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</si>
  <si>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</si>
  <si>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</si>
  <si>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</si>
  <si>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</si>
  <si>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</si>
  <si>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</si>
  <si>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</si>
  <si>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</si>
  <si>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</si>
  <si>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</si>
  <si>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6"/>
  </si>
  <si>
    <t>うち日本人(％)</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</si>
  <si>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</si>
  <si>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</si>
  <si>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</si>
  <si>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</si>
  <si>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</si>
  <si>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</si>
  <si>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</si>
  <si>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</si>
  <si>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</si>
  <si>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</si>
  <si>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</si>
  <si>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</si>
  <si>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</si>
  <si>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</si>
  <si>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</si>
  <si>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</si>
  <si>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</si>
  <si>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</si>
  <si>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</si>
  <si>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</si>
  <si>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</si>
  <si>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</si>
  <si>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</si>
  <si>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</si>
  <si>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</si>
  <si>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</si>
  <si>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</si>
  <si>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</si>
  <si>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</si>
  <si>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</si>
  <si>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</si>
  <si>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</si>
  <si>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</si>
  <si>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</si>
  <si>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</si>
  <si>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</si>
  <si>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</si>
  <si>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</si>
  <si>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</si>
  <si>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</si>
  <si>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</si>
  <si>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</si>
  <si>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</si>
  <si>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</si>
  <si>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</si>
  <si>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</si>
  <si>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</si>
  <si>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</si>
  <si>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</si>
  <si>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</si>
  <si>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</si>
  <si>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</si>
  <si>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</si>
  <si>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</si>
  <si>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</si>
  <si>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</si>
  <si>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</si>
  <si>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</si>
  <si>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東京都御蔵島村</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</si>
  <si>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</si>
  <si>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</si>
  <si>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</si>
  <si>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</si>
  <si>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</si>
  <si>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</si>
  <si>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</si>
  <si>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</si>
  <si>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</si>
  <si>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</si>
  <si>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</si>
  <si>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</si>
  <si>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</si>
  <si>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</si>
  <si>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</si>
  <si>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</si>
  <si>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</si>
  <si>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</si>
  <si>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</si>
  <si>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</si>
  <si>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</si>
  <si>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</si>
  <si>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</si>
  <si>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</si>
  <si>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</si>
  <si>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</si>
  <si>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</si>
  <si>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</si>
  <si>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</si>
  <si>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</si>
  <si>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</si>
  <si>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</si>
  <si>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</si>
  <si>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</si>
  <si>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</si>
  <si>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</si>
  <si>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</si>
  <si>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</si>
  <si>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</si>
  <si>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</si>
  <si>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</si>
  <si>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</si>
  <si>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</si>
  <si>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</si>
  <si>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</si>
  <si>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</si>
  <si>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</si>
  <si>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</si>
  <si>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</si>
  <si>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</si>
  <si>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</si>
  <si>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</si>
  <si>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</si>
  <si>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</si>
  <si>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</si>
  <si>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</si>
  <si>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</si>
  <si>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</si>
  <si>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</si>
  <si>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</si>
  <si>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</si>
  <si>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</si>
  <si>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</si>
  <si>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</si>
  <si>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</si>
  <si>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</si>
  <si>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</si>
  <si>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</si>
  <si>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</si>
  <si>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</si>
  <si>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</si>
  <si>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</si>
  <si>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</si>
  <si>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</si>
  <si>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</si>
  <si>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</si>
  <si>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</si>
  <si>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</si>
  <si>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</si>
  <si>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</si>
  <si>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</si>
  <si>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</si>
  <si>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</si>
  <si>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</si>
  <si>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</si>
  <si>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</si>
  <si>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</si>
  <si>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</si>
  <si>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</si>
  <si>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</si>
  <si>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</si>
  <si>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</si>
  <si>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</si>
  <si>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</si>
  <si>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</si>
  <si>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</si>
  <si>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</si>
  <si>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</si>
  <si>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</si>
  <si>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</si>
  <si>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</si>
  <si>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</si>
  <si>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</si>
  <si>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</si>
  <si>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</si>
  <si>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</si>
  <si>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</si>
  <si>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</si>
  <si>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</si>
  <si>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</si>
  <si>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</si>
  <si>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</si>
  <si>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</si>
  <si>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</si>
  <si>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</si>
  <si>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観光施設</t>
    <phoneticPr fontId="5"/>
  </si>
  <si>
    <t>再差引収支</t>
    <rPh sb="0" eb="1">
      <t>サイ</t>
    </rPh>
    <rPh sb="1" eb="3">
      <t>サシヒキ</t>
    </rPh>
    <rPh sb="3" eb="5">
      <t>シュウシ</t>
    </rPh>
    <phoneticPr fontId="5"/>
  </si>
  <si>
    <t>　　うち一部事務組合負担金</t>
    <phoneticPr fontId="5"/>
  </si>
  <si>
    <t>地方債</t>
  </si>
  <si>
    <t>簡易水道</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</si>
  <si>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</si>
  <si>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</si>
  <si>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</si>
  <si>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</si>
  <si>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</si>
  <si>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</si>
  <si>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</si>
  <si>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</si>
  <si>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</si>
  <si>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</si>
  <si>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</si>
  <si>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</si>
  <si>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</si>
  <si>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</si>
  <si>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</si>
  <si>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</si>
  <si>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</si>
  <si>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</si>
  <si>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</si>
  <si>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</si>
  <si>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</si>
  <si>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</si>
  <si>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</si>
  <si>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</si>
  <si>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</si>
  <si>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</si>
  <si>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</si>
  <si>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</si>
  <si>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</si>
  <si>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</si>
  <si>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東京都御蔵島村</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</si>
  <si>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</si>
  <si>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</si>
  <si>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</si>
  <si>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</si>
  <si>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</si>
  <si>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</si>
  <si>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</si>
  <si>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</si>
  <si>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</si>
  <si>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</si>
  <si>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</si>
  <si>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</si>
  <si>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</si>
  <si>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</si>
  <si>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</si>
  <si>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</si>
  <si>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</si>
  <si>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</si>
  <si>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</si>
  <si>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</si>
  <si>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航路事業会計</t>
    <phoneticPr fontId="5"/>
  </si>
  <si>
    <t>産業センター運営事業会計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</si>
  <si>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</si>
  <si>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</si>
  <si>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</si>
  <si>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</si>
  <si>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</si>
  <si>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</si>
  <si>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</si>
  <si>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</si>
  <si>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</si>
  <si>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</si>
  <si>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</si>
  <si>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</si>
  <si>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</si>
  <si>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国民健康保険運営事業会計</t>
    <phoneticPr fontId="5"/>
  </si>
  <si>
    <t>介護保険事業会計</t>
    <phoneticPr fontId="5"/>
  </si>
  <si>
    <t>後期高齢者医療事業会計</t>
    <phoneticPr fontId="5"/>
  </si>
  <si>
    <t>介護サービス事業会計</t>
    <phoneticPr fontId="5"/>
  </si>
  <si>
    <t>簡易水道事業会計</t>
    <phoneticPr fontId="5"/>
  </si>
  <si>
    <t>法非適用企業</t>
    <phoneticPr fontId="5"/>
  </si>
  <si>
    <t>観光施設事業会計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</si>
  <si>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</si>
  <si>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</si>
  <si>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</si>
  <si>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</si>
  <si>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</si>
  <si>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</si>
  <si>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</si>
  <si>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</si>
  <si>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</si>
  <si>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</si>
  <si>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</si>
  <si>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</si>
  <si>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</si>
  <si>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</si>
  <si>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</si>
  <si>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</si>
  <si>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</si>
  <si>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</si>
  <si>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</si>
  <si>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</si>
  <si>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</si>
  <si>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</si>
  <si>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</si>
  <si>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</si>
  <si>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</si>
  <si>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</si>
  <si>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</si>
  <si>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</si>
  <si>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</si>
  <si>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</si>
  <si>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</si>
  <si>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</si>
  <si>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</si>
  <si>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</si>
  <si>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</si>
  <si>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</si>
  <si>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</si>
  <si>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</si>
  <si>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</si>
  <si>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</si>
  <si>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</si>
  <si>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</si>
  <si>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</si>
  <si>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</si>
  <si>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</si>
  <si>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</si>
  <si>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</si>
  <si>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</si>
  <si>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</si>
  <si>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</si>
  <si>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</si>
  <si>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</si>
  <si>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</si>
  <si>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</si>
  <si>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</si>
  <si>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</si>
  <si>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</si>
  <si>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</si>
  <si>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</si>
  <si>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</si>
  <si>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</si>
  <si>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</si>
  <si>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</si>
  <si>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</si>
  <si>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</si>
  <si>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</si>
  <si>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</si>
  <si>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</si>
  <si>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</si>
  <si>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</si>
  <si>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</si>
  <si>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</si>
  <si>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</si>
  <si>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</si>
  <si>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</si>
  <si>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</si>
  <si>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</si>
  <si>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</si>
  <si>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</si>
  <si>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</si>
  <si>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</si>
  <si>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</si>
  <si>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</si>
  <si>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</si>
  <si>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</si>
  <si>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</si>
  <si>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</si>
  <si>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</si>
  <si>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</si>
  <si>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</si>
  <si>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</si>
  <si>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</si>
  <si>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</si>
  <si>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</si>
  <si>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</si>
  <si>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</si>
  <si>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</si>
  <si>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</si>
  <si>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</si>
  <si>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</si>
  <si>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</si>
  <si>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</si>
  <si>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</si>
  <si>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</si>
  <si>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</si>
  <si>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</si>
  <si>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</si>
  <si>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</si>
  <si>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</si>
  <si>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</si>
  <si>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</si>
  <si>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</si>
  <si>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</si>
  <si>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</si>
  <si>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</si>
  <si>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</si>
  <si>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</si>
  <si>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</si>
  <si>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</si>
  <si>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</si>
  <si>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</si>
  <si>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</si>
  <si>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</si>
  <si>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</si>
  <si>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</si>
  <si>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</si>
  <si>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</si>
  <si>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</si>
  <si>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</si>
  <si>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</si>
  <si>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</si>
  <si>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</si>
  <si>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</si>
  <si>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</si>
  <si>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</si>
  <si>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92.55</t>
  </si>
  <si>
    <t>▲ 15.03</t>
  </si>
  <si>
    <t>一般会計</t>
  </si>
  <si>
    <t>国民健康保険運営事業会計</t>
  </si>
  <si>
    <t>航路事業会計</t>
  </si>
  <si>
    <t>介護保険事業会計</t>
  </si>
  <si>
    <t>観光施設事業会計</t>
  </si>
  <si>
    <t>産業センター運営事業会計</t>
  </si>
  <si>
    <t>簡易水道事業会計</t>
  </si>
  <si>
    <t>後期高齢者医療事業会計</t>
  </si>
  <si>
    <t>その他会計（赤字）</t>
  </si>
  <si>
    <t>その他会計（黒字）</t>
  </si>
  <si>
    <t>R01</t>
    <phoneticPr fontId="5"/>
  </si>
  <si>
    <t>R02</t>
    <phoneticPr fontId="5"/>
  </si>
  <si>
    <t>R03</t>
    <phoneticPr fontId="5"/>
  </si>
  <si>
    <t>R04</t>
    <phoneticPr fontId="5"/>
  </si>
  <si>
    <t>R05</t>
    <phoneticPr fontId="5"/>
  </si>
  <si>
    <t>-</t>
    <phoneticPr fontId="2"/>
  </si>
  <si>
    <t>東京都島嶼町村一部事務組合</t>
    <rPh sb="0" eb="3">
      <t>トウキョウト</t>
    </rPh>
    <rPh sb="3" eb="5">
      <t>トウショ</t>
    </rPh>
    <rPh sb="5" eb="7">
      <t>チョウソン</t>
    </rPh>
    <rPh sb="7" eb="13">
      <t>イチブジムクミアイ</t>
    </rPh>
    <phoneticPr fontId="10"/>
  </si>
  <si>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10"/>
  </si>
  <si>
    <t>東京市町村総合事務組合（交通災害共済事業会計）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カイケイ</t>
    </rPh>
    <phoneticPr fontId="10"/>
  </si>
  <si>
    <t>東京都後期高齢者医療広域連合（一般会計）</t>
    <rPh sb="0" eb="3">
      <t>トウキョウト</t>
    </rPh>
    <rPh sb="3" eb="5">
      <t>コウキ</t>
    </rPh>
    <rPh sb="5" eb="8">
      <t>コウレイシャ</t>
    </rPh>
    <rPh sb="8" eb="10">
      <t>イリョウ</t>
    </rPh>
    <rPh sb="10" eb="12">
      <t>コウイキ</t>
    </rPh>
    <rPh sb="12" eb="14">
      <t>レンゴウ</t>
    </rPh>
    <rPh sb="15" eb="19">
      <t>イッパンカイケイ</t>
    </rPh>
    <phoneticPr fontId="10"/>
  </si>
  <si>
    <t>東京都後期高齢者医療広域連合（後期高齢者医療特別会計）</t>
    <rPh sb="0" eb="3">
      <t>トウキョウト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10"/>
  </si>
  <si>
    <t>東京都市町村職員退職手当組合</t>
    <rPh sb="0" eb="3">
      <t>トウキョウト</t>
    </rPh>
    <rPh sb="3" eb="6">
      <t>シチョウソン</t>
    </rPh>
    <rPh sb="6" eb="8">
      <t>ショクイン</t>
    </rPh>
    <rPh sb="8" eb="10">
      <t>タイショク</t>
    </rPh>
    <rPh sb="10" eb="12">
      <t>テアテ</t>
    </rPh>
    <rPh sb="12" eb="14">
      <t>クミアイ</t>
    </rPh>
    <phoneticPr fontId="10"/>
  </si>
  <si>
    <t>東京都市町村議会議員公務災害補償等組合</t>
    <rPh sb="0" eb="3">
      <t>トウキョウト</t>
    </rPh>
    <rPh sb="3" eb="6">
      <t>シチョウソン</t>
    </rPh>
    <rPh sb="6" eb="8">
      <t>ギカイ</t>
    </rPh>
    <rPh sb="8" eb="10">
      <t>ギイン</t>
    </rPh>
    <rPh sb="10" eb="12">
      <t>コウム</t>
    </rPh>
    <rPh sb="12" eb="14">
      <t>サイガイ</t>
    </rPh>
    <rPh sb="14" eb="16">
      <t>ホショウ</t>
    </rPh>
    <rPh sb="16" eb="17">
      <t>トウ</t>
    </rPh>
    <rPh sb="17" eb="19">
      <t>クミアイ</t>
    </rPh>
    <phoneticPr fontId="10"/>
  </si>
  <si>
    <t>ふるさと基金</t>
    <rPh sb="4" eb="6">
      <t>キキン</t>
    </rPh>
    <phoneticPr fontId="5"/>
  </si>
  <si>
    <t>庁舎建設基金</t>
    <rPh sb="0" eb="2">
      <t>チョウシャ</t>
    </rPh>
    <rPh sb="2" eb="4">
      <t>ケンセツ</t>
    </rPh>
    <rPh sb="4" eb="6">
      <t>キキン</t>
    </rPh>
    <phoneticPr fontId="2"/>
  </si>
  <si>
    <t>公共施設整備基金</t>
    <rPh sb="0" eb="4">
      <t>コウキョウシセツ</t>
    </rPh>
    <rPh sb="4" eb="8">
      <t>セイビキキン</t>
    </rPh>
    <phoneticPr fontId="2"/>
  </si>
  <si>
    <t>災害対策基金</t>
    <rPh sb="0" eb="2">
      <t>サイガイ</t>
    </rPh>
    <rPh sb="2" eb="4">
      <t>タイサク</t>
    </rPh>
    <rPh sb="4" eb="6">
      <t>キキン</t>
    </rPh>
    <phoneticPr fontId="2"/>
  </si>
  <si>
    <t>地域福祉基金</t>
    <rPh sb="0" eb="2">
      <t>チイキ</t>
    </rPh>
    <rPh sb="2" eb="4">
      <t>フクシ</t>
    </rPh>
    <rPh sb="4" eb="6">
      <t>キキン</t>
    </rPh>
    <phoneticPr fontId="2"/>
  </si>
  <si>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</si>
  <si>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</si>
  <si>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</si>
  <si>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</si>
  <si>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</si>
  <si>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</si>
  <si>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</si>
  <si>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</si>
  <si>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</si>
  <si>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昨年度同様、低い水準となっているが、今後更新時期を迎える公共施設が多く発生するため、増加が見込まれる。公共施設等総合管理計画に則り、適切な施設の更新、維持を進める。</t>
    <rPh sb="0" eb="3">
      <t>サクネンド</t>
    </rPh>
    <rPh sb="3" eb="5">
      <t>ドウヨウ</t>
    </rPh>
    <rPh sb="6" eb="7">
      <t>ヒク</t>
    </rPh>
    <rPh sb="8" eb="10">
      <t>スイジュン</t>
    </rPh>
    <rPh sb="18" eb="20">
      <t>コンゴ</t>
    </rPh>
    <rPh sb="20" eb="22">
      <t>コウシン</t>
    </rPh>
    <rPh sb="22" eb="24">
      <t>ジキ</t>
    </rPh>
    <rPh sb="25" eb="26">
      <t>ムカ</t>
    </rPh>
    <rPh sb="28" eb="30">
      <t>コウキョウ</t>
    </rPh>
    <rPh sb="30" eb="32">
      <t>シセツ</t>
    </rPh>
    <rPh sb="33" eb="34">
      <t>オオ</t>
    </rPh>
    <rPh sb="35" eb="37">
      <t>ハッセイ</t>
    </rPh>
    <rPh sb="42" eb="44">
      <t>ゾウカ</t>
    </rPh>
    <rPh sb="45" eb="47">
      <t>ミコ</t>
    </rPh>
    <rPh sb="51" eb="53">
      <t>コウキョウ</t>
    </rPh>
    <rPh sb="53" eb="55">
      <t>シセツ</t>
    </rPh>
    <rPh sb="55" eb="56">
      <t>トウ</t>
    </rPh>
    <rPh sb="56" eb="58">
      <t>ソウゴウ</t>
    </rPh>
    <rPh sb="58" eb="60">
      <t>カンリ</t>
    </rPh>
    <rPh sb="60" eb="62">
      <t>ケイカク</t>
    </rPh>
    <rPh sb="63" eb="64">
      <t>ノット</t>
    </rPh>
    <rPh sb="66" eb="68">
      <t>テキセツ</t>
    </rPh>
    <rPh sb="69" eb="71">
      <t>シセツ</t>
    </rPh>
    <rPh sb="72" eb="74">
      <t>コウシン</t>
    </rPh>
    <rPh sb="75" eb="77">
      <t>イジ</t>
    </rPh>
    <rPh sb="78" eb="79">
      <t>スス</t>
    </rPh>
    <phoneticPr fontId="5"/>
  </si>
  <si>
    <t>・将来負担比率は例年通り発生していない。
・実質公債費比率は令和元年度からヘリポート建設事業費充当起債の返還が開始したため、平成３０年度～令和２年度にかけて上昇したが、それ以降はあらたな起債の返還金が発生していないため、５％台で推移してい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</si>
</sst>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40" fillId="0" borderId="0" xfId="2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7" fillId="0" borderId="0" xfId="19" applyNumberFormat="1" applyAlignment="1">
      <alignment horizontal="right" vertical="center"/>
    </xf>
    <xf numFmtId="177" fontId="17" fillId="0" borderId="0" xfId="19" applyNumberFormat="1" applyAlignment="1">
      <alignment horizontal="right" vertical="center"/>
    </xf>
    <xf numFmtId="178" fontId="17" fillId="0" borderId="0" xfId="18" applyNumberFormat="1" applyAlignment="1">
      <alignment horizontal="center" vertical="center"/>
    </xf>
    <xf numFmtId="178" fontId="17" fillId="0" borderId="0" xfId="18" applyNumberFormat="1" applyAlignment="1">
      <alignment vertical="center"/>
    </xf>
    <xf numFmtId="178" fontId="1" fillId="0" borderId="0" xfId="16" applyNumberFormat="1" applyFont="1">
      <alignment vertical="center"/>
    </xf>
    <xf numFmtId="178" fontId="39"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1" fillId="0" borderId="31" xfId="16" applyFont="1" applyBorder="1">
      <alignment vertical="center"/>
    </xf>
    <xf numFmtId="178" fontId="1" fillId="0" borderId="65" xfId="16" applyNumberFormat="1" applyFont="1" applyBorder="1">
      <alignment vertical="center"/>
    </xf>
    <xf numFmtId="178" fontId="1" fillId="0" borderId="40" xfId="16" applyNumberFormat="1" applyFont="1" applyBorder="1">
      <alignment vertical="center"/>
    </xf>
    <xf numFmtId="189" fontId="1" fillId="0" borderId="56" xfId="16" applyNumberFormat="1" applyFont="1" applyBorder="1">
      <alignment vertical="center"/>
    </xf>
    <xf numFmtId="178" fontId="1" fillId="0" borderId="56"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89" fontId="1" fillId="0" borderId="12" xfId="16" applyNumberFormat="1" applyFont="1" applyBorder="1">
      <alignment vertical="center"/>
    </xf>
    <xf numFmtId="0" fontId="1" fillId="0" borderId="41" xfId="16" applyFont="1" applyBorder="1">
      <alignment vertical="center"/>
    </xf>
    <xf numFmtId="0" fontId="17" fillId="6" borderId="0" xfId="6" applyFill="1" applyAlignment="1">
      <alignment vertical="center"/>
    </xf>
    <xf numFmtId="0" fontId="17" fillId="6" borderId="0" xfId="6" applyFill="1" applyAlignment="1" applyProtection="1">
      <alignment vertical="center"/>
      <protection hidden="1"/>
    </xf>
    <xf numFmtId="0" fontId="0" fillId="6" borderId="0" xfId="6" applyFont="1" applyFill="1" applyAlignme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181" fontId="21"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1" fillId="0" borderId="87"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8" fontId="17" fillId="0" borderId="0" xfId="16" applyNumberFormat="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713DE67-F913-4597-9667-4ADEDF594055}"/>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316937</c:v>
                </c:pt>
                <c:pt idx="1">
                  <c:v>332350</c:v>
                </c:pt>
                <c:pt idx="2">
                  <c:v>362690</c:v>
                </c:pt>
                <c:pt idx="3">
                  <c:v>296093</c:v>
                </c:pt>
                <c:pt idx="4">
                  <c:v>308655</c:v>
                </c:pt>
              </c:numCache>
            </c:numRef>
          </c:val>
          <c:smooth val="0"/>
          <c:extLst>
            <c:ext xmlns:c16="http://schemas.microsoft.com/office/drawing/2014/chart" uri="{C3380CC4-5D6E-409C-BE32-E72D297353CC}">
              <c16:uniqueId val="{00000000-D54E-4737-98CE-802C68A5865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800739</c:v>
                </c:pt>
                <c:pt idx="1">
                  <c:v>1659147</c:v>
                </c:pt>
                <c:pt idx="2">
                  <c:v>772826</c:v>
                </c:pt>
                <c:pt idx="3">
                  <c:v>1417788</c:v>
                </c:pt>
                <c:pt idx="4">
                  <c:v>1465742</c:v>
                </c:pt>
              </c:numCache>
            </c:numRef>
          </c:val>
          <c:smooth val="0"/>
          <c:extLst>
            <c:ext xmlns:c16="http://schemas.microsoft.com/office/drawing/2014/chart" uri="{C3380CC4-5D6E-409C-BE32-E72D297353CC}">
              <c16:uniqueId val="{00000001-D54E-4737-98CE-802C68A5865D}"/>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0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14.82</c:v>
                </c:pt>
                <c:pt idx="1">
                  <c:v>5.43</c:v>
                </c:pt>
                <c:pt idx="2">
                  <c:v>27.89</c:v>
                </c:pt>
                <c:pt idx="3">
                  <c:v>22.54</c:v>
                </c:pt>
                <c:pt idx="4">
                  <c:v>10.86</c:v>
                </c:pt>
              </c:numCache>
            </c:numRef>
          </c:val>
          <c:extLst>
            <c:ext xmlns:c16="http://schemas.microsoft.com/office/drawing/2014/chart" uri="{C3380CC4-5D6E-409C-BE32-E72D297353CC}">
              <c16:uniqueId val="{00000000-4284-4CF0-B1B4-C38A4D9CC80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416.45</c:v>
                </c:pt>
                <c:pt idx="1">
                  <c:v>309.06</c:v>
                </c:pt>
                <c:pt idx="2">
                  <c:v>227.83</c:v>
                </c:pt>
                <c:pt idx="3">
                  <c:v>235.1</c:v>
                </c:pt>
                <c:pt idx="4">
                  <c:v>259.57</c:v>
                </c:pt>
              </c:numCache>
            </c:numRef>
          </c:val>
          <c:extLst>
            <c:ext xmlns:c16="http://schemas.microsoft.com/office/drawing/2014/chart" uri="{C3380CC4-5D6E-409C-BE32-E72D297353CC}">
              <c16:uniqueId val="{00000001-4284-4CF0-B1B4-C38A4D9CC80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93.91</c:v>
                </c:pt>
                <c:pt idx="1">
                  <c:v>-92.55</c:v>
                </c:pt>
                <c:pt idx="2">
                  <c:v>-15.03</c:v>
                </c:pt>
                <c:pt idx="3">
                  <c:v>0.54</c:v>
                </c:pt>
                <c:pt idx="4">
                  <c:v>12.04</c:v>
                </c:pt>
              </c:numCache>
            </c:numRef>
          </c:val>
          <c:smooth val="0"/>
          <c:extLst>
            <c:ext xmlns:c16="http://schemas.microsoft.com/office/drawing/2014/chart" uri="{C3380CC4-5D6E-409C-BE32-E72D297353CC}">
              <c16:uniqueId val="{00000002-4284-4CF0-B1B4-C38A4D9CC80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C9A9-4D10-88DE-D71DD0C1267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9A9-4D10-88DE-D71DD0C12676}"/>
            </c:ext>
          </c:extLst>
        </c:ser>
        <c:ser>
          <c:idx val="2"/>
          <c:order val="2"/>
          <c:tx>
            <c:strRef>
              <c:f>データシート!$A$29</c:f>
              <c:strCache>
                <c:ptCount val="1"/>
                <c:pt idx="0">
                  <c:v>後期高齢者医療事業会計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c:v>
                </c:pt>
                <c:pt idx="2">
                  <c:v>#N/A</c:v>
                </c:pt>
                <c:pt idx="3">
                  <c:v>0.15</c:v>
                </c:pt>
                <c:pt idx="4">
                  <c:v>#N/A</c:v>
                </c:pt>
                <c:pt idx="5">
                  <c:v>0.41</c:v>
                </c:pt>
                <c:pt idx="6">
                  <c:v>#N/A</c:v>
                </c:pt>
                <c:pt idx="7">
                  <c:v>0.32</c:v>
                </c:pt>
                <c:pt idx="8">
                  <c:v>#N/A</c:v>
                </c:pt>
                <c:pt idx="9">
                  <c:v>0.04</c:v>
                </c:pt>
              </c:numCache>
            </c:numRef>
          </c:val>
          <c:extLst>
            <c:ext xmlns:c16="http://schemas.microsoft.com/office/drawing/2014/chart" uri="{C3380CC4-5D6E-409C-BE32-E72D297353CC}">
              <c16:uniqueId val="{00000002-C9A9-4D10-88DE-D71DD0C12676}"/>
            </c:ext>
          </c:extLst>
        </c:ser>
        <c:ser>
          <c:idx val="3"/>
          <c:order val="3"/>
          <c:tx>
            <c:strRef>
              <c:f>データシート!$A$30</c:f>
              <c:strCache>
                <c:ptCount val="1"/>
                <c:pt idx="0">
                  <c:v>簡易水道事業会計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0.08</c:v>
                </c:pt>
                <c:pt idx="2">
                  <c:v>#N/A</c:v>
                </c:pt>
                <c:pt idx="3">
                  <c:v>0.17</c:v>
                </c:pt>
                <c:pt idx="4">
                  <c:v>#N/A</c:v>
                </c:pt>
                <c:pt idx="5">
                  <c:v>0.23</c:v>
                </c:pt>
                <c:pt idx="6">
                  <c:v>#N/A</c:v>
                </c:pt>
                <c:pt idx="7">
                  <c:v>0.91</c:v>
                </c:pt>
                <c:pt idx="8">
                  <c:v>#N/A</c:v>
                </c:pt>
                <c:pt idx="9">
                  <c:v>0.13</c:v>
                </c:pt>
              </c:numCache>
            </c:numRef>
          </c:val>
          <c:extLst>
            <c:ext xmlns:c16="http://schemas.microsoft.com/office/drawing/2014/chart" uri="{C3380CC4-5D6E-409C-BE32-E72D297353CC}">
              <c16:uniqueId val="{00000003-C9A9-4D10-88DE-D71DD0C12676}"/>
            </c:ext>
          </c:extLst>
        </c:ser>
        <c:ser>
          <c:idx val="4"/>
          <c:order val="4"/>
          <c:tx>
            <c:strRef>
              <c:f>データシート!$A$31</c:f>
              <c:strCache>
                <c:ptCount val="1"/>
                <c:pt idx="0">
                  <c:v>産業センター運営事業会計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0.15</c:v>
                </c:pt>
                <c:pt idx="2">
                  <c:v>#N/A</c:v>
                </c:pt>
                <c:pt idx="3">
                  <c:v>0.61</c:v>
                </c:pt>
                <c:pt idx="4">
                  <c:v>#N/A</c:v>
                </c:pt>
                <c:pt idx="5">
                  <c:v>0.56999999999999995</c:v>
                </c:pt>
                <c:pt idx="6">
                  <c:v>#N/A</c:v>
                </c:pt>
                <c:pt idx="7">
                  <c:v>0.32</c:v>
                </c:pt>
                <c:pt idx="8">
                  <c:v>#N/A</c:v>
                </c:pt>
                <c:pt idx="9">
                  <c:v>0.34</c:v>
                </c:pt>
              </c:numCache>
            </c:numRef>
          </c:val>
          <c:extLst>
            <c:ext xmlns:c16="http://schemas.microsoft.com/office/drawing/2014/chart" uri="{C3380CC4-5D6E-409C-BE32-E72D297353CC}">
              <c16:uniqueId val="{00000004-C9A9-4D10-88DE-D71DD0C12676}"/>
            </c:ext>
          </c:extLst>
        </c:ser>
        <c:ser>
          <c:idx val="5"/>
          <c:order val="5"/>
          <c:tx>
            <c:strRef>
              <c:f>データシート!$A$32</c:f>
              <c:strCache>
                <c:ptCount val="1"/>
                <c:pt idx="0">
                  <c:v>観光施設事業会計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0.76</c:v>
                </c:pt>
                <c:pt idx="2">
                  <c:v>#N/A</c:v>
                </c:pt>
                <c:pt idx="3">
                  <c:v>1.03</c:v>
                </c:pt>
                <c:pt idx="4">
                  <c:v>#N/A</c:v>
                </c:pt>
                <c:pt idx="5">
                  <c:v>0.83</c:v>
                </c:pt>
                <c:pt idx="6">
                  <c:v>#N/A</c:v>
                </c:pt>
                <c:pt idx="7">
                  <c:v>1.03</c:v>
                </c:pt>
                <c:pt idx="8">
                  <c:v>#N/A</c:v>
                </c:pt>
                <c:pt idx="9">
                  <c:v>0.62</c:v>
                </c:pt>
              </c:numCache>
            </c:numRef>
          </c:val>
          <c:extLst>
            <c:ext xmlns:c16="http://schemas.microsoft.com/office/drawing/2014/chart" uri="{C3380CC4-5D6E-409C-BE32-E72D297353CC}">
              <c16:uniqueId val="{00000005-C9A9-4D10-88DE-D71DD0C12676}"/>
            </c:ext>
          </c:extLst>
        </c:ser>
        <c:ser>
          <c:idx val="6"/>
          <c:order val="6"/>
          <c:tx>
            <c:strRef>
              <c:f>データシート!$A$33</c:f>
              <c:strCache>
                <c:ptCount val="1"/>
                <c:pt idx="0">
                  <c:v>介護保険事業会計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0.22</c:v>
                </c:pt>
                <c:pt idx="2">
                  <c:v>#N/A</c:v>
                </c:pt>
                <c:pt idx="3">
                  <c:v>0.38</c:v>
                </c:pt>
                <c:pt idx="4">
                  <c:v>#N/A</c:v>
                </c:pt>
                <c:pt idx="5">
                  <c:v>0.22</c:v>
                </c:pt>
                <c:pt idx="6">
                  <c:v>#N/A</c:v>
                </c:pt>
                <c:pt idx="7">
                  <c:v>0.5</c:v>
                </c:pt>
                <c:pt idx="8">
                  <c:v>#N/A</c:v>
                </c:pt>
                <c:pt idx="9">
                  <c:v>0.67</c:v>
                </c:pt>
              </c:numCache>
            </c:numRef>
          </c:val>
          <c:extLst>
            <c:ext xmlns:c16="http://schemas.microsoft.com/office/drawing/2014/chart" uri="{C3380CC4-5D6E-409C-BE32-E72D297353CC}">
              <c16:uniqueId val="{00000006-C9A9-4D10-88DE-D71DD0C12676}"/>
            </c:ext>
          </c:extLst>
        </c:ser>
        <c:ser>
          <c:idx val="7"/>
          <c:order val="7"/>
          <c:tx>
            <c:strRef>
              <c:f>データシート!$A$34</c:f>
              <c:strCache>
                <c:ptCount val="1"/>
                <c:pt idx="0">
                  <c:v>航路事業会計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0.57999999999999996</c:v>
                </c:pt>
                <c:pt idx="2">
                  <c:v>#N/A</c:v>
                </c:pt>
                <c:pt idx="3">
                  <c:v>0.32</c:v>
                </c:pt>
                <c:pt idx="4">
                  <c:v>#N/A</c:v>
                </c:pt>
                <c:pt idx="5">
                  <c:v>0.02</c:v>
                </c:pt>
                <c:pt idx="6">
                  <c:v>#N/A</c:v>
                </c:pt>
                <c:pt idx="7">
                  <c:v>0.03</c:v>
                </c:pt>
                <c:pt idx="8">
                  <c:v>#N/A</c:v>
                </c:pt>
                <c:pt idx="9">
                  <c:v>1.01</c:v>
                </c:pt>
              </c:numCache>
            </c:numRef>
          </c:val>
          <c:extLst>
            <c:ext xmlns:c16="http://schemas.microsoft.com/office/drawing/2014/chart" uri="{C3380CC4-5D6E-409C-BE32-E72D297353CC}">
              <c16:uniqueId val="{00000007-C9A9-4D10-88DE-D71DD0C12676}"/>
            </c:ext>
          </c:extLst>
        </c:ser>
        <c:ser>
          <c:idx val="8"/>
          <c:order val="8"/>
          <c:tx>
            <c:strRef>
              <c:f>データシート!$A$35</c:f>
              <c:strCache>
                <c:ptCount val="1"/>
                <c:pt idx="0">
                  <c:v>国民健康保険運営事業会計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3.91</c:v>
                </c:pt>
                <c:pt idx="2">
                  <c:v>#N/A</c:v>
                </c:pt>
                <c:pt idx="3">
                  <c:v>2.75</c:v>
                </c:pt>
                <c:pt idx="4">
                  <c:v>#N/A</c:v>
                </c:pt>
                <c:pt idx="5">
                  <c:v>1.82</c:v>
                </c:pt>
                <c:pt idx="6">
                  <c:v>#N/A</c:v>
                </c:pt>
                <c:pt idx="7">
                  <c:v>1.72</c:v>
                </c:pt>
                <c:pt idx="8">
                  <c:v>#N/A</c:v>
                </c:pt>
                <c:pt idx="9">
                  <c:v>4.92</c:v>
                </c:pt>
              </c:numCache>
            </c:numRef>
          </c:val>
          <c:extLst>
            <c:ext xmlns:c16="http://schemas.microsoft.com/office/drawing/2014/chart" uri="{C3380CC4-5D6E-409C-BE32-E72D297353CC}">
              <c16:uniqueId val="{00000008-C9A9-4D10-88DE-D71DD0C12676}"/>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14.07</c:v>
                </c:pt>
                <c:pt idx="2">
                  <c:v>#N/A</c:v>
                </c:pt>
                <c:pt idx="3">
                  <c:v>4.49</c:v>
                </c:pt>
                <c:pt idx="4">
                  <c:v>#N/A</c:v>
                </c:pt>
                <c:pt idx="5">
                  <c:v>27.28</c:v>
                </c:pt>
                <c:pt idx="6">
                  <c:v>#N/A</c:v>
                </c:pt>
                <c:pt idx="7">
                  <c:v>22.18</c:v>
                </c:pt>
                <c:pt idx="8">
                  <c:v>#N/A</c:v>
                </c:pt>
                <c:pt idx="9">
                  <c:v>9.5</c:v>
                </c:pt>
              </c:numCache>
            </c:numRef>
          </c:val>
          <c:extLst>
            <c:ext xmlns:c16="http://schemas.microsoft.com/office/drawing/2014/chart" uri="{C3380CC4-5D6E-409C-BE32-E72D297353CC}">
              <c16:uniqueId val="{00000009-C9A9-4D10-88DE-D71DD0C12676}"/>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50</c:v>
                </c:pt>
                <c:pt idx="5">
                  <c:v>52</c:v>
                </c:pt>
                <c:pt idx="8">
                  <c:v>52</c:v>
                </c:pt>
                <c:pt idx="11">
                  <c:v>53</c:v>
                </c:pt>
                <c:pt idx="14">
                  <c:v>51</c:v>
                </c:pt>
              </c:numCache>
            </c:numRef>
          </c:val>
          <c:extLst>
            <c:ext xmlns:c16="http://schemas.microsoft.com/office/drawing/2014/chart" uri="{C3380CC4-5D6E-409C-BE32-E72D297353CC}">
              <c16:uniqueId val="{00000000-7B3E-4B94-A4C0-F1DBE8DCF13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B3E-4B94-A4C0-F1DBE8DCF13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7B3E-4B94-A4C0-F1DBE8DCF13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7</c:v>
                </c:pt>
                <c:pt idx="3">
                  <c:v>6</c:v>
                </c:pt>
                <c:pt idx="6">
                  <c:v>4</c:v>
                </c:pt>
                <c:pt idx="9">
                  <c:v>4</c:v>
                </c:pt>
                <c:pt idx="12">
                  <c:v>4</c:v>
                </c:pt>
              </c:numCache>
            </c:numRef>
          </c:val>
          <c:extLst>
            <c:ext xmlns:c16="http://schemas.microsoft.com/office/drawing/2014/chart" uri="{C3380CC4-5D6E-409C-BE32-E72D297353CC}">
              <c16:uniqueId val="{00000003-7B3E-4B94-A4C0-F1DBE8DCF13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3</c:v>
                </c:pt>
                <c:pt idx="3">
                  <c:v>3</c:v>
                </c:pt>
                <c:pt idx="6">
                  <c:v>2</c:v>
                </c:pt>
                <c:pt idx="9">
                  <c:v>2</c:v>
                </c:pt>
                <c:pt idx="12">
                  <c:v>1</c:v>
                </c:pt>
              </c:numCache>
            </c:numRef>
          </c:val>
          <c:extLst>
            <c:ext xmlns:c16="http://schemas.microsoft.com/office/drawing/2014/chart" uri="{C3380CC4-5D6E-409C-BE32-E72D297353CC}">
              <c16:uniqueId val="{00000004-7B3E-4B94-A4C0-F1DBE8DCF13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B3E-4B94-A4C0-F1DBE8DCF13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B3E-4B94-A4C0-F1DBE8DCF13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53</c:v>
                </c:pt>
                <c:pt idx="3">
                  <c:v>66</c:v>
                </c:pt>
                <c:pt idx="6">
                  <c:v>67</c:v>
                </c:pt>
                <c:pt idx="9">
                  <c:v>66</c:v>
                </c:pt>
                <c:pt idx="12">
                  <c:v>64</c:v>
                </c:pt>
              </c:numCache>
            </c:numRef>
          </c:val>
          <c:extLst>
            <c:ext xmlns:c16="http://schemas.microsoft.com/office/drawing/2014/chart" uri="{C3380CC4-5D6E-409C-BE32-E72D297353CC}">
              <c16:uniqueId val="{00000007-7B3E-4B94-A4C0-F1DBE8DCF131}"/>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13</c:v>
                </c:pt>
                <c:pt idx="2">
                  <c:v>#N/A</c:v>
                </c:pt>
                <c:pt idx="3">
                  <c:v>#N/A</c:v>
                </c:pt>
                <c:pt idx="4">
                  <c:v>23</c:v>
                </c:pt>
                <c:pt idx="5">
                  <c:v>#N/A</c:v>
                </c:pt>
                <c:pt idx="6">
                  <c:v>#N/A</c:v>
                </c:pt>
                <c:pt idx="7">
                  <c:v>21</c:v>
                </c:pt>
                <c:pt idx="8">
                  <c:v>#N/A</c:v>
                </c:pt>
                <c:pt idx="9">
                  <c:v>#N/A</c:v>
                </c:pt>
                <c:pt idx="10">
                  <c:v>19</c:v>
                </c:pt>
                <c:pt idx="11">
                  <c:v>#N/A</c:v>
                </c:pt>
                <c:pt idx="12">
                  <c:v>#N/A</c:v>
                </c:pt>
                <c:pt idx="13">
                  <c:v>18</c:v>
                </c:pt>
                <c:pt idx="14">
                  <c:v>#N/A</c:v>
                </c:pt>
              </c:numCache>
            </c:numRef>
          </c:val>
          <c:smooth val="0"/>
          <c:extLst>
            <c:ext xmlns:c16="http://schemas.microsoft.com/office/drawing/2014/chart" uri="{C3380CC4-5D6E-409C-BE32-E72D297353CC}">
              <c16:uniqueId val="{00000008-7B3E-4B94-A4C0-F1DBE8DCF131}"/>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534</c:v>
                </c:pt>
                <c:pt idx="5">
                  <c:v>499</c:v>
                </c:pt>
                <c:pt idx="8">
                  <c:v>462</c:v>
                </c:pt>
                <c:pt idx="11">
                  <c:v>416</c:v>
                </c:pt>
                <c:pt idx="14">
                  <c:v>371</c:v>
                </c:pt>
              </c:numCache>
            </c:numRef>
          </c:val>
          <c:extLst>
            <c:ext xmlns:c16="http://schemas.microsoft.com/office/drawing/2014/chart" uri="{C3380CC4-5D6E-409C-BE32-E72D297353CC}">
              <c16:uniqueId val="{00000000-C87B-4812-9475-DFACEF1F32D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12</c:v>
                </c:pt>
                <c:pt idx="5">
                  <c:v>10</c:v>
                </c:pt>
                <c:pt idx="8">
                  <c:v>8</c:v>
                </c:pt>
                <c:pt idx="11">
                  <c:v>6</c:v>
                </c:pt>
                <c:pt idx="14">
                  <c:v>4</c:v>
                </c:pt>
              </c:numCache>
            </c:numRef>
          </c:val>
          <c:extLst>
            <c:ext xmlns:c16="http://schemas.microsoft.com/office/drawing/2014/chart" uri="{C3380CC4-5D6E-409C-BE32-E72D297353CC}">
              <c16:uniqueId val="{00000001-C87B-4812-9475-DFACEF1F32D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2530</c:v>
                </c:pt>
                <c:pt idx="5">
                  <c:v>2450</c:v>
                </c:pt>
                <c:pt idx="8">
                  <c:v>2365</c:v>
                </c:pt>
                <c:pt idx="11">
                  <c:v>2495</c:v>
                </c:pt>
                <c:pt idx="14">
                  <c:v>2651</c:v>
                </c:pt>
              </c:numCache>
            </c:numRef>
          </c:val>
          <c:extLst>
            <c:ext xmlns:c16="http://schemas.microsoft.com/office/drawing/2014/chart" uri="{C3380CC4-5D6E-409C-BE32-E72D297353CC}">
              <c16:uniqueId val="{00000002-C87B-4812-9475-DFACEF1F32D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87B-4812-9475-DFACEF1F32D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87B-4812-9475-DFACEF1F32D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87B-4812-9475-DFACEF1F32D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0</c:v>
                </c:pt>
                <c:pt idx="3">
                  <c:v>0</c:v>
                </c:pt>
                <c:pt idx="6">
                  <c:v>0</c:v>
                </c:pt>
                <c:pt idx="9">
                  <c:v>0</c:v>
                </c:pt>
                <c:pt idx="12">
                  <c:v>8</c:v>
                </c:pt>
              </c:numCache>
            </c:numRef>
          </c:val>
          <c:extLst>
            <c:ext xmlns:c16="http://schemas.microsoft.com/office/drawing/2014/chart" uri="{C3380CC4-5D6E-409C-BE32-E72D297353CC}">
              <c16:uniqueId val="{00000006-C87B-4812-9475-DFACEF1F32D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30</c:v>
                </c:pt>
                <c:pt idx="3">
                  <c:v>24</c:v>
                </c:pt>
                <c:pt idx="6">
                  <c:v>20</c:v>
                </c:pt>
                <c:pt idx="9">
                  <c:v>17</c:v>
                </c:pt>
                <c:pt idx="12">
                  <c:v>13</c:v>
                </c:pt>
              </c:numCache>
            </c:numRef>
          </c:val>
          <c:extLst>
            <c:ext xmlns:c16="http://schemas.microsoft.com/office/drawing/2014/chart" uri="{C3380CC4-5D6E-409C-BE32-E72D297353CC}">
              <c16:uniqueId val="{00000007-C87B-4812-9475-DFACEF1F32D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20</c:v>
                </c:pt>
                <c:pt idx="3">
                  <c:v>17</c:v>
                </c:pt>
                <c:pt idx="6">
                  <c:v>15</c:v>
                </c:pt>
                <c:pt idx="9">
                  <c:v>14</c:v>
                </c:pt>
                <c:pt idx="12">
                  <c:v>14</c:v>
                </c:pt>
              </c:numCache>
            </c:numRef>
          </c:val>
          <c:extLst>
            <c:ext xmlns:c16="http://schemas.microsoft.com/office/drawing/2014/chart" uri="{C3380CC4-5D6E-409C-BE32-E72D297353CC}">
              <c16:uniqueId val="{00000008-C87B-4812-9475-DFACEF1F32D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C87B-4812-9475-DFACEF1F32D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664</c:v>
                </c:pt>
                <c:pt idx="3">
                  <c:v>610</c:v>
                </c:pt>
                <c:pt idx="6">
                  <c:v>558</c:v>
                </c:pt>
                <c:pt idx="9">
                  <c:v>496</c:v>
                </c:pt>
                <c:pt idx="12">
                  <c:v>434</c:v>
                </c:pt>
              </c:numCache>
            </c:numRef>
          </c:val>
          <c:extLst>
            <c:ext xmlns:c16="http://schemas.microsoft.com/office/drawing/2014/chart" uri="{C3380CC4-5D6E-409C-BE32-E72D297353CC}">
              <c16:uniqueId val="{0000000A-C87B-4812-9475-DFACEF1F32D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C87B-4812-9475-DFACEF1F32D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1013</c:v>
                </c:pt>
                <c:pt idx="1">
                  <c:v>1039</c:v>
                </c:pt>
                <c:pt idx="2">
                  <c:v>1144</c:v>
                </c:pt>
              </c:numCache>
            </c:numRef>
          </c:val>
          <c:extLst>
            <c:ext xmlns:c16="http://schemas.microsoft.com/office/drawing/2014/chart" uri="{C3380CC4-5D6E-409C-BE32-E72D297353CC}">
              <c16:uniqueId val="{00000000-6DD0-49D0-A191-80987E88AF8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25</c:v>
                </c:pt>
                <c:pt idx="1">
                  <c:v>25</c:v>
                </c:pt>
                <c:pt idx="2">
                  <c:v>25</c:v>
                </c:pt>
              </c:numCache>
            </c:numRef>
          </c:val>
          <c:extLst>
            <c:ext xmlns:c16="http://schemas.microsoft.com/office/drawing/2014/chart" uri="{C3380CC4-5D6E-409C-BE32-E72D297353CC}">
              <c16:uniqueId val="{00000001-6DD0-49D0-A191-80987E88AF8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1328</c:v>
                </c:pt>
                <c:pt idx="1">
                  <c:v>1431</c:v>
                </c:pt>
                <c:pt idx="2">
                  <c:v>1482</c:v>
                </c:pt>
              </c:numCache>
            </c:numRef>
          </c:val>
          <c:extLst>
            <c:ext xmlns:c16="http://schemas.microsoft.com/office/drawing/2014/chart" uri="{C3380CC4-5D6E-409C-BE32-E72D297353CC}">
              <c16:uniqueId val="{00000002-6DD0-49D0-A191-80987E88AF8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{FA8E645F-201A-4A0A-9EF0-ADC2FB50B424}</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8739-42AE-B7EF-769F2C7B451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{651107D9-1CEA-4A95-B867-81A151AD2444}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739-42AE-B7EF-769F2C7B451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{308AC54C-263B-4557-AFEB-F6079767C3D0}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739-42AE-B7EF-769F2C7B451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{D0EB4072-AEF7-49E5-B07E-F4E781761351}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739-42AE-B7EF-769F2C7B451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{EDBECD00-8500-4B46-A191-20D135D8CF74}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739-42AE-B7EF-769F2C7B4515}"/>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{C441EE59-6C13-40E2-B91A-45BED28178CE}</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8739-42AE-B7EF-769F2C7B4515}"/>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{00237973-1A65-45CF-B264-8D66B3B78043}</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8739-42AE-B7EF-769F2C7B4515}"/>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{D9DF750B-D45B-4076-8759-D990BEE69626}</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8739-42AE-B7EF-769F2C7B4515}"/>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{2126D64B-AAF0-4773-BB2C-28E778557303}</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8739-42AE-B7EF-769F2C7B451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37.9</c:v>
                </c:pt>
                <c:pt idx="8">
                  <c:v>37.1</c:v>
                </c:pt>
                <c:pt idx="16">
                  <c:v>39.6</c:v>
                </c:pt>
                <c:pt idx="24">
                  <c:v>39.5</c:v>
                </c:pt>
                <c:pt idx="32">
                  <c:v>40.1</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8739-42AE-B7EF-769F2C7B451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{D909B864-4E4A-42AE-B013-DA2450F69101}</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8739-42AE-B7EF-769F2C7B4515}"/>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{0CF721BB-0BB9-4C87-869A-09C5A5166D0F}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739-42AE-B7EF-769F2C7B451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{7FEC511E-F51D-4AAA-939B-FC75EB514B27}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739-42AE-B7EF-769F2C7B451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{1D5FE5B5-5811-455E-A020-3E9E0B930F0B}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739-42AE-B7EF-769F2C7B451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{D4D6AEE3-69B2-4EC6-B060-7230C4588BD7}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739-42AE-B7EF-769F2C7B4515}"/>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{F6A8A771-4EAB-4282-AF49-7BBFECB0497C}</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8739-42AE-B7EF-769F2C7B4515}"/>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{2603F9D0-39BB-4670-A74F-80515C8D06E2}</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8739-42AE-B7EF-769F2C7B4515}"/>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{26926C1B-08AE-4B15-9FA0-5EFBBFB606B4}</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8739-42AE-B7EF-769F2C7B4515}"/>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{68732049-A1B2-4433-AB6B-D1FBA8BF5225}</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8739-42AE-B7EF-769F2C7B451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60.4</c:v>
                </c:pt>
                <c:pt idx="8">
                  <c:v>61.5</c:v>
                </c:pt>
                <c:pt idx="16">
                  <c:v>60.8</c:v>
                </c:pt>
                <c:pt idx="24">
                  <c:v>62.2</c:v>
                </c:pt>
                <c:pt idx="32">
                  <c:v>62.5</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8739-42AE-B7EF-769F2C7B4515}"/>
            </c:ext>
          </c:extLst>
        </c:ser>
        <c:dLbls>
          <c:showLegendKey val="0"/>
          <c:showVal val="1"/>
          <c:showCatName val="0"/>
          <c:showSerName val="0"/>
          <c:showPercent val="0"/>
          <c:showBubbleSize val="0"/>
        </c:dLbls>
        <c:axId val="46179840"/>
        <c:axId val="46181760"/>
      </c:scatterChart>
      <c:valAx>
        <c:axId val="46179840"/>
        <c:scaling>
          <c:orientation val="maxMin"/>
          <c:max val="63"/>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{B590B87E-51DD-410D-92F5-780BD44A6715}</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E9CA-499D-86C1-3DD404629DB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{58EC7C0D-C987-4D5C-A9D1-E505F7779D6A}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9CA-499D-86C1-3DD404629DB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{D8111EC1-46B4-456E-B385-5672F3F4B1E0}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9CA-499D-86C1-3DD404629DB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{C9492DB8-109C-4594-86BF-09EA29815DA6}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9CA-499D-86C1-3DD404629DB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{25CAB530-0D00-4C57-A827-8880DD73DFF4}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9CA-499D-86C1-3DD404629DB4}"/>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{70B62B0E-3D38-4E04-B30D-E037703B08D8}</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E9CA-499D-86C1-3DD404629DB4}"/>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{99331595-C289-4E66-8169-3E984958E266}</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E9CA-499D-86C1-3DD404629DB4}"/>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{F67C849E-82DF-4706-8764-893FD41C3A31}</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E9CA-499D-86C1-3DD404629DB4}"/>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{0859F73E-6477-4D51-B84A-1443AEB33F09}</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E9CA-499D-86C1-3DD404629DB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3.3</c:v>
                </c:pt>
                <c:pt idx="8">
                  <c:v>4.8</c:v>
                </c:pt>
                <c:pt idx="16">
                  <c:v>5.6</c:v>
                </c:pt>
                <c:pt idx="24">
                  <c:v>5.8</c:v>
                </c:pt>
                <c:pt idx="32">
                  <c:v>5.0999999999999996</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E9CA-499D-86C1-3DD404629DB4}"/>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{D41BBA2F-997C-4FF1-A1C9-07A1742FDC81}</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E9CA-499D-86C1-3DD404629DB4}"/>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{812F2267-E090-4865-85F7-B44D2469A046}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9CA-499D-86C1-3DD404629DB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{776B35E0-2789-4DEA-A840-C6825ECFBB25}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9CA-499D-86C1-3DD404629DB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{15205DE5-34DC-48EC-A4CD-493E997C4D3C}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9CA-499D-86C1-3DD404629DB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{25F24819-FF2A-4841-845E-7CC8EED890EC}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9CA-499D-86C1-3DD404629DB4}"/>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{C823486F-FC7B-419D-8A39-718C4A47C686}</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E9CA-499D-86C1-3DD404629DB4}"/>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{6683BFA0-7EC0-44C7-B528-C0B334D03FAC}</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E9CA-499D-86C1-3DD404629DB4}"/>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{D25D3B36-4301-4333-9792-58C70594ABEC}</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E9CA-499D-86C1-3DD404629DB4}"/>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{0C143F9E-C3F7-422F-B7CC-701116C3F638}</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E9CA-499D-86C1-3DD404629DB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7.4</c:v>
                </c:pt>
                <c:pt idx="8">
                  <c:v>8</c:v>
                </c:pt>
                <c:pt idx="16">
                  <c:v>6.6</c:v>
                </c:pt>
                <c:pt idx="24">
                  <c:v>6.8</c:v>
                </c:pt>
                <c:pt idx="32">
                  <c:v>7.3</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E9CA-499D-86C1-3DD404629DB4}"/>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東京都御蔵島村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従来からの起債抑制方針により、減少傾向が続いている。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将来的に老朽化した公共施設の更新等にかかる普通建設事業費の増加に伴い、比率の上昇が見込まれるため、事業の優先順位の見極めや財源確保による抑制に努める。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a:t>
          </a:r>
          <a:r>
            <a:rPr kumimoji="1" lang="ja-JP" altLang="en-US" sz="1400">
              <a:latin typeface="ＭＳ ゴシック" pitchFamily="49" charset="-128"/>
              <a:ea typeface="ＭＳ ゴシック" pitchFamily="49" charset="-128"/>
            </a:rPr>
            <a:t>満期一括償還地方債の財源としての積立はしていない。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東京都御蔵島村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将来負担比率は発生していない。</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今後、普通建設事業費増加に伴い、基金の減少による充当可能財源等の減少が予想されるが、引き続き比率は実質</a:t>
          </a:r>
          <a:r>
            <a:rPr kumimoji="1" lang="en-US" altLang="ja-JP" sz="1400">
              <a:latin typeface="ＭＳ ゴシック" pitchFamily="49" charset="-128"/>
              <a:ea typeface="ＭＳ ゴシック" pitchFamily="49" charset="-128"/>
            </a:rPr>
            <a:t>0</a:t>
          </a:r>
          <a:r>
            <a:rPr kumimoji="1" lang="ja-JP" altLang="en-US" sz="1400">
              <a:latin typeface="ＭＳ ゴシック" pitchFamily="49" charset="-128"/>
              <a:ea typeface="ＭＳ ゴシック" pitchFamily="49" charset="-128"/>
            </a:rPr>
            <a:t>となる見込みである。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東京都御蔵島村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各公共施設の老朽化に伴う更新、維持補修に充当する公共施設整備基金で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百万円の取り崩しがあった一方、庁舎建設基金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百万円、災害対策基金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百万円の積立が増加したことが主な要因である。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各公共施設の老朽化が進んでおり、今後財政需要が増大することが見込まれる。また災害対策、転じて税収の減など不測の事態にも備える必要がある。一定額を確保しつつ、柔軟な対応をとれるよう適正な財源確保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〇ふるさと基金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地域振興（地域づくり）</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〇庁舎建設基金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新庁舎建設資金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〇公共施設整備基金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〇災害対策基金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災害予防・災害応急対策及び災害復旧</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〇地域福祉基金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地域保健事業</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〇ふるさと基金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増減なし</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〇庁舎建設基金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百万円増。積立。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〇公共施設整備基金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百万円減。住宅整備事業、公共施設改修。</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〇災害対策基金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百万円増。積立。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〇地域福祉基金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〇ふるさと基金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公共施設整備などのまちづくり（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2030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年度までに取崩額</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〇庁舎建設基金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庁舎建設経費（</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2030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年度までに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億円積立）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〇公共施設整備基金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じん芥処理施設更新（</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2030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年度までに取崩額</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億円）、住宅整備事業（</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2030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年度までに取崩額</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〇災害対策基金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災害予防・災害応急対策及び災害復旧経費（</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2030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年度までに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億円積立）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〇地域福祉基金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現在高の維持</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老朽化する公共施設の更新、補修を主な理由として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百万円取り崩した一方、緊急的対応に備え、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年度間平均を図るとともに有効活用することにより、今後も発生する老朽化した公共施設や、行政サービスのシステム化への対応等のため、財源を確保していく。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増減なし。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現在高の憲治に努める。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FA333E16-106D-4875-8D1C-F8EFFECEC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B91FBADC-CDA7-4CE2-8A59-31402BDAAF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4F58BCCD-5DA6-4653-9249-7BB66D722352}"/>
            </a:ext>
          </a:extLst>
        </xdr:cNvPr>
        <xdr:cNvSpPr/>
      </xdr:nvSpPr>
      <xdr:spPr>
        <a:xfrm>
          <a:off x="11498580" y="83820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6DBB02DA-47EF-48F1-8E75-53219E081DBF}"/>
            </a:ext>
          </a:extLst>
        </xdr:cNvPr>
        <xdr:cNvSpPr/>
      </xdr:nvSpPr>
      <xdr:spPr>
        <a:xfrm>
          <a:off x="12839700" y="83820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9600F454-F588-41FD-A372-B504CF4B5152}"/>
            </a:ext>
          </a:extLst>
        </xdr:cNvPr>
        <xdr:cNvSpPr/>
      </xdr:nvSpPr>
      <xdr:spPr>
        <a:xfrm>
          <a:off x="14180820" y="83820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89709CA9-24F2-4C20-8A70-C239742A5C40}"/>
            </a:ext>
          </a:extLst>
        </xdr:cNvPr>
        <xdr:cNvSpPr/>
      </xdr:nvSpPr>
      <xdr:spPr>
        <a:xfrm>
          <a:off x="15521940" y="83820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BD036FBB-7AE6-4FD6-BEB8-63586C2CA08E}"/>
            </a:ext>
          </a:extLst>
        </xdr:cNvPr>
        <xdr:cNvSpPr/>
      </xdr:nvSpPr>
      <xdr:spPr>
        <a:xfrm>
          <a:off x="16863060" y="83820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8BD34742-5C48-415A-B289-111CC27F06A9}"/>
            </a:ext>
          </a:extLst>
        </xdr:cNvPr>
        <xdr:cNvSpPr/>
      </xdr:nvSpPr>
      <xdr:spPr>
        <a:xfrm>
          <a:off x="11498580" y="120700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59C4DA93-14CB-4560-95C8-310F8243156E}"/>
            </a:ext>
          </a:extLst>
        </xdr:cNvPr>
        <xdr:cNvSpPr/>
      </xdr:nvSpPr>
      <xdr:spPr>
        <a:xfrm>
          <a:off x="12839700" y="120700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8CCB783E-53E9-444A-9D88-0811B1360142}"/>
            </a:ext>
          </a:extLst>
        </xdr:cNvPr>
        <xdr:cNvSpPr/>
      </xdr:nvSpPr>
      <xdr:spPr>
        <a:xfrm>
          <a:off x="14180820" y="120700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A61BA0D7-8B4A-4F5C-A3E8-0B070055DAED}"/>
            </a:ext>
          </a:extLst>
        </xdr:cNvPr>
        <xdr:cNvSpPr/>
      </xdr:nvSpPr>
      <xdr:spPr>
        <a:xfrm>
          <a:off x="15521940" y="120700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487115E1-97CE-498A-95B6-676D665188CA}"/>
            </a:ext>
          </a:extLst>
        </xdr:cNvPr>
        <xdr:cNvSpPr/>
      </xdr:nvSpPr>
      <xdr:spPr>
        <a:xfrm>
          <a:off x="16863060" y="120700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CE424776-6DC4-4E10-81D4-7B74C8DE1821}"/>
            </a:ext>
          </a:extLst>
        </xdr:cNvPr>
        <xdr:cNvSpPr/>
      </xdr:nvSpPr>
      <xdr:spPr>
        <a:xfrm>
          <a:off x="355600" y="63500"/>
          <a:ext cx="11139805"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6F46B1C9-4308-433E-B192-57CAEC9944C7}"/>
            </a:ext>
          </a:extLst>
        </xdr:cNvPr>
        <xdr:cNvSpPr/>
      </xdr:nvSpPr>
      <xdr:spPr>
        <a:xfrm>
          <a:off x="15013305" y="167640"/>
          <a:ext cx="34734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10A75115-0B30-4483-8B1F-FD06B5C86A9B}"/>
            </a:ext>
          </a:extLst>
        </xdr:cNvPr>
        <xdr:cNvSpPr/>
      </xdr:nvSpPr>
      <xdr:spPr>
        <a:xfrm>
          <a:off x="15015845" y="170180"/>
          <a:ext cx="3451860" cy="1631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97F77207-DFD3-4D27-9C27-E149B38629B8}"/>
            </a:ext>
          </a:extLst>
        </xdr:cNvPr>
        <xdr:cNvSpPr/>
      </xdr:nvSpPr>
      <xdr:spPr>
        <a:xfrm>
          <a:off x="15041245" y="165100"/>
          <a:ext cx="3394710" cy="14541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東京都御蔵島村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0EF8E759-8679-432F-8000-D503FED566AC}"/>
            </a:ext>
          </a:extLst>
        </xdr:cNvPr>
        <xdr:cNvSpPr/>
      </xdr:nvSpPr>
      <xdr:spPr>
        <a:xfrm>
          <a:off x="12539345" y="167640"/>
          <a:ext cx="234061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B46F1141-F4B5-4CD2-890B-BB02673F5131}"/>
            </a:ext>
          </a:extLst>
        </xdr:cNvPr>
        <xdr:cNvSpPr/>
      </xdr:nvSpPr>
      <xdr:spPr>
        <a:xfrm>
          <a:off x="12564745" y="170180"/>
          <a:ext cx="2296160" cy="1631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B877FA55-EFE9-4915-A5CE-EA64B77A8ED3}"/>
            </a:ext>
          </a:extLst>
        </xdr:cNvPr>
        <xdr:cNvSpPr/>
      </xdr:nvSpPr>
      <xdr:spPr>
        <a:xfrm>
          <a:off x="12590145" y="165100"/>
          <a:ext cx="2261870" cy="1581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E8238B21-3870-4087-9D11-39AB11AAC129}"/>
            </a:ext>
          </a:extLst>
        </xdr:cNvPr>
        <xdr:cNvSpPr/>
      </xdr:nvSpPr>
      <xdr:spPr>
        <a:xfrm>
          <a:off x="436880" y="357505"/>
          <a:ext cx="8879205" cy="15913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5D066911-2367-4AB1-8E53-EB8254ECBB06}"/>
            </a:ext>
          </a:extLst>
        </xdr:cNvPr>
        <xdr:cNvSpPr/>
      </xdr:nvSpPr>
      <xdr:spPr>
        <a:xfrm>
          <a:off x="558165" y="389255"/>
          <a:ext cx="1214120" cy="15278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54294E6E-CDEF-4319-A9E5-518FE0A3497E}"/>
            </a:ext>
          </a:extLst>
        </xdr:cNvPr>
        <xdr:cNvSpPr/>
      </xdr:nvSpPr>
      <xdr:spPr>
        <a:xfrm>
          <a:off x="1731645" y="389255"/>
          <a:ext cx="1173480" cy="15278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291
290
20.39
1,717,089
1,669,207
47,882
440,829
434,289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9932B129-F403-4B28-A042-76D82022F944}"/>
            </a:ext>
          </a:extLst>
        </xdr:cNvPr>
        <xdr:cNvSpPr/>
      </xdr:nvSpPr>
      <xdr:spPr>
        <a:xfrm>
          <a:off x="2905125" y="389255"/>
          <a:ext cx="1341120" cy="15278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BCDA69BA-2AD9-437B-BE3B-2F49EE2C3CC1}"/>
            </a:ext>
          </a:extLst>
        </xdr:cNvPr>
        <xdr:cNvSpPr/>
      </xdr:nvSpPr>
      <xdr:spPr>
        <a:xfrm>
          <a:off x="4246245" y="408305"/>
          <a:ext cx="1780540" cy="7683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2C7BA652-DCA0-4620-9475-2816C4FE2F3D}"/>
            </a:ext>
          </a:extLst>
        </xdr:cNvPr>
        <xdr:cNvSpPr/>
      </xdr:nvSpPr>
      <xdr:spPr>
        <a:xfrm>
          <a:off x="6026785" y="408305"/>
          <a:ext cx="1109980" cy="7683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E751D710-7A54-4AE1-B425-3B55956A8E85}"/>
            </a:ext>
          </a:extLst>
        </xdr:cNvPr>
        <xdr:cNvSpPr/>
      </xdr:nvSpPr>
      <xdr:spPr>
        <a:xfrm>
          <a:off x="7200265" y="421005"/>
          <a:ext cx="566420" cy="7683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BE0792A7-5699-4302-9516-51982AF8ED7A}"/>
            </a:ext>
          </a:extLst>
        </xdr:cNvPr>
        <xdr:cNvSpPr/>
      </xdr:nvSpPr>
      <xdr:spPr>
        <a:xfrm>
          <a:off x="4246245" y="101536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A826A3BE-BFB0-4B23-9686-651738EF452B}"/>
            </a:ext>
          </a:extLst>
        </xdr:cNvPr>
        <xdr:cNvSpPr/>
      </xdr:nvSpPr>
      <xdr:spPr>
        <a:xfrm>
          <a:off x="6090285" y="101536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0070D4D7-CAC2-411F-A53B-C78F7E4F8CFA}"/>
            </a:ext>
          </a:extLst>
        </xdr:cNvPr>
        <xdr:cNvSpPr/>
      </xdr:nvSpPr>
      <xdr:spPr>
        <a:xfrm>
          <a:off x="9765665" y="357505"/>
          <a:ext cx="1341120" cy="10947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2FB58A39-8409-447A-9EEE-297E102BCFCA}"/>
            </a:ext>
          </a:extLst>
        </xdr:cNvPr>
        <xdr:cNvSpPr/>
      </xdr:nvSpPr>
      <xdr:spPr>
        <a:xfrm>
          <a:off x="9987915" y="421005"/>
          <a:ext cx="1173480" cy="977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97FA3A3A-7F1D-467E-B369-B63C2C00AB48}"/>
            </a:ext>
          </a:extLst>
        </xdr:cNvPr>
        <xdr:cNvSpPr/>
      </xdr:nvSpPr>
      <xdr:spPr>
        <a:xfrm>
          <a:off x="9987915" y="53149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213B3607-95D7-44A4-9648-621874A44B7B}"/>
            </a:ext>
          </a:extLst>
        </xdr:cNvPr>
        <xdr:cNvSpPr/>
      </xdr:nvSpPr>
      <xdr:spPr>
        <a:xfrm>
          <a:off x="9987915" y="86677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9A599F94-CBCD-4254-B4FC-05D4D9612380}"/>
            </a:ext>
          </a:extLst>
        </xdr:cNvPr>
        <xdr:cNvCxnSpPr/>
      </xdr:nvCxnSpPr>
      <xdr:spPr>
        <a:xfrm flipH="1">
          <a:off x="9825355" y="5022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22DD668C-B2EA-4F5E-B505-5CCB37658B32}"/>
            </a:ext>
          </a:extLst>
        </xdr:cNvPr>
        <xdr:cNvSpPr/>
      </xdr:nvSpPr>
      <xdr:spPr>
        <a:xfrm>
          <a:off x="9879330" y="471805"/>
          <a:ext cx="101600" cy="330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C1439D14-AA2D-4D91-ADE5-DED21978A477}"/>
            </a:ext>
          </a:extLst>
        </xdr:cNvPr>
        <xdr:cNvSpPr/>
      </xdr:nvSpPr>
      <xdr:spPr>
        <a:xfrm>
          <a:off x="9879330" y="6203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F4BB6C09-1998-4375-9119-89884C7DAAC0}"/>
            </a:ext>
          </a:extLst>
        </xdr:cNvPr>
        <xdr:cNvCxnSpPr/>
      </xdr:nvCxnSpPr>
      <xdr:spPr>
        <a:xfrm>
          <a:off x="9923780" y="86677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9477E938-6178-46C7-8ED5-3928ABBA8346}"/>
            </a:ext>
          </a:extLst>
        </xdr:cNvPr>
        <xdr:cNvCxnSpPr/>
      </xdr:nvCxnSpPr>
      <xdr:spPr>
        <a:xfrm>
          <a:off x="9844405" y="86677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EE8BE8B5-B2FE-488C-A4C1-A6F547B53B53}"/>
            </a:ext>
          </a:extLst>
        </xdr:cNvPr>
        <xdr:cNvCxnSpPr/>
      </xdr:nvCxnSpPr>
      <xdr:spPr>
        <a:xfrm flipV="1">
          <a:off x="9923780" y="110109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F93F10F3-257F-47E2-9748-9C0ADC74A4FB}"/>
            </a:ext>
          </a:extLst>
        </xdr:cNvPr>
        <xdr:cNvCxnSpPr/>
      </xdr:nvCxnSpPr>
      <xdr:spPr>
        <a:xfrm>
          <a:off x="9844405" y="12401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1F2F8BB3-4E0F-405A-83E3-86C4CA3337F5}"/>
            </a:ext>
          </a:extLst>
        </xdr:cNvPr>
        <xdr:cNvSpPr txBox="1"/>
      </xdr:nvSpPr>
      <xdr:spPr>
        <a:xfrm>
          <a:off x="419100" y="204660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4E05DFB1-6F0B-4146-B10E-9D1735A68E5D}"/>
            </a:ext>
          </a:extLst>
        </xdr:cNvPr>
        <xdr:cNvSpPr txBox="1"/>
      </xdr:nvSpPr>
      <xdr:spPr>
        <a:xfrm>
          <a:off x="419100" y="228409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5E03142A-463B-4778-A3C6-8BAEE73148B2}"/>
            </a:ext>
          </a:extLst>
        </xdr:cNvPr>
        <xdr:cNvSpPr txBox="1"/>
      </xdr:nvSpPr>
      <xdr:spPr>
        <a:xfrm>
          <a:off x="419100" y="251777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864AA320-5A8C-486E-A7D9-2330F404F12F}"/>
            </a:ext>
          </a:extLst>
        </xdr:cNvPr>
        <xdr:cNvSpPr txBox="1"/>
      </xdr:nvSpPr>
      <xdr:spPr>
        <a:xfrm>
          <a:off x="419100" y="275526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B03E1C8A-A913-467B-9B51-12A79AEA77DB}"/>
            </a:ext>
          </a:extLst>
        </xdr:cNvPr>
        <xdr:cNvSpPr txBox="1"/>
      </xdr:nvSpPr>
      <xdr:spPr>
        <a:xfrm>
          <a:off x="419100" y="299275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18255B3A-9E9E-4A15-ABE0-BDF1F84EFDC7}"/>
            </a:ext>
          </a:extLst>
        </xdr:cNvPr>
        <xdr:cNvSpPr/>
      </xdr:nvSpPr>
      <xdr:spPr>
        <a:xfrm>
          <a:off x="1127125" y="3502025"/>
          <a:ext cx="3738880" cy="2146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7C9EB741-E4CD-4EB6-B1EB-71F3FAE6AD59}"/>
            </a:ext>
          </a:extLst>
        </xdr:cNvPr>
        <xdr:cNvSpPr/>
      </xdr:nvSpPr>
      <xdr:spPr>
        <a:xfrm>
          <a:off x="1774684" y="376929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359CA7F7-CCCC-49E6-98AF-ABC3C897BA94}"/>
            </a:ext>
          </a:extLst>
        </xdr:cNvPr>
        <xdr:cNvSpPr/>
      </xdr:nvSpPr>
      <xdr:spPr>
        <a:xfrm>
          <a:off x="3387084" y="375262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[ 40.1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56F64573-F7FA-40C3-9CD2-B88BC3DC8AAE}"/>
            </a:ext>
          </a:extLst>
        </xdr:cNvPr>
        <xdr:cNvSpPr/>
      </xdr:nvSpPr>
      <xdr:spPr>
        <a:xfrm>
          <a:off x="4815205" y="3577590"/>
          <a:ext cx="1341120" cy="2025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3AE4C6E8-524D-4FD3-AE5E-1D6C3E33544F}"/>
            </a:ext>
          </a:extLst>
        </xdr:cNvPr>
        <xdr:cNvSpPr/>
      </xdr:nvSpPr>
      <xdr:spPr>
        <a:xfrm>
          <a:off x="4815205" y="371665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8B1759A9-BF7D-4AF0-A51D-56CB33D4543E}"/>
            </a:ext>
          </a:extLst>
        </xdr:cNvPr>
        <xdr:cNvSpPr/>
      </xdr:nvSpPr>
      <xdr:spPr>
        <a:xfrm>
          <a:off x="6156325" y="3577590"/>
          <a:ext cx="1341120" cy="2025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705B9E23-B3FB-4202-BF57-1920AD350563}"/>
            </a:ext>
          </a:extLst>
        </xdr:cNvPr>
        <xdr:cNvSpPr/>
      </xdr:nvSpPr>
      <xdr:spPr>
        <a:xfrm>
          <a:off x="6156325" y="371665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8756FF3E-46FC-44AF-AAF4-603BE43F097B}"/>
            </a:ext>
          </a:extLst>
        </xdr:cNvPr>
        <xdr:cNvSpPr/>
      </xdr:nvSpPr>
      <xdr:spPr>
        <a:xfrm>
          <a:off x="7624445" y="3577590"/>
          <a:ext cx="1341120" cy="2025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7F75C08D-DF5C-4586-8140-6379D86B1118}"/>
            </a:ext>
          </a:extLst>
        </xdr:cNvPr>
        <xdr:cNvSpPr/>
      </xdr:nvSpPr>
      <xdr:spPr>
        <a:xfrm>
          <a:off x="7624445" y="371665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0C0C745F-1DD9-4EC1-BED6-99AAE272C27D}"/>
            </a:ext>
          </a:extLst>
        </xdr:cNvPr>
        <xdr:cNvSpPr/>
      </xdr:nvSpPr>
      <xdr:spPr>
        <a:xfrm>
          <a:off x="1127125" y="409003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FAE57933-9E49-4F38-80AF-249216D0E4D4}"/>
            </a:ext>
          </a:extLst>
        </xdr:cNvPr>
        <xdr:cNvSpPr/>
      </xdr:nvSpPr>
      <xdr:spPr>
        <a:xfrm>
          <a:off x="5109845" y="409003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D9BC8CAB-C12A-4F4F-BC73-28CBC937C5F2}"/>
            </a:ext>
          </a:extLst>
        </xdr:cNvPr>
        <xdr:cNvSpPr/>
      </xdr:nvSpPr>
      <xdr:spPr>
        <a:xfrm>
          <a:off x="5109845" y="415353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76B7D3BC-8FC6-4452-A28E-86D45E8C0DF0}"/>
            </a:ext>
          </a:extLst>
        </xdr:cNvPr>
        <xdr:cNvSpPr txBox="1"/>
      </xdr:nvSpPr>
      <xdr:spPr>
        <a:xfrm>
          <a:off x="5163185" y="437451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昨年度に引き続き、類似団体内平均値、全国平均値、東京都平均値を大きく下回っている。</a:t>
          </a:r>
          <a:endParaRPr lang="ja-JP" altLang="ja-JP">
            <a:effectLst/>
          </a:endParaRPr>
        </a:p>
        <a:p>
          <a:r>
            <a:rPr kumimoji="1" lang="ja-JP" altLang="ja-JP" sz="1100">
              <a:solidFill>
                <a:schemeClr val="dk1"/>
              </a:solidFill>
              <a:effectLst/>
              <a:latin typeface="+mn-lt"/>
              <a:ea typeface="+mn-ea"/>
              <a:cs typeface="+mn-cs"/>
            </a:rPr>
            <a:t>だが今後、村内公共施設の老朽化が進み、随時更新時期を迎えるため、公共施設等総合管理計画に則り、計画的整備を行う必要がある。</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77D3DDF0-3880-4964-8E7D-B4C9F3EC6794}"/>
            </a:ext>
          </a:extLst>
        </xdr:cNvPr>
        <xdr:cNvSpPr txBox="1"/>
      </xdr:nvSpPr>
      <xdr:spPr>
        <a:xfrm>
          <a:off x="1104265" y="390334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14B6F3B7-D65F-44EA-BA74-251FD0C7C03B}"/>
            </a:ext>
          </a:extLst>
        </xdr:cNvPr>
        <xdr:cNvCxnSpPr/>
      </xdr:nvCxnSpPr>
      <xdr:spPr>
        <a:xfrm>
          <a:off x="1127125" y="620331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a:extLst>
            <a:ext uri="{FF2B5EF4-FFF2-40B4-BE49-F238E27FC236}">
              <a16:creationId xmlns:a16="http://schemas.microsoft.com/office/drawing/2014/main" id="{2782AE5D-6F8A-4CD8-9223-3412DE7E2AFB}"/>
            </a:ext>
          </a:extLst>
        </xdr:cNvPr>
        <xdr:cNvSpPr txBox="1"/>
      </xdr:nvSpPr>
      <xdr:spPr>
        <a:xfrm>
          <a:off x="721516" y="610951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62" name="直線コネクタ 61">
          <a:extLst>
            <a:ext uri="{FF2B5EF4-FFF2-40B4-BE49-F238E27FC236}">
              <a16:creationId xmlns:a16="http://schemas.microsoft.com/office/drawing/2014/main" id="{465D54AF-2E31-4FB3-BEEF-16F1B7FC24E3}"/>
            </a:ext>
          </a:extLst>
        </xdr:cNvPr>
        <xdr:cNvCxnSpPr/>
      </xdr:nvCxnSpPr>
      <xdr:spPr>
        <a:xfrm>
          <a:off x="1127125" y="57791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33</xdr:row>
      <xdr:rowOff>157024</xdr:rowOff>
    </xdr:from>
    <xdr:ext cx="410689" cy="225703"/>
    <xdr:sp macro="" textlink="">
      <xdr:nvSpPr>
        <xdr:cNvPr id="63" name="テキスト ボックス 62">
          <a:extLst>
            <a:ext uri="{FF2B5EF4-FFF2-40B4-BE49-F238E27FC236}">
              <a16:creationId xmlns:a16="http://schemas.microsoft.com/office/drawing/2014/main" id="{C26DB943-A8FB-41FC-BAA0-B5648ABE879C}"/>
            </a:ext>
          </a:extLst>
        </xdr:cNvPr>
        <xdr:cNvSpPr txBox="1"/>
      </xdr:nvSpPr>
      <xdr:spPr>
        <a:xfrm>
          <a:off x="721516" y="568914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64" name="直線コネクタ 63">
          <a:extLst>
            <a:ext uri="{FF2B5EF4-FFF2-40B4-BE49-F238E27FC236}">
              <a16:creationId xmlns:a16="http://schemas.microsoft.com/office/drawing/2014/main" id="{BB1C04C5-C252-4BE0-8D0B-6C9E6C055D8C}"/>
            </a:ext>
          </a:extLst>
        </xdr:cNvPr>
        <xdr:cNvCxnSpPr/>
      </xdr:nvCxnSpPr>
      <xdr:spPr>
        <a:xfrm>
          <a:off x="1127125" y="535876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65" name="テキスト ボックス 64">
          <a:extLst>
            <a:ext uri="{FF2B5EF4-FFF2-40B4-BE49-F238E27FC236}">
              <a16:creationId xmlns:a16="http://schemas.microsoft.com/office/drawing/2014/main" id="{4397516A-D28E-4E3B-B1B1-5F1746FDF827}"/>
            </a:ext>
          </a:extLst>
        </xdr:cNvPr>
        <xdr:cNvSpPr txBox="1"/>
      </xdr:nvSpPr>
      <xdr:spPr>
        <a:xfrm>
          <a:off x="772811" y="52649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66" name="直線コネクタ 65">
          <a:extLst>
            <a:ext uri="{FF2B5EF4-FFF2-40B4-BE49-F238E27FC236}">
              <a16:creationId xmlns:a16="http://schemas.microsoft.com/office/drawing/2014/main" id="{B3037F1B-3BE7-427D-9FAA-853A719CF2C6}"/>
            </a:ext>
          </a:extLst>
        </xdr:cNvPr>
        <xdr:cNvCxnSpPr/>
      </xdr:nvCxnSpPr>
      <xdr:spPr>
        <a:xfrm>
          <a:off x="1127125" y="493458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67" name="テキスト ボックス 66">
          <a:extLst>
            <a:ext uri="{FF2B5EF4-FFF2-40B4-BE49-F238E27FC236}">
              <a16:creationId xmlns:a16="http://schemas.microsoft.com/office/drawing/2014/main" id="{BBD9ED41-615C-45BD-B12E-2DA0A7609BAD}"/>
            </a:ext>
          </a:extLst>
        </xdr:cNvPr>
        <xdr:cNvSpPr txBox="1"/>
      </xdr:nvSpPr>
      <xdr:spPr>
        <a:xfrm>
          <a:off x="772811" y="48445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8" name="直線コネクタ 67">
          <a:extLst>
            <a:ext uri="{FF2B5EF4-FFF2-40B4-BE49-F238E27FC236}">
              <a16:creationId xmlns:a16="http://schemas.microsoft.com/office/drawing/2014/main" id="{BD381B6E-AA87-4378-942F-5DC08DA49E5D}"/>
            </a:ext>
          </a:extLst>
        </xdr:cNvPr>
        <xdr:cNvCxnSpPr/>
      </xdr:nvCxnSpPr>
      <xdr:spPr>
        <a:xfrm>
          <a:off x="1127125" y="451421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9" name="テキスト ボックス 68">
          <a:extLst>
            <a:ext uri="{FF2B5EF4-FFF2-40B4-BE49-F238E27FC236}">
              <a16:creationId xmlns:a16="http://schemas.microsoft.com/office/drawing/2014/main" id="{C78D0173-F169-40BF-BD05-57AF455B0C99}"/>
            </a:ext>
          </a:extLst>
        </xdr:cNvPr>
        <xdr:cNvSpPr txBox="1"/>
      </xdr:nvSpPr>
      <xdr:spPr>
        <a:xfrm>
          <a:off x="772811" y="442041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0" name="直線コネクタ 69">
          <a:extLst>
            <a:ext uri="{FF2B5EF4-FFF2-40B4-BE49-F238E27FC236}">
              <a16:creationId xmlns:a16="http://schemas.microsoft.com/office/drawing/2014/main" id="{5A2B702F-86CC-465B-AB7F-444AC930D71B}"/>
            </a:ext>
          </a:extLst>
        </xdr:cNvPr>
        <xdr:cNvCxnSpPr/>
      </xdr:nvCxnSpPr>
      <xdr:spPr>
        <a:xfrm>
          <a:off x="1127125" y="40900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1" name="テキスト ボックス 70">
          <a:extLst>
            <a:ext uri="{FF2B5EF4-FFF2-40B4-BE49-F238E27FC236}">
              <a16:creationId xmlns:a16="http://schemas.microsoft.com/office/drawing/2014/main" id="{21FCF4AC-F03C-40D2-8905-99E4017FA72B}"/>
            </a:ext>
          </a:extLst>
        </xdr:cNvPr>
        <xdr:cNvSpPr txBox="1"/>
      </xdr:nvSpPr>
      <xdr:spPr>
        <a:xfrm>
          <a:off x="772811" y="400004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2" name="有形固定資産減価償却率グラフ枠">
          <a:extLst>
            <a:ext uri="{FF2B5EF4-FFF2-40B4-BE49-F238E27FC236}">
              <a16:creationId xmlns:a16="http://schemas.microsoft.com/office/drawing/2014/main" id="{6BFDE086-FF31-4D75-8E6A-92D42B6829C2}"/>
            </a:ext>
          </a:extLst>
        </xdr:cNvPr>
        <xdr:cNvSpPr/>
      </xdr:nvSpPr>
      <xdr:spPr>
        <a:xfrm>
          <a:off x="1127125" y="409003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157734</xdr:rowOff>
    </xdr:from>
    <xdr:to>
      <xdr:col>23</xdr:col>
      <xdr:colOff>85090</xdr:colOff>
      <xdr:row>32</xdr:row>
      <xdr:rowOff>148082</xdr:rowOff>
    </xdr:to>
    <xdr:cxnSp macro="">
      <xdr:nvCxnSpPr>
        <xdr:cNvPr id="73" name="直線コネクタ 72">
          <a:extLst>
            <a:ext uri="{FF2B5EF4-FFF2-40B4-BE49-F238E27FC236}">
              <a16:creationId xmlns:a16="http://schemas.microsoft.com/office/drawing/2014/main" id="{9466D919-0906-4F85-9692-76256375D5CA}"/>
            </a:ext>
          </a:extLst>
        </xdr:cNvPr>
        <xdr:cNvCxnSpPr/>
      </xdr:nvCxnSpPr>
      <xdr:spPr>
        <a:xfrm flipV="1">
          <a:off x="4206240" y="4516374"/>
          <a:ext cx="1270" cy="9961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32</xdr:row>
      <xdr:rowOff>151909</xdr:rowOff>
    </xdr:from>
    <xdr:ext cx="405111" cy="259045"/>
    <xdr:sp macro="" textlink="">
      <xdr:nvSpPr>
        <xdr:cNvPr id="74" name="有形固定資産減価償却率最小値テキスト">
          <a:extLst>
            <a:ext uri="{FF2B5EF4-FFF2-40B4-BE49-F238E27FC236}">
              <a16:creationId xmlns:a16="http://schemas.microsoft.com/office/drawing/2014/main" id="{56218649-AEFA-43D5-B12F-265DD93A9176}"/>
            </a:ext>
          </a:extLst>
        </xdr:cNvPr>
        <xdr:cNvSpPr txBox="1"/>
      </xdr:nvSpPr>
      <xdr:spPr>
        <a:xfrm>
          <a:off x="4258945" y="5516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32</xdr:row>
      <xdr:rowOff>148082</xdr:rowOff>
    </xdr:from>
    <xdr:to>
      <xdr:col>23</xdr:col>
      <xdr:colOff>174625</xdr:colOff>
      <xdr:row>32</xdr:row>
      <xdr:rowOff>148082</xdr:rowOff>
    </xdr:to>
    <xdr:cxnSp macro="">
      <xdr:nvCxnSpPr>
        <xdr:cNvPr id="75" name="直線コネクタ 74">
          <a:extLst>
            <a:ext uri="{FF2B5EF4-FFF2-40B4-BE49-F238E27FC236}">
              <a16:creationId xmlns:a16="http://schemas.microsoft.com/office/drawing/2014/main" id="{E2E7020A-FFF3-4A20-AF54-51C4FA6D3A11}"/>
            </a:ext>
          </a:extLst>
        </xdr:cNvPr>
        <xdr:cNvCxnSpPr/>
      </xdr:nvCxnSpPr>
      <xdr:spPr>
        <a:xfrm>
          <a:off x="4119245" y="5512562"/>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104411</xdr:rowOff>
    </xdr:from>
    <xdr:ext cx="405111" cy="259045"/>
    <xdr:sp macro="" textlink="">
      <xdr:nvSpPr>
        <xdr:cNvPr id="76" name="有形固定資産減価償却率最大値テキスト">
          <a:extLst>
            <a:ext uri="{FF2B5EF4-FFF2-40B4-BE49-F238E27FC236}">
              <a16:creationId xmlns:a16="http://schemas.microsoft.com/office/drawing/2014/main" id="{1222782A-08B6-41FC-9B50-752833300175}"/>
            </a:ext>
          </a:extLst>
        </xdr:cNvPr>
        <xdr:cNvSpPr txBox="1"/>
      </xdr:nvSpPr>
      <xdr:spPr>
        <a:xfrm>
          <a:off x="4258945" y="4295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157734</xdr:rowOff>
    </xdr:from>
    <xdr:to>
      <xdr:col>23</xdr:col>
      <xdr:colOff>174625</xdr:colOff>
      <xdr:row>26</xdr:row>
      <xdr:rowOff>157734</xdr:rowOff>
    </xdr:to>
    <xdr:cxnSp macro="">
      <xdr:nvCxnSpPr>
        <xdr:cNvPr id="77" name="直線コネクタ 76">
          <a:extLst>
            <a:ext uri="{FF2B5EF4-FFF2-40B4-BE49-F238E27FC236}">
              <a16:creationId xmlns:a16="http://schemas.microsoft.com/office/drawing/2014/main" id="{714B61E9-E952-4B82-B80E-5D9E3043AEB8}"/>
            </a:ext>
          </a:extLst>
        </xdr:cNvPr>
        <xdr:cNvCxnSpPr/>
      </xdr:nvCxnSpPr>
      <xdr:spPr>
        <a:xfrm>
          <a:off x="4119245" y="4516374"/>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54627</xdr:rowOff>
    </xdr:from>
    <xdr:ext cx="405111" cy="259045"/>
    <xdr:sp macro="" textlink="">
      <xdr:nvSpPr>
        <xdr:cNvPr id="78" name="有形固定資産減価償却率平均値テキスト">
          <a:extLst>
            <a:ext uri="{FF2B5EF4-FFF2-40B4-BE49-F238E27FC236}">
              <a16:creationId xmlns:a16="http://schemas.microsoft.com/office/drawing/2014/main" id="{3242D8E1-ED05-490A-ABC8-EA71033CE3CC}"/>
            </a:ext>
          </a:extLst>
        </xdr:cNvPr>
        <xdr:cNvSpPr txBox="1"/>
      </xdr:nvSpPr>
      <xdr:spPr>
        <a:xfrm>
          <a:off x="4258945" y="49161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76200</xdr:rowOff>
    </xdr:from>
    <xdr:to>
      <xdr:col>23</xdr:col>
      <xdr:colOff>136525</xdr:colOff>
      <xdr:row>30</xdr:row>
      <xdr:rowOff>6350</xdr:rowOff>
    </xdr:to>
    <xdr:sp macro="" textlink="">
      <xdr:nvSpPr>
        <xdr:cNvPr id="79" name="フローチャート: 判断 78">
          <a:extLst>
            <a:ext uri="{FF2B5EF4-FFF2-40B4-BE49-F238E27FC236}">
              <a16:creationId xmlns:a16="http://schemas.microsoft.com/office/drawing/2014/main" id="{1CEA398A-D2CB-4D13-BDD6-4DA0CC065E3E}"/>
            </a:ext>
          </a:extLst>
        </xdr:cNvPr>
        <xdr:cNvSpPr/>
      </xdr:nvSpPr>
      <xdr:spPr>
        <a:xfrm>
          <a:off x="4157345" y="49377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69723</xdr:rowOff>
    </xdr:from>
    <xdr:to>
      <xdr:col>19</xdr:col>
      <xdr:colOff>187325</xdr:colOff>
      <xdr:row>29</xdr:row>
      <xdr:rowOff>171323</xdr:rowOff>
    </xdr:to>
    <xdr:sp macro="" textlink="">
      <xdr:nvSpPr>
        <xdr:cNvPr id="80" name="フローチャート: 判断 79">
          <a:extLst>
            <a:ext uri="{FF2B5EF4-FFF2-40B4-BE49-F238E27FC236}">
              <a16:creationId xmlns:a16="http://schemas.microsoft.com/office/drawing/2014/main" id="{68A95850-AD0F-4A15-ACD8-DD858FE81A3F}"/>
            </a:ext>
          </a:extLst>
        </xdr:cNvPr>
        <xdr:cNvSpPr/>
      </xdr:nvSpPr>
      <xdr:spPr>
        <a:xfrm>
          <a:off x="3537585" y="493128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39497</xdr:rowOff>
    </xdr:from>
    <xdr:to>
      <xdr:col>15</xdr:col>
      <xdr:colOff>187325</xdr:colOff>
      <xdr:row>29</xdr:row>
      <xdr:rowOff>141097</xdr:rowOff>
    </xdr:to>
    <xdr:sp macro="" textlink="">
      <xdr:nvSpPr>
        <xdr:cNvPr id="81" name="フローチャート: 判断 80">
          <a:extLst>
            <a:ext uri="{FF2B5EF4-FFF2-40B4-BE49-F238E27FC236}">
              <a16:creationId xmlns:a16="http://schemas.microsoft.com/office/drawing/2014/main" id="{C59304C9-C7D9-4642-A96C-016FEBF46F81}"/>
            </a:ext>
          </a:extLst>
        </xdr:cNvPr>
        <xdr:cNvSpPr/>
      </xdr:nvSpPr>
      <xdr:spPr>
        <a:xfrm>
          <a:off x="2867025" y="490105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54610</xdr:rowOff>
    </xdr:from>
    <xdr:to>
      <xdr:col>11</xdr:col>
      <xdr:colOff>187325</xdr:colOff>
      <xdr:row>29</xdr:row>
      <xdr:rowOff>156210</xdr:rowOff>
    </xdr:to>
    <xdr:sp macro="" textlink="">
      <xdr:nvSpPr>
        <xdr:cNvPr id="82" name="フローチャート: 判断 81">
          <a:extLst>
            <a:ext uri="{FF2B5EF4-FFF2-40B4-BE49-F238E27FC236}">
              <a16:creationId xmlns:a16="http://schemas.microsoft.com/office/drawing/2014/main" id="{FEB1F066-388B-4D62-BC5C-8ABE13220477}"/>
            </a:ext>
          </a:extLst>
        </xdr:cNvPr>
        <xdr:cNvSpPr/>
      </xdr:nvSpPr>
      <xdr:spPr>
        <a:xfrm>
          <a:off x="2196465" y="49161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30861</xdr:rowOff>
    </xdr:from>
    <xdr:to>
      <xdr:col>7</xdr:col>
      <xdr:colOff>187325</xdr:colOff>
      <xdr:row>29</xdr:row>
      <xdr:rowOff>132461</xdr:rowOff>
    </xdr:to>
    <xdr:sp macro="" textlink="">
      <xdr:nvSpPr>
        <xdr:cNvPr id="83" name="フローチャート: 判断 82">
          <a:extLst>
            <a:ext uri="{FF2B5EF4-FFF2-40B4-BE49-F238E27FC236}">
              <a16:creationId xmlns:a16="http://schemas.microsoft.com/office/drawing/2014/main" id="{7F8A8F55-1B82-456B-8BE6-2E74F94473ED}"/>
            </a:ext>
          </a:extLst>
        </xdr:cNvPr>
        <xdr:cNvSpPr/>
      </xdr:nvSpPr>
      <xdr:spPr>
        <a:xfrm>
          <a:off x="1525905" y="489242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456E7CD7-46CF-4A90-B71D-016CEA1F5F48}"/>
            </a:ext>
          </a:extLst>
        </xdr:cNvPr>
        <xdr:cNvSpPr txBox="1"/>
      </xdr:nvSpPr>
      <xdr:spPr>
        <a:xfrm>
          <a:off x="405320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E7BC1D7F-3812-48B0-84F3-24AB9C87A020}"/>
            </a:ext>
          </a:extLst>
        </xdr:cNvPr>
        <xdr:cNvSpPr txBox="1"/>
      </xdr:nvSpPr>
      <xdr:spPr>
        <a:xfrm>
          <a:off x="343344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CD621FFE-0BFC-4746-8424-57D888605FDB}"/>
            </a:ext>
          </a:extLst>
        </xdr:cNvPr>
        <xdr:cNvSpPr txBox="1"/>
      </xdr:nvSpPr>
      <xdr:spPr>
        <a:xfrm>
          <a:off x="276288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30155EA2-5FFC-43E9-A333-549A470B79AD}"/>
            </a:ext>
          </a:extLst>
        </xdr:cNvPr>
        <xdr:cNvSpPr txBox="1"/>
      </xdr:nvSpPr>
      <xdr:spPr>
        <a:xfrm>
          <a:off x="209232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C837D038-6E94-4EDA-B2D6-A575505ACD18}"/>
            </a:ext>
          </a:extLst>
        </xdr:cNvPr>
        <xdr:cNvSpPr txBox="1"/>
      </xdr:nvSpPr>
      <xdr:spPr>
        <a:xfrm>
          <a:off x="142176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26</xdr:row>
      <xdr:rowOff>106934</xdr:rowOff>
    </xdr:from>
    <xdr:to>
      <xdr:col>23</xdr:col>
      <xdr:colOff>136525</xdr:colOff>
      <xdr:row>27</xdr:row>
      <xdr:rowOff>37084</xdr:rowOff>
    </xdr:to>
    <xdr:sp macro="" textlink="">
      <xdr:nvSpPr>
        <xdr:cNvPr id="89" name="楕円 88">
          <a:extLst>
            <a:ext uri="{FF2B5EF4-FFF2-40B4-BE49-F238E27FC236}">
              <a16:creationId xmlns:a16="http://schemas.microsoft.com/office/drawing/2014/main" id="{A1E16894-1A2A-4C36-8173-4E799FFDA0DF}"/>
            </a:ext>
          </a:extLst>
        </xdr:cNvPr>
        <xdr:cNvSpPr/>
      </xdr:nvSpPr>
      <xdr:spPr>
        <a:xfrm>
          <a:off x="4157345" y="44655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26</xdr:row>
      <xdr:rowOff>59961</xdr:rowOff>
    </xdr:from>
    <xdr:ext cx="405111" cy="259045"/>
    <xdr:sp macro="" textlink="">
      <xdr:nvSpPr>
        <xdr:cNvPr id="90" name="有形固定資産減価償却率該当値テキスト">
          <a:extLst>
            <a:ext uri="{FF2B5EF4-FFF2-40B4-BE49-F238E27FC236}">
              <a16:creationId xmlns:a16="http://schemas.microsoft.com/office/drawing/2014/main" id="{450B2627-F6DC-4D7F-9FE4-B6EDB063FB67}"/>
            </a:ext>
          </a:extLst>
        </xdr:cNvPr>
        <xdr:cNvSpPr txBox="1"/>
      </xdr:nvSpPr>
      <xdr:spPr>
        <a:xfrm>
          <a:off x="4258945" y="4418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26</xdr:row>
      <xdr:rowOff>93980</xdr:rowOff>
    </xdr:from>
    <xdr:to>
      <xdr:col>19</xdr:col>
      <xdr:colOff>187325</xdr:colOff>
      <xdr:row>27</xdr:row>
      <xdr:rowOff>24130</xdr:rowOff>
    </xdr:to>
    <xdr:sp macro="" textlink="">
      <xdr:nvSpPr>
        <xdr:cNvPr id="91" name="楕円 90">
          <a:extLst>
            <a:ext uri="{FF2B5EF4-FFF2-40B4-BE49-F238E27FC236}">
              <a16:creationId xmlns:a16="http://schemas.microsoft.com/office/drawing/2014/main" id="{6969161F-B1E7-4699-B7C3-BA97745014C5}"/>
            </a:ext>
          </a:extLst>
        </xdr:cNvPr>
        <xdr:cNvSpPr/>
      </xdr:nvSpPr>
      <xdr:spPr>
        <a:xfrm>
          <a:off x="3537585" y="44526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26</xdr:row>
      <xdr:rowOff>144780</xdr:rowOff>
    </xdr:from>
    <xdr:to>
      <xdr:col>23</xdr:col>
      <xdr:colOff>85725</xdr:colOff>
      <xdr:row>26</xdr:row>
      <xdr:rowOff>157734</xdr:rowOff>
    </xdr:to>
    <xdr:cxnSp macro="">
      <xdr:nvCxnSpPr>
        <xdr:cNvPr id="92" name="直線コネクタ 91">
          <a:extLst>
            <a:ext uri="{FF2B5EF4-FFF2-40B4-BE49-F238E27FC236}">
              <a16:creationId xmlns:a16="http://schemas.microsoft.com/office/drawing/2014/main" id="{FAAC93C8-012D-437F-BDC7-E5D7818FA11C}"/>
            </a:ext>
          </a:extLst>
        </xdr:cNvPr>
        <xdr:cNvCxnSpPr/>
      </xdr:nvCxnSpPr>
      <xdr:spPr>
        <a:xfrm>
          <a:off x="3588385" y="4503420"/>
          <a:ext cx="61976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26</xdr:row>
      <xdr:rowOff>96139</xdr:rowOff>
    </xdr:from>
    <xdr:to>
      <xdr:col>15</xdr:col>
      <xdr:colOff>187325</xdr:colOff>
      <xdr:row>27</xdr:row>
      <xdr:rowOff>26289</xdr:rowOff>
    </xdr:to>
    <xdr:sp macro="" textlink="">
      <xdr:nvSpPr>
        <xdr:cNvPr id="93" name="楕円 92">
          <a:extLst>
            <a:ext uri="{FF2B5EF4-FFF2-40B4-BE49-F238E27FC236}">
              <a16:creationId xmlns:a16="http://schemas.microsoft.com/office/drawing/2014/main" id="{DF634310-395F-464E-8A63-470C06BEAA3F}"/>
            </a:ext>
          </a:extLst>
        </xdr:cNvPr>
        <xdr:cNvSpPr/>
      </xdr:nvSpPr>
      <xdr:spPr>
        <a:xfrm>
          <a:off x="2867025" y="445477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26</xdr:row>
      <xdr:rowOff>144780</xdr:rowOff>
    </xdr:from>
    <xdr:to>
      <xdr:col>19</xdr:col>
      <xdr:colOff>136525</xdr:colOff>
      <xdr:row>26</xdr:row>
      <xdr:rowOff>146939</xdr:rowOff>
    </xdr:to>
    <xdr:cxnSp macro="">
      <xdr:nvCxnSpPr>
        <xdr:cNvPr id="94" name="直線コネクタ 93">
          <a:extLst>
            <a:ext uri="{FF2B5EF4-FFF2-40B4-BE49-F238E27FC236}">
              <a16:creationId xmlns:a16="http://schemas.microsoft.com/office/drawing/2014/main" id="{056C812C-A516-4533-A2EE-48D3ED457057}"/>
            </a:ext>
          </a:extLst>
        </xdr:cNvPr>
        <xdr:cNvCxnSpPr/>
      </xdr:nvCxnSpPr>
      <xdr:spPr>
        <a:xfrm flipV="1">
          <a:off x="2917825" y="4503420"/>
          <a:ext cx="670560" cy="2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26</xdr:row>
      <xdr:rowOff>42164</xdr:rowOff>
    </xdr:from>
    <xdr:to>
      <xdr:col>11</xdr:col>
      <xdr:colOff>187325</xdr:colOff>
      <xdr:row>26</xdr:row>
      <xdr:rowOff>143764</xdr:rowOff>
    </xdr:to>
    <xdr:sp macro="" textlink="">
      <xdr:nvSpPr>
        <xdr:cNvPr id="95" name="楕円 94">
          <a:extLst>
            <a:ext uri="{FF2B5EF4-FFF2-40B4-BE49-F238E27FC236}">
              <a16:creationId xmlns:a16="http://schemas.microsoft.com/office/drawing/2014/main" id="{349A474E-B614-4865-BF29-5E91DE7FF3F6}"/>
            </a:ext>
          </a:extLst>
        </xdr:cNvPr>
        <xdr:cNvSpPr/>
      </xdr:nvSpPr>
      <xdr:spPr>
        <a:xfrm>
          <a:off x="2196465" y="440080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26</xdr:row>
      <xdr:rowOff>92964</xdr:rowOff>
    </xdr:from>
    <xdr:to>
      <xdr:col>15</xdr:col>
      <xdr:colOff>136525</xdr:colOff>
      <xdr:row>26</xdr:row>
      <xdr:rowOff>146939</xdr:rowOff>
    </xdr:to>
    <xdr:cxnSp macro="">
      <xdr:nvCxnSpPr>
        <xdr:cNvPr id="96" name="直線コネクタ 95">
          <a:extLst>
            <a:ext uri="{FF2B5EF4-FFF2-40B4-BE49-F238E27FC236}">
              <a16:creationId xmlns:a16="http://schemas.microsoft.com/office/drawing/2014/main" id="{9D37CF3D-43F7-4518-B6E4-7D4492F4C760}"/>
            </a:ext>
          </a:extLst>
        </xdr:cNvPr>
        <xdr:cNvCxnSpPr/>
      </xdr:nvCxnSpPr>
      <xdr:spPr>
        <a:xfrm>
          <a:off x="2247265" y="4451604"/>
          <a:ext cx="67056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26</xdr:row>
      <xdr:rowOff>59436</xdr:rowOff>
    </xdr:from>
    <xdr:to>
      <xdr:col>7</xdr:col>
      <xdr:colOff>187325</xdr:colOff>
      <xdr:row>26</xdr:row>
      <xdr:rowOff>161036</xdr:rowOff>
    </xdr:to>
    <xdr:sp macro="" textlink="">
      <xdr:nvSpPr>
        <xdr:cNvPr id="97" name="楕円 96">
          <a:extLst>
            <a:ext uri="{FF2B5EF4-FFF2-40B4-BE49-F238E27FC236}">
              <a16:creationId xmlns:a16="http://schemas.microsoft.com/office/drawing/2014/main" id="{56AE1F65-C369-403E-91A4-735283D515B0}"/>
            </a:ext>
          </a:extLst>
        </xdr:cNvPr>
        <xdr:cNvSpPr/>
      </xdr:nvSpPr>
      <xdr:spPr>
        <a:xfrm>
          <a:off x="1525905" y="441807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26</xdr:row>
      <xdr:rowOff>92964</xdr:rowOff>
    </xdr:from>
    <xdr:to>
      <xdr:col>11</xdr:col>
      <xdr:colOff>136525</xdr:colOff>
      <xdr:row>26</xdr:row>
      <xdr:rowOff>110236</xdr:rowOff>
    </xdr:to>
    <xdr:cxnSp macro="">
      <xdr:nvCxnSpPr>
        <xdr:cNvPr id="98" name="直線コネクタ 97">
          <a:extLst>
            <a:ext uri="{FF2B5EF4-FFF2-40B4-BE49-F238E27FC236}">
              <a16:creationId xmlns:a16="http://schemas.microsoft.com/office/drawing/2014/main" id="{C05EC378-D2FA-40CB-AE16-570671EC1272}"/>
            </a:ext>
          </a:extLst>
        </xdr:cNvPr>
        <xdr:cNvCxnSpPr/>
      </xdr:nvCxnSpPr>
      <xdr:spPr>
        <a:xfrm flipV="1">
          <a:off x="1576705" y="4451604"/>
          <a:ext cx="670560" cy="17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162450</xdr:rowOff>
    </xdr:from>
    <xdr:ext cx="405111" cy="259045"/>
    <xdr:sp macro="" textlink="">
      <xdr:nvSpPr>
        <xdr:cNvPr id="99" name="n_1aveValue有形固定資産減価償却率">
          <a:extLst>
            <a:ext uri="{FF2B5EF4-FFF2-40B4-BE49-F238E27FC236}">
              <a16:creationId xmlns:a16="http://schemas.microsoft.com/office/drawing/2014/main" id="{563139E2-D6F2-4534-9994-2889706D77D6}"/>
            </a:ext>
          </a:extLst>
        </xdr:cNvPr>
        <xdr:cNvSpPr txBox="1"/>
      </xdr:nvSpPr>
      <xdr:spPr>
        <a:xfrm>
          <a:off x="3395989" y="50240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132224</xdr:rowOff>
    </xdr:from>
    <xdr:ext cx="405111" cy="259045"/>
    <xdr:sp macro="" textlink="">
      <xdr:nvSpPr>
        <xdr:cNvPr id="100" name="n_2aveValue有形固定資産減価償却率">
          <a:extLst>
            <a:ext uri="{FF2B5EF4-FFF2-40B4-BE49-F238E27FC236}">
              <a16:creationId xmlns:a16="http://schemas.microsoft.com/office/drawing/2014/main" id="{9394C850-2E5E-42DE-8D5D-29081F864C89}"/>
            </a:ext>
          </a:extLst>
        </xdr:cNvPr>
        <xdr:cNvSpPr txBox="1"/>
      </xdr:nvSpPr>
      <xdr:spPr>
        <a:xfrm>
          <a:off x="2738129" y="4993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147337</xdr:rowOff>
    </xdr:from>
    <xdr:ext cx="405111" cy="259045"/>
    <xdr:sp macro="" textlink="">
      <xdr:nvSpPr>
        <xdr:cNvPr id="101" name="n_3aveValue有形固定資産減価償却率">
          <a:extLst>
            <a:ext uri="{FF2B5EF4-FFF2-40B4-BE49-F238E27FC236}">
              <a16:creationId xmlns:a16="http://schemas.microsoft.com/office/drawing/2014/main" id="{C88352DC-7A0E-49E7-9100-A750CEED5119}"/>
            </a:ext>
          </a:extLst>
        </xdr:cNvPr>
        <xdr:cNvSpPr txBox="1"/>
      </xdr:nvSpPr>
      <xdr:spPr>
        <a:xfrm>
          <a:off x="2067569" y="5008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123588</xdr:rowOff>
    </xdr:from>
    <xdr:ext cx="405111" cy="259045"/>
    <xdr:sp macro="" textlink="">
      <xdr:nvSpPr>
        <xdr:cNvPr id="102" name="n_4aveValue有形固定資産減価償却率">
          <a:extLst>
            <a:ext uri="{FF2B5EF4-FFF2-40B4-BE49-F238E27FC236}">
              <a16:creationId xmlns:a16="http://schemas.microsoft.com/office/drawing/2014/main" id="{9DC14AA7-6A7B-44B3-B3CE-6F39AF3D6771}"/>
            </a:ext>
          </a:extLst>
        </xdr:cNvPr>
        <xdr:cNvSpPr txBox="1"/>
      </xdr:nvSpPr>
      <xdr:spPr>
        <a:xfrm>
          <a:off x="1397009" y="49851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25</xdr:row>
      <xdr:rowOff>40657</xdr:rowOff>
    </xdr:from>
    <xdr:ext cx="405111" cy="259045"/>
    <xdr:sp macro="" textlink="">
      <xdr:nvSpPr>
        <xdr:cNvPr id="103" name="n_1mainValue有形固定資産減価償却率">
          <a:extLst>
            <a:ext uri="{FF2B5EF4-FFF2-40B4-BE49-F238E27FC236}">
              <a16:creationId xmlns:a16="http://schemas.microsoft.com/office/drawing/2014/main" id="{5A2FCC48-A50D-4B6C-9FBC-6D20E74C148D}"/>
            </a:ext>
          </a:extLst>
        </xdr:cNvPr>
        <xdr:cNvSpPr txBox="1"/>
      </xdr:nvSpPr>
      <xdr:spPr>
        <a:xfrm>
          <a:off x="3395989" y="4231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25</xdr:row>
      <xdr:rowOff>42816</xdr:rowOff>
    </xdr:from>
    <xdr:ext cx="405111" cy="259045"/>
    <xdr:sp macro="" textlink="">
      <xdr:nvSpPr>
        <xdr:cNvPr id="104" name="n_2mainValue有形固定資産減価償却率">
          <a:extLst>
            <a:ext uri="{FF2B5EF4-FFF2-40B4-BE49-F238E27FC236}">
              <a16:creationId xmlns:a16="http://schemas.microsoft.com/office/drawing/2014/main" id="{67C12DB6-4580-4965-B51D-1881B8D61D5D}"/>
            </a:ext>
          </a:extLst>
        </xdr:cNvPr>
        <xdr:cNvSpPr txBox="1"/>
      </xdr:nvSpPr>
      <xdr:spPr>
        <a:xfrm>
          <a:off x="2738129" y="4233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24</xdr:row>
      <xdr:rowOff>160291</xdr:rowOff>
    </xdr:from>
    <xdr:ext cx="405111" cy="259045"/>
    <xdr:sp macro="" textlink="">
      <xdr:nvSpPr>
        <xdr:cNvPr id="105" name="n_3mainValue有形固定資産減価償却率">
          <a:extLst>
            <a:ext uri="{FF2B5EF4-FFF2-40B4-BE49-F238E27FC236}">
              <a16:creationId xmlns:a16="http://schemas.microsoft.com/office/drawing/2014/main" id="{AC6526D8-EF0E-43D0-ABB0-F4B67CC30D4B}"/>
            </a:ext>
          </a:extLst>
        </xdr:cNvPr>
        <xdr:cNvSpPr txBox="1"/>
      </xdr:nvSpPr>
      <xdr:spPr>
        <a:xfrm>
          <a:off x="2067569" y="41836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25</xdr:row>
      <xdr:rowOff>6113</xdr:rowOff>
    </xdr:from>
    <xdr:ext cx="405111" cy="259045"/>
    <xdr:sp macro="" textlink="">
      <xdr:nvSpPr>
        <xdr:cNvPr id="106" name="n_4mainValue有形固定資産減価償却率">
          <a:extLst>
            <a:ext uri="{FF2B5EF4-FFF2-40B4-BE49-F238E27FC236}">
              <a16:creationId xmlns:a16="http://schemas.microsoft.com/office/drawing/2014/main" id="{3CACBCBB-A56E-4609-9FF7-12AC55B541D0}"/>
            </a:ext>
          </a:extLst>
        </xdr:cNvPr>
        <xdr:cNvSpPr txBox="1"/>
      </xdr:nvSpPr>
      <xdr:spPr>
        <a:xfrm>
          <a:off x="1397009" y="4197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a:extLst>
            <a:ext uri="{FF2B5EF4-FFF2-40B4-BE49-F238E27FC236}">
              <a16:creationId xmlns:a16="http://schemas.microsoft.com/office/drawing/2014/main" id="{24B16AA1-A94A-46A9-8360-20E24B49CCE8}"/>
            </a:ext>
          </a:extLst>
        </xdr:cNvPr>
        <xdr:cNvSpPr/>
      </xdr:nvSpPr>
      <xdr:spPr>
        <a:xfrm>
          <a:off x="9971405" y="3502025"/>
          <a:ext cx="3716020" cy="2146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a:extLst>
            <a:ext uri="{FF2B5EF4-FFF2-40B4-BE49-F238E27FC236}">
              <a16:creationId xmlns:a16="http://schemas.microsoft.com/office/drawing/2014/main" id="{842CAB65-1FB9-486D-BAD0-5AC591E82EA0}"/>
            </a:ext>
          </a:extLst>
        </xdr:cNvPr>
        <xdr:cNvSpPr/>
      </xdr:nvSpPr>
      <xdr:spPr>
        <a:xfrm>
          <a:off x="10904488" y="376929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09" name="正方形/長方形 108">
          <a:extLst>
            <a:ext uri="{FF2B5EF4-FFF2-40B4-BE49-F238E27FC236}">
              <a16:creationId xmlns:a16="http://schemas.microsoft.com/office/drawing/2014/main" id="{AE9506CF-2226-46E8-975D-469CEE172AE4}"/>
            </a:ext>
          </a:extLst>
        </xdr:cNvPr>
        <xdr:cNvSpPr/>
      </xdr:nvSpPr>
      <xdr:spPr>
        <a:xfrm>
          <a:off x="12292181" y="3752626"/>
          <a:ext cx="595928"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a:extLst>
            <a:ext uri="{FF2B5EF4-FFF2-40B4-BE49-F238E27FC236}">
              <a16:creationId xmlns:a16="http://schemas.microsoft.com/office/drawing/2014/main" id="{D0C1B078-0FE2-46D0-8A51-DDD53F74DD30}"/>
            </a:ext>
          </a:extLst>
        </xdr:cNvPr>
        <xdr:cNvSpPr/>
      </xdr:nvSpPr>
      <xdr:spPr>
        <a:xfrm>
          <a:off x="13659485" y="3577590"/>
          <a:ext cx="1341120" cy="2025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a:extLst>
            <a:ext uri="{FF2B5EF4-FFF2-40B4-BE49-F238E27FC236}">
              <a16:creationId xmlns:a16="http://schemas.microsoft.com/office/drawing/2014/main" id="{C09552BD-FE67-49E9-AE1F-F0778EC1F14C}"/>
            </a:ext>
          </a:extLst>
        </xdr:cNvPr>
        <xdr:cNvSpPr/>
      </xdr:nvSpPr>
      <xdr:spPr>
        <a:xfrm>
          <a:off x="13659485" y="371665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a:extLst>
            <a:ext uri="{FF2B5EF4-FFF2-40B4-BE49-F238E27FC236}">
              <a16:creationId xmlns:a16="http://schemas.microsoft.com/office/drawing/2014/main" id="{A476C6A4-B383-4DA4-897A-0A710569380F}"/>
            </a:ext>
          </a:extLst>
        </xdr:cNvPr>
        <xdr:cNvSpPr/>
      </xdr:nvSpPr>
      <xdr:spPr>
        <a:xfrm>
          <a:off x="15000605" y="3577590"/>
          <a:ext cx="1341120" cy="2025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a:extLst>
            <a:ext uri="{FF2B5EF4-FFF2-40B4-BE49-F238E27FC236}">
              <a16:creationId xmlns:a16="http://schemas.microsoft.com/office/drawing/2014/main" id="{DE5B7A6C-D99D-40AD-8D8F-7F7E5C1C06F7}"/>
            </a:ext>
          </a:extLst>
        </xdr:cNvPr>
        <xdr:cNvSpPr/>
      </xdr:nvSpPr>
      <xdr:spPr>
        <a:xfrm>
          <a:off x="15000605" y="371665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a:extLst>
            <a:ext uri="{FF2B5EF4-FFF2-40B4-BE49-F238E27FC236}">
              <a16:creationId xmlns:a16="http://schemas.microsoft.com/office/drawing/2014/main" id="{C27EB052-0423-481E-835C-1EAE98ADCB93}"/>
            </a:ext>
          </a:extLst>
        </xdr:cNvPr>
        <xdr:cNvSpPr/>
      </xdr:nvSpPr>
      <xdr:spPr>
        <a:xfrm>
          <a:off x="16445865" y="3577590"/>
          <a:ext cx="1341120" cy="2025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a:extLst>
            <a:ext uri="{FF2B5EF4-FFF2-40B4-BE49-F238E27FC236}">
              <a16:creationId xmlns:a16="http://schemas.microsoft.com/office/drawing/2014/main" id="{6261F349-000C-40B5-96D2-6F77C950BF0B}"/>
            </a:ext>
          </a:extLst>
        </xdr:cNvPr>
        <xdr:cNvSpPr/>
      </xdr:nvSpPr>
      <xdr:spPr>
        <a:xfrm>
          <a:off x="16445865" y="371665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a:extLst>
            <a:ext uri="{FF2B5EF4-FFF2-40B4-BE49-F238E27FC236}">
              <a16:creationId xmlns:a16="http://schemas.microsoft.com/office/drawing/2014/main" id="{754E1C32-1F42-4C4F-8AA1-F20779F6746F}"/>
            </a:ext>
          </a:extLst>
        </xdr:cNvPr>
        <xdr:cNvSpPr/>
      </xdr:nvSpPr>
      <xdr:spPr>
        <a:xfrm>
          <a:off x="9971405" y="409003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a:extLst>
            <a:ext uri="{FF2B5EF4-FFF2-40B4-BE49-F238E27FC236}">
              <a16:creationId xmlns:a16="http://schemas.microsoft.com/office/drawing/2014/main" id="{7FDB0DF9-9AA3-4A5F-A0B3-EE9D9B3D8695}"/>
            </a:ext>
          </a:extLst>
        </xdr:cNvPr>
        <xdr:cNvSpPr/>
      </xdr:nvSpPr>
      <xdr:spPr>
        <a:xfrm>
          <a:off x="13931265" y="409003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a:extLst>
            <a:ext uri="{FF2B5EF4-FFF2-40B4-BE49-F238E27FC236}">
              <a16:creationId xmlns:a16="http://schemas.microsoft.com/office/drawing/2014/main" id="{7A1E75DF-F058-4CA9-8F4B-0A7463F6DD05}"/>
            </a:ext>
          </a:extLst>
        </xdr:cNvPr>
        <xdr:cNvSpPr/>
      </xdr:nvSpPr>
      <xdr:spPr>
        <a:xfrm>
          <a:off x="13931265" y="415353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a:extLst>
            <a:ext uri="{FF2B5EF4-FFF2-40B4-BE49-F238E27FC236}">
              <a16:creationId xmlns:a16="http://schemas.microsoft.com/office/drawing/2014/main" id="{56D8E475-18E1-4C1C-8206-C663D4AB0385}"/>
            </a:ext>
          </a:extLst>
        </xdr:cNvPr>
        <xdr:cNvSpPr txBox="1"/>
      </xdr:nvSpPr>
      <xdr:spPr>
        <a:xfrm>
          <a:off x="14007465" y="437451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新たな起債の返還が発生しなかったため、昨年度同様の数値となっている。</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20" name="テキスト ボックス 119">
          <a:extLst>
            <a:ext uri="{FF2B5EF4-FFF2-40B4-BE49-F238E27FC236}">
              <a16:creationId xmlns:a16="http://schemas.microsoft.com/office/drawing/2014/main" id="{2C00FDEC-D225-4568-A427-745EC925640D}"/>
            </a:ext>
          </a:extLst>
        </xdr:cNvPr>
        <xdr:cNvSpPr txBox="1"/>
      </xdr:nvSpPr>
      <xdr:spPr>
        <a:xfrm>
          <a:off x="9933305" y="390334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a:extLst>
            <a:ext uri="{FF2B5EF4-FFF2-40B4-BE49-F238E27FC236}">
              <a16:creationId xmlns:a16="http://schemas.microsoft.com/office/drawing/2014/main" id="{E8B7EF1B-7FBE-448B-8A13-EABC0256AF73}"/>
            </a:ext>
          </a:extLst>
        </xdr:cNvPr>
        <xdr:cNvCxnSpPr/>
      </xdr:nvCxnSpPr>
      <xdr:spPr>
        <a:xfrm>
          <a:off x="9971405" y="620331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2" name="テキスト ボックス 121">
          <a:extLst>
            <a:ext uri="{FF2B5EF4-FFF2-40B4-BE49-F238E27FC236}">
              <a16:creationId xmlns:a16="http://schemas.microsoft.com/office/drawing/2014/main" id="{21538BEA-49E8-42D0-ABC8-F6AE7FEFEF95}"/>
            </a:ext>
          </a:extLst>
        </xdr:cNvPr>
        <xdr:cNvSpPr txBox="1"/>
      </xdr:nvSpPr>
      <xdr:spPr>
        <a:xfrm>
          <a:off x="9486041" y="610951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3" name="直線コネクタ 122">
          <a:extLst>
            <a:ext uri="{FF2B5EF4-FFF2-40B4-BE49-F238E27FC236}">
              <a16:creationId xmlns:a16="http://schemas.microsoft.com/office/drawing/2014/main" id="{A4748FEA-20C1-4722-92C3-9D35C344309F}"/>
            </a:ext>
          </a:extLst>
        </xdr:cNvPr>
        <xdr:cNvCxnSpPr/>
      </xdr:nvCxnSpPr>
      <xdr:spPr>
        <a:xfrm>
          <a:off x="9971405" y="585110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4" name="テキスト ボックス 123">
          <a:extLst>
            <a:ext uri="{FF2B5EF4-FFF2-40B4-BE49-F238E27FC236}">
              <a16:creationId xmlns:a16="http://schemas.microsoft.com/office/drawing/2014/main" id="{192CEBDF-10D0-4F1F-B6B9-0A43B7A7A332}"/>
            </a:ext>
          </a:extLst>
        </xdr:cNvPr>
        <xdr:cNvSpPr txBox="1"/>
      </xdr:nvSpPr>
      <xdr:spPr>
        <a:xfrm>
          <a:off x="9486041" y="575730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5" name="直線コネクタ 124">
          <a:extLst>
            <a:ext uri="{FF2B5EF4-FFF2-40B4-BE49-F238E27FC236}">
              <a16:creationId xmlns:a16="http://schemas.microsoft.com/office/drawing/2014/main" id="{5FB2DFC4-BE1F-4A8B-8F0A-139B46C07263}"/>
            </a:ext>
          </a:extLst>
        </xdr:cNvPr>
        <xdr:cNvCxnSpPr/>
      </xdr:nvCxnSpPr>
      <xdr:spPr>
        <a:xfrm>
          <a:off x="9971405" y="549888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6" name="テキスト ボックス 125">
          <a:extLst>
            <a:ext uri="{FF2B5EF4-FFF2-40B4-BE49-F238E27FC236}">
              <a16:creationId xmlns:a16="http://schemas.microsoft.com/office/drawing/2014/main" id="{DBFE5FE9-6E09-4E4B-BD0A-9BAA7E114D44}"/>
            </a:ext>
          </a:extLst>
        </xdr:cNvPr>
        <xdr:cNvSpPr txBox="1"/>
      </xdr:nvSpPr>
      <xdr:spPr>
        <a:xfrm>
          <a:off x="9542936" y="540508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7" name="直線コネクタ 126">
          <a:extLst>
            <a:ext uri="{FF2B5EF4-FFF2-40B4-BE49-F238E27FC236}">
              <a16:creationId xmlns:a16="http://schemas.microsoft.com/office/drawing/2014/main" id="{9C1C670A-1862-4413-B183-7BE8AD48F8BE}"/>
            </a:ext>
          </a:extLst>
        </xdr:cNvPr>
        <xdr:cNvCxnSpPr/>
      </xdr:nvCxnSpPr>
      <xdr:spPr>
        <a:xfrm>
          <a:off x="9971405" y="514667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8" name="テキスト ボックス 127">
          <a:extLst>
            <a:ext uri="{FF2B5EF4-FFF2-40B4-BE49-F238E27FC236}">
              <a16:creationId xmlns:a16="http://schemas.microsoft.com/office/drawing/2014/main" id="{50591E91-EDB7-41CC-B000-BA1FDD13762C}"/>
            </a:ext>
          </a:extLst>
        </xdr:cNvPr>
        <xdr:cNvSpPr txBox="1"/>
      </xdr:nvSpPr>
      <xdr:spPr>
        <a:xfrm>
          <a:off x="9542936" y="50528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9" name="直線コネクタ 128">
          <a:extLst>
            <a:ext uri="{FF2B5EF4-FFF2-40B4-BE49-F238E27FC236}">
              <a16:creationId xmlns:a16="http://schemas.microsoft.com/office/drawing/2014/main" id="{048621D3-0F6F-4E24-8F71-E8D5792EA800}"/>
            </a:ext>
          </a:extLst>
        </xdr:cNvPr>
        <xdr:cNvCxnSpPr/>
      </xdr:nvCxnSpPr>
      <xdr:spPr>
        <a:xfrm>
          <a:off x="9971405" y="479446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0" name="テキスト ボックス 129">
          <a:extLst>
            <a:ext uri="{FF2B5EF4-FFF2-40B4-BE49-F238E27FC236}">
              <a16:creationId xmlns:a16="http://schemas.microsoft.com/office/drawing/2014/main" id="{54F7FCB3-2AA3-4A7B-B458-27C527B694B8}"/>
            </a:ext>
          </a:extLst>
        </xdr:cNvPr>
        <xdr:cNvSpPr txBox="1"/>
      </xdr:nvSpPr>
      <xdr:spPr>
        <a:xfrm>
          <a:off x="9542936" y="470066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1" name="直線コネクタ 130">
          <a:extLst>
            <a:ext uri="{FF2B5EF4-FFF2-40B4-BE49-F238E27FC236}">
              <a16:creationId xmlns:a16="http://schemas.microsoft.com/office/drawing/2014/main" id="{C3FCBEBC-F3AE-4148-90CD-0DB65E4A55BE}"/>
            </a:ext>
          </a:extLst>
        </xdr:cNvPr>
        <xdr:cNvCxnSpPr/>
      </xdr:nvCxnSpPr>
      <xdr:spPr>
        <a:xfrm>
          <a:off x="9971405" y="444224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2" name="テキスト ボックス 131">
          <a:extLst>
            <a:ext uri="{FF2B5EF4-FFF2-40B4-BE49-F238E27FC236}">
              <a16:creationId xmlns:a16="http://schemas.microsoft.com/office/drawing/2014/main" id="{1501223A-1199-4E29-ADED-09E1EB5D54AE}"/>
            </a:ext>
          </a:extLst>
        </xdr:cNvPr>
        <xdr:cNvSpPr txBox="1"/>
      </xdr:nvSpPr>
      <xdr:spPr>
        <a:xfrm>
          <a:off x="9645528" y="435225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a:extLst>
            <a:ext uri="{FF2B5EF4-FFF2-40B4-BE49-F238E27FC236}">
              <a16:creationId xmlns:a16="http://schemas.microsoft.com/office/drawing/2014/main" id="{9C2024AF-8B64-412F-B7F6-FDDE903A0BA2}"/>
            </a:ext>
          </a:extLst>
        </xdr:cNvPr>
        <xdr:cNvCxnSpPr/>
      </xdr:nvCxnSpPr>
      <xdr:spPr>
        <a:xfrm>
          <a:off x="9971405" y="40900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4" name="債務償還比率グラフ枠">
          <a:extLst>
            <a:ext uri="{FF2B5EF4-FFF2-40B4-BE49-F238E27FC236}">
              <a16:creationId xmlns:a16="http://schemas.microsoft.com/office/drawing/2014/main" id="{BE66C302-7E24-4C62-9E88-833B4FAA227C}"/>
            </a:ext>
          </a:extLst>
        </xdr:cNvPr>
        <xdr:cNvSpPr/>
      </xdr:nvSpPr>
      <xdr:spPr>
        <a:xfrm>
          <a:off x="9971405" y="409003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8727</xdr:rowOff>
    </xdr:to>
    <xdr:cxnSp macro="">
      <xdr:nvCxnSpPr>
        <xdr:cNvPr id="135" name="直線コネクタ 134">
          <a:extLst>
            <a:ext uri="{FF2B5EF4-FFF2-40B4-BE49-F238E27FC236}">
              <a16:creationId xmlns:a16="http://schemas.microsoft.com/office/drawing/2014/main" id="{A55B79A1-1E07-41B4-90B6-8B2A50367689}"/>
            </a:ext>
          </a:extLst>
        </xdr:cNvPr>
        <xdr:cNvCxnSpPr/>
      </xdr:nvCxnSpPr>
      <xdr:spPr>
        <a:xfrm flipV="1">
          <a:off x="13027660" y="4442248"/>
          <a:ext cx="1269" cy="1266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12554</xdr:rowOff>
    </xdr:from>
    <xdr:ext cx="560923" cy="259045"/>
    <xdr:sp macro="" textlink="">
      <xdr:nvSpPr>
        <xdr:cNvPr id="136" name="債務償還比率最小値テキスト">
          <a:extLst>
            <a:ext uri="{FF2B5EF4-FFF2-40B4-BE49-F238E27FC236}">
              <a16:creationId xmlns:a16="http://schemas.microsoft.com/office/drawing/2014/main" id="{F4A1ED2E-2A32-4629-BD6D-8F25F2D1AA30}"/>
            </a:ext>
          </a:extLst>
        </xdr:cNvPr>
        <xdr:cNvSpPr txBox="1"/>
      </xdr:nvSpPr>
      <xdr:spPr>
        <a:xfrm>
          <a:off x="13080365" y="571231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8727</xdr:rowOff>
    </xdr:from>
    <xdr:to>
      <xdr:col>76</xdr:col>
      <xdr:colOff>111125</xdr:colOff>
      <xdr:row>34</xdr:row>
      <xdr:rowOff>8727</xdr:rowOff>
    </xdr:to>
    <xdr:cxnSp macro="">
      <xdr:nvCxnSpPr>
        <xdr:cNvPr id="137" name="直線コネクタ 136">
          <a:extLst>
            <a:ext uri="{FF2B5EF4-FFF2-40B4-BE49-F238E27FC236}">
              <a16:creationId xmlns:a16="http://schemas.microsoft.com/office/drawing/2014/main" id="{E16CA267-C888-443B-9E95-C7E9D14B2638}"/>
            </a:ext>
          </a:extLst>
        </xdr:cNvPr>
        <xdr:cNvCxnSpPr/>
      </xdr:nvCxnSpPr>
      <xdr:spPr>
        <a:xfrm>
          <a:off x="12963525" y="570848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8" name="債務償還比率最大値テキスト">
          <a:extLst>
            <a:ext uri="{FF2B5EF4-FFF2-40B4-BE49-F238E27FC236}">
              <a16:creationId xmlns:a16="http://schemas.microsoft.com/office/drawing/2014/main" id="{4C8FC50A-2D3B-4620-AE5D-5E759979435B}"/>
            </a:ext>
          </a:extLst>
        </xdr:cNvPr>
        <xdr:cNvSpPr txBox="1"/>
      </xdr:nvSpPr>
      <xdr:spPr>
        <a:xfrm>
          <a:off x="13080365" y="42212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9" name="直線コネクタ 138">
          <a:extLst>
            <a:ext uri="{FF2B5EF4-FFF2-40B4-BE49-F238E27FC236}">
              <a16:creationId xmlns:a16="http://schemas.microsoft.com/office/drawing/2014/main" id="{5CC49902-2693-4681-8AD7-8DE7197F79BF}"/>
            </a:ext>
          </a:extLst>
        </xdr:cNvPr>
        <xdr:cNvCxnSpPr/>
      </xdr:nvCxnSpPr>
      <xdr:spPr>
        <a:xfrm>
          <a:off x="12963525" y="44422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127892</xdr:rowOff>
    </xdr:from>
    <xdr:ext cx="469744" cy="259045"/>
    <xdr:sp macro="" textlink="">
      <xdr:nvSpPr>
        <xdr:cNvPr id="140" name="債務償還比率平均値テキスト">
          <a:extLst>
            <a:ext uri="{FF2B5EF4-FFF2-40B4-BE49-F238E27FC236}">
              <a16:creationId xmlns:a16="http://schemas.microsoft.com/office/drawing/2014/main" id="{05857141-10A0-4C28-AAEB-6BDB2A62F573}"/>
            </a:ext>
          </a:extLst>
        </xdr:cNvPr>
        <xdr:cNvSpPr txBox="1"/>
      </xdr:nvSpPr>
      <xdr:spPr>
        <a:xfrm>
          <a:off x="13080365" y="46541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149465</xdr:rowOff>
    </xdr:from>
    <xdr:to>
      <xdr:col>76</xdr:col>
      <xdr:colOff>73025</xdr:colOff>
      <xdr:row>28</xdr:row>
      <xdr:rowOff>79615</xdr:rowOff>
    </xdr:to>
    <xdr:sp macro="" textlink="">
      <xdr:nvSpPr>
        <xdr:cNvPr id="141" name="フローチャート: 判断 140">
          <a:extLst>
            <a:ext uri="{FF2B5EF4-FFF2-40B4-BE49-F238E27FC236}">
              <a16:creationId xmlns:a16="http://schemas.microsoft.com/office/drawing/2014/main" id="{7FC7432D-D157-48D3-AB67-4BE5FD25847B}"/>
            </a:ext>
          </a:extLst>
        </xdr:cNvPr>
        <xdr:cNvSpPr/>
      </xdr:nvSpPr>
      <xdr:spPr>
        <a:xfrm>
          <a:off x="13001625" y="467574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27</xdr:row>
      <xdr:rowOff>76779</xdr:rowOff>
    </xdr:from>
    <xdr:to>
      <xdr:col>72</xdr:col>
      <xdr:colOff>123825</xdr:colOff>
      <xdr:row>28</xdr:row>
      <xdr:rowOff>6929</xdr:rowOff>
    </xdr:to>
    <xdr:sp macro="" textlink="">
      <xdr:nvSpPr>
        <xdr:cNvPr id="142" name="フローチャート: 判断 141">
          <a:extLst>
            <a:ext uri="{FF2B5EF4-FFF2-40B4-BE49-F238E27FC236}">
              <a16:creationId xmlns:a16="http://schemas.microsoft.com/office/drawing/2014/main" id="{4B8652AF-8B2C-4892-A6C7-FA2FC7D8A68A}"/>
            </a:ext>
          </a:extLst>
        </xdr:cNvPr>
        <xdr:cNvSpPr/>
      </xdr:nvSpPr>
      <xdr:spPr>
        <a:xfrm>
          <a:off x="12359005" y="460305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27</xdr:row>
      <xdr:rowOff>27001</xdr:rowOff>
    </xdr:from>
    <xdr:to>
      <xdr:col>68</xdr:col>
      <xdr:colOff>123825</xdr:colOff>
      <xdr:row>27</xdr:row>
      <xdr:rowOff>128601</xdr:rowOff>
    </xdr:to>
    <xdr:sp macro="" textlink="">
      <xdr:nvSpPr>
        <xdr:cNvPr id="143" name="フローチャート: 判断 142">
          <a:extLst>
            <a:ext uri="{FF2B5EF4-FFF2-40B4-BE49-F238E27FC236}">
              <a16:creationId xmlns:a16="http://schemas.microsoft.com/office/drawing/2014/main" id="{CAAB77C5-CEF1-49A7-B191-949691437B28}"/>
            </a:ext>
          </a:extLst>
        </xdr:cNvPr>
        <xdr:cNvSpPr/>
      </xdr:nvSpPr>
      <xdr:spPr>
        <a:xfrm>
          <a:off x="11688445" y="4553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124707</xdr:rowOff>
    </xdr:from>
    <xdr:to>
      <xdr:col>64</xdr:col>
      <xdr:colOff>123825</xdr:colOff>
      <xdr:row>29</xdr:row>
      <xdr:rowOff>54857</xdr:rowOff>
    </xdr:to>
    <xdr:sp macro="" textlink="">
      <xdr:nvSpPr>
        <xdr:cNvPr id="144" name="フローチャート: 判断 143">
          <a:extLst>
            <a:ext uri="{FF2B5EF4-FFF2-40B4-BE49-F238E27FC236}">
              <a16:creationId xmlns:a16="http://schemas.microsoft.com/office/drawing/2014/main" id="{F26C302F-E55C-48C8-856D-BC8C666A9434}"/>
            </a:ext>
          </a:extLst>
        </xdr:cNvPr>
        <xdr:cNvSpPr/>
      </xdr:nvSpPr>
      <xdr:spPr>
        <a:xfrm>
          <a:off x="11017885" y="48186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128665</xdr:rowOff>
    </xdr:from>
    <xdr:to>
      <xdr:col>60</xdr:col>
      <xdr:colOff>123825</xdr:colOff>
      <xdr:row>29</xdr:row>
      <xdr:rowOff>58815</xdr:rowOff>
    </xdr:to>
    <xdr:sp macro="" textlink="">
      <xdr:nvSpPr>
        <xdr:cNvPr id="145" name="フローチャート: 判断 144">
          <a:extLst>
            <a:ext uri="{FF2B5EF4-FFF2-40B4-BE49-F238E27FC236}">
              <a16:creationId xmlns:a16="http://schemas.microsoft.com/office/drawing/2014/main" id="{C083912B-CEB5-4263-9118-9A8D9D7A1141}"/>
            </a:ext>
          </a:extLst>
        </xdr:cNvPr>
        <xdr:cNvSpPr/>
      </xdr:nvSpPr>
      <xdr:spPr>
        <a:xfrm>
          <a:off x="10347325" y="48225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10E44EA6-C9C0-4F86-B277-16BAC9EF7C2F}"/>
            </a:ext>
          </a:extLst>
        </xdr:cNvPr>
        <xdr:cNvSpPr txBox="1"/>
      </xdr:nvSpPr>
      <xdr:spPr>
        <a:xfrm>
          <a:off x="1287462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E2271162-69CD-4CBC-933D-CDE7AC0EB436}"/>
            </a:ext>
          </a:extLst>
        </xdr:cNvPr>
        <xdr:cNvSpPr txBox="1"/>
      </xdr:nvSpPr>
      <xdr:spPr>
        <a:xfrm>
          <a:off x="1225486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3A377A5B-BBCC-40F9-8E37-C9B43AD0C45B}"/>
            </a:ext>
          </a:extLst>
        </xdr:cNvPr>
        <xdr:cNvSpPr txBox="1"/>
      </xdr:nvSpPr>
      <xdr:spPr>
        <a:xfrm>
          <a:off x="1158430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1126AB19-67AC-45EF-986D-D2A8B3805F07}"/>
            </a:ext>
          </a:extLst>
        </xdr:cNvPr>
        <xdr:cNvSpPr txBox="1"/>
      </xdr:nvSpPr>
      <xdr:spPr>
        <a:xfrm>
          <a:off x="1091374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546C09C6-4EF9-4E4E-95BB-B79DEE568C48}"/>
            </a:ext>
          </a:extLst>
        </xdr:cNvPr>
        <xdr:cNvSpPr txBox="1"/>
      </xdr:nvSpPr>
      <xdr:spPr>
        <a:xfrm>
          <a:off x="1024318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26</xdr:row>
      <xdr:rowOff>23456</xdr:rowOff>
    </xdr:from>
    <xdr:ext cx="469744" cy="259045"/>
    <xdr:sp macro="" textlink="">
      <xdr:nvSpPr>
        <xdr:cNvPr id="151" name="n_1aveValue債務償還比率">
          <a:extLst>
            <a:ext uri="{FF2B5EF4-FFF2-40B4-BE49-F238E27FC236}">
              <a16:creationId xmlns:a16="http://schemas.microsoft.com/office/drawing/2014/main" id="{82D5378E-45CB-4BBE-8279-F81CB0DF6CE7}"/>
            </a:ext>
          </a:extLst>
        </xdr:cNvPr>
        <xdr:cNvSpPr txBox="1"/>
      </xdr:nvSpPr>
      <xdr:spPr>
        <a:xfrm>
          <a:off x="12185092" y="4382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25</xdr:row>
      <xdr:rowOff>145128</xdr:rowOff>
    </xdr:from>
    <xdr:ext cx="469744" cy="259045"/>
    <xdr:sp macro="" textlink="">
      <xdr:nvSpPr>
        <xdr:cNvPr id="152" name="n_2aveValue債務償還比率">
          <a:extLst>
            <a:ext uri="{FF2B5EF4-FFF2-40B4-BE49-F238E27FC236}">
              <a16:creationId xmlns:a16="http://schemas.microsoft.com/office/drawing/2014/main" id="{A1AFC41C-51B2-4B3B-B9B2-983164A5BF00}"/>
            </a:ext>
          </a:extLst>
        </xdr:cNvPr>
        <xdr:cNvSpPr txBox="1"/>
      </xdr:nvSpPr>
      <xdr:spPr>
        <a:xfrm>
          <a:off x="11527232" y="4336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71384</xdr:rowOff>
    </xdr:from>
    <xdr:ext cx="469744" cy="259045"/>
    <xdr:sp macro="" textlink="">
      <xdr:nvSpPr>
        <xdr:cNvPr id="153" name="n_3aveValue債務償還比率">
          <a:extLst>
            <a:ext uri="{FF2B5EF4-FFF2-40B4-BE49-F238E27FC236}">
              <a16:creationId xmlns:a16="http://schemas.microsoft.com/office/drawing/2014/main" id="{F0D5F5E6-C64E-40E4-B67D-77EC91D637AF}"/>
            </a:ext>
          </a:extLst>
        </xdr:cNvPr>
        <xdr:cNvSpPr txBox="1"/>
      </xdr:nvSpPr>
      <xdr:spPr>
        <a:xfrm>
          <a:off x="10856672" y="4597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75342</xdr:rowOff>
    </xdr:from>
    <xdr:ext cx="469744" cy="259045"/>
    <xdr:sp macro="" textlink="">
      <xdr:nvSpPr>
        <xdr:cNvPr id="154" name="n_4aveValue債務償還比率">
          <a:extLst>
            <a:ext uri="{FF2B5EF4-FFF2-40B4-BE49-F238E27FC236}">
              <a16:creationId xmlns:a16="http://schemas.microsoft.com/office/drawing/2014/main" id="{E305E2F5-140D-4456-B098-E11EBFCC3D27}"/>
            </a:ext>
          </a:extLst>
        </xdr:cNvPr>
        <xdr:cNvSpPr txBox="1"/>
      </xdr:nvSpPr>
      <xdr:spPr>
        <a:xfrm>
          <a:off x="10186112" y="4601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5" name="正方形/長方形 154">
          <a:extLst>
            <a:ext uri="{FF2B5EF4-FFF2-40B4-BE49-F238E27FC236}">
              <a16:creationId xmlns:a16="http://schemas.microsoft.com/office/drawing/2014/main" id="{68F91C40-13F0-4A4F-BB38-46D13175FE90}"/>
            </a:ext>
          </a:extLst>
        </xdr:cNvPr>
        <xdr:cNvSpPr/>
      </xdr:nvSpPr>
      <xdr:spPr>
        <a:xfrm>
          <a:off x="1127125" y="702564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6" name="正方形/長方形 155">
          <a:extLst>
            <a:ext uri="{FF2B5EF4-FFF2-40B4-BE49-F238E27FC236}">
              <a16:creationId xmlns:a16="http://schemas.microsoft.com/office/drawing/2014/main" id="{78C8F333-BFDE-4B3E-9601-F2E552D34B5D}"/>
            </a:ext>
          </a:extLst>
        </xdr:cNvPr>
        <xdr:cNvSpPr/>
      </xdr:nvSpPr>
      <xdr:spPr>
        <a:xfrm>
          <a:off x="1127125" y="1070419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7" name="テキスト ボックス 156">
          <a:extLst>
            <a:ext uri="{FF2B5EF4-FFF2-40B4-BE49-F238E27FC236}">
              <a16:creationId xmlns:a16="http://schemas.microsoft.com/office/drawing/2014/main" id="{F09A9417-7912-4412-863B-D2206E21A008}"/>
            </a:ext>
          </a:extLst>
        </xdr:cNvPr>
        <xdr:cNvSpPr txBox="1"/>
      </xdr:nvSpPr>
      <xdr:spPr>
        <a:xfrm>
          <a:off x="817245" y="727202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8" name="テキスト ボックス 157">
          <a:extLst>
            <a:ext uri="{FF2B5EF4-FFF2-40B4-BE49-F238E27FC236}">
              <a16:creationId xmlns:a16="http://schemas.microsoft.com/office/drawing/2014/main" id="{DF69BF58-5442-42DB-B87E-0DAAF5625003}"/>
            </a:ext>
          </a:extLst>
        </xdr:cNvPr>
        <xdr:cNvSpPr txBox="1"/>
      </xdr:nvSpPr>
      <xdr:spPr>
        <a:xfrm>
          <a:off x="6156325" y="988187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9" name="テキスト ボックス 158">
          <a:extLst>
            <a:ext uri="{FF2B5EF4-FFF2-40B4-BE49-F238E27FC236}">
              <a16:creationId xmlns:a16="http://schemas.microsoft.com/office/drawing/2014/main" id="{44B53943-9200-4649-A3A5-3AC500B0768B}"/>
            </a:ext>
          </a:extLst>
        </xdr:cNvPr>
        <xdr:cNvSpPr txBox="1"/>
      </xdr:nvSpPr>
      <xdr:spPr>
        <a:xfrm>
          <a:off x="817245" y="1092517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0" name="テキスト ボックス 159">
          <a:extLst>
            <a:ext uri="{FF2B5EF4-FFF2-40B4-BE49-F238E27FC236}">
              <a16:creationId xmlns:a16="http://schemas.microsoft.com/office/drawing/2014/main" id="{E6719A56-1BB7-4443-BF1F-CBDF8C546524}"/>
            </a:ext>
          </a:extLst>
        </xdr:cNvPr>
        <xdr:cNvSpPr txBox="1"/>
      </xdr:nvSpPr>
      <xdr:spPr>
        <a:xfrm>
          <a:off x="6156325" y="1362011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266DB53B-5D61-43FA-9549-82D7EF2C9E52}"/>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F91578E9-A6EA-42F8-BDF9-211396230574}"/>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B9D76730-E813-4C2E-A217-C434CFE3F601}"/>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9C0B4B8A-56E2-47EE-A0BE-D98B3E21B43F}"/>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東京都御蔵島村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65B62C2F-01B3-4B63-BDCC-7FDC25B5BCD1}"/>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EA8D54C1-1C57-4633-9918-591594C6F776}"/>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7881FDC8-40B2-4064-A05E-B4C0A0D382AF}"/>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20B13018-779E-488E-B8DC-15F0A0FB36C9}"/>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DED323E8-9291-4EFA-94EF-38BBA1A8BA29}"/>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9C86346B-2FA3-44DA-BF49-670812645CB8}"/>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291
290
20.39
1,717,089
1,669,207
47,882
440,829
434,289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CF86836F-08AE-436C-AC4E-4CDED98BFC3C}"/>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3695E9F-DA89-4512-92B2-3E9376B11C30}"/>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80450E68-CAF7-4077-98FD-5D5872DDA688}"/>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8A301803-F18B-4C18-9E91-18999E08D689}"/>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4447AA19-37CA-412E-BBF3-BE3F6F8E2A16}"/>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8782B287-1B9D-4C85-9064-1E3606269BC1}"/>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49A207D4-0A71-4888-81A2-981757F78F35}"/>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A56C61D7-8BA2-4F8B-B8EB-6758E6952EEC}"/>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F74572C-4324-47FC-A922-25EF797A76F2}"/>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D3A0CF19-7B9C-4839-BF8A-0E971EF59696}"/>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9FAF0F9E-277B-489A-A15E-CD654B950F0C}"/>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AD86C9DE-F20D-4FD9-8545-9D185D3B417D}"/>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FE4AF850-EFF7-44E2-862F-D41E28262A12}"/>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B892E298-2C04-49D6-BAA9-44C98A1E7FCE}"/>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17A93B1C-A475-4A1A-A26D-8448E3FE0C0A}"/>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5ECCDF04-9615-4DE9-B105-32B51828F341}"/>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2C2E1FDF-D7DA-4B76-8076-E5A7B701DA7E}"/>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207A402F-584D-412D-BD6C-3769A84BF2AB}"/>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8D28748-F5A9-46F4-B8D1-A9A6C3AB5DEF}"/>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3ED506EA-EC57-47D3-8DDC-E0D5603C96D4}"/>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A86906F2-A459-494C-9C97-EBFEBC13E78F}"/>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DA56F5F4-1674-46D8-B54B-519990A9F28E}"/>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95568857-B46B-4B6D-8BAD-5067199C51A8}"/>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4458CAF2-69CC-4CD6-B7FC-7FE5F59869BF}"/>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5ECD7AB3-2493-44AB-81A9-39F54C08FE77}"/>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5C904B0-D7F7-4114-B586-4264EBE244AE}"/>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22788034-FEA4-4809-B0CF-F26EDF1933D8}"/>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F37BB485-028C-4DAC-821D-696FC5B51198}"/>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AFC7D6BB-8849-4362-A12F-6E1377FF4C34}"/>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32F712AB-4AE0-4DD9-B81B-5E566B0B5D04}"/>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5F39529E-D943-4074-93B2-B25A49FDB4D7}"/>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F2EB3AEA-587F-4DC8-AC4A-25C3B5F616C6}"/>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2B12EDF3-41BC-4899-9810-7AE12D16E7F7}"/>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79F52A80-1C16-4EA4-8060-B64B9CC97263}"/>
            </a:ext>
          </a:extLst>
        </xdr:cNvPr>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2A1F0397-20C1-45B3-B656-D7ADA6D311B9}"/>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66556CBF-8A68-4B66-B138-A5D628C460ED}"/>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F58235DA-3816-4DB0-9F63-5D3189F4F5AD}"/>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94CD1EA1-9804-42A5-B996-C316AE6DBC67}"/>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36E8E07D-1BCE-4588-AE2C-379F1582AD66}"/>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900987E5-27DE-4CB4-86DF-ECA7F46B113A}"/>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4CAB41B5-D7BC-413F-A472-3D915961A389}"/>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A1466F8-0C82-4B1D-B864-090EDE745384}"/>
            </a:ext>
          </a:extLst>
        </xdr:cNvPr>
        <xdr:cNvSpPr txBox="1"/>
      </xdr:nvSpPr>
      <xdr:spPr>
        <a:xfrm>
          <a:off x="33608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A40122F8-0A74-4801-BE19-92E894A89044}"/>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AD15CC17-CE1E-473D-BC1A-946A46834BC7}"/>
            </a:ext>
          </a:extLst>
        </xdr:cNvPr>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45E6A5D2-3B1B-426E-96F2-76CF25ADA166}"/>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7620</xdr:rowOff>
    </xdr:from>
    <xdr:to>
      <xdr:col>24</xdr:col>
      <xdr:colOff>62865</xdr:colOff>
      <xdr:row>42</xdr:row>
      <xdr:rowOff>9525</xdr:rowOff>
    </xdr:to>
    <xdr:cxnSp macro="">
      <xdr:nvCxnSpPr>
        <xdr:cNvPr id="57" name="直線コネクタ 56">
          <a:extLst>
            <a:ext uri="{FF2B5EF4-FFF2-40B4-BE49-F238E27FC236}">
              <a16:creationId xmlns:a16="http://schemas.microsoft.com/office/drawing/2014/main" id="{156FC047-7BF6-4F42-8B71-35819663A30C}"/>
            </a:ext>
          </a:extLst>
        </xdr:cNvPr>
        <xdr:cNvCxnSpPr/>
      </xdr:nvCxnSpPr>
      <xdr:spPr>
        <a:xfrm flipV="1">
          <a:off x="4086225" y="5539740"/>
          <a:ext cx="0" cy="1510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13352</xdr:rowOff>
    </xdr:from>
    <xdr:ext cx="405111" cy="259045"/>
    <xdr:sp macro="" textlink="">
      <xdr:nvSpPr>
        <xdr:cNvPr id="58" name="【道路】&#10;有形固定資産減価償却率最小値テキスト">
          <a:extLst>
            <a:ext uri="{FF2B5EF4-FFF2-40B4-BE49-F238E27FC236}">
              <a16:creationId xmlns:a16="http://schemas.microsoft.com/office/drawing/2014/main" id="{0D4448C7-BF89-471B-9200-B37554413AFD}"/>
            </a:ext>
          </a:extLst>
        </xdr:cNvPr>
        <xdr:cNvSpPr txBox="1"/>
      </xdr:nvSpPr>
      <xdr:spPr>
        <a:xfrm>
          <a:off x="4124960" y="7054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9525</xdr:rowOff>
    </xdr:from>
    <xdr:to>
      <xdr:col>24</xdr:col>
      <xdr:colOff>152400</xdr:colOff>
      <xdr:row>42</xdr:row>
      <xdr:rowOff>9525</xdr:rowOff>
    </xdr:to>
    <xdr:cxnSp macro="">
      <xdr:nvCxnSpPr>
        <xdr:cNvPr id="59" name="直線コネクタ 58">
          <a:extLst>
            <a:ext uri="{FF2B5EF4-FFF2-40B4-BE49-F238E27FC236}">
              <a16:creationId xmlns:a16="http://schemas.microsoft.com/office/drawing/2014/main" id="{A72945B2-5C5B-4AB2-A314-D3F56307DB18}"/>
            </a:ext>
          </a:extLst>
        </xdr:cNvPr>
        <xdr:cNvCxnSpPr/>
      </xdr:nvCxnSpPr>
      <xdr:spPr>
        <a:xfrm>
          <a:off x="4020820" y="70504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125747</xdr:rowOff>
    </xdr:from>
    <xdr:ext cx="405111" cy="259045"/>
    <xdr:sp macro="" textlink="">
      <xdr:nvSpPr>
        <xdr:cNvPr id="60" name="【道路】&#10;有形固定資産減価償却率最大値テキスト">
          <a:extLst>
            <a:ext uri="{FF2B5EF4-FFF2-40B4-BE49-F238E27FC236}">
              <a16:creationId xmlns:a16="http://schemas.microsoft.com/office/drawing/2014/main" id="{61B0C581-D056-4B38-9F90-A587308AA442}"/>
            </a:ext>
          </a:extLst>
        </xdr:cNvPr>
        <xdr:cNvSpPr txBox="1"/>
      </xdr:nvSpPr>
      <xdr:spPr>
        <a:xfrm>
          <a:off x="4124960" y="5322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7620</xdr:rowOff>
    </xdr:from>
    <xdr:to>
      <xdr:col>24</xdr:col>
      <xdr:colOff>152400</xdr:colOff>
      <xdr:row>33</xdr:row>
      <xdr:rowOff>7620</xdr:rowOff>
    </xdr:to>
    <xdr:cxnSp macro="">
      <xdr:nvCxnSpPr>
        <xdr:cNvPr id="61" name="直線コネクタ 60">
          <a:extLst>
            <a:ext uri="{FF2B5EF4-FFF2-40B4-BE49-F238E27FC236}">
              <a16:creationId xmlns:a16="http://schemas.microsoft.com/office/drawing/2014/main" id="{82D45C8F-62AC-462E-90D1-B43273525B58}"/>
            </a:ext>
          </a:extLst>
        </xdr:cNvPr>
        <xdr:cNvCxnSpPr/>
      </xdr:nvCxnSpPr>
      <xdr:spPr>
        <a:xfrm>
          <a:off x="4020820" y="55397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19067</xdr:rowOff>
    </xdr:from>
    <xdr:ext cx="405111" cy="259045"/>
    <xdr:sp macro="" textlink="">
      <xdr:nvSpPr>
        <xdr:cNvPr id="62" name="【道路】&#10;有形固定資産減価償却率平均値テキスト">
          <a:extLst>
            <a:ext uri="{FF2B5EF4-FFF2-40B4-BE49-F238E27FC236}">
              <a16:creationId xmlns:a16="http://schemas.microsoft.com/office/drawing/2014/main" id="{CCE00FA8-519C-45E8-B3B5-2DBAC09FBE1E}"/>
            </a:ext>
          </a:extLst>
        </xdr:cNvPr>
        <xdr:cNvSpPr txBox="1"/>
      </xdr:nvSpPr>
      <xdr:spPr>
        <a:xfrm>
          <a:off x="4124960" y="63893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40640</xdr:rowOff>
    </xdr:from>
    <xdr:to>
      <xdr:col>24</xdr:col>
      <xdr:colOff>114300</xdr:colOff>
      <xdr:row>38</xdr:row>
      <xdr:rowOff>142240</xdr:rowOff>
    </xdr:to>
    <xdr:sp macro="" textlink="">
      <xdr:nvSpPr>
        <xdr:cNvPr id="63" name="フローチャート: 判断 62">
          <a:extLst>
            <a:ext uri="{FF2B5EF4-FFF2-40B4-BE49-F238E27FC236}">
              <a16:creationId xmlns:a16="http://schemas.microsoft.com/office/drawing/2014/main" id="{0AF01B53-C653-45E1-931D-4C44E84267F4}"/>
            </a:ext>
          </a:extLst>
        </xdr:cNvPr>
        <xdr:cNvSpPr/>
      </xdr:nvSpPr>
      <xdr:spPr>
        <a:xfrm>
          <a:off x="4036060" y="641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36830</xdr:rowOff>
    </xdr:from>
    <xdr:to>
      <xdr:col>20</xdr:col>
      <xdr:colOff>38100</xdr:colOff>
      <xdr:row>38</xdr:row>
      <xdr:rowOff>138430</xdr:rowOff>
    </xdr:to>
    <xdr:sp macro="" textlink="">
      <xdr:nvSpPr>
        <xdr:cNvPr id="64" name="フローチャート: 判断 63">
          <a:extLst>
            <a:ext uri="{FF2B5EF4-FFF2-40B4-BE49-F238E27FC236}">
              <a16:creationId xmlns:a16="http://schemas.microsoft.com/office/drawing/2014/main" id="{CA35090B-93B6-42C4-A853-3C9532EF7838}"/>
            </a:ext>
          </a:extLst>
        </xdr:cNvPr>
        <xdr:cNvSpPr/>
      </xdr:nvSpPr>
      <xdr:spPr>
        <a:xfrm>
          <a:off x="3312160" y="64071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13970</xdr:rowOff>
    </xdr:from>
    <xdr:to>
      <xdr:col>15</xdr:col>
      <xdr:colOff>101600</xdr:colOff>
      <xdr:row>38</xdr:row>
      <xdr:rowOff>115570</xdr:rowOff>
    </xdr:to>
    <xdr:sp macro="" textlink="">
      <xdr:nvSpPr>
        <xdr:cNvPr id="65" name="フローチャート: 判断 64">
          <a:extLst>
            <a:ext uri="{FF2B5EF4-FFF2-40B4-BE49-F238E27FC236}">
              <a16:creationId xmlns:a16="http://schemas.microsoft.com/office/drawing/2014/main" id="{5474A92D-7528-4244-99F3-1B0BD3F7FF0C}"/>
            </a:ext>
          </a:extLst>
        </xdr:cNvPr>
        <xdr:cNvSpPr/>
      </xdr:nvSpPr>
      <xdr:spPr>
        <a:xfrm>
          <a:off x="2514600" y="638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27305</xdr:rowOff>
    </xdr:from>
    <xdr:to>
      <xdr:col>10</xdr:col>
      <xdr:colOff>165100</xdr:colOff>
      <xdr:row>38</xdr:row>
      <xdr:rowOff>128905</xdr:rowOff>
    </xdr:to>
    <xdr:sp macro="" textlink="">
      <xdr:nvSpPr>
        <xdr:cNvPr id="66" name="フローチャート: 判断 65">
          <a:extLst>
            <a:ext uri="{FF2B5EF4-FFF2-40B4-BE49-F238E27FC236}">
              <a16:creationId xmlns:a16="http://schemas.microsoft.com/office/drawing/2014/main" id="{3D9812B5-B549-46CA-A816-87E956C45B07}"/>
            </a:ext>
          </a:extLst>
        </xdr:cNvPr>
        <xdr:cNvSpPr/>
      </xdr:nvSpPr>
      <xdr:spPr>
        <a:xfrm>
          <a:off x="1739900" y="639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133985</xdr:rowOff>
    </xdr:from>
    <xdr:to>
      <xdr:col>6</xdr:col>
      <xdr:colOff>38100</xdr:colOff>
      <xdr:row>38</xdr:row>
      <xdr:rowOff>64135</xdr:rowOff>
    </xdr:to>
    <xdr:sp macro="" textlink="">
      <xdr:nvSpPr>
        <xdr:cNvPr id="67" name="フローチャート: 判断 66">
          <a:extLst>
            <a:ext uri="{FF2B5EF4-FFF2-40B4-BE49-F238E27FC236}">
              <a16:creationId xmlns:a16="http://schemas.microsoft.com/office/drawing/2014/main" id="{8C3AE399-C045-4629-A9DC-22FF28F22C33}"/>
            </a:ext>
          </a:extLst>
        </xdr:cNvPr>
        <xdr:cNvSpPr/>
      </xdr:nvSpPr>
      <xdr:spPr>
        <a:xfrm>
          <a:off x="965200" y="63366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34EE6611-B827-4BDB-A833-B281538B6D4B}"/>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1424E16E-D601-47BE-ABDF-7F3FE35C6B4F}"/>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675849A3-930E-49CE-BDFA-4EFB416F2B1E}"/>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45D8696D-0F8B-4759-81F2-72D3091E66C4}"/>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F6116C3E-A673-4960-8A0C-26C9EFA111D4}"/>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137795</xdr:rowOff>
    </xdr:from>
    <xdr:to>
      <xdr:col>24</xdr:col>
      <xdr:colOff>114300</xdr:colOff>
      <xdr:row>33</xdr:row>
      <xdr:rowOff>67945</xdr:rowOff>
    </xdr:to>
    <xdr:sp macro="" textlink="">
      <xdr:nvSpPr>
        <xdr:cNvPr id="73" name="楕円 72">
          <a:extLst>
            <a:ext uri="{FF2B5EF4-FFF2-40B4-BE49-F238E27FC236}">
              <a16:creationId xmlns:a16="http://schemas.microsoft.com/office/drawing/2014/main" id="{8FB3804C-16BB-4B3A-ABDE-D1A9F743C9A3}"/>
            </a:ext>
          </a:extLst>
        </xdr:cNvPr>
        <xdr:cNvSpPr/>
      </xdr:nvSpPr>
      <xdr:spPr>
        <a:xfrm>
          <a:off x="4036060" y="55022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32</xdr:row>
      <xdr:rowOff>81297</xdr:rowOff>
    </xdr:from>
    <xdr:ext cx="405111" cy="259045"/>
    <xdr:sp macro="" textlink="">
      <xdr:nvSpPr>
        <xdr:cNvPr id="74" name="【道路】&#10;有形固定資産減価償却率該当値テキスト">
          <a:extLst>
            <a:ext uri="{FF2B5EF4-FFF2-40B4-BE49-F238E27FC236}">
              <a16:creationId xmlns:a16="http://schemas.microsoft.com/office/drawing/2014/main" id="{9B3C38BA-E23E-4403-966C-C671AEDBF3FE}"/>
            </a:ext>
          </a:extLst>
        </xdr:cNvPr>
        <xdr:cNvSpPr txBox="1"/>
      </xdr:nvSpPr>
      <xdr:spPr>
        <a:xfrm>
          <a:off x="4124960" y="5445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118745</xdr:rowOff>
    </xdr:from>
    <xdr:to>
      <xdr:col>20</xdr:col>
      <xdr:colOff>38100</xdr:colOff>
      <xdr:row>33</xdr:row>
      <xdr:rowOff>48895</xdr:rowOff>
    </xdr:to>
    <xdr:sp macro="" textlink="">
      <xdr:nvSpPr>
        <xdr:cNvPr id="75" name="楕円 74">
          <a:extLst>
            <a:ext uri="{FF2B5EF4-FFF2-40B4-BE49-F238E27FC236}">
              <a16:creationId xmlns:a16="http://schemas.microsoft.com/office/drawing/2014/main" id="{F71F7F20-C736-4B86-9448-56A9439C1C66}"/>
            </a:ext>
          </a:extLst>
        </xdr:cNvPr>
        <xdr:cNvSpPr/>
      </xdr:nvSpPr>
      <xdr:spPr>
        <a:xfrm>
          <a:off x="3312160" y="548322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32</xdr:row>
      <xdr:rowOff>169545</xdr:rowOff>
    </xdr:from>
    <xdr:to>
      <xdr:col>24</xdr:col>
      <xdr:colOff>63500</xdr:colOff>
      <xdr:row>33</xdr:row>
      <xdr:rowOff>17145</xdr:rowOff>
    </xdr:to>
    <xdr:cxnSp macro="">
      <xdr:nvCxnSpPr>
        <xdr:cNvPr id="76" name="直線コネクタ 75">
          <a:extLst>
            <a:ext uri="{FF2B5EF4-FFF2-40B4-BE49-F238E27FC236}">
              <a16:creationId xmlns:a16="http://schemas.microsoft.com/office/drawing/2014/main" id="{10EBEEA7-0145-4D28-8FF6-52785C3E1DD0}"/>
            </a:ext>
          </a:extLst>
        </xdr:cNvPr>
        <xdr:cNvCxnSpPr/>
      </xdr:nvCxnSpPr>
      <xdr:spPr>
        <a:xfrm>
          <a:off x="3355340" y="5534025"/>
          <a:ext cx="73152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42545</xdr:rowOff>
    </xdr:from>
    <xdr:to>
      <xdr:col>15</xdr:col>
      <xdr:colOff>101600</xdr:colOff>
      <xdr:row>33</xdr:row>
      <xdr:rowOff>144145</xdr:rowOff>
    </xdr:to>
    <xdr:sp macro="" textlink="">
      <xdr:nvSpPr>
        <xdr:cNvPr id="77" name="楕円 76">
          <a:extLst>
            <a:ext uri="{FF2B5EF4-FFF2-40B4-BE49-F238E27FC236}">
              <a16:creationId xmlns:a16="http://schemas.microsoft.com/office/drawing/2014/main" id="{35F9190B-5123-4B70-864D-8BC9A154DA28}"/>
            </a:ext>
          </a:extLst>
        </xdr:cNvPr>
        <xdr:cNvSpPr/>
      </xdr:nvSpPr>
      <xdr:spPr>
        <a:xfrm>
          <a:off x="2514600" y="5574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169545</xdr:rowOff>
    </xdr:from>
    <xdr:to>
      <xdr:col>19</xdr:col>
      <xdr:colOff>177800</xdr:colOff>
      <xdr:row>33</xdr:row>
      <xdr:rowOff>93345</xdr:rowOff>
    </xdr:to>
    <xdr:cxnSp macro="">
      <xdr:nvCxnSpPr>
        <xdr:cNvPr id="78" name="直線コネクタ 77">
          <a:extLst>
            <a:ext uri="{FF2B5EF4-FFF2-40B4-BE49-F238E27FC236}">
              <a16:creationId xmlns:a16="http://schemas.microsoft.com/office/drawing/2014/main" id="{EF146FBB-159C-49BC-80E9-3E5D6BE3B463}"/>
            </a:ext>
          </a:extLst>
        </xdr:cNvPr>
        <xdr:cNvCxnSpPr/>
      </xdr:nvCxnSpPr>
      <xdr:spPr>
        <a:xfrm flipV="1">
          <a:off x="2565400" y="5534025"/>
          <a:ext cx="78994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78740</xdr:rowOff>
    </xdr:from>
    <xdr:to>
      <xdr:col>10</xdr:col>
      <xdr:colOff>165100</xdr:colOff>
      <xdr:row>34</xdr:row>
      <xdr:rowOff>8890</xdr:rowOff>
    </xdr:to>
    <xdr:sp macro="" textlink="">
      <xdr:nvSpPr>
        <xdr:cNvPr id="79" name="楕円 78">
          <a:extLst>
            <a:ext uri="{FF2B5EF4-FFF2-40B4-BE49-F238E27FC236}">
              <a16:creationId xmlns:a16="http://schemas.microsoft.com/office/drawing/2014/main" id="{A93AEAE9-BA38-482E-9BDB-7592C9319D2F}"/>
            </a:ext>
          </a:extLst>
        </xdr:cNvPr>
        <xdr:cNvSpPr/>
      </xdr:nvSpPr>
      <xdr:spPr>
        <a:xfrm>
          <a:off x="1739900" y="56108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33</xdr:row>
      <xdr:rowOff>93345</xdr:rowOff>
    </xdr:from>
    <xdr:to>
      <xdr:col>15</xdr:col>
      <xdr:colOff>50800</xdr:colOff>
      <xdr:row>33</xdr:row>
      <xdr:rowOff>129540</xdr:rowOff>
    </xdr:to>
    <xdr:cxnSp macro="">
      <xdr:nvCxnSpPr>
        <xdr:cNvPr id="80" name="直線コネクタ 79">
          <a:extLst>
            <a:ext uri="{FF2B5EF4-FFF2-40B4-BE49-F238E27FC236}">
              <a16:creationId xmlns:a16="http://schemas.microsoft.com/office/drawing/2014/main" id="{02C27B5F-C27B-4BDC-B202-B035F9F2D6ED}"/>
            </a:ext>
          </a:extLst>
        </xdr:cNvPr>
        <xdr:cNvCxnSpPr/>
      </xdr:nvCxnSpPr>
      <xdr:spPr>
        <a:xfrm flipV="1">
          <a:off x="1790700" y="5625465"/>
          <a:ext cx="7747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34</xdr:row>
      <xdr:rowOff>52070</xdr:rowOff>
    </xdr:from>
    <xdr:to>
      <xdr:col>6</xdr:col>
      <xdr:colOff>38100</xdr:colOff>
      <xdr:row>34</xdr:row>
      <xdr:rowOff>153670</xdr:rowOff>
    </xdr:to>
    <xdr:sp macro="" textlink="">
      <xdr:nvSpPr>
        <xdr:cNvPr id="81" name="楕円 80">
          <a:extLst>
            <a:ext uri="{FF2B5EF4-FFF2-40B4-BE49-F238E27FC236}">
              <a16:creationId xmlns:a16="http://schemas.microsoft.com/office/drawing/2014/main" id="{B53CA014-24D1-4992-A48A-082A57C0588D}"/>
            </a:ext>
          </a:extLst>
        </xdr:cNvPr>
        <xdr:cNvSpPr/>
      </xdr:nvSpPr>
      <xdr:spPr>
        <a:xfrm>
          <a:off x="965200" y="57518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33</xdr:row>
      <xdr:rowOff>129540</xdr:rowOff>
    </xdr:from>
    <xdr:to>
      <xdr:col>10</xdr:col>
      <xdr:colOff>114300</xdr:colOff>
      <xdr:row>34</xdr:row>
      <xdr:rowOff>102870</xdr:rowOff>
    </xdr:to>
    <xdr:cxnSp macro="">
      <xdr:nvCxnSpPr>
        <xdr:cNvPr id="82" name="直線コネクタ 81">
          <a:extLst>
            <a:ext uri="{FF2B5EF4-FFF2-40B4-BE49-F238E27FC236}">
              <a16:creationId xmlns:a16="http://schemas.microsoft.com/office/drawing/2014/main" id="{5AADAFB4-48B4-424A-A57C-36509D3352E8}"/>
            </a:ext>
          </a:extLst>
        </xdr:cNvPr>
        <xdr:cNvCxnSpPr/>
      </xdr:nvCxnSpPr>
      <xdr:spPr>
        <a:xfrm flipV="1">
          <a:off x="1008380" y="5661660"/>
          <a:ext cx="782320" cy="140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129557</xdr:rowOff>
    </xdr:from>
    <xdr:ext cx="405111" cy="259045"/>
    <xdr:sp macro="" textlink="">
      <xdr:nvSpPr>
        <xdr:cNvPr id="83" name="n_1aveValue【道路】&#10;有形固定資産減価償却率">
          <a:extLst>
            <a:ext uri="{FF2B5EF4-FFF2-40B4-BE49-F238E27FC236}">
              <a16:creationId xmlns:a16="http://schemas.microsoft.com/office/drawing/2014/main" id="{3644690A-67DA-4182-A3B3-A221C1B10594}"/>
            </a:ext>
          </a:extLst>
        </xdr:cNvPr>
        <xdr:cNvSpPr txBox="1"/>
      </xdr:nvSpPr>
      <xdr:spPr>
        <a:xfrm>
          <a:off x="3170564" y="6499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106697</xdr:rowOff>
    </xdr:from>
    <xdr:ext cx="405111" cy="259045"/>
    <xdr:sp macro="" textlink="">
      <xdr:nvSpPr>
        <xdr:cNvPr id="84" name="n_2aveValue【道路】&#10;有形固定資産減価償却率">
          <a:extLst>
            <a:ext uri="{FF2B5EF4-FFF2-40B4-BE49-F238E27FC236}">
              <a16:creationId xmlns:a16="http://schemas.microsoft.com/office/drawing/2014/main" id="{44EF699B-98B0-4083-81BA-7A0F69D08211}"/>
            </a:ext>
          </a:extLst>
        </xdr:cNvPr>
        <xdr:cNvSpPr txBox="1"/>
      </xdr:nvSpPr>
      <xdr:spPr>
        <a:xfrm>
          <a:off x="2385704" y="6477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120032</xdr:rowOff>
    </xdr:from>
    <xdr:ext cx="405111" cy="259045"/>
    <xdr:sp macro="" textlink="">
      <xdr:nvSpPr>
        <xdr:cNvPr id="85" name="n_3aveValue【道路】&#10;有形固定資産減価償却率">
          <a:extLst>
            <a:ext uri="{FF2B5EF4-FFF2-40B4-BE49-F238E27FC236}">
              <a16:creationId xmlns:a16="http://schemas.microsoft.com/office/drawing/2014/main" id="{8D6DB40B-41ED-43D6-A634-4A9479447D7B}"/>
            </a:ext>
          </a:extLst>
        </xdr:cNvPr>
        <xdr:cNvSpPr txBox="1"/>
      </xdr:nvSpPr>
      <xdr:spPr>
        <a:xfrm>
          <a:off x="1611004" y="6490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55262</xdr:rowOff>
    </xdr:from>
    <xdr:ext cx="405111" cy="259045"/>
    <xdr:sp macro="" textlink="">
      <xdr:nvSpPr>
        <xdr:cNvPr id="86" name="n_4aveValue【道路】&#10;有形固定資産減価償却率">
          <a:extLst>
            <a:ext uri="{FF2B5EF4-FFF2-40B4-BE49-F238E27FC236}">
              <a16:creationId xmlns:a16="http://schemas.microsoft.com/office/drawing/2014/main" id="{7A5F9765-E9EA-43FC-8E03-A9DFE8BBDD36}"/>
            </a:ext>
          </a:extLst>
        </xdr:cNvPr>
        <xdr:cNvSpPr txBox="1"/>
      </xdr:nvSpPr>
      <xdr:spPr>
        <a:xfrm>
          <a:off x="836304" y="6425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31</xdr:row>
      <xdr:rowOff>65422</xdr:rowOff>
    </xdr:from>
    <xdr:ext cx="405111" cy="259045"/>
    <xdr:sp macro="" textlink="">
      <xdr:nvSpPr>
        <xdr:cNvPr id="87" name="n_1mainValue【道路】&#10;有形固定資産減価償却率">
          <a:extLst>
            <a:ext uri="{FF2B5EF4-FFF2-40B4-BE49-F238E27FC236}">
              <a16:creationId xmlns:a16="http://schemas.microsoft.com/office/drawing/2014/main" id="{D409196E-B3F2-4E96-86D9-4A9F1CC17C84}"/>
            </a:ext>
          </a:extLst>
        </xdr:cNvPr>
        <xdr:cNvSpPr txBox="1"/>
      </xdr:nvSpPr>
      <xdr:spPr>
        <a:xfrm>
          <a:off x="3170564" y="5262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31</xdr:row>
      <xdr:rowOff>160672</xdr:rowOff>
    </xdr:from>
    <xdr:ext cx="405111" cy="259045"/>
    <xdr:sp macro="" textlink="">
      <xdr:nvSpPr>
        <xdr:cNvPr id="88" name="n_2mainValue【道路】&#10;有形固定資産減価償却率">
          <a:extLst>
            <a:ext uri="{FF2B5EF4-FFF2-40B4-BE49-F238E27FC236}">
              <a16:creationId xmlns:a16="http://schemas.microsoft.com/office/drawing/2014/main" id="{0D57640D-E706-4FC5-9F81-E9CF4CD2B020}"/>
            </a:ext>
          </a:extLst>
        </xdr:cNvPr>
        <xdr:cNvSpPr txBox="1"/>
      </xdr:nvSpPr>
      <xdr:spPr>
        <a:xfrm>
          <a:off x="2385704" y="5357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32</xdr:row>
      <xdr:rowOff>25417</xdr:rowOff>
    </xdr:from>
    <xdr:ext cx="405111" cy="259045"/>
    <xdr:sp macro="" textlink="">
      <xdr:nvSpPr>
        <xdr:cNvPr id="89" name="n_3mainValue【道路】&#10;有形固定資産減価償却率">
          <a:extLst>
            <a:ext uri="{FF2B5EF4-FFF2-40B4-BE49-F238E27FC236}">
              <a16:creationId xmlns:a16="http://schemas.microsoft.com/office/drawing/2014/main" id="{738E3367-EE38-4F13-A5BD-2056DB774CA1}"/>
            </a:ext>
          </a:extLst>
        </xdr:cNvPr>
        <xdr:cNvSpPr txBox="1"/>
      </xdr:nvSpPr>
      <xdr:spPr>
        <a:xfrm>
          <a:off x="1611004" y="538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32</xdr:row>
      <xdr:rowOff>170197</xdr:rowOff>
    </xdr:from>
    <xdr:ext cx="405111" cy="259045"/>
    <xdr:sp macro="" textlink="">
      <xdr:nvSpPr>
        <xdr:cNvPr id="90" name="n_4mainValue【道路】&#10;有形固定資産減価償却率">
          <a:extLst>
            <a:ext uri="{FF2B5EF4-FFF2-40B4-BE49-F238E27FC236}">
              <a16:creationId xmlns:a16="http://schemas.microsoft.com/office/drawing/2014/main" id="{9E68CC41-7072-44D0-87CB-C5AB983AA1C8}"/>
            </a:ext>
          </a:extLst>
        </xdr:cNvPr>
        <xdr:cNvSpPr txBox="1"/>
      </xdr:nvSpPr>
      <xdr:spPr>
        <a:xfrm>
          <a:off x="836304" y="553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D05FC368-5B19-4256-89B8-488323E65ADE}"/>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8FDBEE9E-C3CE-433B-8852-1953A70F32B4}"/>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633D1B82-143B-4B33-9DBE-74FEA488E0CA}"/>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F856EBF-6D67-4F1B-A170-A35B202A35BA}"/>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5B1C4E7D-13B3-4F59-BA15-7E12DC27F124}"/>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9749732E-BE16-4FA6-89EF-05A5F94D6592}"/>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DF441956-AA38-42B4-9728-20B67C2BA9D8}"/>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6C3677C9-55B0-4DC2-BE11-E30BD0D3C1A5}"/>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DFB7F5A5-6ADC-4E5B-BE77-9F9CBDE9EFD3}"/>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8DA9C2D1-2DC7-457B-BC7C-79EB37BCDCF1}"/>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a:extLst>
            <a:ext uri="{FF2B5EF4-FFF2-40B4-BE49-F238E27FC236}">
              <a16:creationId xmlns:a16="http://schemas.microsoft.com/office/drawing/2014/main" id="{7111A8AE-BC0A-493F-8984-1409891EFFB9}"/>
            </a:ext>
          </a:extLst>
        </xdr:cNvPr>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a:extLst>
            <a:ext uri="{FF2B5EF4-FFF2-40B4-BE49-F238E27FC236}">
              <a16:creationId xmlns:a16="http://schemas.microsoft.com/office/drawing/2014/main" id="{C7047E9D-236A-4440-A04F-243952323383}"/>
            </a:ext>
          </a:extLst>
        </xdr:cNvPr>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a:extLst>
            <a:ext uri="{FF2B5EF4-FFF2-40B4-BE49-F238E27FC236}">
              <a16:creationId xmlns:a16="http://schemas.microsoft.com/office/drawing/2014/main" id="{C46B7202-2347-4736-9A9A-782C6A432AA4}"/>
            </a:ext>
          </a:extLst>
        </xdr:cNvPr>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104" name="テキスト ボックス 103">
          <a:extLst>
            <a:ext uri="{FF2B5EF4-FFF2-40B4-BE49-F238E27FC236}">
              <a16:creationId xmlns:a16="http://schemas.microsoft.com/office/drawing/2014/main" id="{3C3AAA7D-D217-4EAB-8C0F-B3DC2A66862D}"/>
            </a:ext>
          </a:extLst>
        </xdr:cNvPr>
        <xdr:cNvSpPr txBox="1"/>
      </xdr:nvSpPr>
      <xdr:spPr>
        <a:xfrm>
          <a:off x="5299921" y="641859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a:extLst>
            <a:ext uri="{FF2B5EF4-FFF2-40B4-BE49-F238E27FC236}">
              <a16:creationId xmlns:a16="http://schemas.microsoft.com/office/drawing/2014/main" id="{9966299F-8D38-4D69-8B41-6A64A655358E}"/>
            </a:ext>
          </a:extLst>
        </xdr:cNvPr>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6" name="テキスト ボックス 105">
          <a:extLst>
            <a:ext uri="{FF2B5EF4-FFF2-40B4-BE49-F238E27FC236}">
              <a16:creationId xmlns:a16="http://schemas.microsoft.com/office/drawing/2014/main" id="{255E8F7D-8A4C-449D-90C0-AC767E1CEC9B}"/>
            </a:ext>
          </a:extLst>
        </xdr:cNvPr>
        <xdr:cNvSpPr txBox="1"/>
      </xdr:nvSpPr>
      <xdr:spPr>
        <a:xfrm>
          <a:off x="5299921" y="5972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a:extLst>
            <a:ext uri="{FF2B5EF4-FFF2-40B4-BE49-F238E27FC236}">
              <a16:creationId xmlns:a16="http://schemas.microsoft.com/office/drawing/2014/main" id="{AC3921BB-FE40-4491-8C91-77DA6DFDF8F7}"/>
            </a:ext>
          </a:extLst>
        </xdr:cNvPr>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8" name="テキスト ボックス 107">
          <a:extLst>
            <a:ext uri="{FF2B5EF4-FFF2-40B4-BE49-F238E27FC236}">
              <a16:creationId xmlns:a16="http://schemas.microsoft.com/office/drawing/2014/main" id="{62D2DDCA-D7E8-453C-898E-457D87850DBC}"/>
            </a:ext>
          </a:extLst>
        </xdr:cNvPr>
        <xdr:cNvSpPr txBox="1"/>
      </xdr:nvSpPr>
      <xdr:spPr>
        <a:xfrm>
          <a:off x="5299921" y="55270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F66C58A1-3ACC-446E-B28F-5CB4BB9F1A4A}"/>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a:extLst>
            <a:ext uri="{FF2B5EF4-FFF2-40B4-BE49-F238E27FC236}">
              <a16:creationId xmlns:a16="http://schemas.microsoft.com/office/drawing/2014/main" id="{8A3E2C7B-8D89-4AC2-A6EF-8606FB29BFB1}"/>
            </a:ext>
          </a:extLst>
        </xdr:cNvPr>
        <xdr:cNvSpPr txBox="1"/>
      </xdr:nvSpPr>
      <xdr:spPr>
        <a:xfrm>
          <a:off x="529992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E50A6567-1350-4BAB-8BBE-1879562036D4}"/>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166086</xdr:rowOff>
    </xdr:from>
    <xdr:to>
      <xdr:col>54</xdr:col>
      <xdr:colOff>189865</xdr:colOff>
      <xdr:row>41</xdr:row>
      <xdr:rowOff>131556</xdr:rowOff>
    </xdr:to>
    <xdr:cxnSp macro="">
      <xdr:nvCxnSpPr>
        <xdr:cNvPr id="112" name="直線コネクタ 111">
          <a:extLst>
            <a:ext uri="{FF2B5EF4-FFF2-40B4-BE49-F238E27FC236}">
              <a16:creationId xmlns:a16="http://schemas.microsoft.com/office/drawing/2014/main" id="{921D3ED6-73C8-4759-851C-6A199697C3C5}"/>
            </a:ext>
          </a:extLst>
        </xdr:cNvPr>
        <xdr:cNvCxnSpPr/>
      </xdr:nvCxnSpPr>
      <xdr:spPr>
        <a:xfrm flipV="1">
          <a:off x="9219565" y="5698206"/>
          <a:ext cx="0" cy="1306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135383</xdr:rowOff>
    </xdr:from>
    <xdr:ext cx="469744" cy="259045"/>
    <xdr:sp macro="" textlink="">
      <xdr:nvSpPr>
        <xdr:cNvPr id="113" name="【道路】&#10;一人当たり延長最小値テキスト">
          <a:extLst>
            <a:ext uri="{FF2B5EF4-FFF2-40B4-BE49-F238E27FC236}">
              <a16:creationId xmlns:a16="http://schemas.microsoft.com/office/drawing/2014/main" id="{1635C71B-DC7D-498F-B4C9-8CF67F4E10EE}"/>
            </a:ext>
          </a:extLst>
        </xdr:cNvPr>
        <xdr:cNvSpPr txBox="1"/>
      </xdr:nvSpPr>
      <xdr:spPr>
        <a:xfrm>
          <a:off x="9258300" y="7008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131556</xdr:rowOff>
    </xdr:from>
    <xdr:to>
      <xdr:col>55</xdr:col>
      <xdr:colOff>88900</xdr:colOff>
      <xdr:row>41</xdr:row>
      <xdr:rowOff>131556</xdr:rowOff>
    </xdr:to>
    <xdr:cxnSp macro="">
      <xdr:nvCxnSpPr>
        <xdr:cNvPr id="114" name="直線コネクタ 113">
          <a:extLst>
            <a:ext uri="{FF2B5EF4-FFF2-40B4-BE49-F238E27FC236}">
              <a16:creationId xmlns:a16="http://schemas.microsoft.com/office/drawing/2014/main" id="{ECE63B7C-0380-4199-959A-4A8F47142D18}"/>
            </a:ext>
          </a:extLst>
        </xdr:cNvPr>
        <xdr:cNvCxnSpPr/>
      </xdr:nvCxnSpPr>
      <xdr:spPr>
        <a:xfrm>
          <a:off x="9154160" y="70047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112763</xdr:rowOff>
    </xdr:from>
    <xdr:ext cx="599010" cy="259045"/>
    <xdr:sp macro="" textlink="">
      <xdr:nvSpPr>
        <xdr:cNvPr id="115" name="【道路】&#10;一人当たり延長最大値テキスト">
          <a:extLst>
            <a:ext uri="{FF2B5EF4-FFF2-40B4-BE49-F238E27FC236}">
              <a16:creationId xmlns:a16="http://schemas.microsoft.com/office/drawing/2014/main" id="{0428AFCE-D6F1-4489-9BB0-6DF057918CE5}"/>
            </a:ext>
          </a:extLst>
        </xdr:cNvPr>
        <xdr:cNvSpPr txBox="1"/>
      </xdr:nvSpPr>
      <xdr:spPr>
        <a:xfrm>
          <a:off x="9258300" y="5477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585.680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166086</xdr:rowOff>
    </xdr:from>
    <xdr:to>
      <xdr:col>55</xdr:col>
      <xdr:colOff>88900</xdr:colOff>
      <xdr:row>33</xdr:row>
      <xdr:rowOff>166086</xdr:rowOff>
    </xdr:to>
    <xdr:cxnSp macro="">
      <xdr:nvCxnSpPr>
        <xdr:cNvPr id="116" name="直線コネクタ 115">
          <a:extLst>
            <a:ext uri="{FF2B5EF4-FFF2-40B4-BE49-F238E27FC236}">
              <a16:creationId xmlns:a16="http://schemas.microsoft.com/office/drawing/2014/main" id="{BF91EBB3-A95B-4988-B1FB-294390C132AA}"/>
            </a:ext>
          </a:extLst>
        </xdr:cNvPr>
        <xdr:cNvCxnSpPr/>
      </xdr:nvCxnSpPr>
      <xdr:spPr>
        <a:xfrm>
          <a:off x="9154160" y="569820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118298</xdr:rowOff>
    </xdr:from>
    <xdr:ext cx="534377" cy="259045"/>
    <xdr:sp macro="" textlink="">
      <xdr:nvSpPr>
        <xdr:cNvPr id="117" name="【道路】&#10;一人当たり延長平均値テキスト">
          <a:extLst>
            <a:ext uri="{FF2B5EF4-FFF2-40B4-BE49-F238E27FC236}">
              <a16:creationId xmlns:a16="http://schemas.microsoft.com/office/drawing/2014/main" id="{301C2C54-F347-4EA7-B35B-5D2E753877CA}"/>
            </a:ext>
          </a:extLst>
        </xdr:cNvPr>
        <xdr:cNvSpPr txBox="1"/>
      </xdr:nvSpPr>
      <xdr:spPr>
        <a:xfrm>
          <a:off x="9258300" y="66562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95421</xdr:rowOff>
    </xdr:from>
    <xdr:to>
      <xdr:col>55</xdr:col>
      <xdr:colOff>50800</xdr:colOff>
      <xdr:row>41</xdr:row>
      <xdr:rowOff>25571</xdr:rowOff>
    </xdr:to>
    <xdr:sp macro="" textlink="">
      <xdr:nvSpPr>
        <xdr:cNvPr id="118" name="フローチャート: 判断 117">
          <a:extLst>
            <a:ext uri="{FF2B5EF4-FFF2-40B4-BE49-F238E27FC236}">
              <a16:creationId xmlns:a16="http://schemas.microsoft.com/office/drawing/2014/main" id="{267D0A02-9DA6-466D-93C4-9B99E4E57F48}"/>
            </a:ext>
          </a:extLst>
        </xdr:cNvPr>
        <xdr:cNvSpPr/>
      </xdr:nvSpPr>
      <xdr:spPr>
        <a:xfrm>
          <a:off x="9192260" y="680102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108476</xdr:rowOff>
    </xdr:from>
    <xdr:to>
      <xdr:col>50</xdr:col>
      <xdr:colOff>165100</xdr:colOff>
      <xdr:row>41</xdr:row>
      <xdr:rowOff>38626</xdr:rowOff>
    </xdr:to>
    <xdr:sp macro="" textlink="">
      <xdr:nvSpPr>
        <xdr:cNvPr id="119" name="フローチャート: 判断 118">
          <a:extLst>
            <a:ext uri="{FF2B5EF4-FFF2-40B4-BE49-F238E27FC236}">
              <a16:creationId xmlns:a16="http://schemas.microsoft.com/office/drawing/2014/main" id="{BA36D0CB-2913-4049-9A67-F528217B9A3F}"/>
            </a:ext>
          </a:extLst>
        </xdr:cNvPr>
        <xdr:cNvSpPr/>
      </xdr:nvSpPr>
      <xdr:spPr>
        <a:xfrm>
          <a:off x="8445500" y="68140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113825</xdr:rowOff>
    </xdr:from>
    <xdr:to>
      <xdr:col>46</xdr:col>
      <xdr:colOff>38100</xdr:colOff>
      <xdr:row>41</xdr:row>
      <xdr:rowOff>43975</xdr:rowOff>
    </xdr:to>
    <xdr:sp macro="" textlink="">
      <xdr:nvSpPr>
        <xdr:cNvPr id="120" name="フローチャート: 判断 119">
          <a:extLst>
            <a:ext uri="{FF2B5EF4-FFF2-40B4-BE49-F238E27FC236}">
              <a16:creationId xmlns:a16="http://schemas.microsoft.com/office/drawing/2014/main" id="{5A362F51-F01A-429B-A906-5885B1329988}"/>
            </a:ext>
          </a:extLst>
        </xdr:cNvPr>
        <xdr:cNvSpPr/>
      </xdr:nvSpPr>
      <xdr:spPr>
        <a:xfrm>
          <a:off x="7670800" y="681942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136767</xdr:rowOff>
    </xdr:from>
    <xdr:to>
      <xdr:col>41</xdr:col>
      <xdr:colOff>101600</xdr:colOff>
      <xdr:row>41</xdr:row>
      <xdr:rowOff>66917</xdr:rowOff>
    </xdr:to>
    <xdr:sp macro="" textlink="">
      <xdr:nvSpPr>
        <xdr:cNvPr id="121" name="フローチャート: 判断 120">
          <a:extLst>
            <a:ext uri="{FF2B5EF4-FFF2-40B4-BE49-F238E27FC236}">
              <a16:creationId xmlns:a16="http://schemas.microsoft.com/office/drawing/2014/main" id="{18936E04-7467-44AC-85F5-603F1EAD1033}"/>
            </a:ext>
          </a:extLst>
        </xdr:cNvPr>
        <xdr:cNvSpPr/>
      </xdr:nvSpPr>
      <xdr:spPr>
        <a:xfrm>
          <a:off x="6873240" y="68423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126238</xdr:rowOff>
    </xdr:from>
    <xdr:to>
      <xdr:col>36</xdr:col>
      <xdr:colOff>165100</xdr:colOff>
      <xdr:row>41</xdr:row>
      <xdr:rowOff>56388</xdr:rowOff>
    </xdr:to>
    <xdr:sp macro="" textlink="">
      <xdr:nvSpPr>
        <xdr:cNvPr id="122" name="フローチャート: 判断 121">
          <a:extLst>
            <a:ext uri="{FF2B5EF4-FFF2-40B4-BE49-F238E27FC236}">
              <a16:creationId xmlns:a16="http://schemas.microsoft.com/office/drawing/2014/main" id="{D8B2AD4A-A761-4619-9FE7-9A51CD077E6A}"/>
            </a:ext>
          </a:extLst>
        </xdr:cNvPr>
        <xdr:cNvSpPr/>
      </xdr:nvSpPr>
      <xdr:spPr>
        <a:xfrm>
          <a:off x="6098540" y="683183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9A189D8C-1837-4522-A022-E6A76CEF9E4A}"/>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378245B9-98D8-49F2-A0CB-5901667C4D0B}"/>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7CB08575-8C7D-461E-9531-436B428DA802}"/>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ECCCACCD-9E4F-482E-951A-BAF39E69770E}"/>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A4EEE6DB-AC38-4D5D-A4FD-BE9D02851182}"/>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32886</xdr:rowOff>
    </xdr:from>
    <xdr:to>
      <xdr:col>55</xdr:col>
      <xdr:colOff>50800</xdr:colOff>
      <xdr:row>41</xdr:row>
      <xdr:rowOff>134486</xdr:rowOff>
    </xdr:to>
    <xdr:sp macro="" textlink="">
      <xdr:nvSpPr>
        <xdr:cNvPr id="128" name="楕円 127">
          <a:extLst>
            <a:ext uri="{FF2B5EF4-FFF2-40B4-BE49-F238E27FC236}">
              <a16:creationId xmlns:a16="http://schemas.microsoft.com/office/drawing/2014/main" id="{AC381E8A-0786-4A0F-80A6-C5CE85CA121C}"/>
            </a:ext>
          </a:extLst>
        </xdr:cNvPr>
        <xdr:cNvSpPr/>
      </xdr:nvSpPr>
      <xdr:spPr>
        <a:xfrm>
          <a:off x="9192260" y="690612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119263</xdr:rowOff>
    </xdr:from>
    <xdr:ext cx="534377" cy="259045"/>
    <xdr:sp macro="" textlink="">
      <xdr:nvSpPr>
        <xdr:cNvPr id="129" name="【道路】&#10;一人当たり延長該当値テキスト">
          <a:extLst>
            <a:ext uri="{FF2B5EF4-FFF2-40B4-BE49-F238E27FC236}">
              <a16:creationId xmlns:a16="http://schemas.microsoft.com/office/drawing/2014/main" id="{0F5B1EC5-6C9D-4A01-8E02-E779B2EF2867}"/>
            </a:ext>
          </a:extLst>
        </xdr:cNvPr>
        <xdr:cNvSpPr txBox="1"/>
      </xdr:nvSpPr>
      <xdr:spPr>
        <a:xfrm>
          <a:off x="9258300" y="6824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33385</xdr:rowOff>
    </xdr:from>
    <xdr:to>
      <xdr:col>50</xdr:col>
      <xdr:colOff>165100</xdr:colOff>
      <xdr:row>41</xdr:row>
      <xdr:rowOff>134985</xdr:rowOff>
    </xdr:to>
    <xdr:sp macro="" textlink="">
      <xdr:nvSpPr>
        <xdr:cNvPr id="130" name="楕円 129">
          <a:extLst>
            <a:ext uri="{FF2B5EF4-FFF2-40B4-BE49-F238E27FC236}">
              <a16:creationId xmlns:a16="http://schemas.microsoft.com/office/drawing/2014/main" id="{0FA24156-8A5F-4A37-993E-E5383B1BFD93}"/>
            </a:ext>
          </a:extLst>
        </xdr:cNvPr>
        <xdr:cNvSpPr/>
      </xdr:nvSpPr>
      <xdr:spPr>
        <a:xfrm>
          <a:off x="8445500" y="6906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83686</xdr:rowOff>
    </xdr:from>
    <xdr:to>
      <xdr:col>55</xdr:col>
      <xdr:colOff>0</xdr:colOff>
      <xdr:row>41</xdr:row>
      <xdr:rowOff>84185</xdr:rowOff>
    </xdr:to>
    <xdr:cxnSp macro="">
      <xdr:nvCxnSpPr>
        <xdr:cNvPr id="131" name="直線コネクタ 130">
          <a:extLst>
            <a:ext uri="{FF2B5EF4-FFF2-40B4-BE49-F238E27FC236}">
              <a16:creationId xmlns:a16="http://schemas.microsoft.com/office/drawing/2014/main" id="{4EA4F03F-E9E4-4229-A5ED-96AC0B2C1A22}"/>
            </a:ext>
          </a:extLst>
        </xdr:cNvPr>
        <xdr:cNvCxnSpPr/>
      </xdr:nvCxnSpPr>
      <xdr:spPr>
        <a:xfrm flipV="1">
          <a:off x="8496300" y="6956926"/>
          <a:ext cx="723900" cy="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79889</xdr:rowOff>
    </xdr:from>
    <xdr:to>
      <xdr:col>46</xdr:col>
      <xdr:colOff>38100</xdr:colOff>
      <xdr:row>42</xdr:row>
      <xdr:rowOff>10039</xdr:rowOff>
    </xdr:to>
    <xdr:sp macro="" textlink="">
      <xdr:nvSpPr>
        <xdr:cNvPr id="132" name="楕円 131">
          <a:extLst>
            <a:ext uri="{FF2B5EF4-FFF2-40B4-BE49-F238E27FC236}">
              <a16:creationId xmlns:a16="http://schemas.microsoft.com/office/drawing/2014/main" id="{3A44BC44-5265-4EBA-BB9E-2A73744F6856}"/>
            </a:ext>
          </a:extLst>
        </xdr:cNvPr>
        <xdr:cNvSpPr/>
      </xdr:nvSpPr>
      <xdr:spPr>
        <a:xfrm>
          <a:off x="7670800" y="695312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84185</xdr:rowOff>
    </xdr:from>
    <xdr:to>
      <xdr:col>50</xdr:col>
      <xdr:colOff>114300</xdr:colOff>
      <xdr:row>41</xdr:row>
      <xdr:rowOff>130689</xdr:rowOff>
    </xdr:to>
    <xdr:cxnSp macro="">
      <xdr:nvCxnSpPr>
        <xdr:cNvPr id="133" name="直線コネクタ 132">
          <a:extLst>
            <a:ext uri="{FF2B5EF4-FFF2-40B4-BE49-F238E27FC236}">
              <a16:creationId xmlns:a16="http://schemas.microsoft.com/office/drawing/2014/main" id="{9BA1AC6B-37E9-45B5-9B7F-B36405D19C6D}"/>
            </a:ext>
          </a:extLst>
        </xdr:cNvPr>
        <xdr:cNvCxnSpPr/>
      </xdr:nvCxnSpPr>
      <xdr:spPr>
        <a:xfrm flipV="1">
          <a:off x="7713980" y="6957425"/>
          <a:ext cx="782320" cy="46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79958</xdr:rowOff>
    </xdr:from>
    <xdr:to>
      <xdr:col>41</xdr:col>
      <xdr:colOff>101600</xdr:colOff>
      <xdr:row>42</xdr:row>
      <xdr:rowOff>10108</xdr:rowOff>
    </xdr:to>
    <xdr:sp macro="" textlink="">
      <xdr:nvSpPr>
        <xdr:cNvPr id="134" name="楕円 133">
          <a:extLst>
            <a:ext uri="{FF2B5EF4-FFF2-40B4-BE49-F238E27FC236}">
              <a16:creationId xmlns:a16="http://schemas.microsoft.com/office/drawing/2014/main" id="{348AC61E-3721-49C2-8504-82BE1DC640A4}"/>
            </a:ext>
          </a:extLst>
        </xdr:cNvPr>
        <xdr:cNvSpPr/>
      </xdr:nvSpPr>
      <xdr:spPr>
        <a:xfrm>
          <a:off x="6873240" y="69531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130689</xdr:rowOff>
    </xdr:from>
    <xdr:to>
      <xdr:col>45</xdr:col>
      <xdr:colOff>177800</xdr:colOff>
      <xdr:row>41</xdr:row>
      <xdr:rowOff>130758</xdr:rowOff>
    </xdr:to>
    <xdr:cxnSp macro="">
      <xdr:nvCxnSpPr>
        <xdr:cNvPr id="135" name="直線コネクタ 134">
          <a:extLst>
            <a:ext uri="{FF2B5EF4-FFF2-40B4-BE49-F238E27FC236}">
              <a16:creationId xmlns:a16="http://schemas.microsoft.com/office/drawing/2014/main" id="{978FA60B-E3CD-4283-9ACB-11BBE193D16A}"/>
            </a:ext>
          </a:extLst>
        </xdr:cNvPr>
        <xdr:cNvCxnSpPr/>
      </xdr:nvCxnSpPr>
      <xdr:spPr>
        <a:xfrm flipV="1">
          <a:off x="6924040" y="7003929"/>
          <a:ext cx="789940" cy="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80049</xdr:rowOff>
    </xdr:from>
    <xdr:to>
      <xdr:col>36</xdr:col>
      <xdr:colOff>165100</xdr:colOff>
      <xdr:row>42</xdr:row>
      <xdr:rowOff>10199</xdr:rowOff>
    </xdr:to>
    <xdr:sp macro="" textlink="">
      <xdr:nvSpPr>
        <xdr:cNvPr id="136" name="楕円 135">
          <a:extLst>
            <a:ext uri="{FF2B5EF4-FFF2-40B4-BE49-F238E27FC236}">
              <a16:creationId xmlns:a16="http://schemas.microsoft.com/office/drawing/2014/main" id="{68809CB4-F7E1-41F5-94D4-3D9186128EAC}"/>
            </a:ext>
          </a:extLst>
        </xdr:cNvPr>
        <xdr:cNvSpPr/>
      </xdr:nvSpPr>
      <xdr:spPr>
        <a:xfrm>
          <a:off x="6098540" y="695328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130758</xdr:rowOff>
    </xdr:from>
    <xdr:to>
      <xdr:col>41</xdr:col>
      <xdr:colOff>50800</xdr:colOff>
      <xdr:row>41</xdr:row>
      <xdr:rowOff>130849</xdr:rowOff>
    </xdr:to>
    <xdr:cxnSp macro="">
      <xdr:nvCxnSpPr>
        <xdr:cNvPr id="137" name="直線コネクタ 136">
          <a:extLst>
            <a:ext uri="{FF2B5EF4-FFF2-40B4-BE49-F238E27FC236}">
              <a16:creationId xmlns:a16="http://schemas.microsoft.com/office/drawing/2014/main" id="{4FEB111C-14E9-4499-BF0A-2C57E113B14E}"/>
            </a:ext>
          </a:extLst>
        </xdr:cNvPr>
        <xdr:cNvCxnSpPr/>
      </xdr:nvCxnSpPr>
      <xdr:spPr>
        <a:xfrm flipV="1">
          <a:off x="6149340" y="7003998"/>
          <a:ext cx="774700" cy="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55153</xdr:rowOff>
    </xdr:from>
    <xdr:ext cx="534377" cy="259045"/>
    <xdr:sp macro="" textlink="">
      <xdr:nvSpPr>
        <xdr:cNvPr id="138" name="n_1aveValue【道路】&#10;一人当たり延長">
          <a:extLst>
            <a:ext uri="{FF2B5EF4-FFF2-40B4-BE49-F238E27FC236}">
              <a16:creationId xmlns:a16="http://schemas.microsoft.com/office/drawing/2014/main" id="{06DCE826-C4E1-46BD-8C4B-5D7A123A269E}"/>
            </a:ext>
          </a:extLst>
        </xdr:cNvPr>
        <xdr:cNvSpPr txBox="1"/>
      </xdr:nvSpPr>
      <xdr:spPr>
        <a:xfrm>
          <a:off x="8239271" y="6593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60502</xdr:rowOff>
    </xdr:from>
    <xdr:ext cx="534377" cy="259045"/>
    <xdr:sp macro="" textlink="">
      <xdr:nvSpPr>
        <xdr:cNvPr id="139" name="n_2aveValue【道路】&#10;一人当たり延長">
          <a:extLst>
            <a:ext uri="{FF2B5EF4-FFF2-40B4-BE49-F238E27FC236}">
              <a16:creationId xmlns:a16="http://schemas.microsoft.com/office/drawing/2014/main" id="{6341C422-836B-4558-AB0E-69031C88B54A}"/>
            </a:ext>
          </a:extLst>
        </xdr:cNvPr>
        <xdr:cNvSpPr txBox="1"/>
      </xdr:nvSpPr>
      <xdr:spPr>
        <a:xfrm>
          <a:off x="7477271" y="6598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83444</xdr:rowOff>
    </xdr:from>
    <xdr:ext cx="534377" cy="259045"/>
    <xdr:sp macro="" textlink="">
      <xdr:nvSpPr>
        <xdr:cNvPr id="140" name="n_3aveValue【道路】&#10;一人当たり延長">
          <a:extLst>
            <a:ext uri="{FF2B5EF4-FFF2-40B4-BE49-F238E27FC236}">
              <a16:creationId xmlns:a16="http://schemas.microsoft.com/office/drawing/2014/main" id="{F5B5AE02-D9D0-4951-A9E5-6518E8302712}"/>
            </a:ext>
          </a:extLst>
        </xdr:cNvPr>
        <xdr:cNvSpPr txBox="1"/>
      </xdr:nvSpPr>
      <xdr:spPr>
        <a:xfrm>
          <a:off x="6702571" y="6621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72915</xdr:rowOff>
    </xdr:from>
    <xdr:ext cx="534377" cy="259045"/>
    <xdr:sp macro="" textlink="">
      <xdr:nvSpPr>
        <xdr:cNvPr id="141" name="n_4aveValue【道路】&#10;一人当たり延長">
          <a:extLst>
            <a:ext uri="{FF2B5EF4-FFF2-40B4-BE49-F238E27FC236}">
              <a16:creationId xmlns:a16="http://schemas.microsoft.com/office/drawing/2014/main" id="{DF169DCA-E13B-4B94-84EF-71F08471A6FD}"/>
            </a:ext>
          </a:extLst>
        </xdr:cNvPr>
        <xdr:cNvSpPr txBox="1"/>
      </xdr:nvSpPr>
      <xdr:spPr>
        <a:xfrm>
          <a:off x="5905011" y="6610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126112</xdr:rowOff>
    </xdr:from>
    <xdr:ext cx="534377" cy="259045"/>
    <xdr:sp macro="" textlink="">
      <xdr:nvSpPr>
        <xdr:cNvPr id="142" name="n_1mainValue【道路】&#10;一人当たり延長">
          <a:extLst>
            <a:ext uri="{FF2B5EF4-FFF2-40B4-BE49-F238E27FC236}">
              <a16:creationId xmlns:a16="http://schemas.microsoft.com/office/drawing/2014/main" id="{B2DDD7AD-E857-4C5A-8B7F-21D0FFCCA03E}"/>
            </a:ext>
          </a:extLst>
        </xdr:cNvPr>
        <xdr:cNvSpPr txBox="1"/>
      </xdr:nvSpPr>
      <xdr:spPr>
        <a:xfrm>
          <a:off x="8239271" y="6999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42</xdr:row>
      <xdr:rowOff>1166</xdr:rowOff>
    </xdr:from>
    <xdr:ext cx="469744" cy="259045"/>
    <xdr:sp macro="" textlink="">
      <xdr:nvSpPr>
        <xdr:cNvPr id="143" name="n_2mainValue【道路】&#10;一人当たり延長">
          <a:extLst>
            <a:ext uri="{FF2B5EF4-FFF2-40B4-BE49-F238E27FC236}">
              <a16:creationId xmlns:a16="http://schemas.microsoft.com/office/drawing/2014/main" id="{3C67823D-39C1-4CB7-A43C-08F07A3C9F25}"/>
            </a:ext>
          </a:extLst>
        </xdr:cNvPr>
        <xdr:cNvSpPr txBox="1"/>
      </xdr:nvSpPr>
      <xdr:spPr>
        <a:xfrm>
          <a:off x="7509587" y="7042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42</xdr:row>
      <xdr:rowOff>1235</xdr:rowOff>
    </xdr:from>
    <xdr:ext cx="469744" cy="259045"/>
    <xdr:sp macro="" textlink="">
      <xdr:nvSpPr>
        <xdr:cNvPr id="144" name="n_3mainValue【道路】&#10;一人当たり延長">
          <a:extLst>
            <a:ext uri="{FF2B5EF4-FFF2-40B4-BE49-F238E27FC236}">
              <a16:creationId xmlns:a16="http://schemas.microsoft.com/office/drawing/2014/main" id="{0C690849-71A5-499A-A3B7-14C299305124}"/>
            </a:ext>
          </a:extLst>
        </xdr:cNvPr>
        <xdr:cNvSpPr txBox="1"/>
      </xdr:nvSpPr>
      <xdr:spPr>
        <a:xfrm>
          <a:off x="6712027" y="7042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42</xdr:row>
      <xdr:rowOff>1326</xdr:rowOff>
    </xdr:from>
    <xdr:ext cx="469744" cy="259045"/>
    <xdr:sp macro="" textlink="">
      <xdr:nvSpPr>
        <xdr:cNvPr id="145" name="n_4mainValue【道路】&#10;一人当たり延長">
          <a:extLst>
            <a:ext uri="{FF2B5EF4-FFF2-40B4-BE49-F238E27FC236}">
              <a16:creationId xmlns:a16="http://schemas.microsoft.com/office/drawing/2014/main" id="{21205EBA-3982-4940-AE29-069C993D81F0}"/>
            </a:ext>
          </a:extLst>
        </xdr:cNvPr>
        <xdr:cNvSpPr txBox="1"/>
      </xdr:nvSpPr>
      <xdr:spPr>
        <a:xfrm>
          <a:off x="5937327" y="7042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7C92B051-8A45-47BC-A05E-A43ED2492881}"/>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C962259D-9D41-4748-AEF9-E0CAFF71AC1C}"/>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33D898E2-1AFB-4D09-8DDE-B2744B322FA1}"/>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E434FADC-4904-4B68-8702-0B97BB2B93C6}"/>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F179B589-458E-447B-AFFB-45192A4253E6}"/>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5A77D7C6-4B83-409D-B1F9-470B859B85B9}"/>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D7D1E344-C459-4037-BB0A-9BC5A00726A6}"/>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919F6CC8-3AEB-495D-9324-6E9626C8EBB0}"/>
            </a:ext>
          </a:extLst>
        </xdr:cNvPr>
        <xdr:cNvSpPr/>
      </xdr:nvSpPr>
      <xdr:spPr>
        <a:xfrm>
          <a:off x="670560" y="894207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154" name="正方形/長方形 153">
          <a:extLst>
            <a:ext uri="{FF2B5EF4-FFF2-40B4-BE49-F238E27FC236}">
              <a16:creationId xmlns:a16="http://schemas.microsoft.com/office/drawing/2014/main" id="{C4E97525-72E2-4A52-BBEF-7D58766E9EB8}"/>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5" name="正方形/長方形 154">
          <a:extLst>
            <a:ext uri="{FF2B5EF4-FFF2-40B4-BE49-F238E27FC236}">
              <a16:creationId xmlns:a16="http://schemas.microsoft.com/office/drawing/2014/main" id="{FF1D0549-C3F6-47C4-B317-AE560FA3E9F2}"/>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6" name="正方形/長方形 155">
          <a:extLst>
            <a:ext uri="{FF2B5EF4-FFF2-40B4-BE49-F238E27FC236}">
              <a16:creationId xmlns:a16="http://schemas.microsoft.com/office/drawing/2014/main" id="{EEE39FFB-94CC-428F-94CD-A3866BA71E2E}"/>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7" name="正方形/長方形 156">
          <a:extLst>
            <a:ext uri="{FF2B5EF4-FFF2-40B4-BE49-F238E27FC236}">
              <a16:creationId xmlns:a16="http://schemas.microsoft.com/office/drawing/2014/main" id="{DB71AB12-B55C-4C4B-90D3-F9458862A074}"/>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58" name="正方形/長方形 157">
          <a:extLst>
            <a:ext uri="{FF2B5EF4-FFF2-40B4-BE49-F238E27FC236}">
              <a16:creationId xmlns:a16="http://schemas.microsoft.com/office/drawing/2014/main" id="{5B67EA2B-427B-401E-9DB9-CF0F2DDAEC93}"/>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59" name="正方形/長方形 158">
          <a:extLst>
            <a:ext uri="{FF2B5EF4-FFF2-40B4-BE49-F238E27FC236}">
              <a16:creationId xmlns:a16="http://schemas.microsoft.com/office/drawing/2014/main" id="{9E8C68AE-D802-4F9E-B05B-C26410C93623}"/>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0" name="正方形/長方形 159">
          <a:extLst>
            <a:ext uri="{FF2B5EF4-FFF2-40B4-BE49-F238E27FC236}">
              <a16:creationId xmlns:a16="http://schemas.microsoft.com/office/drawing/2014/main" id="{D724D591-234B-491A-9407-D467797E08C5}"/>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1" name="正方形/長方形 160">
          <a:extLst>
            <a:ext uri="{FF2B5EF4-FFF2-40B4-BE49-F238E27FC236}">
              <a16:creationId xmlns:a16="http://schemas.microsoft.com/office/drawing/2014/main" id="{BCBEC20F-CDC3-4178-8FCB-9D1DCA33A528}"/>
            </a:ext>
          </a:extLst>
        </xdr:cNvPr>
        <xdr:cNvSpPr/>
      </xdr:nvSpPr>
      <xdr:spPr>
        <a:xfrm>
          <a:off x="5826760" y="894207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62" name="正方形/長方形 161">
          <a:extLst>
            <a:ext uri="{FF2B5EF4-FFF2-40B4-BE49-F238E27FC236}">
              <a16:creationId xmlns:a16="http://schemas.microsoft.com/office/drawing/2014/main" id="{0AA6454E-E90D-4177-A9E4-F5B694B47FE0}"/>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3" name="正方形/長方形 162">
          <a:extLst>
            <a:ext uri="{FF2B5EF4-FFF2-40B4-BE49-F238E27FC236}">
              <a16:creationId xmlns:a16="http://schemas.microsoft.com/office/drawing/2014/main" id="{C942421B-60CA-4AC6-86FB-FE00326ED628}"/>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4" name="正方形/長方形 163">
          <a:extLst>
            <a:ext uri="{FF2B5EF4-FFF2-40B4-BE49-F238E27FC236}">
              <a16:creationId xmlns:a16="http://schemas.microsoft.com/office/drawing/2014/main" id="{B4B17A7B-C6A0-45CF-A667-FD60366F4F40}"/>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5" name="正方形/長方形 164">
          <a:extLst>
            <a:ext uri="{FF2B5EF4-FFF2-40B4-BE49-F238E27FC236}">
              <a16:creationId xmlns:a16="http://schemas.microsoft.com/office/drawing/2014/main" id="{1AE0E7ED-3549-4771-82C9-D406147CD7C5}"/>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6" name="正方形/長方形 165">
          <a:extLst>
            <a:ext uri="{FF2B5EF4-FFF2-40B4-BE49-F238E27FC236}">
              <a16:creationId xmlns:a16="http://schemas.microsoft.com/office/drawing/2014/main" id="{E7FA1AF4-0C9B-4B57-9269-5C2DFF907D1F}"/>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7" name="正方形/長方形 166">
          <a:extLst>
            <a:ext uri="{FF2B5EF4-FFF2-40B4-BE49-F238E27FC236}">
              <a16:creationId xmlns:a16="http://schemas.microsoft.com/office/drawing/2014/main" id="{3B0DB426-D951-4BD3-B437-DEC224CB7C6D}"/>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8" name="正方形/長方形 167">
          <a:extLst>
            <a:ext uri="{FF2B5EF4-FFF2-40B4-BE49-F238E27FC236}">
              <a16:creationId xmlns:a16="http://schemas.microsoft.com/office/drawing/2014/main" id="{A2074820-EB0B-4819-9DA2-BE45C940552E}"/>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69" name="正方形/長方形 168">
          <a:extLst>
            <a:ext uri="{FF2B5EF4-FFF2-40B4-BE49-F238E27FC236}">
              <a16:creationId xmlns:a16="http://schemas.microsoft.com/office/drawing/2014/main" id="{24CB90B6-4757-4234-8741-0F4829093469}"/>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0" name="テキスト ボックス 169">
          <a:extLst>
            <a:ext uri="{FF2B5EF4-FFF2-40B4-BE49-F238E27FC236}">
              <a16:creationId xmlns:a16="http://schemas.microsoft.com/office/drawing/2014/main" id="{913D8AE0-1903-4C3F-9263-25E6E4F7B80D}"/>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1" name="直線コネクタ 170">
          <a:extLst>
            <a:ext uri="{FF2B5EF4-FFF2-40B4-BE49-F238E27FC236}">
              <a16:creationId xmlns:a16="http://schemas.microsoft.com/office/drawing/2014/main" id="{BBB9F667-9786-4587-83EE-8A30963D7BF7}"/>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2" name="テキスト ボックス 171">
          <a:extLst>
            <a:ext uri="{FF2B5EF4-FFF2-40B4-BE49-F238E27FC236}">
              <a16:creationId xmlns:a16="http://schemas.microsoft.com/office/drawing/2014/main" id="{270AD2B3-0584-49F4-BE69-0720AABE1C20}"/>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73" name="直線コネクタ 172">
          <a:extLst>
            <a:ext uri="{FF2B5EF4-FFF2-40B4-BE49-F238E27FC236}">
              <a16:creationId xmlns:a16="http://schemas.microsoft.com/office/drawing/2014/main" id="{73FEF1BB-9469-4F69-A367-DEA05009F481}"/>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74" name="テキスト ボックス 173">
          <a:extLst>
            <a:ext uri="{FF2B5EF4-FFF2-40B4-BE49-F238E27FC236}">
              <a16:creationId xmlns:a16="http://schemas.microsoft.com/office/drawing/2014/main" id="{73AF6E53-211B-41E9-A16D-D14D90FA79D9}"/>
            </a:ext>
          </a:extLst>
        </xdr:cNvPr>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75" name="直線コネクタ 174">
          <a:extLst>
            <a:ext uri="{FF2B5EF4-FFF2-40B4-BE49-F238E27FC236}">
              <a16:creationId xmlns:a16="http://schemas.microsoft.com/office/drawing/2014/main" id="{CFD38328-37A8-4008-99E8-3D7B122B100E}"/>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76" name="テキスト ボックス 175">
          <a:extLst>
            <a:ext uri="{FF2B5EF4-FFF2-40B4-BE49-F238E27FC236}">
              <a16:creationId xmlns:a16="http://schemas.microsoft.com/office/drawing/2014/main" id="{704DD09D-9ED1-4ABC-AFC9-5D001D941C2A}"/>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77" name="直線コネクタ 176">
          <a:extLst>
            <a:ext uri="{FF2B5EF4-FFF2-40B4-BE49-F238E27FC236}">
              <a16:creationId xmlns:a16="http://schemas.microsoft.com/office/drawing/2014/main" id="{AB85E0BF-B703-43BC-8D36-60F290840F72}"/>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78" name="テキスト ボックス 177">
          <a:extLst>
            <a:ext uri="{FF2B5EF4-FFF2-40B4-BE49-F238E27FC236}">
              <a16:creationId xmlns:a16="http://schemas.microsoft.com/office/drawing/2014/main" id="{52D789F3-0BF4-4E77-8442-940A5F88B4C1}"/>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79" name="直線コネクタ 178">
          <a:extLst>
            <a:ext uri="{FF2B5EF4-FFF2-40B4-BE49-F238E27FC236}">
              <a16:creationId xmlns:a16="http://schemas.microsoft.com/office/drawing/2014/main" id="{A76C6FB0-0CC9-4658-81DB-200B6874D4EC}"/>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80" name="テキスト ボックス 179">
          <a:extLst>
            <a:ext uri="{FF2B5EF4-FFF2-40B4-BE49-F238E27FC236}">
              <a16:creationId xmlns:a16="http://schemas.microsoft.com/office/drawing/2014/main" id="{F6DDC4E6-C31F-4623-B1E7-F286110CB158}"/>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81" name="直線コネクタ 180">
          <a:extLst>
            <a:ext uri="{FF2B5EF4-FFF2-40B4-BE49-F238E27FC236}">
              <a16:creationId xmlns:a16="http://schemas.microsoft.com/office/drawing/2014/main" id="{33CEDC5F-A5CE-453F-98B4-655A78B18976}"/>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182" name="テキスト ボックス 181">
          <a:extLst>
            <a:ext uri="{FF2B5EF4-FFF2-40B4-BE49-F238E27FC236}">
              <a16:creationId xmlns:a16="http://schemas.microsoft.com/office/drawing/2014/main" id="{C2D7C1FC-2EE1-418F-B57F-56110F7A617B}"/>
            </a:ext>
          </a:extLst>
        </xdr:cNvPr>
        <xdr:cNvSpPr txBox="1"/>
      </xdr:nvSpPr>
      <xdr:spPr>
        <a:xfrm>
          <a:off x="377341" y="129032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3" name="直線コネクタ 182">
          <a:extLst>
            <a:ext uri="{FF2B5EF4-FFF2-40B4-BE49-F238E27FC236}">
              <a16:creationId xmlns:a16="http://schemas.microsoft.com/office/drawing/2014/main" id="{E264EDAE-2D2E-47EC-8B6B-5589A28E36F8}"/>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84" name="【公営住宅】&#10;有形固定資産減価償却率グラフ枠">
          <a:extLst>
            <a:ext uri="{FF2B5EF4-FFF2-40B4-BE49-F238E27FC236}">
              <a16:creationId xmlns:a16="http://schemas.microsoft.com/office/drawing/2014/main" id="{6860E8BF-17C0-4459-940C-6220BEABB930}"/>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185" name="直線コネクタ 184">
          <a:extLst>
            <a:ext uri="{FF2B5EF4-FFF2-40B4-BE49-F238E27FC236}">
              <a16:creationId xmlns:a16="http://schemas.microsoft.com/office/drawing/2014/main" id="{BECFA5B4-5FA7-4B90-A756-CA405AD9CF23}"/>
            </a:ext>
          </a:extLst>
        </xdr:cNvPr>
        <xdr:cNvCxnSpPr/>
      </xdr:nvCxnSpPr>
      <xdr:spPr>
        <a:xfrm flipV="1">
          <a:off x="4086225" y="13041630"/>
          <a:ext cx="0" cy="1239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186" name="【公営住宅】&#10;有形固定資産減価償却率最小値テキスト">
          <a:extLst>
            <a:ext uri="{FF2B5EF4-FFF2-40B4-BE49-F238E27FC236}">
              <a16:creationId xmlns:a16="http://schemas.microsoft.com/office/drawing/2014/main" id="{EE81E762-41D4-44AC-980A-CE177C6229B1}"/>
            </a:ext>
          </a:extLst>
        </xdr:cNvPr>
        <xdr:cNvSpPr txBox="1"/>
      </xdr:nvSpPr>
      <xdr:spPr>
        <a:xfrm>
          <a:off x="4124960" y="1428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187" name="直線コネクタ 186">
          <a:extLst>
            <a:ext uri="{FF2B5EF4-FFF2-40B4-BE49-F238E27FC236}">
              <a16:creationId xmlns:a16="http://schemas.microsoft.com/office/drawing/2014/main" id="{894F62C6-AC8B-41F8-ADFC-A6E1AFCEC630}"/>
            </a:ext>
          </a:extLst>
        </xdr:cNvPr>
        <xdr:cNvCxnSpPr/>
      </xdr:nvCxnSpPr>
      <xdr:spPr>
        <a:xfrm>
          <a:off x="4020820" y="142811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188" name="【公営住宅】&#10;有形固定資産減価償却率最大値テキスト">
          <a:extLst>
            <a:ext uri="{FF2B5EF4-FFF2-40B4-BE49-F238E27FC236}">
              <a16:creationId xmlns:a16="http://schemas.microsoft.com/office/drawing/2014/main" id="{74A3AF4D-1D49-42AE-AFA3-C98F4214DAC5}"/>
            </a:ext>
          </a:extLst>
        </xdr:cNvPr>
        <xdr:cNvSpPr txBox="1"/>
      </xdr:nvSpPr>
      <xdr:spPr>
        <a:xfrm>
          <a:off x="4124960" y="1282066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189" name="直線コネクタ 188">
          <a:extLst>
            <a:ext uri="{FF2B5EF4-FFF2-40B4-BE49-F238E27FC236}">
              <a16:creationId xmlns:a16="http://schemas.microsoft.com/office/drawing/2014/main" id="{2D2BE4B4-DECE-44C0-98DC-EE05CB44C877}"/>
            </a:ext>
          </a:extLst>
        </xdr:cNvPr>
        <xdr:cNvCxnSpPr/>
      </xdr:nvCxnSpPr>
      <xdr:spPr>
        <a:xfrm>
          <a:off x="4020820" y="130416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33038</xdr:rowOff>
    </xdr:from>
    <xdr:ext cx="405111" cy="259045"/>
    <xdr:sp macro="" textlink="">
      <xdr:nvSpPr>
        <xdr:cNvPr id="190" name="【公営住宅】&#10;有形固定資産減価償却率平均値テキスト">
          <a:extLst>
            <a:ext uri="{FF2B5EF4-FFF2-40B4-BE49-F238E27FC236}">
              <a16:creationId xmlns:a16="http://schemas.microsoft.com/office/drawing/2014/main" id="{C81D8132-3F2A-4661-A2CF-81B75B99C808}"/>
            </a:ext>
          </a:extLst>
        </xdr:cNvPr>
        <xdr:cNvSpPr txBox="1"/>
      </xdr:nvSpPr>
      <xdr:spPr>
        <a:xfrm>
          <a:off x="4124960" y="1377951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54611</xdr:rowOff>
    </xdr:from>
    <xdr:to>
      <xdr:col>24</xdr:col>
      <xdr:colOff>114300</xdr:colOff>
      <xdr:row>82</xdr:row>
      <xdr:rowOff>156211</xdr:rowOff>
    </xdr:to>
    <xdr:sp macro="" textlink="">
      <xdr:nvSpPr>
        <xdr:cNvPr id="191" name="フローチャート: 判断 190">
          <a:extLst>
            <a:ext uri="{FF2B5EF4-FFF2-40B4-BE49-F238E27FC236}">
              <a16:creationId xmlns:a16="http://schemas.microsoft.com/office/drawing/2014/main" id="{D7EEBE1A-74FF-4097-8BA1-59E5327D7D4F}"/>
            </a:ext>
          </a:extLst>
        </xdr:cNvPr>
        <xdr:cNvSpPr/>
      </xdr:nvSpPr>
      <xdr:spPr>
        <a:xfrm>
          <a:off x="4036060" y="13801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24130</xdr:rowOff>
    </xdr:from>
    <xdr:to>
      <xdr:col>20</xdr:col>
      <xdr:colOff>38100</xdr:colOff>
      <xdr:row>82</xdr:row>
      <xdr:rowOff>125730</xdr:rowOff>
    </xdr:to>
    <xdr:sp macro="" textlink="">
      <xdr:nvSpPr>
        <xdr:cNvPr id="192" name="フローチャート: 判断 191">
          <a:extLst>
            <a:ext uri="{FF2B5EF4-FFF2-40B4-BE49-F238E27FC236}">
              <a16:creationId xmlns:a16="http://schemas.microsoft.com/office/drawing/2014/main" id="{85D4577D-BBAF-47B5-B3C7-EED1E768109E}"/>
            </a:ext>
          </a:extLst>
        </xdr:cNvPr>
        <xdr:cNvSpPr/>
      </xdr:nvSpPr>
      <xdr:spPr>
        <a:xfrm>
          <a:off x="3312160" y="137706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166370</xdr:rowOff>
    </xdr:from>
    <xdr:to>
      <xdr:col>15</xdr:col>
      <xdr:colOff>101600</xdr:colOff>
      <xdr:row>82</xdr:row>
      <xdr:rowOff>96520</xdr:rowOff>
    </xdr:to>
    <xdr:sp macro="" textlink="">
      <xdr:nvSpPr>
        <xdr:cNvPr id="193" name="フローチャート: 判断 192">
          <a:extLst>
            <a:ext uri="{FF2B5EF4-FFF2-40B4-BE49-F238E27FC236}">
              <a16:creationId xmlns:a16="http://schemas.microsoft.com/office/drawing/2014/main" id="{1B4CF841-83D4-4BD4-B38F-B3EC2356F027}"/>
            </a:ext>
          </a:extLst>
        </xdr:cNvPr>
        <xdr:cNvSpPr/>
      </xdr:nvSpPr>
      <xdr:spPr>
        <a:xfrm>
          <a:off x="2514600" y="137452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1270</xdr:rowOff>
    </xdr:from>
    <xdr:to>
      <xdr:col>10</xdr:col>
      <xdr:colOff>165100</xdr:colOff>
      <xdr:row>82</xdr:row>
      <xdr:rowOff>102870</xdr:rowOff>
    </xdr:to>
    <xdr:sp macro="" textlink="">
      <xdr:nvSpPr>
        <xdr:cNvPr id="194" name="フローチャート: 判断 193">
          <a:extLst>
            <a:ext uri="{FF2B5EF4-FFF2-40B4-BE49-F238E27FC236}">
              <a16:creationId xmlns:a16="http://schemas.microsoft.com/office/drawing/2014/main" id="{8D8C47AB-253C-4287-8DB4-58A5A26E9605}"/>
            </a:ext>
          </a:extLst>
        </xdr:cNvPr>
        <xdr:cNvSpPr/>
      </xdr:nvSpPr>
      <xdr:spPr>
        <a:xfrm>
          <a:off x="1739900" y="13747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3811</xdr:rowOff>
    </xdr:from>
    <xdr:to>
      <xdr:col>6</xdr:col>
      <xdr:colOff>38100</xdr:colOff>
      <xdr:row>82</xdr:row>
      <xdr:rowOff>105411</xdr:rowOff>
    </xdr:to>
    <xdr:sp macro="" textlink="">
      <xdr:nvSpPr>
        <xdr:cNvPr id="195" name="フローチャート: 判断 194">
          <a:extLst>
            <a:ext uri="{FF2B5EF4-FFF2-40B4-BE49-F238E27FC236}">
              <a16:creationId xmlns:a16="http://schemas.microsoft.com/office/drawing/2014/main" id="{3CF2CBF9-6748-4756-9C79-20100FC81601}"/>
            </a:ext>
          </a:extLst>
        </xdr:cNvPr>
        <xdr:cNvSpPr/>
      </xdr:nvSpPr>
      <xdr:spPr>
        <a:xfrm>
          <a:off x="965200" y="1375029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6" name="テキスト ボックス 195">
          <a:extLst>
            <a:ext uri="{FF2B5EF4-FFF2-40B4-BE49-F238E27FC236}">
              <a16:creationId xmlns:a16="http://schemas.microsoft.com/office/drawing/2014/main" id="{0B2BF61E-2771-4B2F-8A15-0BF247D0A7CD}"/>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97" name="テキスト ボックス 196">
          <a:extLst>
            <a:ext uri="{FF2B5EF4-FFF2-40B4-BE49-F238E27FC236}">
              <a16:creationId xmlns:a16="http://schemas.microsoft.com/office/drawing/2014/main" id="{A6A470F7-A094-42ED-B025-D055E85BB0AC}"/>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98" name="テキスト ボックス 197">
          <a:extLst>
            <a:ext uri="{FF2B5EF4-FFF2-40B4-BE49-F238E27FC236}">
              <a16:creationId xmlns:a16="http://schemas.microsoft.com/office/drawing/2014/main" id="{618030DC-EE0A-4079-B049-555855DBBF5D}"/>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99" name="テキスト ボックス 198">
          <a:extLst>
            <a:ext uri="{FF2B5EF4-FFF2-40B4-BE49-F238E27FC236}">
              <a16:creationId xmlns:a16="http://schemas.microsoft.com/office/drawing/2014/main" id="{3EAB2C6C-C49F-4A7A-A8D9-0978FD67F2BE}"/>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0" name="テキスト ボックス 199">
          <a:extLst>
            <a:ext uri="{FF2B5EF4-FFF2-40B4-BE49-F238E27FC236}">
              <a16:creationId xmlns:a16="http://schemas.microsoft.com/office/drawing/2014/main" id="{D4816D99-5B75-47DF-B1CF-0B45BC2FFEB9}"/>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153670</xdr:rowOff>
    </xdr:from>
    <xdr:to>
      <xdr:col>24</xdr:col>
      <xdr:colOff>114300</xdr:colOff>
      <xdr:row>81</xdr:row>
      <xdr:rowOff>83820</xdr:rowOff>
    </xdr:to>
    <xdr:sp macro="" textlink="">
      <xdr:nvSpPr>
        <xdr:cNvPr id="201" name="楕円 200">
          <a:extLst>
            <a:ext uri="{FF2B5EF4-FFF2-40B4-BE49-F238E27FC236}">
              <a16:creationId xmlns:a16="http://schemas.microsoft.com/office/drawing/2014/main" id="{63ADEDE1-8B52-4AAF-9CCA-2958DCA29736}"/>
            </a:ext>
          </a:extLst>
        </xdr:cNvPr>
        <xdr:cNvSpPr/>
      </xdr:nvSpPr>
      <xdr:spPr>
        <a:xfrm>
          <a:off x="4036060" y="135648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5097</xdr:rowOff>
    </xdr:from>
    <xdr:ext cx="405111" cy="259045"/>
    <xdr:sp macro="" textlink="">
      <xdr:nvSpPr>
        <xdr:cNvPr id="202" name="【公営住宅】&#10;有形固定資産減価償却率該当値テキスト">
          <a:extLst>
            <a:ext uri="{FF2B5EF4-FFF2-40B4-BE49-F238E27FC236}">
              <a16:creationId xmlns:a16="http://schemas.microsoft.com/office/drawing/2014/main" id="{B7FEF22F-69B3-43F5-A2CD-0F7BFB6A720F}"/>
            </a:ext>
          </a:extLst>
        </xdr:cNvPr>
        <xdr:cNvSpPr txBox="1"/>
      </xdr:nvSpPr>
      <xdr:spPr>
        <a:xfrm>
          <a:off x="4124960" y="13416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127000</xdr:rowOff>
    </xdr:from>
    <xdr:to>
      <xdr:col>20</xdr:col>
      <xdr:colOff>38100</xdr:colOff>
      <xdr:row>81</xdr:row>
      <xdr:rowOff>57150</xdr:rowOff>
    </xdr:to>
    <xdr:sp macro="" textlink="">
      <xdr:nvSpPr>
        <xdr:cNvPr id="203" name="楕円 202">
          <a:extLst>
            <a:ext uri="{FF2B5EF4-FFF2-40B4-BE49-F238E27FC236}">
              <a16:creationId xmlns:a16="http://schemas.microsoft.com/office/drawing/2014/main" id="{186422E7-75D8-4255-A2C9-2B074D022017}"/>
            </a:ext>
          </a:extLst>
        </xdr:cNvPr>
        <xdr:cNvSpPr/>
      </xdr:nvSpPr>
      <xdr:spPr>
        <a:xfrm>
          <a:off x="3312160" y="135382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6350</xdr:rowOff>
    </xdr:from>
    <xdr:to>
      <xdr:col>24</xdr:col>
      <xdr:colOff>63500</xdr:colOff>
      <xdr:row>81</xdr:row>
      <xdr:rowOff>33020</xdr:rowOff>
    </xdr:to>
    <xdr:cxnSp macro="">
      <xdr:nvCxnSpPr>
        <xdr:cNvPr id="204" name="直線コネクタ 203">
          <a:extLst>
            <a:ext uri="{FF2B5EF4-FFF2-40B4-BE49-F238E27FC236}">
              <a16:creationId xmlns:a16="http://schemas.microsoft.com/office/drawing/2014/main" id="{25E51957-5BF8-4E08-A6CC-2DAE92E75274}"/>
            </a:ext>
          </a:extLst>
        </xdr:cNvPr>
        <xdr:cNvCxnSpPr/>
      </xdr:nvCxnSpPr>
      <xdr:spPr>
        <a:xfrm>
          <a:off x="3355340" y="13585190"/>
          <a:ext cx="73152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49530</xdr:rowOff>
    </xdr:from>
    <xdr:to>
      <xdr:col>15</xdr:col>
      <xdr:colOff>101600</xdr:colOff>
      <xdr:row>81</xdr:row>
      <xdr:rowOff>151130</xdr:rowOff>
    </xdr:to>
    <xdr:sp macro="" textlink="">
      <xdr:nvSpPr>
        <xdr:cNvPr id="205" name="楕円 204">
          <a:extLst>
            <a:ext uri="{FF2B5EF4-FFF2-40B4-BE49-F238E27FC236}">
              <a16:creationId xmlns:a16="http://schemas.microsoft.com/office/drawing/2014/main" id="{C6F61F7F-8C65-414F-AC55-FE5729ADF02F}"/>
            </a:ext>
          </a:extLst>
        </xdr:cNvPr>
        <xdr:cNvSpPr/>
      </xdr:nvSpPr>
      <xdr:spPr>
        <a:xfrm>
          <a:off x="2514600" y="13628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6350</xdr:rowOff>
    </xdr:from>
    <xdr:to>
      <xdr:col>19</xdr:col>
      <xdr:colOff>177800</xdr:colOff>
      <xdr:row>81</xdr:row>
      <xdr:rowOff>100330</xdr:rowOff>
    </xdr:to>
    <xdr:cxnSp macro="">
      <xdr:nvCxnSpPr>
        <xdr:cNvPr id="206" name="直線コネクタ 205">
          <a:extLst>
            <a:ext uri="{FF2B5EF4-FFF2-40B4-BE49-F238E27FC236}">
              <a16:creationId xmlns:a16="http://schemas.microsoft.com/office/drawing/2014/main" id="{F84870E0-D095-4991-9367-7A0A97E973E9}"/>
            </a:ext>
          </a:extLst>
        </xdr:cNvPr>
        <xdr:cNvCxnSpPr/>
      </xdr:nvCxnSpPr>
      <xdr:spPr>
        <a:xfrm flipV="1">
          <a:off x="2565400" y="13585190"/>
          <a:ext cx="789940" cy="93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130811</xdr:rowOff>
    </xdr:from>
    <xdr:to>
      <xdr:col>10</xdr:col>
      <xdr:colOff>165100</xdr:colOff>
      <xdr:row>80</xdr:row>
      <xdr:rowOff>60961</xdr:rowOff>
    </xdr:to>
    <xdr:sp macro="" textlink="">
      <xdr:nvSpPr>
        <xdr:cNvPr id="207" name="楕円 206">
          <a:extLst>
            <a:ext uri="{FF2B5EF4-FFF2-40B4-BE49-F238E27FC236}">
              <a16:creationId xmlns:a16="http://schemas.microsoft.com/office/drawing/2014/main" id="{258EECAC-9A80-470D-B93E-6DDDEEB7878C}"/>
            </a:ext>
          </a:extLst>
        </xdr:cNvPr>
        <xdr:cNvSpPr/>
      </xdr:nvSpPr>
      <xdr:spPr>
        <a:xfrm>
          <a:off x="1739900" y="1337437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10161</xdr:rowOff>
    </xdr:from>
    <xdr:to>
      <xdr:col>15</xdr:col>
      <xdr:colOff>50800</xdr:colOff>
      <xdr:row>81</xdr:row>
      <xdr:rowOff>100330</xdr:rowOff>
    </xdr:to>
    <xdr:cxnSp macro="">
      <xdr:nvCxnSpPr>
        <xdr:cNvPr id="208" name="直線コネクタ 207">
          <a:extLst>
            <a:ext uri="{FF2B5EF4-FFF2-40B4-BE49-F238E27FC236}">
              <a16:creationId xmlns:a16="http://schemas.microsoft.com/office/drawing/2014/main" id="{AFA19300-3570-4BCC-A1DC-AA4229689BF7}"/>
            </a:ext>
          </a:extLst>
        </xdr:cNvPr>
        <xdr:cNvCxnSpPr/>
      </xdr:nvCxnSpPr>
      <xdr:spPr>
        <a:xfrm>
          <a:off x="1790700" y="13421361"/>
          <a:ext cx="774700" cy="257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69850</xdr:rowOff>
    </xdr:from>
    <xdr:to>
      <xdr:col>6</xdr:col>
      <xdr:colOff>38100</xdr:colOff>
      <xdr:row>82</xdr:row>
      <xdr:rowOff>0</xdr:rowOff>
    </xdr:to>
    <xdr:sp macro="" textlink="">
      <xdr:nvSpPr>
        <xdr:cNvPr id="209" name="楕円 208">
          <a:extLst>
            <a:ext uri="{FF2B5EF4-FFF2-40B4-BE49-F238E27FC236}">
              <a16:creationId xmlns:a16="http://schemas.microsoft.com/office/drawing/2014/main" id="{F296C195-8CA1-4026-A585-D837F7F36832}"/>
            </a:ext>
          </a:extLst>
        </xdr:cNvPr>
        <xdr:cNvSpPr/>
      </xdr:nvSpPr>
      <xdr:spPr>
        <a:xfrm>
          <a:off x="965200" y="136486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10161</xdr:rowOff>
    </xdr:from>
    <xdr:to>
      <xdr:col>10</xdr:col>
      <xdr:colOff>114300</xdr:colOff>
      <xdr:row>81</xdr:row>
      <xdr:rowOff>120650</xdr:rowOff>
    </xdr:to>
    <xdr:cxnSp macro="">
      <xdr:nvCxnSpPr>
        <xdr:cNvPr id="210" name="直線コネクタ 209">
          <a:extLst>
            <a:ext uri="{FF2B5EF4-FFF2-40B4-BE49-F238E27FC236}">
              <a16:creationId xmlns:a16="http://schemas.microsoft.com/office/drawing/2014/main" id="{0CF37A9E-D009-4406-AC94-9C10B4650314}"/>
            </a:ext>
          </a:extLst>
        </xdr:cNvPr>
        <xdr:cNvCxnSpPr/>
      </xdr:nvCxnSpPr>
      <xdr:spPr>
        <a:xfrm flipV="1">
          <a:off x="1008380" y="13421361"/>
          <a:ext cx="782320" cy="278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116857</xdr:rowOff>
    </xdr:from>
    <xdr:ext cx="405111" cy="259045"/>
    <xdr:sp macro="" textlink="">
      <xdr:nvSpPr>
        <xdr:cNvPr id="211" name="n_1aveValue【公営住宅】&#10;有形固定資産減価償却率">
          <a:extLst>
            <a:ext uri="{FF2B5EF4-FFF2-40B4-BE49-F238E27FC236}">
              <a16:creationId xmlns:a16="http://schemas.microsoft.com/office/drawing/2014/main" id="{10FA3C88-51D1-4FF5-B3D9-4F84D2F94262}"/>
            </a:ext>
          </a:extLst>
        </xdr:cNvPr>
        <xdr:cNvSpPr txBox="1"/>
      </xdr:nvSpPr>
      <xdr:spPr>
        <a:xfrm>
          <a:off x="3170564" y="13863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87647</xdr:rowOff>
    </xdr:from>
    <xdr:ext cx="405111" cy="259045"/>
    <xdr:sp macro="" textlink="">
      <xdr:nvSpPr>
        <xdr:cNvPr id="212" name="n_2aveValue【公営住宅】&#10;有形固定資産減価償却率">
          <a:extLst>
            <a:ext uri="{FF2B5EF4-FFF2-40B4-BE49-F238E27FC236}">
              <a16:creationId xmlns:a16="http://schemas.microsoft.com/office/drawing/2014/main" id="{46086AF8-A4DA-49AD-980E-8846C8E47008}"/>
            </a:ext>
          </a:extLst>
        </xdr:cNvPr>
        <xdr:cNvSpPr txBox="1"/>
      </xdr:nvSpPr>
      <xdr:spPr>
        <a:xfrm>
          <a:off x="2385704" y="13834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93997</xdr:rowOff>
    </xdr:from>
    <xdr:ext cx="405111" cy="259045"/>
    <xdr:sp macro="" textlink="">
      <xdr:nvSpPr>
        <xdr:cNvPr id="213" name="n_3aveValue【公営住宅】&#10;有形固定資産減価償却率">
          <a:extLst>
            <a:ext uri="{FF2B5EF4-FFF2-40B4-BE49-F238E27FC236}">
              <a16:creationId xmlns:a16="http://schemas.microsoft.com/office/drawing/2014/main" id="{C57CEF63-3D33-40CD-9AB6-4CBBF772EBB1}"/>
            </a:ext>
          </a:extLst>
        </xdr:cNvPr>
        <xdr:cNvSpPr txBox="1"/>
      </xdr:nvSpPr>
      <xdr:spPr>
        <a:xfrm>
          <a:off x="1611004" y="1384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96538</xdr:rowOff>
    </xdr:from>
    <xdr:ext cx="405111" cy="259045"/>
    <xdr:sp macro="" textlink="">
      <xdr:nvSpPr>
        <xdr:cNvPr id="214" name="n_4aveValue【公営住宅】&#10;有形固定資産減価償却率">
          <a:extLst>
            <a:ext uri="{FF2B5EF4-FFF2-40B4-BE49-F238E27FC236}">
              <a16:creationId xmlns:a16="http://schemas.microsoft.com/office/drawing/2014/main" id="{FD731AB8-388C-4E92-8B17-1023606AB2BD}"/>
            </a:ext>
          </a:extLst>
        </xdr:cNvPr>
        <xdr:cNvSpPr txBox="1"/>
      </xdr:nvSpPr>
      <xdr:spPr>
        <a:xfrm>
          <a:off x="836304" y="138430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73677</xdr:rowOff>
    </xdr:from>
    <xdr:ext cx="405111" cy="259045"/>
    <xdr:sp macro="" textlink="">
      <xdr:nvSpPr>
        <xdr:cNvPr id="215" name="n_1mainValue【公営住宅】&#10;有形固定資産減価償却率">
          <a:extLst>
            <a:ext uri="{FF2B5EF4-FFF2-40B4-BE49-F238E27FC236}">
              <a16:creationId xmlns:a16="http://schemas.microsoft.com/office/drawing/2014/main" id="{081D2BC7-66AC-41F1-A308-621C79568869}"/>
            </a:ext>
          </a:extLst>
        </xdr:cNvPr>
        <xdr:cNvSpPr txBox="1"/>
      </xdr:nvSpPr>
      <xdr:spPr>
        <a:xfrm>
          <a:off x="3170564" y="13317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167657</xdr:rowOff>
    </xdr:from>
    <xdr:ext cx="405111" cy="259045"/>
    <xdr:sp macro="" textlink="">
      <xdr:nvSpPr>
        <xdr:cNvPr id="216" name="n_2mainValue【公営住宅】&#10;有形固定資産減価償却率">
          <a:extLst>
            <a:ext uri="{FF2B5EF4-FFF2-40B4-BE49-F238E27FC236}">
              <a16:creationId xmlns:a16="http://schemas.microsoft.com/office/drawing/2014/main" id="{5DA5FC9D-86E7-4EAF-A5A4-D9480C5049AA}"/>
            </a:ext>
          </a:extLst>
        </xdr:cNvPr>
        <xdr:cNvSpPr txBox="1"/>
      </xdr:nvSpPr>
      <xdr:spPr>
        <a:xfrm>
          <a:off x="2385704" y="13411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77488</xdr:rowOff>
    </xdr:from>
    <xdr:ext cx="405111" cy="259045"/>
    <xdr:sp macro="" textlink="">
      <xdr:nvSpPr>
        <xdr:cNvPr id="217" name="n_3mainValue【公営住宅】&#10;有形固定資産減価償却率">
          <a:extLst>
            <a:ext uri="{FF2B5EF4-FFF2-40B4-BE49-F238E27FC236}">
              <a16:creationId xmlns:a16="http://schemas.microsoft.com/office/drawing/2014/main" id="{743A1448-4F7B-4863-8E25-F2CBFCE6C6D6}"/>
            </a:ext>
          </a:extLst>
        </xdr:cNvPr>
        <xdr:cNvSpPr txBox="1"/>
      </xdr:nvSpPr>
      <xdr:spPr>
        <a:xfrm>
          <a:off x="1611004" y="131534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16527</xdr:rowOff>
    </xdr:from>
    <xdr:ext cx="405111" cy="259045"/>
    <xdr:sp macro="" textlink="">
      <xdr:nvSpPr>
        <xdr:cNvPr id="218" name="n_4mainValue【公営住宅】&#10;有形固定資産減価償却率">
          <a:extLst>
            <a:ext uri="{FF2B5EF4-FFF2-40B4-BE49-F238E27FC236}">
              <a16:creationId xmlns:a16="http://schemas.microsoft.com/office/drawing/2014/main" id="{02196E38-49DF-434C-B80C-CFACBD3977BE}"/>
            </a:ext>
          </a:extLst>
        </xdr:cNvPr>
        <xdr:cNvSpPr txBox="1"/>
      </xdr:nvSpPr>
      <xdr:spPr>
        <a:xfrm>
          <a:off x="836304" y="13427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19" name="正方形/長方形 218">
          <a:extLst>
            <a:ext uri="{FF2B5EF4-FFF2-40B4-BE49-F238E27FC236}">
              <a16:creationId xmlns:a16="http://schemas.microsoft.com/office/drawing/2014/main" id="{54F1E81C-6337-499A-AB71-FE1EF97AD308}"/>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0" name="正方形/長方形 219">
          <a:extLst>
            <a:ext uri="{FF2B5EF4-FFF2-40B4-BE49-F238E27FC236}">
              <a16:creationId xmlns:a16="http://schemas.microsoft.com/office/drawing/2014/main" id="{30CC92EA-5DA9-4412-85BA-97B8956C71C9}"/>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1" name="正方形/長方形 220">
          <a:extLst>
            <a:ext uri="{FF2B5EF4-FFF2-40B4-BE49-F238E27FC236}">
              <a16:creationId xmlns:a16="http://schemas.microsoft.com/office/drawing/2014/main" id="{3F8BAB54-6D72-4EC4-9B5E-CB8F9F2FE373}"/>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2" name="正方形/長方形 221">
          <a:extLst>
            <a:ext uri="{FF2B5EF4-FFF2-40B4-BE49-F238E27FC236}">
              <a16:creationId xmlns:a16="http://schemas.microsoft.com/office/drawing/2014/main" id="{05DBB6E0-2F39-44AD-87A8-73DBA1307CBF}"/>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3" name="正方形/長方形 222">
          <a:extLst>
            <a:ext uri="{FF2B5EF4-FFF2-40B4-BE49-F238E27FC236}">
              <a16:creationId xmlns:a16="http://schemas.microsoft.com/office/drawing/2014/main" id="{56E8C2E5-48F2-4B75-937E-77AC9F8E5DCD}"/>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4" name="正方形/長方形 223">
          <a:extLst>
            <a:ext uri="{FF2B5EF4-FFF2-40B4-BE49-F238E27FC236}">
              <a16:creationId xmlns:a16="http://schemas.microsoft.com/office/drawing/2014/main" id="{AB2CB21F-7D0A-4345-BD44-C74D7D33F002}"/>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5" name="正方形/長方形 224">
          <a:extLst>
            <a:ext uri="{FF2B5EF4-FFF2-40B4-BE49-F238E27FC236}">
              <a16:creationId xmlns:a16="http://schemas.microsoft.com/office/drawing/2014/main" id="{DFE1AB79-5A64-4E6B-ABD3-382469D9F9C3}"/>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6" name="正方形/長方形 225">
          <a:extLst>
            <a:ext uri="{FF2B5EF4-FFF2-40B4-BE49-F238E27FC236}">
              <a16:creationId xmlns:a16="http://schemas.microsoft.com/office/drawing/2014/main" id="{E80572FB-6B8E-476F-8C1E-80DD6A9DAB2D}"/>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27" name="テキスト ボックス 226">
          <a:extLst>
            <a:ext uri="{FF2B5EF4-FFF2-40B4-BE49-F238E27FC236}">
              <a16:creationId xmlns:a16="http://schemas.microsoft.com/office/drawing/2014/main" id="{9BBEE913-261C-4E23-91A0-4BC360F623B6}"/>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28" name="直線コネクタ 227">
          <a:extLst>
            <a:ext uri="{FF2B5EF4-FFF2-40B4-BE49-F238E27FC236}">
              <a16:creationId xmlns:a16="http://schemas.microsoft.com/office/drawing/2014/main" id="{8AB0D99A-CAA4-43FE-BD04-E20536703488}"/>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29" name="直線コネクタ 228">
          <a:extLst>
            <a:ext uri="{FF2B5EF4-FFF2-40B4-BE49-F238E27FC236}">
              <a16:creationId xmlns:a16="http://schemas.microsoft.com/office/drawing/2014/main" id="{2C934471-E042-4566-81BD-3A765E692525}"/>
            </a:ext>
          </a:extLst>
        </xdr:cNvPr>
        <xdr:cNvCxnSpPr/>
      </xdr:nvCxnSpPr>
      <xdr:spPr>
        <a:xfrm>
          <a:off x="5826760" y="14455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30" name="テキスト ボックス 229">
          <a:extLst>
            <a:ext uri="{FF2B5EF4-FFF2-40B4-BE49-F238E27FC236}">
              <a16:creationId xmlns:a16="http://schemas.microsoft.com/office/drawing/2014/main" id="{39532725-B92E-4909-A328-098B379DB3D7}"/>
            </a:ext>
          </a:extLst>
        </xdr:cNvPr>
        <xdr:cNvSpPr txBox="1"/>
      </xdr:nvSpPr>
      <xdr:spPr>
        <a:xfrm>
          <a:off x="540530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31" name="直線コネクタ 230">
          <a:extLst>
            <a:ext uri="{FF2B5EF4-FFF2-40B4-BE49-F238E27FC236}">
              <a16:creationId xmlns:a16="http://schemas.microsoft.com/office/drawing/2014/main" id="{259D4320-504A-4015-9FCE-B17B6AE52A8C}"/>
            </a:ext>
          </a:extLst>
        </xdr:cNvPr>
        <xdr:cNvCxnSpPr/>
      </xdr:nvCxnSpPr>
      <xdr:spPr>
        <a:xfrm>
          <a:off x="5826760" y="140093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232" name="テキスト ボックス 231">
          <a:extLst>
            <a:ext uri="{FF2B5EF4-FFF2-40B4-BE49-F238E27FC236}">
              <a16:creationId xmlns:a16="http://schemas.microsoft.com/office/drawing/2014/main" id="{22CA0456-3BFA-41CB-96E0-B62AA805C15C}"/>
            </a:ext>
          </a:extLst>
        </xdr:cNvPr>
        <xdr:cNvSpPr txBox="1"/>
      </xdr:nvSpPr>
      <xdr:spPr>
        <a:xfrm>
          <a:off x="5364041" y="138709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33" name="直線コネクタ 232">
          <a:extLst>
            <a:ext uri="{FF2B5EF4-FFF2-40B4-BE49-F238E27FC236}">
              <a16:creationId xmlns:a16="http://schemas.microsoft.com/office/drawing/2014/main" id="{FCC7171A-2A12-41C1-8A61-F5A80C701956}"/>
            </a:ext>
          </a:extLst>
        </xdr:cNvPr>
        <xdr:cNvCxnSpPr/>
      </xdr:nvCxnSpPr>
      <xdr:spPr>
        <a:xfrm>
          <a:off x="5826760" y="13563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234" name="テキスト ボックス 233">
          <a:extLst>
            <a:ext uri="{FF2B5EF4-FFF2-40B4-BE49-F238E27FC236}">
              <a16:creationId xmlns:a16="http://schemas.microsoft.com/office/drawing/2014/main" id="{40032E29-7916-47CC-8749-EE3DD4E6F358}"/>
            </a:ext>
          </a:extLst>
        </xdr:cNvPr>
        <xdr:cNvSpPr txBox="1"/>
      </xdr:nvSpPr>
      <xdr:spPr>
        <a:xfrm>
          <a:off x="5364041" y="13421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35" name="直線コネクタ 234">
          <a:extLst>
            <a:ext uri="{FF2B5EF4-FFF2-40B4-BE49-F238E27FC236}">
              <a16:creationId xmlns:a16="http://schemas.microsoft.com/office/drawing/2014/main" id="{DCF38D29-5469-4908-94F5-715C3EBACE1C}"/>
            </a:ext>
          </a:extLst>
        </xdr:cNvPr>
        <xdr:cNvCxnSpPr/>
      </xdr:nvCxnSpPr>
      <xdr:spPr>
        <a:xfrm>
          <a:off x="5826760" y="13114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236" name="テキスト ボックス 235">
          <a:extLst>
            <a:ext uri="{FF2B5EF4-FFF2-40B4-BE49-F238E27FC236}">
              <a16:creationId xmlns:a16="http://schemas.microsoft.com/office/drawing/2014/main" id="{4894AB65-1177-4E32-9656-52ECBAB14A36}"/>
            </a:ext>
          </a:extLst>
        </xdr:cNvPr>
        <xdr:cNvSpPr txBox="1"/>
      </xdr:nvSpPr>
      <xdr:spPr>
        <a:xfrm>
          <a:off x="5364041" y="129756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37" name="直線コネクタ 236">
          <a:extLst>
            <a:ext uri="{FF2B5EF4-FFF2-40B4-BE49-F238E27FC236}">
              <a16:creationId xmlns:a16="http://schemas.microsoft.com/office/drawing/2014/main" id="{81577E26-0AF4-4756-BDBD-DDD20ACFC947}"/>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238" name="テキスト ボックス 237">
          <a:extLst>
            <a:ext uri="{FF2B5EF4-FFF2-40B4-BE49-F238E27FC236}">
              <a16:creationId xmlns:a16="http://schemas.microsoft.com/office/drawing/2014/main" id="{1A6746F7-07A0-462B-B987-BF182C0F93D6}"/>
            </a:ext>
          </a:extLst>
        </xdr:cNvPr>
        <xdr:cNvSpPr txBox="1"/>
      </xdr:nvSpPr>
      <xdr:spPr>
        <a:xfrm>
          <a:off x="5364041" y="125298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39" name="【公営住宅】&#10;一人当たり面積グラフ枠">
          <a:extLst>
            <a:ext uri="{FF2B5EF4-FFF2-40B4-BE49-F238E27FC236}">
              <a16:creationId xmlns:a16="http://schemas.microsoft.com/office/drawing/2014/main" id="{5FEA2F2B-B236-4D4F-B2A4-6CDBF8B84A2E}"/>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90861</xdr:rowOff>
    </xdr:from>
    <xdr:to>
      <xdr:col>54</xdr:col>
      <xdr:colOff>189865</xdr:colOff>
      <xdr:row>86</xdr:row>
      <xdr:rowOff>34717</xdr:rowOff>
    </xdr:to>
    <xdr:cxnSp macro="">
      <xdr:nvCxnSpPr>
        <xdr:cNvPr id="240" name="直線コネクタ 239">
          <a:extLst>
            <a:ext uri="{FF2B5EF4-FFF2-40B4-BE49-F238E27FC236}">
              <a16:creationId xmlns:a16="http://schemas.microsoft.com/office/drawing/2014/main" id="{0F5DA85C-F3ED-4D37-9FE4-BE80804A1993}"/>
            </a:ext>
          </a:extLst>
        </xdr:cNvPr>
        <xdr:cNvCxnSpPr/>
      </xdr:nvCxnSpPr>
      <xdr:spPr>
        <a:xfrm flipV="1">
          <a:off x="9219565" y="12999141"/>
          <a:ext cx="0" cy="1452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38544</xdr:rowOff>
    </xdr:from>
    <xdr:ext cx="469744" cy="259045"/>
    <xdr:sp macro="" textlink="">
      <xdr:nvSpPr>
        <xdr:cNvPr id="241" name="【公営住宅】&#10;一人当たり面積最小値テキスト">
          <a:extLst>
            <a:ext uri="{FF2B5EF4-FFF2-40B4-BE49-F238E27FC236}">
              <a16:creationId xmlns:a16="http://schemas.microsoft.com/office/drawing/2014/main" id="{0CEDE476-21B7-489B-BCF6-B0FE44525690}"/>
            </a:ext>
          </a:extLst>
        </xdr:cNvPr>
        <xdr:cNvSpPr txBox="1"/>
      </xdr:nvSpPr>
      <xdr:spPr>
        <a:xfrm>
          <a:off x="9258300" y="14455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34717</xdr:rowOff>
    </xdr:from>
    <xdr:to>
      <xdr:col>55</xdr:col>
      <xdr:colOff>88900</xdr:colOff>
      <xdr:row>86</xdr:row>
      <xdr:rowOff>34717</xdr:rowOff>
    </xdr:to>
    <xdr:cxnSp macro="">
      <xdr:nvCxnSpPr>
        <xdr:cNvPr id="242" name="直線コネクタ 241">
          <a:extLst>
            <a:ext uri="{FF2B5EF4-FFF2-40B4-BE49-F238E27FC236}">
              <a16:creationId xmlns:a16="http://schemas.microsoft.com/office/drawing/2014/main" id="{88DD20C3-0294-4089-AC92-A2875D2233B7}"/>
            </a:ext>
          </a:extLst>
        </xdr:cNvPr>
        <xdr:cNvCxnSpPr/>
      </xdr:nvCxnSpPr>
      <xdr:spPr>
        <a:xfrm>
          <a:off x="9154160" y="144517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37538</xdr:rowOff>
    </xdr:from>
    <xdr:ext cx="534377" cy="259045"/>
    <xdr:sp macro="" textlink="">
      <xdr:nvSpPr>
        <xdr:cNvPr id="243" name="【公営住宅】&#10;一人当たり面積最大値テキスト">
          <a:extLst>
            <a:ext uri="{FF2B5EF4-FFF2-40B4-BE49-F238E27FC236}">
              <a16:creationId xmlns:a16="http://schemas.microsoft.com/office/drawing/2014/main" id="{B0654750-397C-4D37-8442-AE10C03E2C77}"/>
            </a:ext>
          </a:extLst>
        </xdr:cNvPr>
        <xdr:cNvSpPr txBox="1"/>
      </xdr:nvSpPr>
      <xdr:spPr>
        <a:xfrm>
          <a:off x="9258300" y="12778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90861</xdr:rowOff>
    </xdr:from>
    <xdr:to>
      <xdr:col>55</xdr:col>
      <xdr:colOff>88900</xdr:colOff>
      <xdr:row>77</xdr:row>
      <xdr:rowOff>90861</xdr:rowOff>
    </xdr:to>
    <xdr:cxnSp macro="">
      <xdr:nvCxnSpPr>
        <xdr:cNvPr id="244" name="直線コネクタ 243">
          <a:extLst>
            <a:ext uri="{FF2B5EF4-FFF2-40B4-BE49-F238E27FC236}">
              <a16:creationId xmlns:a16="http://schemas.microsoft.com/office/drawing/2014/main" id="{94C57875-7B5C-4A56-83EE-F2603C1199F3}"/>
            </a:ext>
          </a:extLst>
        </xdr:cNvPr>
        <xdr:cNvCxnSpPr/>
      </xdr:nvCxnSpPr>
      <xdr:spPr>
        <a:xfrm>
          <a:off x="9154160" y="1299914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117288</xdr:rowOff>
    </xdr:from>
    <xdr:ext cx="469744" cy="259045"/>
    <xdr:sp macro="" textlink="">
      <xdr:nvSpPr>
        <xdr:cNvPr id="245" name="【公営住宅】&#10;一人当たり面積平均値テキスト">
          <a:extLst>
            <a:ext uri="{FF2B5EF4-FFF2-40B4-BE49-F238E27FC236}">
              <a16:creationId xmlns:a16="http://schemas.microsoft.com/office/drawing/2014/main" id="{B6F59F3D-1420-44B7-A686-42D490259EB3}"/>
            </a:ext>
          </a:extLst>
        </xdr:cNvPr>
        <xdr:cNvSpPr txBox="1"/>
      </xdr:nvSpPr>
      <xdr:spPr>
        <a:xfrm>
          <a:off x="9258300" y="141990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138861</xdr:rowOff>
    </xdr:from>
    <xdr:to>
      <xdr:col>55</xdr:col>
      <xdr:colOff>50800</xdr:colOff>
      <xdr:row>85</xdr:row>
      <xdr:rowOff>69011</xdr:rowOff>
    </xdr:to>
    <xdr:sp macro="" textlink="">
      <xdr:nvSpPr>
        <xdr:cNvPr id="246" name="フローチャート: 判断 245">
          <a:extLst>
            <a:ext uri="{FF2B5EF4-FFF2-40B4-BE49-F238E27FC236}">
              <a16:creationId xmlns:a16="http://schemas.microsoft.com/office/drawing/2014/main" id="{200E7976-00A0-41EE-8D56-CA3DE88A74BE}"/>
            </a:ext>
          </a:extLst>
        </xdr:cNvPr>
        <xdr:cNvSpPr/>
      </xdr:nvSpPr>
      <xdr:spPr>
        <a:xfrm>
          <a:off x="9192260" y="1422062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149972</xdr:rowOff>
    </xdr:from>
    <xdr:to>
      <xdr:col>50</xdr:col>
      <xdr:colOff>165100</xdr:colOff>
      <xdr:row>85</xdr:row>
      <xdr:rowOff>80122</xdr:rowOff>
    </xdr:to>
    <xdr:sp macro="" textlink="">
      <xdr:nvSpPr>
        <xdr:cNvPr id="247" name="フローチャート: 判断 246">
          <a:extLst>
            <a:ext uri="{FF2B5EF4-FFF2-40B4-BE49-F238E27FC236}">
              <a16:creationId xmlns:a16="http://schemas.microsoft.com/office/drawing/2014/main" id="{3B41F7DB-B9A9-42C5-8523-C2BFCEE4C29F}"/>
            </a:ext>
          </a:extLst>
        </xdr:cNvPr>
        <xdr:cNvSpPr/>
      </xdr:nvSpPr>
      <xdr:spPr>
        <a:xfrm>
          <a:off x="8445500" y="1423173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148600</xdr:rowOff>
    </xdr:from>
    <xdr:to>
      <xdr:col>46</xdr:col>
      <xdr:colOff>38100</xdr:colOff>
      <xdr:row>85</xdr:row>
      <xdr:rowOff>78750</xdr:rowOff>
    </xdr:to>
    <xdr:sp macro="" textlink="">
      <xdr:nvSpPr>
        <xdr:cNvPr id="248" name="フローチャート: 判断 247">
          <a:extLst>
            <a:ext uri="{FF2B5EF4-FFF2-40B4-BE49-F238E27FC236}">
              <a16:creationId xmlns:a16="http://schemas.microsoft.com/office/drawing/2014/main" id="{D2FF6043-1C5F-4DD4-9F6D-1E3A74DE961F}"/>
            </a:ext>
          </a:extLst>
        </xdr:cNvPr>
        <xdr:cNvSpPr/>
      </xdr:nvSpPr>
      <xdr:spPr>
        <a:xfrm>
          <a:off x="7670800" y="142303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148098</xdr:rowOff>
    </xdr:from>
    <xdr:to>
      <xdr:col>41</xdr:col>
      <xdr:colOff>101600</xdr:colOff>
      <xdr:row>85</xdr:row>
      <xdr:rowOff>78248</xdr:rowOff>
    </xdr:to>
    <xdr:sp macro="" textlink="">
      <xdr:nvSpPr>
        <xdr:cNvPr id="249" name="フローチャート: 判断 248">
          <a:extLst>
            <a:ext uri="{FF2B5EF4-FFF2-40B4-BE49-F238E27FC236}">
              <a16:creationId xmlns:a16="http://schemas.microsoft.com/office/drawing/2014/main" id="{397E7863-66C1-4A1B-AA6B-CA96B3145CE3}"/>
            </a:ext>
          </a:extLst>
        </xdr:cNvPr>
        <xdr:cNvSpPr/>
      </xdr:nvSpPr>
      <xdr:spPr>
        <a:xfrm>
          <a:off x="6873240" y="1422985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121946</xdr:rowOff>
    </xdr:from>
    <xdr:to>
      <xdr:col>36</xdr:col>
      <xdr:colOff>165100</xdr:colOff>
      <xdr:row>85</xdr:row>
      <xdr:rowOff>52096</xdr:rowOff>
    </xdr:to>
    <xdr:sp macro="" textlink="">
      <xdr:nvSpPr>
        <xdr:cNvPr id="250" name="フローチャート: 判断 249">
          <a:extLst>
            <a:ext uri="{FF2B5EF4-FFF2-40B4-BE49-F238E27FC236}">
              <a16:creationId xmlns:a16="http://schemas.microsoft.com/office/drawing/2014/main" id="{E5788A3B-FD72-44EB-8D8B-F787739ABD4F}"/>
            </a:ext>
          </a:extLst>
        </xdr:cNvPr>
        <xdr:cNvSpPr/>
      </xdr:nvSpPr>
      <xdr:spPr>
        <a:xfrm>
          <a:off x="6098540" y="142037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1" name="テキスト ボックス 250">
          <a:extLst>
            <a:ext uri="{FF2B5EF4-FFF2-40B4-BE49-F238E27FC236}">
              <a16:creationId xmlns:a16="http://schemas.microsoft.com/office/drawing/2014/main" id="{E5BA738F-66B5-437A-A9BF-0DC3615795F4}"/>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2" name="テキスト ボックス 251">
          <a:extLst>
            <a:ext uri="{FF2B5EF4-FFF2-40B4-BE49-F238E27FC236}">
              <a16:creationId xmlns:a16="http://schemas.microsoft.com/office/drawing/2014/main" id="{D15A1A7A-E48C-4F47-9B39-E1F0128B5A51}"/>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3" name="テキスト ボックス 252">
          <a:extLst>
            <a:ext uri="{FF2B5EF4-FFF2-40B4-BE49-F238E27FC236}">
              <a16:creationId xmlns:a16="http://schemas.microsoft.com/office/drawing/2014/main" id="{41C68606-0B2B-48AD-A3F4-0B170DF2AF74}"/>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4" name="テキスト ボックス 253">
          <a:extLst>
            <a:ext uri="{FF2B5EF4-FFF2-40B4-BE49-F238E27FC236}">
              <a16:creationId xmlns:a16="http://schemas.microsoft.com/office/drawing/2014/main" id="{185D6DE3-25B8-48F6-8328-0AA9A61E27CE}"/>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55" name="テキスト ボックス 254">
          <a:extLst>
            <a:ext uri="{FF2B5EF4-FFF2-40B4-BE49-F238E27FC236}">
              <a16:creationId xmlns:a16="http://schemas.microsoft.com/office/drawing/2014/main" id="{0D022453-E64E-41DE-BB9F-059BDB4E460F}"/>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126792</xdr:rowOff>
    </xdr:from>
    <xdr:to>
      <xdr:col>55</xdr:col>
      <xdr:colOff>50800</xdr:colOff>
      <xdr:row>84</xdr:row>
      <xdr:rowOff>56942</xdr:rowOff>
    </xdr:to>
    <xdr:sp macro="" textlink="">
      <xdr:nvSpPr>
        <xdr:cNvPr id="256" name="楕円 255">
          <a:extLst>
            <a:ext uri="{FF2B5EF4-FFF2-40B4-BE49-F238E27FC236}">
              <a16:creationId xmlns:a16="http://schemas.microsoft.com/office/drawing/2014/main" id="{C55AECFE-CBC8-4C56-9172-54734E65D389}"/>
            </a:ext>
          </a:extLst>
        </xdr:cNvPr>
        <xdr:cNvSpPr/>
      </xdr:nvSpPr>
      <xdr:spPr>
        <a:xfrm>
          <a:off x="9192260" y="1404091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149669</xdr:rowOff>
    </xdr:from>
    <xdr:ext cx="469744" cy="259045"/>
    <xdr:sp macro="" textlink="">
      <xdr:nvSpPr>
        <xdr:cNvPr id="257" name="【公営住宅】&#10;一人当たり面積該当値テキスト">
          <a:extLst>
            <a:ext uri="{FF2B5EF4-FFF2-40B4-BE49-F238E27FC236}">
              <a16:creationId xmlns:a16="http://schemas.microsoft.com/office/drawing/2014/main" id="{8AB50588-2D5D-423A-AD33-4ADB66E7564C}"/>
            </a:ext>
          </a:extLst>
        </xdr:cNvPr>
        <xdr:cNvSpPr txBox="1"/>
      </xdr:nvSpPr>
      <xdr:spPr>
        <a:xfrm>
          <a:off x="9258300" y="13896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128071</xdr:rowOff>
    </xdr:from>
    <xdr:to>
      <xdr:col>50</xdr:col>
      <xdr:colOff>165100</xdr:colOff>
      <xdr:row>84</xdr:row>
      <xdr:rowOff>58221</xdr:rowOff>
    </xdr:to>
    <xdr:sp macro="" textlink="">
      <xdr:nvSpPr>
        <xdr:cNvPr id="258" name="楕円 257">
          <a:extLst>
            <a:ext uri="{FF2B5EF4-FFF2-40B4-BE49-F238E27FC236}">
              <a16:creationId xmlns:a16="http://schemas.microsoft.com/office/drawing/2014/main" id="{4AEE43BB-C468-4259-8D7B-5397118E3B57}"/>
            </a:ext>
          </a:extLst>
        </xdr:cNvPr>
        <xdr:cNvSpPr/>
      </xdr:nvSpPr>
      <xdr:spPr>
        <a:xfrm>
          <a:off x="8445500" y="1404219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6142</xdr:rowOff>
    </xdr:from>
    <xdr:to>
      <xdr:col>55</xdr:col>
      <xdr:colOff>0</xdr:colOff>
      <xdr:row>84</xdr:row>
      <xdr:rowOff>7421</xdr:rowOff>
    </xdr:to>
    <xdr:cxnSp macro="">
      <xdr:nvCxnSpPr>
        <xdr:cNvPr id="259" name="直線コネクタ 258">
          <a:extLst>
            <a:ext uri="{FF2B5EF4-FFF2-40B4-BE49-F238E27FC236}">
              <a16:creationId xmlns:a16="http://schemas.microsoft.com/office/drawing/2014/main" id="{96734AC9-1A38-4D71-89D2-7CBCF3F9B281}"/>
            </a:ext>
          </a:extLst>
        </xdr:cNvPr>
        <xdr:cNvCxnSpPr/>
      </xdr:nvCxnSpPr>
      <xdr:spPr>
        <a:xfrm flipV="1">
          <a:off x="8496300" y="14087902"/>
          <a:ext cx="723900" cy="1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154863</xdr:rowOff>
    </xdr:from>
    <xdr:to>
      <xdr:col>46</xdr:col>
      <xdr:colOff>38100</xdr:colOff>
      <xdr:row>84</xdr:row>
      <xdr:rowOff>85013</xdr:rowOff>
    </xdr:to>
    <xdr:sp macro="" textlink="">
      <xdr:nvSpPr>
        <xdr:cNvPr id="260" name="楕円 259">
          <a:extLst>
            <a:ext uri="{FF2B5EF4-FFF2-40B4-BE49-F238E27FC236}">
              <a16:creationId xmlns:a16="http://schemas.microsoft.com/office/drawing/2014/main" id="{C2604D88-C5AD-4C8F-9405-54139F4D8657}"/>
            </a:ext>
          </a:extLst>
        </xdr:cNvPr>
        <xdr:cNvSpPr/>
      </xdr:nvSpPr>
      <xdr:spPr>
        <a:xfrm>
          <a:off x="7670800" y="1406898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7421</xdr:rowOff>
    </xdr:from>
    <xdr:to>
      <xdr:col>50</xdr:col>
      <xdr:colOff>114300</xdr:colOff>
      <xdr:row>84</xdr:row>
      <xdr:rowOff>34213</xdr:rowOff>
    </xdr:to>
    <xdr:cxnSp macro="">
      <xdr:nvCxnSpPr>
        <xdr:cNvPr id="261" name="直線コネクタ 260">
          <a:extLst>
            <a:ext uri="{FF2B5EF4-FFF2-40B4-BE49-F238E27FC236}">
              <a16:creationId xmlns:a16="http://schemas.microsoft.com/office/drawing/2014/main" id="{5986C684-3FF5-4BA3-8B92-D3C5169182FC}"/>
            </a:ext>
          </a:extLst>
        </xdr:cNvPr>
        <xdr:cNvCxnSpPr/>
      </xdr:nvCxnSpPr>
      <xdr:spPr>
        <a:xfrm flipV="1">
          <a:off x="7713980" y="14089181"/>
          <a:ext cx="782320" cy="26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163871</xdr:rowOff>
    </xdr:from>
    <xdr:to>
      <xdr:col>41</xdr:col>
      <xdr:colOff>101600</xdr:colOff>
      <xdr:row>84</xdr:row>
      <xdr:rowOff>94021</xdr:rowOff>
    </xdr:to>
    <xdr:sp macro="" textlink="">
      <xdr:nvSpPr>
        <xdr:cNvPr id="262" name="楕円 261">
          <a:extLst>
            <a:ext uri="{FF2B5EF4-FFF2-40B4-BE49-F238E27FC236}">
              <a16:creationId xmlns:a16="http://schemas.microsoft.com/office/drawing/2014/main" id="{CDEC32BC-0D6A-45FB-A8FF-09D920A5DB94}"/>
            </a:ext>
          </a:extLst>
        </xdr:cNvPr>
        <xdr:cNvSpPr/>
      </xdr:nvSpPr>
      <xdr:spPr>
        <a:xfrm>
          <a:off x="6873240" y="1407799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34213</xdr:rowOff>
    </xdr:from>
    <xdr:to>
      <xdr:col>45</xdr:col>
      <xdr:colOff>177800</xdr:colOff>
      <xdr:row>84</xdr:row>
      <xdr:rowOff>43221</xdr:rowOff>
    </xdr:to>
    <xdr:cxnSp macro="">
      <xdr:nvCxnSpPr>
        <xdr:cNvPr id="263" name="直線コネクタ 262">
          <a:extLst>
            <a:ext uri="{FF2B5EF4-FFF2-40B4-BE49-F238E27FC236}">
              <a16:creationId xmlns:a16="http://schemas.microsoft.com/office/drawing/2014/main" id="{F25085F7-8E81-4862-B4C9-39ED740FE863}"/>
            </a:ext>
          </a:extLst>
        </xdr:cNvPr>
        <xdr:cNvCxnSpPr/>
      </xdr:nvCxnSpPr>
      <xdr:spPr>
        <a:xfrm flipV="1">
          <a:off x="6924040" y="14115973"/>
          <a:ext cx="789940" cy="9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33158</xdr:rowOff>
    </xdr:from>
    <xdr:to>
      <xdr:col>36</xdr:col>
      <xdr:colOff>165100</xdr:colOff>
      <xdr:row>84</xdr:row>
      <xdr:rowOff>134758</xdr:rowOff>
    </xdr:to>
    <xdr:sp macro="" textlink="">
      <xdr:nvSpPr>
        <xdr:cNvPr id="264" name="楕円 263">
          <a:extLst>
            <a:ext uri="{FF2B5EF4-FFF2-40B4-BE49-F238E27FC236}">
              <a16:creationId xmlns:a16="http://schemas.microsoft.com/office/drawing/2014/main" id="{12B5B0AC-5F34-43FC-A51F-E9CDA51A3F0E}"/>
            </a:ext>
          </a:extLst>
        </xdr:cNvPr>
        <xdr:cNvSpPr/>
      </xdr:nvSpPr>
      <xdr:spPr>
        <a:xfrm>
          <a:off x="6098540" y="14114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43221</xdr:rowOff>
    </xdr:from>
    <xdr:to>
      <xdr:col>41</xdr:col>
      <xdr:colOff>50800</xdr:colOff>
      <xdr:row>84</xdr:row>
      <xdr:rowOff>83958</xdr:rowOff>
    </xdr:to>
    <xdr:cxnSp macro="">
      <xdr:nvCxnSpPr>
        <xdr:cNvPr id="265" name="直線コネクタ 264">
          <a:extLst>
            <a:ext uri="{FF2B5EF4-FFF2-40B4-BE49-F238E27FC236}">
              <a16:creationId xmlns:a16="http://schemas.microsoft.com/office/drawing/2014/main" id="{AED20A28-A4AF-4AAF-91D5-016BC2800671}"/>
            </a:ext>
          </a:extLst>
        </xdr:cNvPr>
        <xdr:cNvCxnSpPr/>
      </xdr:nvCxnSpPr>
      <xdr:spPr>
        <a:xfrm flipV="1">
          <a:off x="6149340" y="14124981"/>
          <a:ext cx="774700" cy="40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71249</xdr:rowOff>
    </xdr:from>
    <xdr:ext cx="469744" cy="259045"/>
    <xdr:sp macro="" textlink="">
      <xdr:nvSpPr>
        <xdr:cNvPr id="266" name="n_1aveValue【公営住宅】&#10;一人当たり面積">
          <a:extLst>
            <a:ext uri="{FF2B5EF4-FFF2-40B4-BE49-F238E27FC236}">
              <a16:creationId xmlns:a16="http://schemas.microsoft.com/office/drawing/2014/main" id="{78409899-E85F-4AD5-9917-9739B6F1EAD0}"/>
            </a:ext>
          </a:extLst>
        </xdr:cNvPr>
        <xdr:cNvSpPr txBox="1"/>
      </xdr:nvSpPr>
      <xdr:spPr>
        <a:xfrm>
          <a:off x="8271587" y="14320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69877</xdr:rowOff>
    </xdr:from>
    <xdr:ext cx="469744" cy="259045"/>
    <xdr:sp macro="" textlink="">
      <xdr:nvSpPr>
        <xdr:cNvPr id="267" name="n_2aveValue【公営住宅】&#10;一人当たり面積">
          <a:extLst>
            <a:ext uri="{FF2B5EF4-FFF2-40B4-BE49-F238E27FC236}">
              <a16:creationId xmlns:a16="http://schemas.microsoft.com/office/drawing/2014/main" id="{1E01EEF2-83F6-4FFF-BF05-F253337E38DF}"/>
            </a:ext>
          </a:extLst>
        </xdr:cNvPr>
        <xdr:cNvSpPr txBox="1"/>
      </xdr:nvSpPr>
      <xdr:spPr>
        <a:xfrm>
          <a:off x="7509587" y="14319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69375</xdr:rowOff>
    </xdr:from>
    <xdr:ext cx="469744" cy="259045"/>
    <xdr:sp macro="" textlink="">
      <xdr:nvSpPr>
        <xdr:cNvPr id="268" name="n_3aveValue【公営住宅】&#10;一人当たり面積">
          <a:extLst>
            <a:ext uri="{FF2B5EF4-FFF2-40B4-BE49-F238E27FC236}">
              <a16:creationId xmlns:a16="http://schemas.microsoft.com/office/drawing/2014/main" id="{2B2B99C8-E46F-4652-BEF6-908B1E8E4B50}"/>
            </a:ext>
          </a:extLst>
        </xdr:cNvPr>
        <xdr:cNvSpPr txBox="1"/>
      </xdr:nvSpPr>
      <xdr:spPr>
        <a:xfrm>
          <a:off x="6712027" y="14318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43223</xdr:rowOff>
    </xdr:from>
    <xdr:ext cx="469744" cy="259045"/>
    <xdr:sp macro="" textlink="">
      <xdr:nvSpPr>
        <xdr:cNvPr id="269" name="n_4aveValue【公営住宅】&#10;一人当たり面積">
          <a:extLst>
            <a:ext uri="{FF2B5EF4-FFF2-40B4-BE49-F238E27FC236}">
              <a16:creationId xmlns:a16="http://schemas.microsoft.com/office/drawing/2014/main" id="{5F06428F-965A-4790-AEE5-FE9EDF66AA06}"/>
            </a:ext>
          </a:extLst>
        </xdr:cNvPr>
        <xdr:cNvSpPr txBox="1"/>
      </xdr:nvSpPr>
      <xdr:spPr>
        <a:xfrm>
          <a:off x="5937327" y="14292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74748</xdr:rowOff>
    </xdr:from>
    <xdr:ext cx="469744" cy="259045"/>
    <xdr:sp macro="" textlink="">
      <xdr:nvSpPr>
        <xdr:cNvPr id="270" name="n_1mainValue【公営住宅】&#10;一人当たり面積">
          <a:extLst>
            <a:ext uri="{FF2B5EF4-FFF2-40B4-BE49-F238E27FC236}">
              <a16:creationId xmlns:a16="http://schemas.microsoft.com/office/drawing/2014/main" id="{B1743045-2FA3-45CF-A913-AB2391B13DB5}"/>
            </a:ext>
          </a:extLst>
        </xdr:cNvPr>
        <xdr:cNvSpPr txBox="1"/>
      </xdr:nvSpPr>
      <xdr:spPr>
        <a:xfrm>
          <a:off x="8271587" y="13821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101540</xdr:rowOff>
    </xdr:from>
    <xdr:ext cx="469744" cy="259045"/>
    <xdr:sp macro="" textlink="">
      <xdr:nvSpPr>
        <xdr:cNvPr id="271" name="n_2mainValue【公営住宅】&#10;一人当たり面積">
          <a:extLst>
            <a:ext uri="{FF2B5EF4-FFF2-40B4-BE49-F238E27FC236}">
              <a16:creationId xmlns:a16="http://schemas.microsoft.com/office/drawing/2014/main" id="{4EA21A8C-C00B-4184-9333-C50CE298F48E}"/>
            </a:ext>
          </a:extLst>
        </xdr:cNvPr>
        <xdr:cNvSpPr txBox="1"/>
      </xdr:nvSpPr>
      <xdr:spPr>
        <a:xfrm>
          <a:off x="7509587" y="13848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110548</xdr:rowOff>
    </xdr:from>
    <xdr:ext cx="469744" cy="259045"/>
    <xdr:sp macro="" textlink="">
      <xdr:nvSpPr>
        <xdr:cNvPr id="272" name="n_3mainValue【公営住宅】&#10;一人当たり面積">
          <a:extLst>
            <a:ext uri="{FF2B5EF4-FFF2-40B4-BE49-F238E27FC236}">
              <a16:creationId xmlns:a16="http://schemas.microsoft.com/office/drawing/2014/main" id="{A218B3CE-26BE-434A-AD74-8E8E6431EB97}"/>
            </a:ext>
          </a:extLst>
        </xdr:cNvPr>
        <xdr:cNvSpPr txBox="1"/>
      </xdr:nvSpPr>
      <xdr:spPr>
        <a:xfrm>
          <a:off x="6712027" y="13857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151285</xdr:rowOff>
    </xdr:from>
    <xdr:ext cx="469744" cy="259045"/>
    <xdr:sp macro="" textlink="">
      <xdr:nvSpPr>
        <xdr:cNvPr id="273" name="n_4mainValue【公営住宅】&#10;一人当たり面積">
          <a:extLst>
            <a:ext uri="{FF2B5EF4-FFF2-40B4-BE49-F238E27FC236}">
              <a16:creationId xmlns:a16="http://schemas.microsoft.com/office/drawing/2014/main" id="{DA80A00F-9CCE-4A0F-8DBF-E94BF4E491D5}"/>
            </a:ext>
          </a:extLst>
        </xdr:cNvPr>
        <xdr:cNvSpPr txBox="1"/>
      </xdr:nvSpPr>
      <xdr:spPr>
        <a:xfrm>
          <a:off x="5937327" y="13897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4" name="正方形/長方形 273">
          <a:extLst>
            <a:ext uri="{FF2B5EF4-FFF2-40B4-BE49-F238E27FC236}">
              <a16:creationId xmlns:a16="http://schemas.microsoft.com/office/drawing/2014/main" id="{FC7A7951-1705-4C5F-A00B-68B0DD459291}"/>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5" name="正方形/長方形 274">
          <a:extLst>
            <a:ext uri="{FF2B5EF4-FFF2-40B4-BE49-F238E27FC236}">
              <a16:creationId xmlns:a16="http://schemas.microsoft.com/office/drawing/2014/main" id="{D9390F07-4880-4363-8702-A026BEE58F53}"/>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6" name="正方形/長方形 275">
          <a:extLst>
            <a:ext uri="{FF2B5EF4-FFF2-40B4-BE49-F238E27FC236}">
              <a16:creationId xmlns:a16="http://schemas.microsoft.com/office/drawing/2014/main" id="{9B838B9A-C2E4-4C42-9D34-4352FDE2433A}"/>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77" name="正方形/長方形 276">
          <a:extLst>
            <a:ext uri="{FF2B5EF4-FFF2-40B4-BE49-F238E27FC236}">
              <a16:creationId xmlns:a16="http://schemas.microsoft.com/office/drawing/2014/main" id="{E1812D61-66A5-4D60-B1E8-A12F5F2C930F}"/>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78" name="正方形/長方形 277">
          <a:extLst>
            <a:ext uri="{FF2B5EF4-FFF2-40B4-BE49-F238E27FC236}">
              <a16:creationId xmlns:a16="http://schemas.microsoft.com/office/drawing/2014/main" id="{86B88DAF-6509-450E-BF58-0F8BEEB39986}"/>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79" name="正方形/長方形 278">
          <a:extLst>
            <a:ext uri="{FF2B5EF4-FFF2-40B4-BE49-F238E27FC236}">
              <a16:creationId xmlns:a16="http://schemas.microsoft.com/office/drawing/2014/main" id="{ABFCC296-4B6C-4D84-BF95-93FF66939052}"/>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0" name="正方形/長方形 279">
          <a:extLst>
            <a:ext uri="{FF2B5EF4-FFF2-40B4-BE49-F238E27FC236}">
              <a16:creationId xmlns:a16="http://schemas.microsoft.com/office/drawing/2014/main" id="{7F38F126-9646-4766-B1A1-99E50B80E24C}"/>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1" name="正方形/長方形 280">
          <a:extLst>
            <a:ext uri="{FF2B5EF4-FFF2-40B4-BE49-F238E27FC236}">
              <a16:creationId xmlns:a16="http://schemas.microsoft.com/office/drawing/2014/main" id="{06193D17-46FD-49A7-B1E1-E5F37146ABC0}"/>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2" name="正方形/長方形 281">
          <a:extLst>
            <a:ext uri="{FF2B5EF4-FFF2-40B4-BE49-F238E27FC236}">
              <a16:creationId xmlns:a16="http://schemas.microsoft.com/office/drawing/2014/main" id="{F0AC38AD-695A-49BF-9DCD-CC49E6A0292E}"/>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3" name="正方形/長方形 282">
          <a:extLst>
            <a:ext uri="{FF2B5EF4-FFF2-40B4-BE49-F238E27FC236}">
              <a16:creationId xmlns:a16="http://schemas.microsoft.com/office/drawing/2014/main" id="{0CF4AEC6-092C-433A-A682-71B1DDD11C68}"/>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4" name="正方形/長方形 283">
          <a:extLst>
            <a:ext uri="{FF2B5EF4-FFF2-40B4-BE49-F238E27FC236}">
              <a16:creationId xmlns:a16="http://schemas.microsoft.com/office/drawing/2014/main" id="{5C41D6D9-1692-4CEF-BF57-15311003C40B}"/>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5" name="正方形/長方形 284">
          <a:extLst>
            <a:ext uri="{FF2B5EF4-FFF2-40B4-BE49-F238E27FC236}">
              <a16:creationId xmlns:a16="http://schemas.microsoft.com/office/drawing/2014/main" id="{B230DA42-646A-4BEE-A39E-0C7C6191AAB8}"/>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86" name="正方形/長方形 285">
          <a:extLst>
            <a:ext uri="{FF2B5EF4-FFF2-40B4-BE49-F238E27FC236}">
              <a16:creationId xmlns:a16="http://schemas.microsoft.com/office/drawing/2014/main" id="{9C26EC0F-6923-4A3E-9227-A4B6B8EF47AD}"/>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87" name="正方形/長方形 286">
          <a:extLst>
            <a:ext uri="{FF2B5EF4-FFF2-40B4-BE49-F238E27FC236}">
              <a16:creationId xmlns:a16="http://schemas.microsoft.com/office/drawing/2014/main" id="{84E4C3C4-2929-49B8-A011-6C05C888F898}"/>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88" name="正方形/長方形 287">
          <a:extLst>
            <a:ext uri="{FF2B5EF4-FFF2-40B4-BE49-F238E27FC236}">
              <a16:creationId xmlns:a16="http://schemas.microsoft.com/office/drawing/2014/main" id="{543CA443-E72C-4F4D-B85D-61FF98FF6C2F}"/>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89" name="正方形/長方形 288">
          <a:extLst>
            <a:ext uri="{FF2B5EF4-FFF2-40B4-BE49-F238E27FC236}">
              <a16:creationId xmlns:a16="http://schemas.microsoft.com/office/drawing/2014/main" id="{0A2A2925-8638-4A10-B87E-78CC1AF77C0F}"/>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0" name="正方形/長方形 289">
          <a:extLst>
            <a:ext uri="{FF2B5EF4-FFF2-40B4-BE49-F238E27FC236}">
              <a16:creationId xmlns:a16="http://schemas.microsoft.com/office/drawing/2014/main" id="{07974D82-BF4B-4E33-BBEE-F45432E63031}"/>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1" name="正方形/長方形 290">
          <a:extLst>
            <a:ext uri="{FF2B5EF4-FFF2-40B4-BE49-F238E27FC236}">
              <a16:creationId xmlns:a16="http://schemas.microsoft.com/office/drawing/2014/main" id="{0D3086B5-FB73-4219-BAE2-C3D5D144E85E}"/>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2" name="正方形/長方形 291">
          <a:extLst>
            <a:ext uri="{FF2B5EF4-FFF2-40B4-BE49-F238E27FC236}">
              <a16:creationId xmlns:a16="http://schemas.microsoft.com/office/drawing/2014/main" id="{DC588417-0B71-496B-8913-D309A8ABE82E}"/>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3" name="正方形/長方形 292">
          <a:extLst>
            <a:ext uri="{FF2B5EF4-FFF2-40B4-BE49-F238E27FC236}">
              <a16:creationId xmlns:a16="http://schemas.microsoft.com/office/drawing/2014/main" id="{4643366A-1518-4B12-9A99-3D86BCC1DADA}"/>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4" name="正方形/長方形 293">
          <a:extLst>
            <a:ext uri="{FF2B5EF4-FFF2-40B4-BE49-F238E27FC236}">
              <a16:creationId xmlns:a16="http://schemas.microsoft.com/office/drawing/2014/main" id="{4793422F-DEB5-4038-BCB8-A637708D90B3}"/>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5" name="正方形/長方形 294">
          <a:extLst>
            <a:ext uri="{FF2B5EF4-FFF2-40B4-BE49-F238E27FC236}">
              <a16:creationId xmlns:a16="http://schemas.microsoft.com/office/drawing/2014/main" id="{C7D25968-507E-4DED-B0CB-9E7080358230}"/>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96" name="正方形/長方形 295">
          <a:extLst>
            <a:ext uri="{FF2B5EF4-FFF2-40B4-BE49-F238E27FC236}">
              <a16:creationId xmlns:a16="http://schemas.microsoft.com/office/drawing/2014/main" id="{54E28037-9DEE-4A92-A29A-8CE158A36BEC}"/>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97" name="正方形/長方形 296">
          <a:extLst>
            <a:ext uri="{FF2B5EF4-FFF2-40B4-BE49-F238E27FC236}">
              <a16:creationId xmlns:a16="http://schemas.microsoft.com/office/drawing/2014/main" id="{5E7DB4D8-1A3D-4CC3-8903-4D338EFFBD20}"/>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98" name="テキスト ボックス 297">
          <a:extLst>
            <a:ext uri="{FF2B5EF4-FFF2-40B4-BE49-F238E27FC236}">
              <a16:creationId xmlns:a16="http://schemas.microsoft.com/office/drawing/2014/main" id="{2EACC4B2-E435-4321-B5D7-7D17CF75E8D8}"/>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99" name="直線コネクタ 298">
          <a:extLst>
            <a:ext uri="{FF2B5EF4-FFF2-40B4-BE49-F238E27FC236}">
              <a16:creationId xmlns:a16="http://schemas.microsoft.com/office/drawing/2014/main" id="{74AE18AE-A4C3-42C9-A454-58F19B44933A}"/>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0" name="テキスト ボックス 299">
          <a:extLst>
            <a:ext uri="{FF2B5EF4-FFF2-40B4-BE49-F238E27FC236}">
              <a16:creationId xmlns:a16="http://schemas.microsoft.com/office/drawing/2014/main" id="{CB73D81A-F157-4100-9C5A-0236B77B4B59}"/>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1" name="直線コネクタ 300">
          <a:extLst>
            <a:ext uri="{FF2B5EF4-FFF2-40B4-BE49-F238E27FC236}">
              <a16:creationId xmlns:a16="http://schemas.microsoft.com/office/drawing/2014/main" id="{1C9F7555-6263-42A5-A326-53BCDB252851}"/>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02" name="テキスト ボックス 301">
          <a:extLst>
            <a:ext uri="{FF2B5EF4-FFF2-40B4-BE49-F238E27FC236}">
              <a16:creationId xmlns:a16="http://schemas.microsoft.com/office/drawing/2014/main" id="{44DF25F2-EC34-4CC1-8872-58F72097726E}"/>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03" name="直線コネクタ 302">
          <a:extLst>
            <a:ext uri="{FF2B5EF4-FFF2-40B4-BE49-F238E27FC236}">
              <a16:creationId xmlns:a16="http://schemas.microsoft.com/office/drawing/2014/main" id="{EC9D66FD-002A-4B94-89F4-19B7E4D73529}"/>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04" name="テキスト ボックス 303">
          <a:extLst>
            <a:ext uri="{FF2B5EF4-FFF2-40B4-BE49-F238E27FC236}">
              <a16:creationId xmlns:a16="http://schemas.microsoft.com/office/drawing/2014/main" id="{CF4ED1A1-DB60-461C-AFF9-2ABB721D8FCC}"/>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05" name="直線コネクタ 304">
          <a:extLst>
            <a:ext uri="{FF2B5EF4-FFF2-40B4-BE49-F238E27FC236}">
              <a16:creationId xmlns:a16="http://schemas.microsoft.com/office/drawing/2014/main" id="{906769CD-EF5C-4761-B186-574881FBF64F}"/>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06" name="テキスト ボックス 305">
          <a:extLst>
            <a:ext uri="{FF2B5EF4-FFF2-40B4-BE49-F238E27FC236}">
              <a16:creationId xmlns:a16="http://schemas.microsoft.com/office/drawing/2014/main" id="{81462337-851A-4B3F-8777-ECA18F6274DA}"/>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07" name="直線コネクタ 306">
          <a:extLst>
            <a:ext uri="{FF2B5EF4-FFF2-40B4-BE49-F238E27FC236}">
              <a16:creationId xmlns:a16="http://schemas.microsoft.com/office/drawing/2014/main" id="{8C94314B-70FC-49A3-BCD7-39C1CBD9C4F7}"/>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08" name="テキスト ボックス 307">
          <a:extLst>
            <a:ext uri="{FF2B5EF4-FFF2-40B4-BE49-F238E27FC236}">
              <a16:creationId xmlns:a16="http://schemas.microsoft.com/office/drawing/2014/main" id="{9186FC79-4420-4EA8-A9FB-913997003230}"/>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09" name="直線コネクタ 308">
          <a:extLst>
            <a:ext uri="{FF2B5EF4-FFF2-40B4-BE49-F238E27FC236}">
              <a16:creationId xmlns:a16="http://schemas.microsoft.com/office/drawing/2014/main" id="{9FF69861-B609-42E1-997F-C6FE6E7CE998}"/>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310" name="テキスト ボックス 309">
          <a:extLst>
            <a:ext uri="{FF2B5EF4-FFF2-40B4-BE49-F238E27FC236}">
              <a16:creationId xmlns:a16="http://schemas.microsoft.com/office/drawing/2014/main" id="{F9707F5A-873E-45B9-A4CA-4B9F6FF866A9}"/>
            </a:ext>
          </a:extLst>
        </xdr:cNvPr>
        <xdr:cNvSpPr txBox="1"/>
      </xdr:nvSpPr>
      <xdr:spPr>
        <a:xfrm>
          <a:off x="10666881" y="54508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1" name="直線コネクタ 310">
          <a:extLst>
            <a:ext uri="{FF2B5EF4-FFF2-40B4-BE49-F238E27FC236}">
              <a16:creationId xmlns:a16="http://schemas.microsoft.com/office/drawing/2014/main" id="{2C31E7D8-A7FD-46A4-842C-A9315B62B8C1}"/>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12" name="【認定こども園・幼稚園・保育所】&#10;有形固定資産減価償却率グラフ枠">
          <a:extLst>
            <a:ext uri="{FF2B5EF4-FFF2-40B4-BE49-F238E27FC236}">
              <a16:creationId xmlns:a16="http://schemas.microsoft.com/office/drawing/2014/main" id="{E10B543B-DB4B-401D-B62D-13112A0406B2}"/>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40</xdr:row>
      <xdr:rowOff>127000</xdr:rowOff>
    </xdr:to>
    <xdr:cxnSp macro="">
      <xdr:nvCxnSpPr>
        <xdr:cNvPr id="313" name="直線コネクタ 312">
          <a:extLst>
            <a:ext uri="{FF2B5EF4-FFF2-40B4-BE49-F238E27FC236}">
              <a16:creationId xmlns:a16="http://schemas.microsoft.com/office/drawing/2014/main" id="{856788C8-5A28-4FD6-955D-7EDF42664BA1}"/>
            </a:ext>
          </a:extLst>
        </xdr:cNvPr>
        <xdr:cNvCxnSpPr/>
      </xdr:nvCxnSpPr>
      <xdr:spPr>
        <a:xfrm flipV="1">
          <a:off x="14375764" y="5589270"/>
          <a:ext cx="0" cy="1243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130827</xdr:rowOff>
    </xdr:from>
    <xdr:ext cx="469744" cy="259045"/>
    <xdr:sp macro="" textlink="">
      <xdr:nvSpPr>
        <xdr:cNvPr id="314" name="【認定こども園・幼稚園・保育所】&#10;有形固定資産減価償却率最小値テキスト">
          <a:extLst>
            <a:ext uri="{FF2B5EF4-FFF2-40B4-BE49-F238E27FC236}">
              <a16:creationId xmlns:a16="http://schemas.microsoft.com/office/drawing/2014/main" id="{8F80BA46-7685-40CA-A6C8-0FB0E0BDB439}"/>
            </a:ext>
          </a:extLst>
        </xdr:cNvPr>
        <xdr:cNvSpPr txBox="1"/>
      </xdr:nvSpPr>
      <xdr:spPr>
        <a:xfrm>
          <a:off x="14414500" y="683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127000</xdr:rowOff>
    </xdr:from>
    <xdr:to>
      <xdr:col>86</xdr:col>
      <xdr:colOff>25400</xdr:colOff>
      <xdr:row>40</xdr:row>
      <xdr:rowOff>127000</xdr:rowOff>
    </xdr:to>
    <xdr:cxnSp macro="">
      <xdr:nvCxnSpPr>
        <xdr:cNvPr id="315" name="直線コネクタ 314">
          <a:extLst>
            <a:ext uri="{FF2B5EF4-FFF2-40B4-BE49-F238E27FC236}">
              <a16:creationId xmlns:a16="http://schemas.microsoft.com/office/drawing/2014/main" id="{25E54C6F-41E3-4BB0-BD44-433B176385BF}"/>
            </a:ext>
          </a:extLst>
        </xdr:cNvPr>
        <xdr:cNvCxnSpPr/>
      </xdr:nvCxnSpPr>
      <xdr:spPr>
        <a:xfrm>
          <a:off x="14287500" y="68326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340478" cy="259045"/>
    <xdr:sp macro="" textlink="">
      <xdr:nvSpPr>
        <xdr:cNvPr id="316" name="【認定こども園・幼稚園・保育所】&#10;有形固定資産減価償却率最大値テキスト">
          <a:extLst>
            <a:ext uri="{FF2B5EF4-FFF2-40B4-BE49-F238E27FC236}">
              <a16:creationId xmlns:a16="http://schemas.microsoft.com/office/drawing/2014/main" id="{383BA9FD-A383-4B9A-B00B-161B875E5FC6}"/>
            </a:ext>
          </a:extLst>
        </xdr:cNvPr>
        <xdr:cNvSpPr txBox="1"/>
      </xdr:nvSpPr>
      <xdr:spPr>
        <a:xfrm>
          <a:off x="14414500" y="536830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317" name="直線コネクタ 316">
          <a:extLst>
            <a:ext uri="{FF2B5EF4-FFF2-40B4-BE49-F238E27FC236}">
              <a16:creationId xmlns:a16="http://schemas.microsoft.com/office/drawing/2014/main" id="{22EB9713-AE78-4539-8092-1075FDFFBDCD}"/>
            </a:ext>
          </a:extLst>
        </xdr:cNvPr>
        <xdr:cNvCxnSpPr/>
      </xdr:nvCxnSpPr>
      <xdr:spPr>
        <a:xfrm>
          <a:off x="14287500" y="55892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129557</xdr:rowOff>
    </xdr:from>
    <xdr:ext cx="405111" cy="259045"/>
    <xdr:sp macro="" textlink="">
      <xdr:nvSpPr>
        <xdr:cNvPr id="318" name="【認定こども園・幼稚園・保育所】&#10;有形固定資産減価償却率平均値テキスト">
          <a:extLst>
            <a:ext uri="{FF2B5EF4-FFF2-40B4-BE49-F238E27FC236}">
              <a16:creationId xmlns:a16="http://schemas.microsoft.com/office/drawing/2014/main" id="{438AFF14-5188-4CD3-B2D9-3D66853FF33B}"/>
            </a:ext>
          </a:extLst>
        </xdr:cNvPr>
        <xdr:cNvSpPr txBox="1"/>
      </xdr:nvSpPr>
      <xdr:spPr>
        <a:xfrm>
          <a:off x="14414500" y="59969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106680</xdr:rowOff>
    </xdr:from>
    <xdr:to>
      <xdr:col>85</xdr:col>
      <xdr:colOff>177800</xdr:colOff>
      <xdr:row>37</xdr:row>
      <xdr:rowOff>36830</xdr:rowOff>
    </xdr:to>
    <xdr:sp macro="" textlink="">
      <xdr:nvSpPr>
        <xdr:cNvPr id="319" name="フローチャート: 判断 318">
          <a:extLst>
            <a:ext uri="{FF2B5EF4-FFF2-40B4-BE49-F238E27FC236}">
              <a16:creationId xmlns:a16="http://schemas.microsoft.com/office/drawing/2014/main" id="{9446D186-EA42-4805-9475-8AA02BF88F4B}"/>
            </a:ext>
          </a:extLst>
        </xdr:cNvPr>
        <xdr:cNvSpPr/>
      </xdr:nvSpPr>
      <xdr:spPr>
        <a:xfrm>
          <a:off x="14325600" y="614172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96520</xdr:rowOff>
    </xdr:from>
    <xdr:to>
      <xdr:col>81</xdr:col>
      <xdr:colOff>101600</xdr:colOff>
      <xdr:row>37</xdr:row>
      <xdr:rowOff>26670</xdr:rowOff>
    </xdr:to>
    <xdr:sp macro="" textlink="">
      <xdr:nvSpPr>
        <xdr:cNvPr id="320" name="フローチャート: 判断 319">
          <a:extLst>
            <a:ext uri="{FF2B5EF4-FFF2-40B4-BE49-F238E27FC236}">
              <a16:creationId xmlns:a16="http://schemas.microsoft.com/office/drawing/2014/main" id="{E7F95940-45CA-43E3-B937-413FA4639E1A}"/>
            </a:ext>
          </a:extLst>
        </xdr:cNvPr>
        <xdr:cNvSpPr/>
      </xdr:nvSpPr>
      <xdr:spPr>
        <a:xfrm>
          <a:off x="13578840" y="61315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91440</xdr:rowOff>
    </xdr:from>
    <xdr:to>
      <xdr:col>76</xdr:col>
      <xdr:colOff>165100</xdr:colOff>
      <xdr:row>37</xdr:row>
      <xdr:rowOff>21590</xdr:rowOff>
    </xdr:to>
    <xdr:sp macro="" textlink="">
      <xdr:nvSpPr>
        <xdr:cNvPr id="321" name="フローチャート: 判断 320">
          <a:extLst>
            <a:ext uri="{FF2B5EF4-FFF2-40B4-BE49-F238E27FC236}">
              <a16:creationId xmlns:a16="http://schemas.microsoft.com/office/drawing/2014/main" id="{7E8C2545-5EAB-4025-9A60-F7F3BBDDB93B}"/>
            </a:ext>
          </a:extLst>
        </xdr:cNvPr>
        <xdr:cNvSpPr/>
      </xdr:nvSpPr>
      <xdr:spPr>
        <a:xfrm>
          <a:off x="12804140" y="61264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88900</xdr:rowOff>
    </xdr:from>
    <xdr:to>
      <xdr:col>72</xdr:col>
      <xdr:colOff>38100</xdr:colOff>
      <xdr:row>37</xdr:row>
      <xdr:rowOff>19050</xdr:rowOff>
    </xdr:to>
    <xdr:sp macro="" textlink="">
      <xdr:nvSpPr>
        <xdr:cNvPr id="322" name="フローチャート: 判断 321">
          <a:extLst>
            <a:ext uri="{FF2B5EF4-FFF2-40B4-BE49-F238E27FC236}">
              <a16:creationId xmlns:a16="http://schemas.microsoft.com/office/drawing/2014/main" id="{57A748EC-8A2C-47BB-A105-29E316696D68}"/>
            </a:ext>
          </a:extLst>
        </xdr:cNvPr>
        <xdr:cNvSpPr/>
      </xdr:nvSpPr>
      <xdr:spPr>
        <a:xfrm>
          <a:off x="12029440" y="61239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25400</xdr:rowOff>
    </xdr:from>
    <xdr:to>
      <xdr:col>67</xdr:col>
      <xdr:colOff>101600</xdr:colOff>
      <xdr:row>36</xdr:row>
      <xdr:rowOff>127000</xdr:rowOff>
    </xdr:to>
    <xdr:sp macro="" textlink="">
      <xdr:nvSpPr>
        <xdr:cNvPr id="323" name="フローチャート: 判断 322">
          <a:extLst>
            <a:ext uri="{FF2B5EF4-FFF2-40B4-BE49-F238E27FC236}">
              <a16:creationId xmlns:a16="http://schemas.microsoft.com/office/drawing/2014/main" id="{C134E003-A41E-49F9-84DB-A5486B8AD5BE}"/>
            </a:ext>
          </a:extLst>
        </xdr:cNvPr>
        <xdr:cNvSpPr/>
      </xdr:nvSpPr>
      <xdr:spPr>
        <a:xfrm>
          <a:off x="11231880" y="6060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24" name="テキスト ボックス 323">
          <a:extLst>
            <a:ext uri="{FF2B5EF4-FFF2-40B4-BE49-F238E27FC236}">
              <a16:creationId xmlns:a16="http://schemas.microsoft.com/office/drawing/2014/main" id="{989E12B4-BFC3-4303-A334-2390790EB8B1}"/>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25" name="テキスト ボックス 324">
          <a:extLst>
            <a:ext uri="{FF2B5EF4-FFF2-40B4-BE49-F238E27FC236}">
              <a16:creationId xmlns:a16="http://schemas.microsoft.com/office/drawing/2014/main" id="{8FDADD58-05FD-4F49-B9C2-8B9884C68B2B}"/>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26" name="テキスト ボックス 325">
          <a:extLst>
            <a:ext uri="{FF2B5EF4-FFF2-40B4-BE49-F238E27FC236}">
              <a16:creationId xmlns:a16="http://schemas.microsoft.com/office/drawing/2014/main" id="{217AC2FA-3586-431B-BD42-4C8AC4A8F07C}"/>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27" name="テキスト ボックス 326">
          <a:extLst>
            <a:ext uri="{FF2B5EF4-FFF2-40B4-BE49-F238E27FC236}">
              <a16:creationId xmlns:a16="http://schemas.microsoft.com/office/drawing/2014/main" id="{D3BFE92F-E0D0-4BCB-B65E-3CA94CB9F641}"/>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28" name="テキスト ボックス 327">
          <a:extLst>
            <a:ext uri="{FF2B5EF4-FFF2-40B4-BE49-F238E27FC236}">
              <a16:creationId xmlns:a16="http://schemas.microsoft.com/office/drawing/2014/main" id="{0CC56035-A71B-4FBD-8823-985CBD9AA34A}"/>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123190</xdr:rowOff>
    </xdr:from>
    <xdr:to>
      <xdr:col>85</xdr:col>
      <xdr:colOff>177800</xdr:colOff>
      <xdr:row>40</xdr:row>
      <xdr:rowOff>53340</xdr:rowOff>
    </xdr:to>
    <xdr:sp macro="" textlink="">
      <xdr:nvSpPr>
        <xdr:cNvPr id="329" name="楕円 328">
          <a:extLst>
            <a:ext uri="{FF2B5EF4-FFF2-40B4-BE49-F238E27FC236}">
              <a16:creationId xmlns:a16="http://schemas.microsoft.com/office/drawing/2014/main" id="{2D06B577-AC96-4C63-B131-D996F08C67D6}"/>
            </a:ext>
          </a:extLst>
        </xdr:cNvPr>
        <xdr:cNvSpPr/>
      </xdr:nvSpPr>
      <xdr:spPr>
        <a:xfrm>
          <a:off x="14325600" y="666115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38117</xdr:rowOff>
    </xdr:from>
    <xdr:ext cx="405111" cy="259045"/>
    <xdr:sp macro="" textlink="">
      <xdr:nvSpPr>
        <xdr:cNvPr id="330" name="【認定こども園・幼稚園・保育所】&#10;有形固定資産減価償却率該当値テキスト">
          <a:extLst>
            <a:ext uri="{FF2B5EF4-FFF2-40B4-BE49-F238E27FC236}">
              <a16:creationId xmlns:a16="http://schemas.microsoft.com/office/drawing/2014/main" id="{4E80EBD2-9010-4010-9225-47AE0773B0BC}"/>
            </a:ext>
          </a:extLst>
        </xdr:cNvPr>
        <xdr:cNvSpPr txBox="1"/>
      </xdr:nvSpPr>
      <xdr:spPr>
        <a:xfrm>
          <a:off x="14414500" y="657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95250</xdr:rowOff>
    </xdr:from>
    <xdr:to>
      <xdr:col>81</xdr:col>
      <xdr:colOff>101600</xdr:colOff>
      <xdr:row>40</xdr:row>
      <xdr:rowOff>25400</xdr:rowOff>
    </xdr:to>
    <xdr:sp macro="" textlink="">
      <xdr:nvSpPr>
        <xdr:cNvPr id="331" name="楕円 330">
          <a:extLst>
            <a:ext uri="{FF2B5EF4-FFF2-40B4-BE49-F238E27FC236}">
              <a16:creationId xmlns:a16="http://schemas.microsoft.com/office/drawing/2014/main" id="{CC72DA10-3B1F-4512-8794-982EFDC8EE39}"/>
            </a:ext>
          </a:extLst>
        </xdr:cNvPr>
        <xdr:cNvSpPr/>
      </xdr:nvSpPr>
      <xdr:spPr>
        <a:xfrm>
          <a:off x="13578840" y="66332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146050</xdr:rowOff>
    </xdr:from>
    <xdr:to>
      <xdr:col>85</xdr:col>
      <xdr:colOff>127000</xdr:colOff>
      <xdr:row>40</xdr:row>
      <xdr:rowOff>2540</xdr:rowOff>
    </xdr:to>
    <xdr:cxnSp macro="">
      <xdr:nvCxnSpPr>
        <xdr:cNvPr id="332" name="直線コネクタ 331">
          <a:extLst>
            <a:ext uri="{FF2B5EF4-FFF2-40B4-BE49-F238E27FC236}">
              <a16:creationId xmlns:a16="http://schemas.microsoft.com/office/drawing/2014/main" id="{56B916DB-09C8-487E-BE0A-4694D046BA76}"/>
            </a:ext>
          </a:extLst>
        </xdr:cNvPr>
        <xdr:cNvCxnSpPr/>
      </xdr:nvCxnSpPr>
      <xdr:spPr>
        <a:xfrm>
          <a:off x="13629640" y="6684010"/>
          <a:ext cx="74676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67310</xdr:rowOff>
    </xdr:from>
    <xdr:to>
      <xdr:col>76</xdr:col>
      <xdr:colOff>165100</xdr:colOff>
      <xdr:row>39</xdr:row>
      <xdr:rowOff>168910</xdr:rowOff>
    </xdr:to>
    <xdr:sp macro="" textlink="">
      <xdr:nvSpPr>
        <xdr:cNvPr id="333" name="楕円 332">
          <a:extLst>
            <a:ext uri="{FF2B5EF4-FFF2-40B4-BE49-F238E27FC236}">
              <a16:creationId xmlns:a16="http://schemas.microsoft.com/office/drawing/2014/main" id="{B8366753-B7C7-4F27-8599-F04F96C84E2E}"/>
            </a:ext>
          </a:extLst>
        </xdr:cNvPr>
        <xdr:cNvSpPr/>
      </xdr:nvSpPr>
      <xdr:spPr>
        <a:xfrm>
          <a:off x="12804140" y="660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118110</xdr:rowOff>
    </xdr:from>
    <xdr:to>
      <xdr:col>81</xdr:col>
      <xdr:colOff>50800</xdr:colOff>
      <xdr:row>39</xdr:row>
      <xdr:rowOff>146050</xdr:rowOff>
    </xdr:to>
    <xdr:cxnSp macro="">
      <xdr:nvCxnSpPr>
        <xdr:cNvPr id="334" name="直線コネクタ 333">
          <a:extLst>
            <a:ext uri="{FF2B5EF4-FFF2-40B4-BE49-F238E27FC236}">
              <a16:creationId xmlns:a16="http://schemas.microsoft.com/office/drawing/2014/main" id="{B4B9DB38-2B08-40A5-880C-87F78AEB6653}"/>
            </a:ext>
          </a:extLst>
        </xdr:cNvPr>
        <xdr:cNvCxnSpPr/>
      </xdr:nvCxnSpPr>
      <xdr:spPr>
        <a:xfrm>
          <a:off x="12854940" y="6656070"/>
          <a:ext cx="7747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149860</xdr:rowOff>
    </xdr:from>
    <xdr:to>
      <xdr:col>72</xdr:col>
      <xdr:colOff>38100</xdr:colOff>
      <xdr:row>39</xdr:row>
      <xdr:rowOff>80010</xdr:rowOff>
    </xdr:to>
    <xdr:sp macro="" textlink="">
      <xdr:nvSpPr>
        <xdr:cNvPr id="335" name="楕円 334">
          <a:extLst>
            <a:ext uri="{FF2B5EF4-FFF2-40B4-BE49-F238E27FC236}">
              <a16:creationId xmlns:a16="http://schemas.microsoft.com/office/drawing/2014/main" id="{84BCDF4F-B9CD-4492-BE0B-1804422427EE}"/>
            </a:ext>
          </a:extLst>
        </xdr:cNvPr>
        <xdr:cNvSpPr/>
      </xdr:nvSpPr>
      <xdr:spPr>
        <a:xfrm>
          <a:off x="12029440" y="65201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29210</xdr:rowOff>
    </xdr:from>
    <xdr:to>
      <xdr:col>76</xdr:col>
      <xdr:colOff>114300</xdr:colOff>
      <xdr:row>39</xdr:row>
      <xdr:rowOff>118110</xdr:rowOff>
    </xdr:to>
    <xdr:cxnSp macro="">
      <xdr:nvCxnSpPr>
        <xdr:cNvPr id="336" name="直線コネクタ 335">
          <a:extLst>
            <a:ext uri="{FF2B5EF4-FFF2-40B4-BE49-F238E27FC236}">
              <a16:creationId xmlns:a16="http://schemas.microsoft.com/office/drawing/2014/main" id="{15EFC94E-4E91-4015-B20F-15E863C6F3CC}"/>
            </a:ext>
          </a:extLst>
        </xdr:cNvPr>
        <xdr:cNvCxnSpPr/>
      </xdr:nvCxnSpPr>
      <xdr:spPr>
        <a:xfrm>
          <a:off x="12072620" y="6567170"/>
          <a:ext cx="78232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111760</xdr:rowOff>
    </xdr:from>
    <xdr:to>
      <xdr:col>67</xdr:col>
      <xdr:colOff>101600</xdr:colOff>
      <xdr:row>39</xdr:row>
      <xdr:rowOff>41910</xdr:rowOff>
    </xdr:to>
    <xdr:sp macro="" textlink="">
      <xdr:nvSpPr>
        <xdr:cNvPr id="337" name="楕円 336">
          <a:extLst>
            <a:ext uri="{FF2B5EF4-FFF2-40B4-BE49-F238E27FC236}">
              <a16:creationId xmlns:a16="http://schemas.microsoft.com/office/drawing/2014/main" id="{D16D174E-68BE-4CDE-83BD-BE603C8925F0}"/>
            </a:ext>
          </a:extLst>
        </xdr:cNvPr>
        <xdr:cNvSpPr/>
      </xdr:nvSpPr>
      <xdr:spPr>
        <a:xfrm>
          <a:off x="11231880" y="64820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162560</xdr:rowOff>
    </xdr:from>
    <xdr:to>
      <xdr:col>71</xdr:col>
      <xdr:colOff>177800</xdr:colOff>
      <xdr:row>39</xdr:row>
      <xdr:rowOff>29210</xdr:rowOff>
    </xdr:to>
    <xdr:cxnSp macro="">
      <xdr:nvCxnSpPr>
        <xdr:cNvPr id="338" name="直線コネクタ 337">
          <a:extLst>
            <a:ext uri="{FF2B5EF4-FFF2-40B4-BE49-F238E27FC236}">
              <a16:creationId xmlns:a16="http://schemas.microsoft.com/office/drawing/2014/main" id="{F5B967D5-B0CB-4DB3-855D-99A3AE36CF44}"/>
            </a:ext>
          </a:extLst>
        </xdr:cNvPr>
        <xdr:cNvCxnSpPr/>
      </xdr:nvCxnSpPr>
      <xdr:spPr>
        <a:xfrm>
          <a:off x="11282680" y="6532880"/>
          <a:ext cx="78994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43197</xdr:rowOff>
    </xdr:from>
    <xdr:ext cx="405111" cy="259045"/>
    <xdr:sp macro="" textlink="">
      <xdr:nvSpPr>
        <xdr:cNvPr id="339" name="n_1aveValue【認定こども園・幼稚園・保育所】&#10;有形固定資産減価償却率">
          <a:extLst>
            <a:ext uri="{FF2B5EF4-FFF2-40B4-BE49-F238E27FC236}">
              <a16:creationId xmlns:a16="http://schemas.microsoft.com/office/drawing/2014/main" id="{B1F465AF-8CF4-4D23-B947-3C4A30469253}"/>
            </a:ext>
          </a:extLst>
        </xdr:cNvPr>
        <xdr:cNvSpPr txBox="1"/>
      </xdr:nvSpPr>
      <xdr:spPr>
        <a:xfrm>
          <a:off x="13437244" y="5910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38117</xdr:rowOff>
    </xdr:from>
    <xdr:ext cx="405111" cy="259045"/>
    <xdr:sp macro="" textlink="">
      <xdr:nvSpPr>
        <xdr:cNvPr id="340" name="n_2aveValue【認定こども園・幼稚園・保育所】&#10;有形固定資産減価償却率">
          <a:extLst>
            <a:ext uri="{FF2B5EF4-FFF2-40B4-BE49-F238E27FC236}">
              <a16:creationId xmlns:a16="http://schemas.microsoft.com/office/drawing/2014/main" id="{1180FCA0-8E42-4DB8-8E53-7437D399B661}"/>
            </a:ext>
          </a:extLst>
        </xdr:cNvPr>
        <xdr:cNvSpPr txBox="1"/>
      </xdr:nvSpPr>
      <xdr:spPr>
        <a:xfrm>
          <a:off x="12675244" y="5905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35577</xdr:rowOff>
    </xdr:from>
    <xdr:ext cx="405111" cy="259045"/>
    <xdr:sp macro="" textlink="">
      <xdr:nvSpPr>
        <xdr:cNvPr id="341" name="n_3aveValue【認定こども園・幼稚園・保育所】&#10;有形固定資産減価償却率">
          <a:extLst>
            <a:ext uri="{FF2B5EF4-FFF2-40B4-BE49-F238E27FC236}">
              <a16:creationId xmlns:a16="http://schemas.microsoft.com/office/drawing/2014/main" id="{E1993ADE-BAFD-4FBB-83A7-02BEAB8C5186}"/>
            </a:ext>
          </a:extLst>
        </xdr:cNvPr>
        <xdr:cNvSpPr txBox="1"/>
      </xdr:nvSpPr>
      <xdr:spPr>
        <a:xfrm>
          <a:off x="11900544" y="5902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143527</xdr:rowOff>
    </xdr:from>
    <xdr:ext cx="405111" cy="259045"/>
    <xdr:sp macro="" textlink="">
      <xdr:nvSpPr>
        <xdr:cNvPr id="342" name="n_4aveValue【認定こども園・幼稚園・保育所】&#10;有形固定資産減価償却率">
          <a:extLst>
            <a:ext uri="{FF2B5EF4-FFF2-40B4-BE49-F238E27FC236}">
              <a16:creationId xmlns:a16="http://schemas.microsoft.com/office/drawing/2014/main" id="{98AAC9B9-CDD1-49D6-B2B5-C2D4169C3A0A}"/>
            </a:ext>
          </a:extLst>
        </xdr:cNvPr>
        <xdr:cNvSpPr txBox="1"/>
      </xdr:nvSpPr>
      <xdr:spPr>
        <a:xfrm>
          <a:off x="11102984" y="5843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16527</xdr:rowOff>
    </xdr:from>
    <xdr:ext cx="405111" cy="259045"/>
    <xdr:sp macro="" textlink="">
      <xdr:nvSpPr>
        <xdr:cNvPr id="343" name="n_1mainValue【認定こども園・幼稚園・保育所】&#10;有形固定資産減価償却率">
          <a:extLst>
            <a:ext uri="{FF2B5EF4-FFF2-40B4-BE49-F238E27FC236}">
              <a16:creationId xmlns:a16="http://schemas.microsoft.com/office/drawing/2014/main" id="{81710ECC-0288-493F-9210-543DB1D41632}"/>
            </a:ext>
          </a:extLst>
        </xdr:cNvPr>
        <xdr:cNvSpPr txBox="1"/>
      </xdr:nvSpPr>
      <xdr:spPr>
        <a:xfrm>
          <a:off x="13437244" y="672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160037</xdr:rowOff>
    </xdr:from>
    <xdr:ext cx="405111" cy="259045"/>
    <xdr:sp macro="" textlink="">
      <xdr:nvSpPr>
        <xdr:cNvPr id="344" name="n_2mainValue【認定こども園・幼稚園・保育所】&#10;有形固定資産減価償却率">
          <a:extLst>
            <a:ext uri="{FF2B5EF4-FFF2-40B4-BE49-F238E27FC236}">
              <a16:creationId xmlns:a16="http://schemas.microsoft.com/office/drawing/2014/main" id="{E8000B60-CE2D-4E94-A9E5-C469CF705F0A}"/>
            </a:ext>
          </a:extLst>
        </xdr:cNvPr>
        <xdr:cNvSpPr txBox="1"/>
      </xdr:nvSpPr>
      <xdr:spPr>
        <a:xfrm>
          <a:off x="12675244" y="669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71137</xdr:rowOff>
    </xdr:from>
    <xdr:ext cx="405111" cy="259045"/>
    <xdr:sp macro="" textlink="">
      <xdr:nvSpPr>
        <xdr:cNvPr id="345" name="n_3mainValue【認定こども園・幼稚園・保育所】&#10;有形固定資産減価償却率">
          <a:extLst>
            <a:ext uri="{FF2B5EF4-FFF2-40B4-BE49-F238E27FC236}">
              <a16:creationId xmlns:a16="http://schemas.microsoft.com/office/drawing/2014/main" id="{5795F41C-6E5E-45DD-9007-85BCCE368887}"/>
            </a:ext>
          </a:extLst>
        </xdr:cNvPr>
        <xdr:cNvSpPr txBox="1"/>
      </xdr:nvSpPr>
      <xdr:spPr>
        <a:xfrm>
          <a:off x="11900544" y="6609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33037</xdr:rowOff>
    </xdr:from>
    <xdr:ext cx="405111" cy="259045"/>
    <xdr:sp macro="" textlink="">
      <xdr:nvSpPr>
        <xdr:cNvPr id="346" name="n_4mainValue【認定こども園・幼稚園・保育所】&#10;有形固定資産減価償却率">
          <a:extLst>
            <a:ext uri="{FF2B5EF4-FFF2-40B4-BE49-F238E27FC236}">
              <a16:creationId xmlns:a16="http://schemas.microsoft.com/office/drawing/2014/main" id="{1DD94D51-D267-4785-BB0F-35E732FA3885}"/>
            </a:ext>
          </a:extLst>
        </xdr:cNvPr>
        <xdr:cNvSpPr txBox="1"/>
      </xdr:nvSpPr>
      <xdr:spPr>
        <a:xfrm>
          <a:off x="11102984" y="6570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47" name="正方形/長方形 346">
          <a:extLst>
            <a:ext uri="{FF2B5EF4-FFF2-40B4-BE49-F238E27FC236}">
              <a16:creationId xmlns:a16="http://schemas.microsoft.com/office/drawing/2014/main" id="{6BF65F98-9D3B-40BA-8AEF-F77587AC6137}"/>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48" name="正方形/長方形 347">
          <a:extLst>
            <a:ext uri="{FF2B5EF4-FFF2-40B4-BE49-F238E27FC236}">
              <a16:creationId xmlns:a16="http://schemas.microsoft.com/office/drawing/2014/main" id="{05B5B709-2E56-4AF8-A117-A445E55CD54E}"/>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49" name="正方形/長方形 348">
          <a:extLst>
            <a:ext uri="{FF2B5EF4-FFF2-40B4-BE49-F238E27FC236}">
              <a16:creationId xmlns:a16="http://schemas.microsoft.com/office/drawing/2014/main" id="{98CC6BD4-3EA0-403B-B1BC-302E2A05811C}"/>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0" name="正方形/長方形 349">
          <a:extLst>
            <a:ext uri="{FF2B5EF4-FFF2-40B4-BE49-F238E27FC236}">
              <a16:creationId xmlns:a16="http://schemas.microsoft.com/office/drawing/2014/main" id="{97ADAE6E-87B7-4768-8FF3-9BD54CB77FAF}"/>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1" name="正方形/長方形 350">
          <a:extLst>
            <a:ext uri="{FF2B5EF4-FFF2-40B4-BE49-F238E27FC236}">
              <a16:creationId xmlns:a16="http://schemas.microsoft.com/office/drawing/2014/main" id="{611671E6-DF3A-4043-8814-ED8462913DC4}"/>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2" name="正方形/長方形 351">
          <a:extLst>
            <a:ext uri="{FF2B5EF4-FFF2-40B4-BE49-F238E27FC236}">
              <a16:creationId xmlns:a16="http://schemas.microsoft.com/office/drawing/2014/main" id="{833FA1E4-23D6-490D-9554-738AD3C509E1}"/>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3" name="正方形/長方形 352">
          <a:extLst>
            <a:ext uri="{FF2B5EF4-FFF2-40B4-BE49-F238E27FC236}">
              <a16:creationId xmlns:a16="http://schemas.microsoft.com/office/drawing/2014/main" id="{5ACAC436-0D8C-4594-8DEF-33870978A8EF}"/>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54" name="正方形/長方形 353">
          <a:extLst>
            <a:ext uri="{FF2B5EF4-FFF2-40B4-BE49-F238E27FC236}">
              <a16:creationId xmlns:a16="http://schemas.microsoft.com/office/drawing/2014/main" id="{89564F48-5836-4C1B-9A63-6B4B220BD7B2}"/>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55" name="テキスト ボックス 354">
          <a:extLst>
            <a:ext uri="{FF2B5EF4-FFF2-40B4-BE49-F238E27FC236}">
              <a16:creationId xmlns:a16="http://schemas.microsoft.com/office/drawing/2014/main" id="{C47F9BC3-3CF6-447F-A8D0-B7ADEB8707B4}"/>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56" name="直線コネクタ 355">
          <a:extLst>
            <a:ext uri="{FF2B5EF4-FFF2-40B4-BE49-F238E27FC236}">
              <a16:creationId xmlns:a16="http://schemas.microsoft.com/office/drawing/2014/main" id="{32E49D67-9766-43EA-87EB-5BEE2BAA788A}"/>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57" name="直線コネクタ 356">
          <a:extLst>
            <a:ext uri="{FF2B5EF4-FFF2-40B4-BE49-F238E27FC236}">
              <a16:creationId xmlns:a16="http://schemas.microsoft.com/office/drawing/2014/main" id="{B622288F-FFDE-4439-948D-C743BEEDDDE8}"/>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358" name="テキスト ボックス 357">
          <a:extLst>
            <a:ext uri="{FF2B5EF4-FFF2-40B4-BE49-F238E27FC236}">
              <a16:creationId xmlns:a16="http://schemas.microsoft.com/office/drawing/2014/main" id="{ABDCCF76-DFDD-4915-B6BB-A1EA6CD07334}"/>
            </a:ext>
          </a:extLst>
        </xdr:cNvPr>
        <xdr:cNvSpPr txBox="1"/>
      </xdr:nvSpPr>
      <xdr:spPr>
        <a:xfrm>
          <a:off x="1569484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59" name="直線コネクタ 358">
          <a:extLst>
            <a:ext uri="{FF2B5EF4-FFF2-40B4-BE49-F238E27FC236}">
              <a16:creationId xmlns:a16="http://schemas.microsoft.com/office/drawing/2014/main" id="{C0AAF27B-A5C2-477A-9D5F-A682CF30133D}"/>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360" name="テキスト ボックス 359">
          <a:extLst>
            <a:ext uri="{FF2B5EF4-FFF2-40B4-BE49-F238E27FC236}">
              <a16:creationId xmlns:a16="http://schemas.microsoft.com/office/drawing/2014/main" id="{6FB16726-07BD-40E4-94DE-272C519A1F09}"/>
            </a:ext>
          </a:extLst>
        </xdr:cNvPr>
        <xdr:cNvSpPr txBox="1"/>
      </xdr:nvSpPr>
      <xdr:spPr>
        <a:xfrm>
          <a:off x="1569484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61" name="直線コネクタ 360">
          <a:extLst>
            <a:ext uri="{FF2B5EF4-FFF2-40B4-BE49-F238E27FC236}">
              <a16:creationId xmlns:a16="http://schemas.microsoft.com/office/drawing/2014/main" id="{80635FA4-C803-4C92-8776-1AFEFBCBEE9B}"/>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362" name="テキスト ボックス 361">
          <a:extLst>
            <a:ext uri="{FF2B5EF4-FFF2-40B4-BE49-F238E27FC236}">
              <a16:creationId xmlns:a16="http://schemas.microsoft.com/office/drawing/2014/main" id="{2A36836B-238B-4E6F-8C92-548EC04A581E}"/>
            </a:ext>
          </a:extLst>
        </xdr:cNvPr>
        <xdr:cNvSpPr txBox="1"/>
      </xdr:nvSpPr>
      <xdr:spPr>
        <a:xfrm>
          <a:off x="1569484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63" name="直線コネクタ 362">
          <a:extLst>
            <a:ext uri="{FF2B5EF4-FFF2-40B4-BE49-F238E27FC236}">
              <a16:creationId xmlns:a16="http://schemas.microsoft.com/office/drawing/2014/main" id="{B42BDAE2-5667-408E-82BD-9BC14776E48D}"/>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364" name="テキスト ボックス 363">
          <a:extLst>
            <a:ext uri="{FF2B5EF4-FFF2-40B4-BE49-F238E27FC236}">
              <a16:creationId xmlns:a16="http://schemas.microsoft.com/office/drawing/2014/main" id="{F4F7C86C-462D-43A1-8EA8-68805E5FEC5C}"/>
            </a:ext>
          </a:extLst>
        </xdr:cNvPr>
        <xdr:cNvSpPr txBox="1"/>
      </xdr:nvSpPr>
      <xdr:spPr>
        <a:xfrm>
          <a:off x="1569484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65" name="直線コネクタ 364">
          <a:extLst>
            <a:ext uri="{FF2B5EF4-FFF2-40B4-BE49-F238E27FC236}">
              <a16:creationId xmlns:a16="http://schemas.microsoft.com/office/drawing/2014/main" id="{3CF0BE59-3416-4D43-81D5-4385A8FEAD3B}"/>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366" name="テキスト ボックス 365">
          <a:extLst>
            <a:ext uri="{FF2B5EF4-FFF2-40B4-BE49-F238E27FC236}">
              <a16:creationId xmlns:a16="http://schemas.microsoft.com/office/drawing/2014/main" id="{AD44DCEC-CCEA-4BC9-8DFC-4BA080DF3BA5}"/>
            </a:ext>
          </a:extLst>
        </xdr:cNvPr>
        <xdr:cNvSpPr txBox="1"/>
      </xdr:nvSpPr>
      <xdr:spPr>
        <a:xfrm>
          <a:off x="1569484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67" name="直線コネクタ 366">
          <a:extLst>
            <a:ext uri="{FF2B5EF4-FFF2-40B4-BE49-F238E27FC236}">
              <a16:creationId xmlns:a16="http://schemas.microsoft.com/office/drawing/2014/main" id="{1ECA0ECB-5956-4616-B693-BDBF428EC7AB}"/>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68" name="テキスト ボックス 367">
          <a:extLst>
            <a:ext uri="{FF2B5EF4-FFF2-40B4-BE49-F238E27FC236}">
              <a16:creationId xmlns:a16="http://schemas.microsoft.com/office/drawing/2014/main" id="{295BDC36-324A-464C-A8C8-C69978279CA9}"/>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69" name="【認定こども園・幼稚園・保育所】&#10;一人当たり面積グラフ枠">
          <a:extLst>
            <a:ext uri="{FF2B5EF4-FFF2-40B4-BE49-F238E27FC236}">
              <a16:creationId xmlns:a16="http://schemas.microsoft.com/office/drawing/2014/main" id="{E8777A0D-6A78-49A0-82B1-D94282A89CFC}"/>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144018</xdr:rowOff>
    </xdr:from>
    <xdr:to>
      <xdr:col>116</xdr:col>
      <xdr:colOff>62864</xdr:colOff>
      <xdr:row>41</xdr:row>
      <xdr:rowOff>166116</xdr:rowOff>
    </xdr:to>
    <xdr:cxnSp macro="">
      <xdr:nvCxnSpPr>
        <xdr:cNvPr id="370" name="直線コネクタ 369">
          <a:extLst>
            <a:ext uri="{FF2B5EF4-FFF2-40B4-BE49-F238E27FC236}">
              <a16:creationId xmlns:a16="http://schemas.microsoft.com/office/drawing/2014/main" id="{DA229D55-A064-4BB8-9ACA-204DF5959A2E}"/>
            </a:ext>
          </a:extLst>
        </xdr:cNvPr>
        <xdr:cNvCxnSpPr/>
      </xdr:nvCxnSpPr>
      <xdr:spPr>
        <a:xfrm flipV="1">
          <a:off x="19509104" y="5843778"/>
          <a:ext cx="0" cy="11955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169943</xdr:rowOff>
    </xdr:from>
    <xdr:ext cx="469744" cy="259045"/>
    <xdr:sp macro="" textlink="">
      <xdr:nvSpPr>
        <xdr:cNvPr id="371" name="【認定こども園・幼稚園・保育所】&#10;一人当たり面積最小値テキスト">
          <a:extLst>
            <a:ext uri="{FF2B5EF4-FFF2-40B4-BE49-F238E27FC236}">
              <a16:creationId xmlns:a16="http://schemas.microsoft.com/office/drawing/2014/main" id="{055B4025-F17E-4078-A77A-F91ADE7430EE}"/>
            </a:ext>
          </a:extLst>
        </xdr:cNvPr>
        <xdr:cNvSpPr txBox="1"/>
      </xdr:nvSpPr>
      <xdr:spPr>
        <a:xfrm>
          <a:off x="19547840" y="7043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166116</xdr:rowOff>
    </xdr:from>
    <xdr:to>
      <xdr:col>116</xdr:col>
      <xdr:colOff>152400</xdr:colOff>
      <xdr:row>41</xdr:row>
      <xdr:rowOff>166116</xdr:rowOff>
    </xdr:to>
    <xdr:cxnSp macro="">
      <xdr:nvCxnSpPr>
        <xdr:cNvPr id="372" name="直線コネクタ 371">
          <a:extLst>
            <a:ext uri="{FF2B5EF4-FFF2-40B4-BE49-F238E27FC236}">
              <a16:creationId xmlns:a16="http://schemas.microsoft.com/office/drawing/2014/main" id="{63E3E550-89A9-4110-9C98-FBDAECDCB2E8}"/>
            </a:ext>
          </a:extLst>
        </xdr:cNvPr>
        <xdr:cNvCxnSpPr/>
      </xdr:nvCxnSpPr>
      <xdr:spPr>
        <a:xfrm>
          <a:off x="19443700" y="703935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90695</xdr:rowOff>
    </xdr:from>
    <xdr:ext cx="469744" cy="259045"/>
    <xdr:sp macro="" textlink="">
      <xdr:nvSpPr>
        <xdr:cNvPr id="373" name="【認定こども園・幼稚園・保育所】&#10;一人当たり面積最大値テキスト">
          <a:extLst>
            <a:ext uri="{FF2B5EF4-FFF2-40B4-BE49-F238E27FC236}">
              <a16:creationId xmlns:a16="http://schemas.microsoft.com/office/drawing/2014/main" id="{6303BCD0-2FE7-4523-91CB-1E0B69C9CE26}"/>
            </a:ext>
          </a:extLst>
        </xdr:cNvPr>
        <xdr:cNvSpPr txBox="1"/>
      </xdr:nvSpPr>
      <xdr:spPr>
        <a:xfrm>
          <a:off x="19547840" y="5622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144018</xdr:rowOff>
    </xdr:from>
    <xdr:to>
      <xdr:col>116</xdr:col>
      <xdr:colOff>152400</xdr:colOff>
      <xdr:row>34</xdr:row>
      <xdr:rowOff>144018</xdr:rowOff>
    </xdr:to>
    <xdr:cxnSp macro="">
      <xdr:nvCxnSpPr>
        <xdr:cNvPr id="374" name="直線コネクタ 373">
          <a:extLst>
            <a:ext uri="{FF2B5EF4-FFF2-40B4-BE49-F238E27FC236}">
              <a16:creationId xmlns:a16="http://schemas.microsoft.com/office/drawing/2014/main" id="{7DCED944-088A-45F4-A22F-F614C4BA3E06}"/>
            </a:ext>
          </a:extLst>
        </xdr:cNvPr>
        <xdr:cNvCxnSpPr/>
      </xdr:nvCxnSpPr>
      <xdr:spPr>
        <a:xfrm>
          <a:off x="19443700" y="584377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128033</xdr:rowOff>
    </xdr:from>
    <xdr:ext cx="469744" cy="259045"/>
    <xdr:sp macro="" textlink="">
      <xdr:nvSpPr>
        <xdr:cNvPr id="375" name="【認定こども園・幼稚園・保育所】&#10;一人当たり面積平均値テキスト">
          <a:extLst>
            <a:ext uri="{FF2B5EF4-FFF2-40B4-BE49-F238E27FC236}">
              <a16:creationId xmlns:a16="http://schemas.microsoft.com/office/drawing/2014/main" id="{C006ACD3-56DE-46CD-885F-A7187C3C68ED}"/>
            </a:ext>
          </a:extLst>
        </xdr:cNvPr>
        <xdr:cNvSpPr txBox="1"/>
      </xdr:nvSpPr>
      <xdr:spPr>
        <a:xfrm>
          <a:off x="19547840" y="66659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149606</xdr:rowOff>
    </xdr:from>
    <xdr:to>
      <xdr:col>116</xdr:col>
      <xdr:colOff>114300</xdr:colOff>
      <xdr:row>40</xdr:row>
      <xdr:rowOff>79756</xdr:rowOff>
    </xdr:to>
    <xdr:sp macro="" textlink="">
      <xdr:nvSpPr>
        <xdr:cNvPr id="376" name="フローチャート: 判断 375">
          <a:extLst>
            <a:ext uri="{FF2B5EF4-FFF2-40B4-BE49-F238E27FC236}">
              <a16:creationId xmlns:a16="http://schemas.microsoft.com/office/drawing/2014/main" id="{CEF466D0-0AA2-4E2B-8032-47A2C3F98881}"/>
            </a:ext>
          </a:extLst>
        </xdr:cNvPr>
        <xdr:cNvSpPr/>
      </xdr:nvSpPr>
      <xdr:spPr>
        <a:xfrm>
          <a:off x="19458940" y="66875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254</xdr:rowOff>
    </xdr:from>
    <xdr:to>
      <xdr:col>112</xdr:col>
      <xdr:colOff>38100</xdr:colOff>
      <xdr:row>40</xdr:row>
      <xdr:rowOff>101854</xdr:rowOff>
    </xdr:to>
    <xdr:sp macro="" textlink="">
      <xdr:nvSpPr>
        <xdr:cNvPr id="377" name="フローチャート: 判断 376">
          <a:extLst>
            <a:ext uri="{FF2B5EF4-FFF2-40B4-BE49-F238E27FC236}">
              <a16:creationId xmlns:a16="http://schemas.microsoft.com/office/drawing/2014/main" id="{DF908250-BC76-44B3-B823-C7F26435E5BE}"/>
            </a:ext>
          </a:extLst>
        </xdr:cNvPr>
        <xdr:cNvSpPr/>
      </xdr:nvSpPr>
      <xdr:spPr>
        <a:xfrm>
          <a:off x="18735040" y="670585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1016</xdr:rowOff>
    </xdr:from>
    <xdr:to>
      <xdr:col>107</xdr:col>
      <xdr:colOff>101600</xdr:colOff>
      <xdr:row>40</xdr:row>
      <xdr:rowOff>102616</xdr:rowOff>
    </xdr:to>
    <xdr:sp macro="" textlink="">
      <xdr:nvSpPr>
        <xdr:cNvPr id="378" name="フローチャート: 判断 377">
          <a:extLst>
            <a:ext uri="{FF2B5EF4-FFF2-40B4-BE49-F238E27FC236}">
              <a16:creationId xmlns:a16="http://schemas.microsoft.com/office/drawing/2014/main" id="{6FDBF28F-A1F1-427E-B3A2-8DDDA7E7E75F}"/>
            </a:ext>
          </a:extLst>
        </xdr:cNvPr>
        <xdr:cNvSpPr/>
      </xdr:nvSpPr>
      <xdr:spPr>
        <a:xfrm>
          <a:off x="17937480" y="670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26162</xdr:rowOff>
    </xdr:from>
    <xdr:to>
      <xdr:col>102</xdr:col>
      <xdr:colOff>165100</xdr:colOff>
      <xdr:row>40</xdr:row>
      <xdr:rowOff>127762</xdr:rowOff>
    </xdr:to>
    <xdr:sp macro="" textlink="">
      <xdr:nvSpPr>
        <xdr:cNvPr id="379" name="フローチャート: 判断 378">
          <a:extLst>
            <a:ext uri="{FF2B5EF4-FFF2-40B4-BE49-F238E27FC236}">
              <a16:creationId xmlns:a16="http://schemas.microsoft.com/office/drawing/2014/main" id="{C1397FBD-DCD1-47A8-85EF-33CD96D56716}"/>
            </a:ext>
          </a:extLst>
        </xdr:cNvPr>
        <xdr:cNvSpPr/>
      </xdr:nvSpPr>
      <xdr:spPr>
        <a:xfrm>
          <a:off x="17162780" y="6731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169418</xdr:rowOff>
    </xdr:from>
    <xdr:to>
      <xdr:col>98</xdr:col>
      <xdr:colOff>38100</xdr:colOff>
      <xdr:row>40</xdr:row>
      <xdr:rowOff>99568</xdr:rowOff>
    </xdr:to>
    <xdr:sp macro="" textlink="">
      <xdr:nvSpPr>
        <xdr:cNvPr id="380" name="フローチャート: 判断 379">
          <a:extLst>
            <a:ext uri="{FF2B5EF4-FFF2-40B4-BE49-F238E27FC236}">
              <a16:creationId xmlns:a16="http://schemas.microsoft.com/office/drawing/2014/main" id="{7CD38037-0292-4C76-9A2B-BB33C766618E}"/>
            </a:ext>
          </a:extLst>
        </xdr:cNvPr>
        <xdr:cNvSpPr/>
      </xdr:nvSpPr>
      <xdr:spPr>
        <a:xfrm>
          <a:off x="16388080" y="670737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1" name="テキスト ボックス 380">
          <a:extLst>
            <a:ext uri="{FF2B5EF4-FFF2-40B4-BE49-F238E27FC236}">
              <a16:creationId xmlns:a16="http://schemas.microsoft.com/office/drawing/2014/main" id="{F59E470F-FF38-42D3-9AD8-23C36218791B}"/>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2" name="テキスト ボックス 381">
          <a:extLst>
            <a:ext uri="{FF2B5EF4-FFF2-40B4-BE49-F238E27FC236}">
              <a16:creationId xmlns:a16="http://schemas.microsoft.com/office/drawing/2014/main" id="{C8C91680-5ADB-4ED2-97C4-9FA1DC4063A3}"/>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3" name="テキスト ボックス 382">
          <a:extLst>
            <a:ext uri="{FF2B5EF4-FFF2-40B4-BE49-F238E27FC236}">
              <a16:creationId xmlns:a16="http://schemas.microsoft.com/office/drawing/2014/main" id="{238D0EB9-91ED-467C-82B7-323B04D9B118}"/>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84" name="テキスト ボックス 383">
          <a:extLst>
            <a:ext uri="{FF2B5EF4-FFF2-40B4-BE49-F238E27FC236}">
              <a16:creationId xmlns:a16="http://schemas.microsoft.com/office/drawing/2014/main" id="{A7405F61-9D90-41CE-9AC7-985CC2DC2069}"/>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85" name="テキスト ボックス 384">
          <a:extLst>
            <a:ext uri="{FF2B5EF4-FFF2-40B4-BE49-F238E27FC236}">
              <a16:creationId xmlns:a16="http://schemas.microsoft.com/office/drawing/2014/main" id="{2B02C107-A41F-4E91-8EDD-1F1D67C6C907}"/>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29972</xdr:rowOff>
    </xdr:from>
    <xdr:to>
      <xdr:col>116</xdr:col>
      <xdr:colOff>114300</xdr:colOff>
      <xdr:row>39</xdr:row>
      <xdr:rowOff>131572</xdr:rowOff>
    </xdr:to>
    <xdr:sp macro="" textlink="">
      <xdr:nvSpPr>
        <xdr:cNvPr id="386" name="楕円 385">
          <a:extLst>
            <a:ext uri="{FF2B5EF4-FFF2-40B4-BE49-F238E27FC236}">
              <a16:creationId xmlns:a16="http://schemas.microsoft.com/office/drawing/2014/main" id="{8F102E54-CB68-45DE-9AB8-7265D1138973}"/>
            </a:ext>
          </a:extLst>
        </xdr:cNvPr>
        <xdr:cNvSpPr/>
      </xdr:nvSpPr>
      <xdr:spPr>
        <a:xfrm>
          <a:off x="19458940" y="6567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52849</xdr:rowOff>
    </xdr:from>
    <xdr:ext cx="469744" cy="259045"/>
    <xdr:sp macro="" textlink="">
      <xdr:nvSpPr>
        <xdr:cNvPr id="387" name="【認定こども園・幼稚園・保育所】&#10;一人当たり面積該当値テキスト">
          <a:extLst>
            <a:ext uri="{FF2B5EF4-FFF2-40B4-BE49-F238E27FC236}">
              <a16:creationId xmlns:a16="http://schemas.microsoft.com/office/drawing/2014/main" id="{968D74AA-DD7B-4D3C-B9A7-19574F25AA75}"/>
            </a:ext>
          </a:extLst>
        </xdr:cNvPr>
        <xdr:cNvSpPr txBox="1"/>
      </xdr:nvSpPr>
      <xdr:spPr>
        <a:xfrm>
          <a:off x="19547840" y="6423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32258</xdr:rowOff>
    </xdr:from>
    <xdr:to>
      <xdr:col>112</xdr:col>
      <xdr:colOff>38100</xdr:colOff>
      <xdr:row>39</xdr:row>
      <xdr:rowOff>133858</xdr:rowOff>
    </xdr:to>
    <xdr:sp macro="" textlink="">
      <xdr:nvSpPr>
        <xdr:cNvPr id="388" name="楕円 387">
          <a:extLst>
            <a:ext uri="{FF2B5EF4-FFF2-40B4-BE49-F238E27FC236}">
              <a16:creationId xmlns:a16="http://schemas.microsoft.com/office/drawing/2014/main" id="{2ADD2EAC-E509-4805-8CDF-28BD532368F5}"/>
            </a:ext>
          </a:extLst>
        </xdr:cNvPr>
        <xdr:cNvSpPr/>
      </xdr:nvSpPr>
      <xdr:spPr>
        <a:xfrm>
          <a:off x="18735040" y="657021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80772</xdr:rowOff>
    </xdr:from>
    <xdr:to>
      <xdr:col>116</xdr:col>
      <xdr:colOff>63500</xdr:colOff>
      <xdr:row>39</xdr:row>
      <xdr:rowOff>83058</xdr:rowOff>
    </xdr:to>
    <xdr:cxnSp macro="">
      <xdr:nvCxnSpPr>
        <xdr:cNvPr id="389" name="直線コネクタ 388">
          <a:extLst>
            <a:ext uri="{FF2B5EF4-FFF2-40B4-BE49-F238E27FC236}">
              <a16:creationId xmlns:a16="http://schemas.microsoft.com/office/drawing/2014/main" id="{9FACB437-1E7E-4EE5-9B23-C1A00F443320}"/>
            </a:ext>
          </a:extLst>
        </xdr:cNvPr>
        <xdr:cNvCxnSpPr/>
      </xdr:nvCxnSpPr>
      <xdr:spPr>
        <a:xfrm flipV="1">
          <a:off x="18778220" y="6618732"/>
          <a:ext cx="73152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42926</xdr:rowOff>
    </xdr:from>
    <xdr:to>
      <xdr:col>107</xdr:col>
      <xdr:colOff>101600</xdr:colOff>
      <xdr:row>39</xdr:row>
      <xdr:rowOff>144526</xdr:rowOff>
    </xdr:to>
    <xdr:sp macro="" textlink="">
      <xdr:nvSpPr>
        <xdr:cNvPr id="390" name="楕円 389">
          <a:extLst>
            <a:ext uri="{FF2B5EF4-FFF2-40B4-BE49-F238E27FC236}">
              <a16:creationId xmlns:a16="http://schemas.microsoft.com/office/drawing/2014/main" id="{76D51DD1-1BC3-472E-B105-271067CCAF1F}"/>
            </a:ext>
          </a:extLst>
        </xdr:cNvPr>
        <xdr:cNvSpPr/>
      </xdr:nvSpPr>
      <xdr:spPr>
        <a:xfrm>
          <a:off x="17937480" y="6580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83058</xdr:rowOff>
    </xdr:from>
    <xdr:to>
      <xdr:col>111</xdr:col>
      <xdr:colOff>177800</xdr:colOff>
      <xdr:row>39</xdr:row>
      <xdr:rowOff>93726</xdr:rowOff>
    </xdr:to>
    <xdr:cxnSp macro="">
      <xdr:nvCxnSpPr>
        <xdr:cNvPr id="391" name="直線コネクタ 390">
          <a:extLst>
            <a:ext uri="{FF2B5EF4-FFF2-40B4-BE49-F238E27FC236}">
              <a16:creationId xmlns:a16="http://schemas.microsoft.com/office/drawing/2014/main" id="{8D2A5005-9F45-4477-AFE1-7FE82312F8D7}"/>
            </a:ext>
          </a:extLst>
        </xdr:cNvPr>
        <xdr:cNvCxnSpPr/>
      </xdr:nvCxnSpPr>
      <xdr:spPr>
        <a:xfrm flipV="1">
          <a:off x="17988280" y="6621018"/>
          <a:ext cx="789940" cy="10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55118</xdr:rowOff>
    </xdr:from>
    <xdr:to>
      <xdr:col>102</xdr:col>
      <xdr:colOff>165100</xdr:colOff>
      <xdr:row>39</xdr:row>
      <xdr:rowOff>156718</xdr:rowOff>
    </xdr:to>
    <xdr:sp macro="" textlink="">
      <xdr:nvSpPr>
        <xdr:cNvPr id="392" name="楕円 391">
          <a:extLst>
            <a:ext uri="{FF2B5EF4-FFF2-40B4-BE49-F238E27FC236}">
              <a16:creationId xmlns:a16="http://schemas.microsoft.com/office/drawing/2014/main" id="{24C7C09D-9941-49E2-BCE3-BBFF796F77D4}"/>
            </a:ext>
          </a:extLst>
        </xdr:cNvPr>
        <xdr:cNvSpPr/>
      </xdr:nvSpPr>
      <xdr:spPr>
        <a:xfrm>
          <a:off x="17162780" y="6593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93726</xdr:rowOff>
    </xdr:from>
    <xdr:to>
      <xdr:col>107</xdr:col>
      <xdr:colOff>50800</xdr:colOff>
      <xdr:row>39</xdr:row>
      <xdr:rowOff>105918</xdr:rowOff>
    </xdr:to>
    <xdr:cxnSp macro="">
      <xdr:nvCxnSpPr>
        <xdr:cNvPr id="393" name="直線コネクタ 392">
          <a:extLst>
            <a:ext uri="{FF2B5EF4-FFF2-40B4-BE49-F238E27FC236}">
              <a16:creationId xmlns:a16="http://schemas.microsoft.com/office/drawing/2014/main" id="{41CA9D01-5440-4616-9B15-916326813D45}"/>
            </a:ext>
          </a:extLst>
        </xdr:cNvPr>
        <xdr:cNvCxnSpPr/>
      </xdr:nvCxnSpPr>
      <xdr:spPr>
        <a:xfrm flipV="1">
          <a:off x="17213580" y="6631686"/>
          <a:ext cx="774700" cy="1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70358</xdr:rowOff>
    </xdr:from>
    <xdr:to>
      <xdr:col>98</xdr:col>
      <xdr:colOff>38100</xdr:colOff>
      <xdr:row>40</xdr:row>
      <xdr:rowOff>508</xdr:rowOff>
    </xdr:to>
    <xdr:sp macro="" textlink="">
      <xdr:nvSpPr>
        <xdr:cNvPr id="394" name="楕円 393">
          <a:extLst>
            <a:ext uri="{FF2B5EF4-FFF2-40B4-BE49-F238E27FC236}">
              <a16:creationId xmlns:a16="http://schemas.microsoft.com/office/drawing/2014/main" id="{4EF9F9A1-4BB3-4555-A072-D0175D700559}"/>
            </a:ext>
          </a:extLst>
        </xdr:cNvPr>
        <xdr:cNvSpPr/>
      </xdr:nvSpPr>
      <xdr:spPr>
        <a:xfrm>
          <a:off x="16388080" y="660831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105918</xdr:rowOff>
    </xdr:from>
    <xdr:to>
      <xdr:col>102</xdr:col>
      <xdr:colOff>114300</xdr:colOff>
      <xdr:row>39</xdr:row>
      <xdr:rowOff>121158</xdr:rowOff>
    </xdr:to>
    <xdr:cxnSp macro="">
      <xdr:nvCxnSpPr>
        <xdr:cNvPr id="395" name="直線コネクタ 394">
          <a:extLst>
            <a:ext uri="{FF2B5EF4-FFF2-40B4-BE49-F238E27FC236}">
              <a16:creationId xmlns:a16="http://schemas.microsoft.com/office/drawing/2014/main" id="{B3D5B47B-4B19-435B-90AB-2193F4DD612A}"/>
            </a:ext>
          </a:extLst>
        </xdr:cNvPr>
        <xdr:cNvCxnSpPr/>
      </xdr:nvCxnSpPr>
      <xdr:spPr>
        <a:xfrm flipV="1">
          <a:off x="16431260" y="6643878"/>
          <a:ext cx="78232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92981</xdr:rowOff>
    </xdr:from>
    <xdr:ext cx="469744" cy="259045"/>
    <xdr:sp macro="" textlink="">
      <xdr:nvSpPr>
        <xdr:cNvPr id="396" name="n_1aveValue【認定こども園・幼稚園・保育所】&#10;一人当たり面積">
          <a:extLst>
            <a:ext uri="{FF2B5EF4-FFF2-40B4-BE49-F238E27FC236}">
              <a16:creationId xmlns:a16="http://schemas.microsoft.com/office/drawing/2014/main" id="{42388F6F-BD6E-45BD-BC2D-2C2C713C913B}"/>
            </a:ext>
          </a:extLst>
        </xdr:cNvPr>
        <xdr:cNvSpPr txBox="1"/>
      </xdr:nvSpPr>
      <xdr:spPr>
        <a:xfrm>
          <a:off x="18561127" y="6798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93743</xdr:rowOff>
    </xdr:from>
    <xdr:ext cx="469744" cy="259045"/>
    <xdr:sp macro="" textlink="">
      <xdr:nvSpPr>
        <xdr:cNvPr id="397" name="n_2aveValue【認定こども園・幼稚園・保育所】&#10;一人当たり面積">
          <a:extLst>
            <a:ext uri="{FF2B5EF4-FFF2-40B4-BE49-F238E27FC236}">
              <a16:creationId xmlns:a16="http://schemas.microsoft.com/office/drawing/2014/main" id="{451A1088-17A8-4AC0-867A-5B4219585F5A}"/>
            </a:ext>
          </a:extLst>
        </xdr:cNvPr>
        <xdr:cNvSpPr txBox="1"/>
      </xdr:nvSpPr>
      <xdr:spPr>
        <a:xfrm>
          <a:off x="17776267" y="6799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118889</xdr:rowOff>
    </xdr:from>
    <xdr:ext cx="469744" cy="259045"/>
    <xdr:sp macro="" textlink="">
      <xdr:nvSpPr>
        <xdr:cNvPr id="398" name="n_3aveValue【認定こども園・幼稚園・保育所】&#10;一人当たり面積">
          <a:extLst>
            <a:ext uri="{FF2B5EF4-FFF2-40B4-BE49-F238E27FC236}">
              <a16:creationId xmlns:a16="http://schemas.microsoft.com/office/drawing/2014/main" id="{A2AC6563-8D1D-4AC4-B2A2-616C1166400A}"/>
            </a:ext>
          </a:extLst>
        </xdr:cNvPr>
        <xdr:cNvSpPr txBox="1"/>
      </xdr:nvSpPr>
      <xdr:spPr>
        <a:xfrm>
          <a:off x="17001567" y="68244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90695</xdr:rowOff>
    </xdr:from>
    <xdr:ext cx="469744" cy="259045"/>
    <xdr:sp macro="" textlink="">
      <xdr:nvSpPr>
        <xdr:cNvPr id="399" name="n_4aveValue【認定こども園・幼稚園・保育所】&#10;一人当たり面積">
          <a:extLst>
            <a:ext uri="{FF2B5EF4-FFF2-40B4-BE49-F238E27FC236}">
              <a16:creationId xmlns:a16="http://schemas.microsoft.com/office/drawing/2014/main" id="{E05862CB-3000-4CC2-857F-CD096CD0FEE9}"/>
            </a:ext>
          </a:extLst>
        </xdr:cNvPr>
        <xdr:cNvSpPr txBox="1"/>
      </xdr:nvSpPr>
      <xdr:spPr>
        <a:xfrm>
          <a:off x="16226867" y="6796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150385</xdr:rowOff>
    </xdr:from>
    <xdr:ext cx="469744" cy="259045"/>
    <xdr:sp macro="" textlink="">
      <xdr:nvSpPr>
        <xdr:cNvPr id="400" name="n_1mainValue【認定こども園・幼稚園・保育所】&#10;一人当たり面積">
          <a:extLst>
            <a:ext uri="{FF2B5EF4-FFF2-40B4-BE49-F238E27FC236}">
              <a16:creationId xmlns:a16="http://schemas.microsoft.com/office/drawing/2014/main" id="{D5B64178-8E5A-409E-B60B-C983DAC3EE39}"/>
            </a:ext>
          </a:extLst>
        </xdr:cNvPr>
        <xdr:cNvSpPr txBox="1"/>
      </xdr:nvSpPr>
      <xdr:spPr>
        <a:xfrm>
          <a:off x="18561127" y="6353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161053</xdr:rowOff>
    </xdr:from>
    <xdr:ext cx="469744" cy="259045"/>
    <xdr:sp macro="" textlink="">
      <xdr:nvSpPr>
        <xdr:cNvPr id="401" name="n_2mainValue【認定こども園・幼稚園・保育所】&#10;一人当たり面積">
          <a:extLst>
            <a:ext uri="{FF2B5EF4-FFF2-40B4-BE49-F238E27FC236}">
              <a16:creationId xmlns:a16="http://schemas.microsoft.com/office/drawing/2014/main" id="{C476A757-BE3F-4185-8073-FFE4336B18FE}"/>
            </a:ext>
          </a:extLst>
        </xdr:cNvPr>
        <xdr:cNvSpPr txBox="1"/>
      </xdr:nvSpPr>
      <xdr:spPr>
        <a:xfrm>
          <a:off x="17776267" y="6363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1795</xdr:rowOff>
    </xdr:from>
    <xdr:ext cx="469744" cy="259045"/>
    <xdr:sp macro="" textlink="">
      <xdr:nvSpPr>
        <xdr:cNvPr id="402" name="n_3mainValue【認定こども園・幼稚園・保育所】&#10;一人当たり面積">
          <a:extLst>
            <a:ext uri="{FF2B5EF4-FFF2-40B4-BE49-F238E27FC236}">
              <a16:creationId xmlns:a16="http://schemas.microsoft.com/office/drawing/2014/main" id="{C5ADDC00-98E2-47C9-9CC8-BB664D88E395}"/>
            </a:ext>
          </a:extLst>
        </xdr:cNvPr>
        <xdr:cNvSpPr txBox="1"/>
      </xdr:nvSpPr>
      <xdr:spPr>
        <a:xfrm>
          <a:off x="17001567" y="6372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17035</xdr:rowOff>
    </xdr:from>
    <xdr:ext cx="469744" cy="259045"/>
    <xdr:sp macro="" textlink="">
      <xdr:nvSpPr>
        <xdr:cNvPr id="403" name="n_4mainValue【認定こども園・幼稚園・保育所】&#10;一人当たり面積">
          <a:extLst>
            <a:ext uri="{FF2B5EF4-FFF2-40B4-BE49-F238E27FC236}">
              <a16:creationId xmlns:a16="http://schemas.microsoft.com/office/drawing/2014/main" id="{F6F21977-CBBB-433D-A0CB-E858012217F0}"/>
            </a:ext>
          </a:extLst>
        </xdr:cNvPr>
        <xdr:cNvSpPr txBox="1"/>
      </xdr:nvSpPr>
      <xdr:spPr>
        <a:xfrm>
          <a:off x="16226867" y="6387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04" name="正方形/長方形 403">
          <a:extLst>
            <a:ext uri="{FF2B5EF4-FFF2-40B4-BE49-F238E27FC236}">
              <a16:creationId xmlns:a16="http://schemas.microsoft.com/office/drawing/2014/main" id="{3C3E80E2-D4B0-4BFA-8195-20F3B3ED31ED}"/>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5" name="正方形/長方形 404">
          <a:extLst>
            <a:ext uri="{FF2B5EF4-FFF2-40B4-BE49-F238E27FC236}">
              <a16:creationId xmlns:a16="http://schemas.microsoft.com/office/drawing/2014/main" id="{1A46A944-42E8-4D64-8CB9-ECDC60C082EA}"/>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06" name="正方形/長方形 405">
          <a:extLst>
            <a:ext uri="{FF2B5EF4-FFF2-40B4-BE49-F238E27FC236}">
              <a16:creationId xmlns:a16="http://schemas.microsoft.com/office/drawing/2014/main" id="{FD3FD066-63F4-4B2C-A98D-88D88FF07185}"/>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07" name="正方形/長方形 406">
          <a:extLst>
            <a:ext uri="{FF2B5EF4-FFF2-40B4-BE49-F238E27FC236}">
              <a16:creationId xmlns:a16="http://schemas.microsoft.com/office/drawing/2014/main" id="{DF4EE3A0-3279-47CD-A126-6824D0065306}"/>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08" name="正方形/長方形 407">
          <a:extLst>
            <a:ext uri="{FF2B5EF4-FFF2-40B4-BE49-F238E27FC236}">
              <a16:creationId xmlns:a16="http://schemas.microsoft.com/office/drawing/2014/main" id="{4B7E2378-812E-4474-AF95-A6388204E9C8}"/>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09" name="正方形/長方形 408">
          <a:extLst>
            <a:ext uri="{FF2B5EF4-FFF2-40B4-BE49-F238E27FC236}">
              <a16:creationId xmlns:a16="http://schemas.microsoft.com/office/drawing/2014/main" id="{0FAFBFCB-E989-45AD-A119-580C966FEC98}"/>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0" name="正方形/長方形 409">
          <a:extLst>
            <a:ext uri="{FF2B5EF4-FFF2-40B4-BE49-F238E27FC236}">
              <a16:creationId xmlns:a16="http://schemas.microsoft.com/office/drawing/2014/main" id="{CB62BC5F-DC7E-4451-9339-446A3969FF49}"/>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1" name="正方形/長方形 410">
          <a:extLst>
            <a:ext uri="{FF2B5EF4-FFF2-40B4-BE49-F238E27FC236}">
              <a16:creationId xmlns:a16="http://schemas.microsoft.com/office/drawing/2014/main" id="{8EF94347-1E63-4BDB-8444-E3F58A12DACA}"/>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2" name="テキスト ボックス 411">
          <a:extLst>
            <a:ext uri="{FF2B5EF4-FFF2-40B4-BE49-F238E27FC236}">
              <a16:creationId xmlns:a16="http://schemas.microsoft.com/office/drawing/2014/main" id="{DA972DCC-0D30-40ED-954E-AE3D46777446}"/>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3" name="直線コネクタ 412">
          <a:extLst>
            <a:ext uri="{FF2B5EF4-FFF2-40B4-BE49-F238E27FC236}">
              <a16:creationId xmlns:a16="http://schemas.microsoft.com/office/drawing/2014/main" id="{7491D78C-0E8B-4478-B478-2B998632DF84}"/>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14" name="テキスト ボックス 413">
          <a:extLst>
            <a:ext uri="{FF2B5EF4-FFF2-40B4-BE49-F238E27FC236}">
              <a16:creationId xmlns:a16="http://schemas.microsoft.com/office/drawing/2014/main" id="{BC5C2C4D-F135-4391-96B0-4BE5141F5895}"/>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15" name="直線コネクタ 414">
          <a:extLst>
            <a:ext uri="{FF2B5EF4-FFF2-40B4-BE49-F238E27FC236}">
              <a16:creationId xmlns:a16="http://schemas.microsoft.com/office/drawing/2014/main" id="{B65FC149-9D81-47E7-A10E-46902B3F7CAC}"/>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416" name="テキスト ボックス 415">
          <a:extLst>
            <a:ext uri="{FF2B5EF4-FFF2-40B4-BE49-F238E27FC236}">
              <a16:creationId xmlns:a16="http://schemas.microsoft.com/office/drawing/2014/main" id="{3E2F1DE3-515C-4FEC-9F23-487842892434}"/>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17" name="直線コネクタ 416">
          <a:extLst>
            <a:ext uri="{FF2B5EF4-FFF2-40B4-BE49-F238E27FC236}">
              <a16:creationId xmlns:a16="http://schemas.microsoft.com/office/drawing/2014/main" id="{5EF2A808-963D-4063-B699-512264B65080}"/>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18" name="テキスト ボックス 417">
          <a:extLst>
            <a:ext uri="{FF2B5EF4-FFF2-40B4-BE49-F238E27FC236}">
              <a16:creationId xmlns:a16="http://schemas.microsoft.com/office/drawing/2014/main" id="{A16C1B10-F38B-4FD5-919C-B41775652B86}"/>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19" name="直線コネクタ 418">
          <a:extLst>
            <a:ext uri="{FF2B5EF4-FFF2-40B4-BE49-F238E27FC236}">
              <a16:creationId xmlns:a16="http://schemas.microsoft.com/office/drawing/2014/main" id="{C580B710-6F34-4DE9-B398-4D3AA1957BA4}"/>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20" name="テキスト ボックス 419">
          <a:extLst>
            <a:ext uri="{FF2B5EF4-FFF2-40B4-BE49-F238E27FC236}">
              <a16:creationId xmlns:a16="http://schemas.microsoft.com/office/drawing/2014/main" id="{7F4726EA-5AA6-49B3-A340-6630993F5193}"/>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21" name="直線コネクタ 420">
          <a:extLst>
            <a:ext uri="{FF2B5EF4-FFF2-40B4-BE49-F238E27FC236}">
              <a16:creationId xmlns:a16="http://schemas.microsoft.com/office/drawing/2014/main" id="{A61BD4CC-D0B9-4DEC-88A3-A499457084B3}"/>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22" name="テキスト ボックス 421">
          <a:extLst>
            <a:ext uri="{FF2B5EF4-FFF2-40B4-BE49-F238E27FC236}">
              <a16:creationId xmlns:a16="http://schemas.microsoft.com/office/drawing/2014/main" id="{7815780A-226A-4091-A778-1EEA5F0364C2}"/>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23" name="直線コネクタ 422">
          <a:extLst>
            <a:ext uri="{FF2B5EF4-FFF2-40B4-BE49-F238E27FC236}">
              <a16:creationId xmlns:a16="http://schemas.microsoft.com/office/drawing/2014/main" id="{6DFFD98F-925D-4AE7-8410-68304EB8847F}"/>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24" name="テキスト ボックス 423">
          <a:extLst>
            <a:ext uri="{FF2B5EF4-FFF2-40B4-BE49-F238E27FC236}">
              <a16:creationId xmlns:a16="http://schemas.microsoft.com/office/drawing/2014/main" id="{552E2DD8-C58B-4E6A-8DE8-AC35FAA62B07}"/>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25" name="直線コネクタ 424">
          <a:extLst>
            <a:ext uri="{FF2B5EF4-FFF2-40B4-BE49-F238E27FC236}">
              <a16:creationId xmlns:a16="http://schemas.microsoft.com/office/drawing/2014/main" id="{4D1C377F-776A-444A-82E8-E875B0CF7FCC}"/>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426" name="テキスト ボックス 425">
          <a:extLst>
            <a:ext uri="{FF2B5EF4-FFF2-40B4-BE49-F238E27FC236}">
              <a16:creationId xmlns:a16="http://schemas.microsoft.com/office/drawing/2014/main" id="{7375F437-B7FA-4C8B-ADEB-B60969BC1BBC}"/>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7" name="直線コネクタ 426">
          <a:extLst>
            <a:ext uri="{FF2B5EF4-FFF2-40B4-BE49-F238E27FC236}">
              <a16:creationId xmlns:a16="http://schemas.microsoft.com/office/drawing/2014/main" id="{A6254892-6E2B-4D09-81BA-74975510A27F}"/>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428" name="【学校施設】&#10;有形固定資産減価償却率グラフ枠">
          <a:extLst>
            <a:ext uri="{FF2B5EF4-FFF2-40B4-BE49-F238E27FC236}">
              <a16:creationId xmlns:a16="http://schemas.microsoft.com/office/drawing/2014/main" id="{78BB5A78-3591-46EF-9A86-4D8F355FF8B7}"/>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27759</xdr:rowOff>
    </xdr:from>
    <xdr:to>
      <xdr:col>85</xdr:col>
      <xdr:colOff>126364</xdr:colOff>
      <xdr:row>64</xdr:row>
      <xdr:rowOff>130628</xdr:rowOff>
    </xdr:to>
    <xdr:cxnSp macro="">
      <xdr:nvCxnSpPr>
        <xdr:cNvPr id="429" name="直線コネクタ 428">
          <a:extLst>
            <a:ext uri="{FF2B5EF4-FFF2-40B4-BE49-F238E27FC236}">
              <a16:creationId xmlns:a16="http://schemas.microsoft.com/office/drawing/2014/main" id="{BB253052-8C8C-4D81-AA4A-8F2C401F39AC}"/>
            </a:ext>
          </a:extLst>
        </xdr:cNvPr>
        <xdr:cNvCxnSpPr/>
      </xdr:nvCxnSpPr>
      <xdr:spPr>
        <a:xfrm flipV="1">
          <a:off x="14375764" y="9415599"/>
          <a:ext cx="0" cy="14439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430" name="【学校施設】&#10;有形固定資産減価償却率最小値テキスト">
          <a:extLst>
            <a:ext uri="{FF2B5EF4-FFF2-40B4-BE49-F238E27FC236}">
              <a16:creationId xmlns:a16="http://schemas.microsoft.com/office/drawing/2014/main" id="{8680025F-3433-44EF-BED5-971AC6631449}"/>
            </a:ext>
          </a:extLst>
        </xdr:cNvPr>
        <xdr:cNvSpPr txBox="1"/>
      </xdr:nvSpPr>
      <xdr:spPr>
        <a:xfrm>
          <a:off x="14414500" y="10863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431" name="直線コネクタ 430">
          <a:extLst>
            <a:ext uri="{FF2B5EF4-FFF2-40B4-BE49-F238E27FC236}">
              <a16:creationId xmlns:a16="http://schemas.microsoft.com/office/drawing/2014/main" id="{052157C5-2D50-4F85-B3E4-16D9A908F4C0}"/>
            </a:ext>
          </a:extLst>
        </xdr:cNvPr>
        <xdr:cNvCxnSpPr/>
      </xdr:nvCxnSpPr>
      <xdr:spPr>
        <a:xfrm>
          <a:off x="14287500" y="108595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145886</xdr:rowOff>
    </xdr:from>
    <xdr:ext cx="340478" cy="259045"/>
    <xdr:sp macro="" textlink="">
      <xdr:nvSpPr>
        <xdr:cNvPr id="432" name="【学校施設】&#10;有形固定資産減価償却率最大値テキスト">
          <a:extLst>
            <a:ext uri="{FF2B5EF4-FFF2-40B4-BE49-F238E27FC236}">
              <a16:creationId xmlns:a16="http://schemas.microsoft.com/office/drawing/2014/main" id="{D5EFBCD9-DD18-45D0-95CB-2F2ED38917CD}"/>
            </a:ext>
          </a:extLst>
        </xdr:cNvPr>
        <xdr:cNvSpPr txBox="1"/>
      </xdr:nvSpPr>
      <xdr:spPr>
        <a:xfrm>
          <a:off x="14414500" y="919844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27759</xdr:rowOff>
    </xdr:from>
    <xdr:to>
      <xdr:col>86</xdr:col>
      <xdr:colOff>25400</xdr:colOff>
      <xdr:row>56</xdr:row>
      <xdr:rowOff>27759</xdr:rowOff>
    </xdr:to>
    <xdr:cxnSp macro="">
      <xdr:nvCxnSpPr>
        <xdr:cNvPr id="433" name="直線コネクタ 432">
          <a:extLst>
            <a:ext uri="{FF2B5EF4-FFF2-40B4-BE49-F238E27FC236}">
              <a16:creationId xmlns:a16="http://schemas.microsoft.com/office/drawing/2014/main" id="{43CEAD6A-D9C1-4D7A-8A78-E9D3A5A9D0A4}"/>
            </a:ext>
          </a:extLst>
        </xdr:cNvPr>
        <xdr:cNvCxnSpPr/>
      </xdr:nvCxnSpPr>
      <xdr:spPr>
        <a:xfrm>
          <a:off x="14287500" y="941559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139899</xdr:rowOff>
    </xdr:from>
    <xdr:ext cx="405111" cy="259045"/>
    <xdr:sp macro="" textlink="">
      <xdr:nvSpPr>
        <xdr:cNvPr id="434" name="【学校施設】&#10;有形固定資産減価償却率平均値テキスト">
          <a:extLst>
            <a:ext uri="{FF2B5EF4-FFF2-40B4-BE49-F238E27FC236}">
              <a16:creationId xmlns:a16="http://schemas.microsoft.com/office/drawing/2014/main" id="{903BC649-9788-4EBE-8382-A76BD361FE71}"/>
            </a:ext>
          </a:extLst>
        </xdr:cNvPr>
        <xdr:cNvSpPr txBox="1"/>
      </xdr:nvSpPr>
      <xdr:spPr>
        <a:xfrm>
          <a:off x="14414500" y="101982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161472</xdr:rowOff>
    </xdr:from>
    <xdr:to>
      <xdr:col>85</xdr:col>
      <xdr:colOff>177800</xdr:colOff>
      <xdr:row>61</xdr:row>
      <xdr:rowOff>91622</xdr:rowOff>
    </xdr:to>
    <xdr:sp macro="" textlink="">
      <xdr:nvSpPr>
        <xdr:cNvPr id="435" name="フローチャート: 判断 434">
          <a:extLst>
            <a:ext uri="{FF2B5EF4-FFF2-40B4-BE49-F238E27FC236}">
              <a16:creationId xmlns:a16="http://schemas.microsoft.com/office/drawing/2014/main" id="{D9A09844-EDF5-4443-B551-F89F8382296A}"/>
            </a:ext>
          </a:extLst>
        </xdr:cNvPr>
        <xdr:cNvSpPr/>
      </xdr:nvSpPr>
      <xdr:spPr>
        <a:xfrm>
          <a:off x="14325600" y="10219872"/>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166370</xdr:rowOff>
    </xdr:from>
    <xdr:to>
      <xdr:col>81</xdr:col>
      <xdr:colOff>101600</xdr:colOff>
      <xdr:row>61</xdr:row>
      <xdr:rowOff>96520</xdr:rowOff>
    </xdr:to>
    <xdr:sp macro="" textlink="">
      <xdr:nvSpPr>
        <xdr:cNvPr id="436" name="フローチャート: 判断 435">
          <a:extLst>
            <a:ext uri="{FF2B5EF4-FFF2-40B4-BE49-F238E27FC236}">
              <a16:creationId xmlns:a16="http://schemas.microsoft.com/office/drawing/2014/main" id="{A178291E-9965-4562-87A0-C568C98C0C67}"/>
            </a:ext>
          </a:extLst>
        </xdr:cNvPr>
        <xdr:cNvSpPr/>
      </xdr:nvSpPr>
      <xdr:spPr>
        <a:xfrm>
          <a:off x="13578840" y="102247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127181</xdr:rowOff>
    </xdr:from>
    <xdr:to>
      <xdr:col>76</xdr:col>
      <xdr:colOff>165100</xdr:colOff>
      <xdr:row>61</xdr:row>
      <xdr:rowOff>57331</xdr:rowOff>
    </xdr:to>
    <xdr:sp macro="" textlink="">
      <xdr:nvSpPr>
        <xdr:cNvPr id="437" name="フローチャート: 判断 436">
          <a:extLst>
            <a:ext uri="{FF2B5EF4-FFF2-40B4-BE49-F238E27FC236}">
              <a16:creationId xmlns:a16="http://schemas.microsoft.com/office/drawing/2014/main" id="{A43C4D8B-9D49-4E13-A23E-47A4221A613D}"/>
            </a:ext>
          </a:extLst>
        </xdr:cNvPr>
        <xdr:cNvSpPr/>
      </xdr:nvSpPr>
      <xdr:spPr>
        <a:xfrm>
          <a:off x="12804140" y="1018558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107587</xdr:rowOff>
    </xdr:from>
    <xdr:to>
      <xdr:col>72</xdr:col>
      <xdr:colOff>38100</xdr:colOff>
      <xdr:row>61</xdr:row>
      <xdr:rowOff>37737</xdr:rowOff>
    </xdr:to>
    <xdr:sp macro="" textlink="">
      <xdr:nvSpPr>
        <xdr:cNvPr id="438" name="フローチャート: 判断 437">
          <a:extLst>
            <a:ext uri="{FF2B5EF4-FFF2-40B4-BE49-F238E27FC236}">
              <a16:creationId xmlns:a16="http://schemas.microsoft.com/office/drawing/2014/main" id="{4EF19CD7-95CE-48F2-A13F-419CAE4D2F1B}"/>
            </a:ext>
          </a:extLst>
        </xdr:cNvPr>
        <xdr:cNvSpPr/>
      </xdr:nvSpPr>
      <xdr:spPr>
        <a:xfrm>
          <a:off x="12029440" y="1016598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130447</xdr:rowOff>
    </xdr:from>
    <xdr:to>
      <xdr:col>67</xdr:col>
      <xdr:colOff>101600</xdr:colOff>
      <xdr:row>61</xdr:row>
      <xdr:rowOff>60597</xdr:rowOff>
    </xdr:to>
    <xdr:sp macro="" textlink="">
      <xdr:nvSpPr>
        <xdr:cNvPr id="439" name="フローチャート: 判断 438">
          <a:extLst>
            <a:ext uri="{FF2B5EF4-FFF2-40B4-BE49-F238E27FC236}">
              <a16:creationId xmlns:a16="http://schemas.microsoft.com/office/drawing/2014/main" id="{F0BC1AB1-4C69-4784-8FCE-72BF4FC59B5D}"/>
            </a:ext>
          </a:extLst>
        </xdr:cNvPr>
        <xdr:cNvSpPr/>
      </xdr:nvSpPr>
      <xdr:spPr>
        <a:xfrm>
          <a:off x="11231880" y="1018884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0" name="テキスト ボックス 439">
          <a:extLst>
            <a:ext uri="{FF2B5EF4-FFF2-40B4-BE49-F238E27FC236}">
              <a16:creationId xmlns:a16="http://schemas.microsoft.com/office/drawing/2014/main" id="{410CBF69-40F3-4E18-AB06-4DD0C2CCB475}"/>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1" name="テキスト ボックス 440">
          <a:extLst>
            <a:ext uri="{FF2B5EF4-FFF2-40B4-BE49-F238E27FC236}">
              <a16:creationId xmlns:a16="http://schemas.microsoft.com/office/drawing/2014/main" id="{D52B2377-1D47-48E6-A31C-AE749F8530C6}"/>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2" name="テキスト ボックス 441">
          <a:extLst>
            <a:ext uri="{FF2B5EF4-FFF2-40B4-BE49-F238E27FC236}">
              <a16:creationId xmlns:a16="http://schemas.microsoft.com/office/drawing/2014/main" id="{0C809B7E-6EEF-4EE4-B3C9-D678483A8DC7}"/>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3" name="テキスト ボックス 442">
          <a:extLst>
            <a:ext uri="{FF2B5EF4-FFF2-40B4-BE49-F238E27FC236}">
              <a16:creationId xmlns:a16="http://schemas.microsoft.com/office/drawing/2014/main" id="{CE244C7E-82EB-4ABD-A2CD-683EE0FEE122}"/>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4" name="テキスト ボックス 443">
          <a:extLst>
            <a:ext uri="{FF2B5EF4-FFF2-40B4-BE49-F238E27FC236}">
              <a16:creationId xmlns:a16="http://schemas.microsoft.com/office/drawing/2014/main" id="{6F966219-0B32-455C-8137-65206DD238BA}"/>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130447</xdr:rowOff>
    </xdr:from>
    <xdr:to>
      <xdr:col>85</xdr:col>
      <xdr:colOff>177800</xdr:colOff>
      <xdr:row>60</xdr:row>
      <xdr:rowOff>60597</xdr:rowOff>
    </xdr:to>
    <xdr:sp macro="" textlink="">
      <xdr:nvSpPr>
        <xdr:cNvPr id="445" name="楕円 444">
          <a:extLst>
            <a:ext uri="{FF2B5EF4-FFF2-40B4-BE49-F238E27FC236}">
              <a16:creationId xmlns:a16="http://schemas.microsoft.com/office/drawing/2014/main" id="{D03F7D65-44CA-484B-BE77-17CC1313718E}"/>
            </a:ext>
          </a:extLst>
        </xdr:cNvPr>
        <xdr:cNvSpPr/>
      </xdr:nvSpPr>
      <xdr:spPr>
        <a:xfrm>
          <a:off x="14325600" y="10021207"/>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153324</xdr:rowOff>
    </xdr:from>
    <xdr:ext cx="405111" cy="259045"/>
    <xdr:sp macro="" textlink="">
      <xdr:nvSpPr>
        <xdr:cNvPr id="446" name="【学校施設】&#10;有形固定資産減価償却率該当値テキスト">
          <a:extLst>
            <a:ext uri="{FF2B5EF4-FFF2-40B4-BE49-F238E27FC236}">
              <a16:creationId xmlns:a16="http://schemas.microsoft.com/office/drawing/2014/main" id="{44274791-4B0A-4612-BFBE-0AC69CA6F5B8}"/>
            </a:ext>
          </a:extLst>
        </xdr:cNvPr>
        <xdr:cNvSpPr txBox="1"/>
      </xdr:nvSpPr>
      <xdr:spPr>
        <a:xfrm>
          <a:off x="14414500" y="9876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159838</xdr:rowOff>
    </xdr:from>
    <xdr:to>
      <xdr:col>81</xdr:col>
      <xdr:colOff>101600</xdr:colOff>
      <xdr:row>60</xdr:row>
      <xdr:rowOff>89988</xdr:rowOff>
    </xdr:to>
    <xdr:sp macro="" textlink="">
      <xdr:nvSpPr>
        <xdr:cNvPr id="447" name="楕円 446">
          <a:extLst>
            <a:ext uri="{FF2B5EF4-FFF2-40B4-BE49-F238E27FC236}">
              <a16:creationId xmlns:a16="http://schemas.microsoft.com/office/drawing/2014/main" id="{89AE633D-5EA0-4CFE-BD91-BD61BDA2EC37}"/>
            </a:ext>
          </a:extLst>
        </xdr:cNvPr>
        <xdr:cNvSpPr/>
      </xdr:nvSpPr>
      <xdr:spPr>
        <a:xfrm>
          <a:off x="13578840" y="100505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9797</xdr:rowOff>
    </xdr:from>
    <xdr:to>
      <xdr:col>85</xdr:col>
      <xdr:colOff>127000</xdr:colOff>
      <xdr:row>60</xdr:row>
      <xdr:rowOff>39188</xdr:rowOff>
    </xdr:to>
    <xdr:cxnSp macro="">
      <xdr:nvCxnSpPr>
        <xdr:cNvPr id="448" name="直線コネクタ 447">
          <a:extLst>
            <a:ext uri="{FF2B5EF4-FFF2-40B4-BE49-F238E27FC236}">
              <a16:creationId xmlns:a16="http://schemas.microsoft.com/office/drawing/2014/main" id="{8860D8F2-5303-4650-A1E5-2B8038C187A0}"/>
            </a:ext>
          </a:extLst>
        </xdr:cNvPr>
        <xdr:cNvCxnSpPr/>
      </xdr:nvCxnSpPr>
      <xdr:spPr>
        <a:xfrm flipV="1">
          <a:off x="13629640" y="10068197"/>
          <a:ext cx="74676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120650</xdr:rowOff>
    </xdr:from>
    <xdr:to>
      <xdr:col>76</xdr:col>
      <xdr:colOff>165100</xdr:colOff>
      <xdr:row>60</xdr:row>
      <xdr:rowOff>50800</xdr:rowOff>
    </xdr:to>
    <xdr:sp macro="" textlink="">
      <xdr:nvSpPr>
        <xdr:cNvPr id="449" name="楕円 448">
          <a:extLst>
            <a:ext uri="{FF2B5EF4-FFF2-40B4-BE49-F238E27FC236}">
              <a16:creationId xmlns:a16="http://schemas.microsoft.com/office/drawing/2014/main" id="{B60E700F-3DA9-4C24-9BDA-281E6F566207}"/>
            </a:ext>
          </a:extLst>
        </xdr:cNvPr>
        <xdr:cNvSpPr/>
      </xdr:nvSpPr>
      <xdr:spPr>
        <a:xfrm>
          <a:off x="12804140" y="100114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0</xdr:rowOff>
    </xdr:from>
    <xdr:to>
      <xdr:col>81</xdr:col>
      <xdr:colOff>50800</xdr:colOff>
      <xdr:row>60</xdr:row>
      <xdr:rowOff>39188</xdr:rowOff>
    </xdr:to>
    <xdr:cxnSp macro="">
      <xdr:nvCxnSpPr>
        <xdr:cNvPr id="450" name="直線コネクタ 449">
          <a:extLst>
            <a:ext uri="{FF2B5EF4-FFF2-40B4-BE49-F238E27FC236}">
              <a16:creationId xmlns:a16="http://schemas.microsoft.com/office/drawing/2014/main" id="{CE8FA1FE-A99B-48AB-9C03-F6F27F227E9F}"/>
            </a:ext>
          </a:extLst>
        </xdr:cNvPr>
        <xdr:cNvCxnSpPr/>
      </xdr:nvCxnSpPr>
      <xdr:spPr>
        <a:xfrm>
          <a:off x="12854940" y="10058400"/>
          <a:ext cx="7747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22678</xdr:rowOff>
    </xdr:from>
    <xdr:to>
      <xdr:col>72</xdr:col>
      <xdr:colOff>38100</xdr:colOff>
      <xdr:row>59</xdr:row>
      <xdr:rowOff>124278</xdr:rowOff>
    </xdr:to>
    <xdr:sp macro="" textlink="">
      <xdr:nvSpPr>
        <xdr:cNvPr id="451" name="楕円 450">
          <a:extLst>
            <a:ext uri="{FF2B5EF4-FFF2-40B4-BE49-F238E27FC236}">
              <a16:creationId xmlns:a16="http://schemas.microsoft.com/office/drawing/2014/main" id="{8AB36C09-0994-471A-902C-7BCBBD2E602A}"/>
            </a:ext>
          </a:extLst>
        </xdr:cNvPr>
        <xdr:cNvSpPr/>
      </xdr:nvSpPr>
      <xdr:spPr>
        <a:xfrm>
          <a:off x="12029440" y="991343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73478</xdr:rowOff>
    </xdr:from>
    <xdr:to>
      <xdr:col>76</xdr:col>
      <xdr:colOff>114300</xdr:colOff>
      <xdr:row>60</xdr:row>
      <xdr:rowOff>0</xdr:rowOff>
    </xdr:to>
    <xdr:cxnSp macro="">
      <xdr:nvCxnSpPr>
        <xdr:cNvPr id="452" name="直線コネクタ 451">
          <a:extLst>
            <a:ext uri="{FF2B5EF4-FFF2-40B4-BE49-F238E27FC236}">
              <a16:creationId xmlns:a16="http://schemas.microsoft.com/office/drawing/2014/main" id="{859894CF-BFE2-4A50-B3A7-C0254167CA0F}"/>
            </a:ext>
          </a:extLst>
        </xdr:cNvPr>
        <xdr:cNvCxnSpPr/>
      </xdr:nvCxnSpPr>
      <xdr:spPr>
        <a:xfrm>
          <a:off x="12072620" y="9964238"/>
          <a:ext cx="782320" cy="94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158206</xdr:rowOff>
    </xdr:from>
    <xdr:to>
      <xdr:col>67</xdr:col>
      <xdr:colOff>101600</xdr:colOff>
      <xdr:row>59</xdr:row>
      <xdr:rowOff>88356</xdr:rowOff>
    </xdr:to>
    <xdr:sp macro="" textlink="">
      <xdr:nvSpPr>
        <xdr:cNvPr id="453" name="楕円 452">
          <a:extLst>
            <a:ext uri="{FF2B5EF4-FFF2-40B4-BE49-F238E27FC236}">
              <a16:creationId xmlns:a16="http://schemas.microsoft.com/office/drawing/2014/main" id="{5CC579E2-8C86-4CEB-8F5B-99D26F7229AC}"/>
            </a:ext>
          </a:extLst>
        </xdr:cNvPr>
        <xdr:cNvSpPr/>
      </xdr:nvSpPr>
      <xdr:spPr>
        <a:xfrm>
          <a:off x="11231880" y="988132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37556</xdr:rowOff>
    </xdr:from>
    <xdr:to>
      <xdr:col>71</xdr:col>
      <xdr:colOff>177800</xdr:colOff>
      <xdr:row>59</xdr:row>
      <xdr:rowOff>73478</xdr:rowOff>
    </xdr:to>
    <xdr:cxnSp macro="">
      <xdr:nvCxnSpPr>
        <xdr:cNvPr id="454" name="直線コネクタ 453">
          <a:extLst>
            <a:ext uri="{FF2B5EF4-FFF2-40B4-BE49-F238E27FC236}">
              <a16:creationId xmlns:a16="http://schemas.microsoft.com/office/drawing/2014/main" id="{4759FB00-E74A-403B-9400-EA6D7C95D335}"/>
            </a:ext>
          </a:extLst>
        </xdr:cNvPr>
        <xdr:cNvCxnSpPr/>
      </xdr:nvCxnSpPr>
      <xdr:spPr>
        <a:xfrm>
          <a:off x="11282680" y="9928316"/>
          <a:ext cx="78994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87647</xdr:rowOff>
    </xdr:from>
    <xdr:ext cx="405111" cy="259045"/>
    <xdr:sp macro="" textlink="">
      <xdr:nvSpPr>
        <xdr:cNvPr id="455" name="n_1aveValue【学校施設】&#10;有形固定資産減価償却率">
          <a:extLst>
            <a:ext uri="{FF2B5EF4-FFF2-40B4-BE49-F238E27FC236}">
              <a16:creationId xmlns:a16="http://schemas.microsoft.com/office/drawing/2014/main" id="{9ADC1F6D-9A2E-4F3D-8393-94425C5C4974}"/>
            </a:ext>
          </a:extLst>
        </xdr:cNvPr>
        <xdr:cNvSpPr txBox="1"/>
      </xdr:nvSpPr>
      <xdr:spPr>
        <a:xfrm>
          <a:off x="13437244" y="10313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48458</xdr:rowOff>
    </xdr:from>
    <xdr:ext cx="405111" cy="259045"/>
    <xdr:sp macro="" textlink="">
      <xdr:nvSpPr>
        <xdr:cNvPr id="456" name="n_2aveValue【学校施設】&#10;有形固定資産減価償却率">
          <a:extLst>
            <a:ext uri="{FF2B5EF4-FFF2-40B4-BE49-F238E27FC236}">
              <a16:creationId xmlns:a16="http://schemas.microsoft.com/office/drawing/2014/main" id="{17AB9B69-2285-414B-A573-FC37378B6C31}"/>
            </a:ext>
          </a:extLst>
        </xdr:cNvPr>
        <xdr:cNvSpPr txBox="1"/>
      </xdr:nvSpPr>
      <xdr:spPr>
        <a:xfrm>
          <a:off x="12675244" y="102744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28864</xdr:rowOff>
    </xdr:from>
    <xdr:ext cx="405111" cy="259045"/>
    <xdr:sp macro="" textlink="">
      <xdr:nvSpPr>
        <xdr:cNvPr id="457" name="n_3aveValue【学校施設】&#10;有形固定資産減価償却率">
          <a:extLst>
            <a:ext uri="{FF2B5EF4-FFF2-40B4-BE49-F238E27FC236}">
              <a16:creationId xmlns:a16="http://schemas.microsoft.com/office/drawing/2014/main" id="{2DE09E00-7B60-4D3C-B538-FF11EC569F8C}"/>
            </a:ext>
          </a:extLst>
        </xdr:cNvPr>
        <xdr:cNvSpPr txBox="1"/>
      </xdr:nvSpPr>
      <xdr:spPr>
        <a:xfrm>
          <a:off x="11900544" y="102549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51724</xdr:rowOff>
    </xdr:from>
    <xdr:ext cx="405111" cy="259045"/>
    <xdr:sp macro="" textlink="">
      <xdr:nvSpPr>
        <xdr:cNvPr id="458" name="n_4aveValue【学校施設】&#10;有形固定資産減価償却率">
          <a:extLst>
            <a:ext uri="{FF2B5EF4-FFF2-40B4-BE49-F238E27FC236}">
              <a16:creationId xmlns:a16="http://schemas.microsoft.com/office/drawing/2014/main" id="{B4BD326A-635C-49C4-8400-EAAD9F1B28CD}"/>
            </a:ext>
          </a:extLst>
        </xdr:cNvPr>
        <xdr:cNvSpPr txBox="1"/>
      </xdr:nvSpPr>
      <xdr:spPr>
        <a:xfrm>
          <a:off x="11102984" y="10277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106515</xdr:rowOff>
    </xdr:from>
    <xdr:ext cx="405111" cy="259045"/>
    <xdr:sp macro="" textlink="">
      <xdr:nvSpPr>
        <xdr:cNvPr id="459" name="n_1mainValue【学校施設】&#10;有形固定資産減価償却率">
          <a:extLst>
            <a:ext uri="{FF2B5EF4-FFF2-40B4-BE49-F238E27FC236}">
              <a16:creationId xmlns:a16="http://schemas.microsoft.com/office/drawing/2014/main" id="{9D355B23-85A6-4929-94D9-8A157B0EEA62}"/>
            </a:ext>
          </a:extLst>
        </xdr:cNvPr>
        <xdr:cNvSpPr txBox="1"/>
      </xdr:nvSpPr>
      <xdr:spPr>
        <a:xfrm>
          <a:off x="13437244" y="9829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67327</xdr:rowOff>
    </xdr:from>
    <xdr:ext cx="405111" cy="259045"/>
    <xdr:sp macro="" textlink="">
      <xdr:nvSpPr>
        <xdr:cNvPr id="460" name="n_2mainValue【学校施設】&#10;有形固定資産減価償却率">
          <a:extLst>
            <a:ext uri="{FF2B5EF4-FFF2-40B4-BE49-F238E27FC236}">
              <a16:creationId xmlns:a16="http://schemas.microsoft.com/office/drawing/2014/main" id="{23C0049B-00BB-4736-9071-AF4C1AA7AEDE}"/>
            </a:ext>
          </a:extLst>
        </xdr:cNvPr>
        <xdr:cNvSpPr txBox="1"/>
      </xdr:nvSpPr>
      <xdr:spPr>
        <a:xfrm>
          <a:off x="12675244" y="979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140805</xdr:rowOff>
    </xdr:from>
    <xdr:ext cx="405111" cy="259045"/>
    <xdr:sp macro="" textlink="">
      <xdr:nvSpPr>
        <xdr:cNvPr id="461" name="n_3mainValue【学校施設】&#10;有形固定資産減価償却率">
          <a:extLst>
            <a:ext uri="{FF2B5EF4-FFF2-40B4-BE49-F238E27FC236}">
              <a16:creationId xmlns:a16="http://schemas.microsoft.com/office/drawing/2014/main" id="{0F4D5ACE-8896-40DE-BC0E-3EF6FB345DAB}"/>
            </a:ext>
          </a:extLst>
        </xdr:cNvPr>
        <xdr:cNvSpPr txBox="1"/>
      </xdr:nvSpPr>
      <xdr:spPr>
        <a:xfrm>
          <a:off x="11900544" y="9696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104883</xdr:rowOff>
    </xdr:from>
    <xdr:ext cx="405111" cy="259045"/>
    <xdr:sp macro="" textlink="">
      <xdr:nvSpPr>
        <xdr:cNvPr id="462" name="n_4mainValue【学校施設】&#10;有形固定資産減価償却率">
          <a:extLst>
            <a:ext uri="{FF2B5EF4-FFF2-40B4-BE49-F238E27FC236}">
              <a16:creationId xmlns:a16="http://schemas.microsoft.com/office/drawing/2014/main" id="{FF08196C-0187-4E78-94B3-0EAFB4AA8F56}"/>
            </a:ext>
          </a:extLst>
        </xdr:cNvPr>
        <xdr:cNvSpPr txBox="1"/>
      </xdr:nvSpPr>
      <xdr:spPr>
        <a:xfrm>
          <a:off x="11102984" y="9660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3" name="正方形/長方形 462">
          <a:extLst>
            <a:ext uri="{FF2B5EF4-FFF2-40B4-BE49-F238E27FC236}">
              <a16:creationId xmlns:a16="http://schemas.microsoft.com/office/drawing/2014/main" id="{3D9EEC69-4038-4570-8F31-656F789A7933}"/>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4" name="正方形/長方形 463">
          <a:extLst>
            <a:ext uri="{FF2B5EF4-FFF2-40B4-BE49-F238E27FC236}">
              <a16:creationId xmlns:a16="http://schemas.microsoft.com/office/drawing/2014/main" id="{635A3D7E-290E-4803-B6F4-3C9807727DE7}"/>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5" name="正方形/長方形 464">
          <a:extLst>
            <a:ext uri="{FF2B5EF4-FFF2-40B4-BE49-F238E27FC236}">
              <a16:creationId xmlns:a16="http://schemas.microsoft.com/office/drawing/2014/main" id="{952DAE05-04A8-48B2-9BDD-3C26CE567572}"/>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66" name="正方形/長方形 465">
          <a:extLst>
            <a:ext uri="{FF2B5EF4-FFF2-40B4-BE49-F238E27FC236}">
              <a16:creationId xmlns:a16="http://schemas.microsoft.com/office/drawing/2014/main" id="{18D88501-5C55-42BF-9D25-7911D78A47EC}"/>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67" name="正方形/長方形 466">
          <a:extLst>
            <a:ext uri="{FF2B5EF4-FFF2-40B4-BE49-F238E27FC236}">
              <a16:creationId xmlns:a16="http://schemas.microsoft.com/office/drawing/2014/main" id="{BC8CBD05-4944-4888-8B17-A96DAAECDB6C}"/>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68" name="正方形/長方形 467">
          <a:extLst>
            <a:ext uri="{FF2B5EF4-FFF2-40B4-BE49-F238E27FC236}">
              <a16:creationId xmlns:a16="http://schemas.microsoft.com/office/drawing/2014/main" id="{0B64E96D-3E27-48BB-8809-C2D0E17D366B}"/>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69" name="正方形/長方形 468">
          <a:extLst>
            <a:ext uri="{FF2B5EF4-FFF2-40B4-BE49-F238E27FC236}">
              <a16:creationId xmlns:a16="http://schemas.microsoft.com/office/drawing/2014/main" id="{76547A78-7833-4BC8-BB9F-4CCC1FEE18BD}"/>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0" name="正方形/長方形 469">
          <a:extLst>
            <a:ext uri="{FF2B5EF4-FFF2-40B4-BE49-F238E27FC236}">
              <a16:creationId xmlns:a16="http://schemas.microsoft.com/office/drawing/2014/main" id="{3C8B0F22-9736-49E1-9828-C8B721D4F213}"/>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1" name="テキスト ボックス 470">
          <a:extLst>
            <a:ext uri="{FF2B5EF4-FFF2-40B4-BE49-F238E27FC236}">
              <a16:creationId xmlns:a16="http://schemas.microsoft.com/office/drawing/2014/main" id="{A3FE02B7-2D90-45A0-A351-A53FDA5ADC08}"/>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2" name="直線コネクタ 471">
          <a:extLst>
            <a:ext uri="{FF2B5EF4-FFF2-40B4-BE49-F238E27FC236}">
              <a16:creationId xmlns:a16="http://schemas.microsoft.com/office/drawing/2014/main" id="{B55A84EC-1FE9-4C69-8E9F-AC52A6857264}"/>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473" name="直線コネクタ 472">
          <a:extLst>
            <a:ext uri="{FF2B5EF4-FFF2-40B4-BE49-F238E27FC236}">
              <a16:creationId xmlns:a16="http://schemas.microsoft.com/office/drawing/2014/main" id="{FACC0AFB-A0DB-4953-8DD7-75D70BC90AC3}"/>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74" name="テキスト ボックス 473">
          <a:extLst>
            <a:ext uri="{FF2B5EF4-FFF2-40B4-BE49-F238E27FC236}">
              <a16:creationId xmlns:a16="http://schemas.microsoft.com/office/drawing/2014/main" id="{1C48D6B2-9CA4-4CF6-9857-492F6BB7A6B4}"/>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75" name="直線コネクタ 474">
          <a:extLst>
            <a:ext uri="{FF2B5EF4-FFF2-40B4-BE49-F238E27FC236}">
              <a16:creationId xmlns:a16="http://schemas.microsoft.com/office/drawing/2014/main" id="{709EAAD1-443B-4B2B-AE2E-DCC2BAFF979F}"/>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76" name="テキスト ボックス 475">
          <a:extLst>
            <a:ext uri="{FF2B5EF4-FFF2-40B4-BE49-F238E27FC236}">
              <a16:creationId xmlns:a16="http://schemas.microsoft.com/office/drawing/2014/main" id="{27F013F4-E314-494F-BC28-02C5CA266BAF}"/>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77" name="直線コネクタ 476">
          <a:extLst>
            <a:ext uri="{FF2B5EF4-FFF2-40B4-BE49-F238E27FC236}">
              <a16:creationId xmlns:a16="http://schemas.microsoft.com/office/drawing/2014/main" id="{DB1FCBDA-32BC-4EA7-970F-F36E073FC3F0}"/>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478" name="テキスト ボックス 477">
          <a:extLst>
            <a:ext uri="{FF2B5EF4-FFF2-40B4-BE49-F238E27FC236}">
              <a16:creationId xmlns:a16="http://schemas.microsoft.com/office/drawing/2014/main" id="{1C153E9C-6A65-4A70-ACA0-2C7DAB828C58}"/>
            </a:ext>
          </a:extLst>
        </xdr:cNvPr>
        <xdr:cNvSpPr txBox="1"/>
      </xdr:nvSpPr>
      <xdr:spPr>
        <a:xfrm>
          <a:off x="15630721" y="99199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79" name="直線コネクタ 478">
          <a:extLst>
            <a:ext uri="{FF2B5EF4-FFF2-40B4-BE49-F238E27FC236}">
              <a16:creationId xmlns:a16="http://schemas.microsoft.com/office/drawing/2014/main" id="{B462F63A-0C1B-4CE1-AE63-A42BA5DFB00A}"/>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480" name="テキスト ボックス 479">
          <a:extLst>
            <a:ext uri="{FF2B5EF4-FFF2-40B4-BE49-F238E27FC236}">
              <a16:creationId xmlns:a16="http://schemas.microsoft.com/office/drawing/2014/main" id="{4D38057E-EEF5-4D45-AF67-2D6B0B401E16}"/>
            </a:ext>
          </a:extLst>
        </xdr:cNvPr>
        <xdr:cNvSpPr txBox="1"/>
      </xdr:nvSpPr>
      <xdr:spPr>
        <a:xfrm>
          <a:off x="15630721" y="95504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81" name="直線コネクタ 480">
          <a:extLst>
            <a:ext uri="{FF2B5EF4-FFF2-40B4-BE49-F238E27FC236}">
              <a16:creationId xmlns:a16="http://schemas.microsoft.com/office/drawing/2014/main" id="{E8696256-5812-4920-A39C-64867C6DCC7C}"/>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482" name="テキスト ボックス 481">
          <a:extLst>
            <a:ext uri="{FF2B5EF4-FFF2-40B4-BE49-F238E27FC236}">
              <a16:creationId xmlns:a16="http://schemas.microsoft.com/office/drawing/2014/main" id="{25E62AE4-C46B-4FA5-A387-91D2DA9818B4}"/>
            </a:ext>
          </a:extLst>
        </xdr:cNvPr>
        <xdr:cNvSpPr txBox="1"/>
      </xdr:nvSpPr>
      <xdr:spPr>
        <a:xfrm>
          <a:off x="15630721" y="91770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3" name="直線コネクタ 482">
          <a:extLst>
            <a:ext uri="{FF2B5EF4-FFF2-40B4-BE49-F238E27FC236}">
              <a16:creationId xmlns:a16="http://schemas.microsoft.com/office/drawing/2014/main" id="{1CCB47A7-2DD0-461E-BB14-688484477AF9}"/>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484" name="テキスト ボックス 483">
          <a:extLst>
            <a:ext uri="{FF2B5EF4-FFF2-40B4-BE49-F238E27FC236}">
              <a16:creationId xmlns:a16="http://schemas.microsoft.com/office/drawing/2014/main" id="{16DDAD65-9974-4F4D-B6F9-5DABE18F0D0B}"/>
            </a:ext>
          </a:extLst>
        </xdr:cNvPr>
        <xdr:cNvSpPr txBox="1"/>
      </xdr:nvSpPr>
      <xdr:spPr>
        <a:xfrm>
          <a:off x="15630721" y="88036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85" name="【学校施設】&#10;一人当たり面積グラフ枠">
          <a:extLst>
            <a:ext uri="{FF2B5EF4-FFF2-40B4-BE49-F238E27FC236}">
              <a16:creationId xmlns:a16="http://schemas.microsoft.com/office/drawing/2014/main" id="{09536A28-6C00-4F74-A855-141541165D21}"/>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2515</xdr:rowOff>
    </xdr:from>
    <xdr:to>
      <xdr:col>116</xdr:col>
      <xdr:colOff>62864</xdr:colOff>
      <xdr:row>63</xdr:row>
      <xdr:rowOff>145085</xdr:rowOff>
    </xdr:to>
    <xdr:cxnSp macro="">
      <xdr:nvCxnSpPr>
        <xdr:cNvPr id="486" name="直線コネクタ 485">
          <a:extLst>
            <a:ext uri="{FF2B5EF4-FFF2-40B4-BE49-F238E27FC236}">
              <a16:creationId xmlns:a16="http://schemas.microsoft.com/office/drawing/2014/main" id="{FEB77F25-E5A1-403C-8F1F-C60BFB6EF786}"/>
            </a:ext>
          </a:extLst>
        </xdr:cNvPr>
        <xdr:cNvCxnSpPr/>
      </xdr:nvCxnSpPr>
      <xdr:spPr>
        <a:xfrm flipV="1">
          <a:off x="19509104" y="9222715"/>
          <a:ext cx="0" cy="1483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148912</xdr:rowOff>
    </xdr:from>
    <xdr:ext cx="469744" cy="259045"/>
    <xdr:sp macro="" textlink="">
      <xdr:nvSpPr>
        <xdr:cNvPr id="487" name="【学校施設】&#10;一人当たり面積最小値テキスト">
          <a:extLst>
            <a:ext uri="{FF2B5EF4-FFF2-40B4-BE49-F238E27FC236}">
              <a16:creationId xmlns:a16="http://schemas.microsoft.com/office/drawing/2014/main" id="{39908BB3-3666-4A98-A57B-B34C0009310C}"/>
            </a:ext>
          </a:extLst>
        </xdr:cNvPr>
        <xdr:cNvSpPr txBox="1"/>
      </xdr:nvSpPr>
      <xdr:spPr>
        <a:xfrm>
          <a:off x="19547840" y="10710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145085</xdr:rowOff>
    </xdr:from>
    <xdr:to>
      <xdr:col>116</xdr:col>
      <xdr:colOff>152400</xdr:colOff>
      <xdr:row>63</xdr:row>
      <xdr:rowOff>145085</xdr:rowOff>
    </xdr:to>
    <xdr:cxnSp macro="">
      <xdr:nvCxnSpPr>
        <xdr:cNvPr id="488" name="直線コネクタ 487">
          <a:extLst>
            <a:ext uri="{FF2B5EF4-FFF2-40B4-BE49-F238E27FC236}">
              <a16:creationId xmlns:a16="http://schemas.microsoft.com/office/drawing/2014/main" id="{3A151978-367A-451A-97FC-E463B6C5F988}"/>
            </a:ext>
          </a:extLst>
        </xdr:cNvPr>
        <xdr:cNvCxnSpPr/>
      </xdr:nvCxnSpPr>
      <xdr:spPr>
        <a:xfrm>
          <a:off x="19443700" y="107064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120642</xdr:rowOff>
    </xdr:from>
    <xdr:ext cx="534377" cy="259045"/>
    <xdr:sp macro="" textlink="">
      <xdr:nvSpPr>
        <xdr:cNvPr id="489" name="【学校施設】&#10;一人当たり面積最大値テキスト">
          <a:extLst>
            <a:ext uri="{FF2B5EF4-FFF2-40B4-BE49-F238E27FC236}">
              <a16:creationId xmlns:a16="http://schemas.microsoft.com/office/drawing/2014/main" id="{ABCBB41B-CDDE-4AFD-83B9-8E089F09C17E}"/>
            </a:ext>
          </a:extLst>
        </xdr:cNvPr>
        <xdr:cNvSpPr txBox="1"/>
      </xdr:nvSpPr>
      <xdr:spPr>
        <a:xfrm>
          <a:off x="19547840" y="9005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2515</xdr:rowOff>
    </xdr:from>
    <xdr:to>
      <xdr:col>116</xdr:col>
      <xdr:colOff>152400</xdr:colOff>
      <xdr:row>55</xdr:row>
      <xdr:rowOff>2515</xdr:rowOff>
    </xdr:to>
    <xdr:cxnSp macro="">
      <xdr:nvCxnSpPr>
        <xdr:cNvPr id="490" name="直線コネクタ 489">
          <a:extLst>
            <a:ext uri="{FF2B5EF4-FFF2-40B4-BE49-F238E27FC236}">
              <a16:creationId xmlns:a16="http://schemas.microsoft.com/office/drawing/2014/main" id="{640E6B64-4B78-4AED-B0D4-D846D3495022}"/>
            </a:ext>
          </a:extLst>
        </xdr:cNvPr>
        <xdr:cNvCxnSpPr/>
      </xdr:nvCxnSpPr>
      <xdr:spPr>
        <a:xfrm>
          <a:off x="19443700" y="92227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10380</xdr:rowOff>
    </xdr:from>
    <xdr:ext cx="469744" cy="259045"/>
    <xdr:sp macro="" textlink="">
      <xdr:nvSpPr>
        <xdr:cNvPr id="491" name="【学校施設】&#10;一人当たり面積平均値テキスト">
          <a:extLst>
            <a:ext uri="{FF2B5EF4-FFF2-40B4-BE49-F238E27FC236}">
              <a16:creationId xmlns:a16="http://schemas.microsoft.com/office/drawing/2014/main" id="{B24609E3-9D3D-400C-95AD-5423370D66A1}"/>
            </a:ext>
          </a:extLst>
        </xdr:cNvPr>
        <xdr:cNvSpPr txBox="1"/>
      </xdr:nvSpPr>
      <xdr:spPr>
        <a:xfrm>
          <a:off x="19547840" y="104040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31953</xdr:rowOff>
    </xdr:from>
    <xdr:to>
      <xdr:col>116</xdr:col>
      <xdr:colOff>114300</xdr:colOff>
      <xdr:row>62</xdr:row>
      <xdr:rowOff>133553</xdr:rowOff>
    </xdr:to>
    <xdr:sp macro="" textlink="">
      <xdr:nvSpPr>
        <xdr:cNvPr id="492" name="フローチャート: 判断 491">
          <a:extLst>
            <a:ext uri="{FF2B5EF4-FFF2-40B4-BE49-F238E27FC236}">
              <a16:creationId xmlns:a16="http://schemas.microsoft.com/office/drawing/2014/main" id="{77D991AF-6DC8-4383-8E16-9FED9ABF4C9C}"/>
            </a:ext>
          </a:extLst>
        </xdr:cNvPr>
        <xdr:cNvSpPr/>
      </xdr:nvSpPr>
      <xdr:spPr>
        <a:xfrm>
          <a:off x="19458940" y="10425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55652</xdr:rowOff>
    </xdr:from>
    <xdr:to>
      <xdr:col>112</xdr:col>
      <xdr:colOff>38100</xdr:colOff>
      <xdr:row>62</xdr:row>
      <xdr:rowOff>157252</xdr:rowOff>
    </xdr:to>
    <xdr:sp macro="" textlink="">
      <xdr:nvSpPr>
        <xdr:cNvPr id="493" name="フローチャート: 判断 492">
          <a:extLst>
            <a:ext uri="{FF2B5EF4-FFF2-40B4-BE49-F238E27FC236}">
              <a16:creationId xmlns:a16="http://schemas.microsoft.com/office/drawing/2014/main" id="{53EC4B2D-6CE9-4887-8E1E-DBFFDDA70EDE}"/>
            </a:ext>
          </a:extLst>
        </xdr:cNvPr>
        <xdr:cNvSpPr/>
      </xdr:nvSpPr>
      <xdr:spPr>
        <a:xfrm>
          <a:off x="18735040" y="1044933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66015</xdr:rowOff>
    </xdr:from>
    <xdr:to>
      <xdr:col>107</xdr:col>
      <xdr:colOff>101600</xdr:colOff>
      <xdr:row>62</xdr:row>
      <xdr:rowOff>167615</xdr:rowOff>
    </xdr:to>
    <xdr:sp macro="" textlink="">
      <xdr:nvSpPr>
        <xdr:cNvPr id="494" name="フローチャート: 判断 493">
          <a:extLst>
            <a:ext uri="{FF2B5EF4-FFF2-40B4-BE49-F238E27FC236}">
              <a16:creationId xmlns:a16="http://schemas.microsoft.com/office/drawing/2014/main" id="{FEB94EA1-4184-49DF-92FC-50A95C7405BE}"/>
            </a:ext>
          </a:extLst>
        </xdr:cNvPr>
        <xdr:cNvSpPr/>
      </xdr:nvSpPr>
      <xdr:spPr>
        <a:xfrm>
          <a:off x="17937480" y="10459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74092</xdr:rowOff>
    </xdr:from>
    <xdr:to>
      <xdr:col>102</xdr:col>
      <xdr:colOff>165100</xdr:colOff>
      <xdr:row>63</xdr:row>
      <xdr:rowOff>4242</xdr:rowOff>
    </xdr:to>
    <xdr:sp macro="" textlink="">
      <xdr:nvSpPr>
        <xdr:cNvPr id="495" name="フローチャート: 判断 494">
          <a:extLst>
            <a:ext uri="{FF2B5EF4-FFF2-40B4-BE49-F238E27FC236}">
              <a16:creationId xmlns:a16="http://schemas.microsoft.com/office/drawing/2014/main" id="{D87AA49E-5E3E-4F63-AEB0-D1075D27D0A4}"/>
            </a:ext>
          </a:extLst>
        </xdr:cNvPr>
        <xdr:cNvSpPr/>
      </xdr:nvSpPr>
      <xdr:spPr>
        <a:xfrm>
          <a:off x="17162780" y="1046777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65177</xdr:rowOff>
    </xdr:from>
    <xdr:to>
      <xdr:col>98</xdr:col>
      <xdr:colOff>38100</xdr:colOff>
      <xdr:row>62</xdr:row>
      <xdr:rowOff>166777</xdr:rowOff>
    </xdr:to>
    <xdr:sp macro="" textlink="">
      <xdr:nvSpPr>
        <xdr:cNvPr id="496" name="フローチャート: 判断 495">
          <a:extLst>
            <a:ext uri="{FF2B5EF4-FFF2-40B4-BE49-F238E27FC236}">
              <a16:creationId xmlns:a16="http://schemas.microsoft.com/office/drawing/2014/main" id="{FA0546C0-7A21-4143-BBC4-76F8B3CB3804}"/>
            </a:ext>
          </a:extLst>
        </xdr:cNvPr>
        <xdr:cNvSpPr/>
      </xdr:nvSpPr>
      <xdr:spPr>
        <a:xfrm>
          <a:off x="16388080" y="1045885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97" name="テキスト ボックス 496">
          <a:extLst>
            <a:ext uri="{FF2B5EF4-FFF2-40B4-BE49-F238E27FC236}">
              <a16:creationId xmlns:a16="http://schemas.microsoft.com/office/drawing/2014/main" id="{4EF2804C-BCBB-41A6-AA9E-83AAB8A7AD1D}"/>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98" name="テキスト ボックス 497">
          <a:extLst>
            <a:ext uri="{FF2B5EF4-FFF2-40B4-BE49-F238E27FC236}">
              <a16:creationId xmlns:a16="http://schemas.microsoft.com/office/drawing/2014/main" id="{52B1B87F-8C50-4088-A724-C2A4D1CC9506}"/>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99" name="テキスト ボックス 498">
          <a:extLst>
            <a:ext uri="{FF2B5EF4-FFF2-40B4-BE49-F238E27FC236}">
              <a16:creationId xmlns:a16="http://schemas.microsoft.com/office/drawing/2014/main" id="{8DB6EA53-693F-48B2-9E40-3DA859E7FB03}"/>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0" name="テキスト ボックス 499">
          <a:extLst>
            <a:ext uri="{FF2B5EF4-FFF2-40B4-BE49-F238E27FC236}">
              <a16:creationId xmlns:a16="http://schemas.microsoft.com/office/drawing/2014/main" id="{925AE1ED-BECD-4041-A4AE-ACCACF4B7F03}"/>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1" name="テキスト ボックス 500">
          <a:extLst>
            <a:ext uri="{FF2B5EF4-FFF2-40B4-BE49-F238E27FC236}">
              <a16:creationId xmlns:a16="http://schemas.microsoft.com/office/drawing/2014/main" id="{890168B5-885E-4D97-B8E6-512ED822FDBC}"/>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100609</xdr:rowOff>
    </xdr:from>
    <xdr:to>
      <xdr:col>116</xdr:col>
      <xdr:colOff>114300</xdr:colOff>
      <xdr:row>58</xdr:row>
      <xdr:rowOff>30759</xdr:rowOff>
    </xdr:to>
    <xdr:sp macro="" textlink="">
      <xdr:nvSpPr>
        <xdr:cNvPr id="502" name="楕円 501">
          <a:extLst>
            <a:ext uri="{FF2B5EF4-FFF2-40B4-BE49-F238E27FC236}">
              <a16:creationId xmlns:a16="http://schemas.microsoft.com/office/drawing/2014/main" id="{1F0A81C3-D713-433C-9C0A-9DC85C31F40D}"/>
            </a:ext>
          </a:extLst>
        </xdr:cNvPr>
        <xdr:cNvSpPr/>
      </xdr:nvSpPr>
      <xdr:spPr>
        <a:xfrm>
          <a:off x="19458940" y="965608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56</xdr:row>
      <xdr:rowOff>123486</xdr:rowOff>
    </xdr:from>
    <xdr:ext cx="534377" cy="259045"/>
    <xdr:sp macro="" textlink="">
      <xdr:nvSpPr>
        <xdr:cNvPr id="503" name="【学校施設】&#10;一人当たり面積該当値テキスト">
          <a:extLst>
            <a:ext uri="{FF2B5EF4-FFF2-40B4-BE49-F238E27FC236}">
              <a16:creationId xmlns:a16="http://schemas.microsoft.com/office/drawing/2014/main" id="{DC2E8856-69AC-4779-9899-43E89397F3D4}"/>
            </a:ext>
          </a:extLst>
        </xdr:cNvPr>
        <xdr:cNvSpPr txBox="1"/>
      </xdr:nvSpPr>
      <xdr:spPr>
        <a:xfrm>
          <a:off x="19547840" y="9511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104496</xdr:rowOff>
    </xdr:from>
    <xdr:to>
      <xdr:col>112</xdr:col>
      <xdr:colOff>38100</xdr:colOff>
      <xdr:row>58</xdr:row>
      <xdr:rowOff>34646</xdr:rowOff>
    </xdr:to>
    <xdr:sp macro="" textlink="">
      <xdr:nvSpPr>
        <xdr:cNvPr id="504" name="楕円 503">
          <a:extLst>
            <a:ext uri="{FF2B5EF4-FFF2-40B4-BE49-F238E27FC236}">
              <a16:creationId xmlns:a16="http://schemas.microsoft.com/office/drawing/2014/main" id="{857032BA-C821-44E8-B928-FCAD5E0FF58F}"/>
            </a:ext>
          </a:extLst>
        </xdr:cNvPr>
        <xdr:cNvSpPr/>
      </xdr:nvSpPr>
      <xdr:spPr>
        <a:xfrm>
          <a:off x="18735040" y="965997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57</xdr:row>
      <xdr:rowOff>151409</xdr:rowOff>
    </xdr:from>
    <xdr:to>
      <xdr:col>116</xdr:col>
      <xdr:colOff>63500</xdr:colOff>
      <xdr:row>57</xdr:row>
      <xdr:rowOff>155296</xdr:rowOff>
    </xdr:to>
    <xdr:cxnSp macro="">
      <xdr:nvCxnSpPr>
        <xdr:cNvPr id="505" name="直線コネクタ 504">
          <a:extLst>
            <a:ext uri="{FF2B5EF4-FFF2-40B4-BE49-F238E27FC236}">
              <a16:creationId xmlns:a16="http://schemas.microsoft.com/office/drawing/2014/main" id="{F65C57A4-01C7-4F5B-946C-E47B5C624E69}"/>
            </a:ext>
          </a:extLst>
        </xdr:cNvPr>
        <xdr:cNvCxnSpPr/>
      </xdr:nvCxnSpPr>
      <xdr:spPr>
        <a:xfrm flipV="1">
          <a:off x="18778220" y="9706889"/>
          <a:ext cx="731520" cy="3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130708</xdr:rowOff>
    </xdr:from>
    <xdr:to>
      <xdr:col>107</xdr:col>
      <xdr:colOff>101600</xdr:colOff>
      <xdr:row>58</xdr:row>
      <xdr:rowOff>60858</xdr:rowOff>
    </xdr:to>
    <xdr:sp macro="" textlink="">
      <xdr:nvSpPr>
        <xdr:cNvPr id="506" name="楕円 505">
          <a:extLst>
            <a:ext uri="{FF2B5EF4-FFF2-40B4-BE49-F238E27FC236}">
              <a16:creationId xmlns:a16="http://schemas.microsoft.com/office/drawing/2014/main" id="{8A31218A-E38D-4A57-A785-23A83DA4D8C9}"/>
            </a:ext>
          </a:extLst>
        </xdr:cNvPr>
        <xdr:cNvSpPr/>
      </xdr:nvSpPr>
      <xdr:spPr>
        <a:xfrm>
          <a:off x="17937480" y="968618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155296</xdr:rowOff>
    </xdr:from>
    <xdr:to>
      <xdr:col>111</xdr:col>
      <xdr:colOff>177800</xdr:colOff>
      <xdr:row>58</xdr:row>
      <xdr:rowOff>10058</xdr:rowOff>
    </xdr:to>
    <xdr:cxnSp macro="">
      <xdr:nvCxnSpPr>
        <xdr:cNvPr id="507" name="直線コネクタ 506">
          <a:extLst>
            <a:ext uri="{FF2B5EF4-FFF2-40B4-BE49-F238E27FC236}">
              <a16:creationId xmlns:a16="http://schemas.microsoft.com/office/drawing/2014/main" id="{2BC379EE-C018-4C82-94A0-63D4CCE110D5}"/>
            </a:ext>
          </a:extLst>
        </xdr:cNvPr>
        <xdr:cNvCxnSpPr/>
      </xdr:nvCxnSpPr>
      <xdr:spPr>
        <a:xfrm flipV="1">
          <a:off x="17988280" y="9710776"/>
          <a:ext cx="789940" cy="22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159283</xdr:rowOff>
    </xdr:from>
    <xdr:to>
      <xdr:col>102</xdr:col>
      <xdr:colOff>165100</xdr:colOff>
      <xdr:row>58</xdr:row>
      <xdr:rowOff>89433</xdr:rowOff>
    </xdr:to>
    <xdr:sp macro="" textlink="">
      <xdr:nvSpPr>
        <xdr:cNvPr id="508" name="楕円 507">
          <a:extLst>
            <a:ext uri="{FF2B5EF4-FFF2-40B4-BE49-F238E27FC236}">
              <a16:creationId xmlns:a16="http://schemas.microsoft.com/office/drawing/2014/main" id="{7DA1F2E4-7528-44DB-99B6-BCBD41AAB2AC}"/>
            </a:ext>
          </a:extLst>
        </xdr:cNvPr>
        <xdr:cNvSpPr/>
      </xdr:nvSpPr>
      <xdr:spPr>
        <a:xfrm>
          <a:off x="17162780" y="971476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58</xdr:row>
      <xdr:rowOff>10058</xdr:rowOff>
    </xdr:from>
    <xdr:to>
      <xdr:col>107</xdr:col>
      <xdr:colOff>50800</xdr:colOff>
      <xdr:row>58</xdr:row>
      <xdr:rowOff>38633</xdr:rowOff>
    </xdr:to>
    <xdr:cxnSp macro="">
      <xdr:nvCxnSpPr>
        <xdr:cNvPr id="509" name="直線コネクタ 508">
          <a:extLst>
            <a:ext uri="{FF2B5EF4-FFF2-40B4-BE49-F238E27FC236}">
              <a16:creationId xmlns:a16="http://schemas.microsoft.com/office/drawing/2014/main" id="{344F84A3-D9A6-4E49-94DB-58BC02073780}"/>
            </a:ext>
          </a:extLst>
        </xdr:cNvPr>
        <xdr:cNvCxnSpPr/>
      </xdr:nvCxnSpPr>
      <xdr:spPr>
        <a:xfrm flipV="1">
          <a:off x="17213580" y="9733178"/>
          <a:ext cx="7747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58</xdr:row>
      <xdr:rowOff>24714</xdr:rowOff>
    </xdr:from>
    <xdr:to>
      <xdr:col>98</xdr:col>
      <xdr:colOff>38100</xdr:colOff>
      <xdr:row>58</xdr:row>
      <xdr:rowOff>126314</xdr:rowOff>
    </xdr:to>
    <xdr:sp macro="" textlink="">
      <xdr:nvSpPr>
        <xdr:cNvPr id="510" name="楕円 509">
          <a:extLst>
            <a:ext uri="{FF2B5EF4-FFF2-40B4-BE49-F238E27FC236}">
              <a16:creationId xmlns:a16="http://schemas.microsoft.com/office/drawing/2014/main" id="{93B7F331-3299-4B1A-99F5-745AD5A44FFE}"/>
            </a:ext>
          </a:extLst>
        </xdr:cNvPr>
        <xdr:cNvSpPr/>
      </xdr:nvSpPr>
      <xdr:spPr>
        <a:xfrm>
          <a:off x="16388080" y="974783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58</xdr:row>
      <xdr:rowOff>38633</xdr:rowOff>
    </xdr:from>
    <xdr:to>
      <xdr:col>102</xdr:col>
      <xdr:colOff>114300</xdr:colOff>
      <xdr:row>58</xdr:row>
      <xdr:rowOff>75514</xdr:rowOff>
    </xdr:to>
    <xdr:cxnSp macro="">
      <xdr:nvCxnSpPr>
        <xdr:cNvPr id="511" name="直線コネクタ 510">
          <a:extLst>
            <a:ext uri="{FF2B5EF4-FFF2-40B4-BE49-F238E27FC236}">
              <a16:creationId xmlns:a16="http://schemas.microsoft.com/office/drawing/2014/main" id="{69858E9F-70BE-40D9-9F3A-6911492D2F72}"/>
            </a:ext>
          </a:extLst>
        </xdr:cNvPr>
        <xdr:cNvCxnSpPr/>
      </xdr:nvCxnSpPr>
      <xdr:spPr>
        <a:xfrm flipV="1">
          <a:off x="16431260" y="9761753"/>
          <a:ext cx="782320" cy="36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148379</xdr:rowOff>
    </xdr:from>
    <xdr:ext cx="469744" cy="259045"/>
    <xdr:sp macro="" textlink="">
      <xdr:nvSpPr>
        <xdr:cNvPr id="512" name="n_1aveValue【学校施設】&#10;一人当たり面積">
          <a:extLst>
            <a:ext uri="{FF2B5EF4-FFF2-40B4-BE49-F238E27FC236}">
              <a16:creationId xmlns:a16="http://schemas.microsoft.com/office/drawing/2014/main" id="{CA7BF28A-7F71-4B73-A63C-F4E9CDBBA4BA}"/>
            </a:ext>
          </a:extLst>
        </xdr:cNvPr>
        <xdr:cNvSpPr txBox="1"/>
      </xdr:nvSpPr>
      <xdr:spPr>
        <a:xfrm>
          <a:off x="18561127" y="10542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158742</xdr:rowOff>
    </xdr:from>
    <xdr:ext cx="469744" cy="259045"/>
    <xdr:sp macro="" textlink="">
      <xdr:nvSpPr>
        <xdr:cNvPr id="513" name="n_2aveValue【学校施設】&#10;一人当たり面積">
          <a:extLst>
            <a:ext uri="{FF2B5EF4-FFF2-40B4-BE49-F238E27FC236}">
              <a16:creationId xmlns:a16="http://schemas.microsoft.com/office/drawing/2014/main" id="{B53D2A5D-2E84-445C-BB50-F17A9FA168DA}"/>
            </a:ext>
          </a:extLst>
        </xdr:cNvPr>
        <xdr:cNvSpPr txBox="1"/>
      </xdr:nvSpPr>
      <xdr:spPr>
        <a:xfrm>
          <a:off x="17776267" y="10552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166819</xdr:rowOff>
    </xdr:from>
    <xdr:ext cx="469744" cy="259045"/>
    <xdr:sp macro="" textlink="">
      <xdr:nvSpPr>
        <xdr:cNvPr id="514" name="n_3aveValue【学校施設】&#10;一人当たり面積">
          <a:extLst>
            <a:ext uri="{FF2B5EF4-FFF2-40B4-BE49-F238E27FC236}">
              <a16:creationId xmlns:a16="http://schemas.microsoft.com/office/drawing/2014/main" id="{60EBA28A-B40C-4D3A-B178-19DBEA67A44A}"/>
            </a:ext>
          </a:extLst>
        </xdr:cNvPr>
        <xdr:cNvSpPr txBox="1"/>
      </xdr:nvSpPr>
      <xdr:spPr>
        <a:xfrm>
          <a:off x="17001567" y="10560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157904</xdr:rowOff>
    </xdr:from>
    <xdr:ext cx="469744" cy="259045"/>
    <xdr:sp macro="" textlink="">
      <xdr:nvSpPr>
        <xdr:cNvPr id="515" name="n_4aveValue【学校施設】&#10;一人当たり面積">
          <a:extLst>
            <a:ext uri="{FF2B5EF4-FFF2-40B4-BE49-F238E27FC236}">
              <a16:creationId xmlns:a16="http://schemas.microsoft.com/office/drawing/2014/main" id="{FBCB44C0-ED61-4CB6-B551-D6B2586954E8}"/>
            </a:ext>
          </a:extLst>
        </xdr:cNvPr>
        <xdr:cNvSpPr txBox="1"/>
      </xdr:nvSpPr>
      <xdr:spPr>
        <a:xfrm>
          <a:off x="16226867" y="10551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56</xdr:row>
      <xdr:rowOff>51173</xdr:rowOff>
    </xdr:from>
    <xdr:ext cx="534377" cy="259045"/>
    <xdr:sp macro="" textlink="">
      <xdr:nvSpPr>
        <xdr:cNvPr id="516" name="n_1mainValue【学校施設】&#10;一人当たり面積">
          <a:extLst>
            <a:ext uri="{FF2B5EF4-FFF2-40B4-BE49-F238E27FC236}">
              <a16:creationId xmlns:a16="http://schemas.microsoft.com/office/drawing/2014/main" id="{7ED1752D-59D0-4CE1-953A-F7DB772460B9}"/>
            </a:ext>
          </a:extLst>
        </xdr:cNvPr>
        <xdr:cNvSpPr txBox="1"/>
      </xdr:nvSpPr>
      <xdr:spPr>
        <a:xfrm>
          <a:off x="18528811" y="9439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56</xdr:row>
      <xdr:rowOff>77385</xdr:rowOff>
    </xdr:from>
    <xdr:ext cx="534377" cy="259045"/>
    <xdr:sp macro="" textlink="">
      <xdr:nvSpPr>
        <xdr:cNvPr id="517" name="n_2mainValue【学校施設】&#10;一人当たり面積">
          <a:extLst>
            <a:ext uri="{FF2B5EF4-FFF2-40B4-BE49-F238E27FC236}">
              <a16:creationId xmlns:a16="http://schemas.microsoft.com/office/drawing/2014/main" id="{41924F34-5F51-4C2B-8BDB-6081C486FB98}"/>
            </a:ext>
          </a:extLst>
        </xdr:cNvPr>
        <xdr:cNvSpPr txBox="1"/>
      </xdr:nvSpPr>
      <xdr:spPr>
        <a:xfrm>
          <a:off x="17766811" y="9465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56</xdr:row>
      <xdr:rowOff>105960</xdr:rowOff>
    </xdr:from>
    <xdr:ext cx="534377" cy="259045"/>
    <xdr:sp macro="" textlink="">
      <xdr:nvSpPr>
        <xdr:cNvPr id="518" name="n_3mainValue【学校施設】&#10;一人当たり面積">
          <a:extLst>
            <a:ext uri="{FF2B5EF4-FFF2-40B4-BE49-F238E27FC236}">
              <a16:creationId xmlns:a16="http://schemas.microsoft.com/office/drawing/2014/main" id="{4A739509-4895-481E-BA4B-5965213B29ED}"/>
            </a:ext>
          </a:extLst>
        </xdr:cNvPr>
        <xdr:cNvSpPr txBox="1"/>
      </xdr:nvSpPr>
      <xdr:spPr>
        <a:xfrm>
          <a:off x="16969251" y="9493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56</xdr:row>
      <xdr:rowOff>142841</xdr:rowOff>
    </xdr:from>
    <xdr:ext cx="534377" cy="259045"/>
    <xdr:sp macro="" textlink="">
      <xdr:nvSpPr>
        <xdr:cNvPr id="519" name="n_4mainValue【学校施設】&#10;一人当たり面積">
          <a:extLst>
            <a:ext uri="{FF2B5EF4-FFF2-40B4-BE49-F238E27FC236}">
              <a16:creationId xmlns:a16="http://schemas.microsoft.com/office/drawing/2014/main" id="{EE5D7D74-3D08-4753-9A33-50A3FB326621}"/>
            </a:ext>
          </a:extLst>
        </xdr:cNvPr>
        <xdr:cNvSpPr txBox="1"/>
      </xdr:nvSpPr>
      <xdr:spPr>
        <a:xfrm>
          <a:off x="16194551" y="9530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0" name="正方形/長方形 519">
          <a:extLst>
            <a:ext uri="{FF2B5EF4-FFF2-40B4-BE49-F238E27FC236}">
              <a16:creationId xmlns:a16="http://schemas.microsoft.com/office/drawing/2014/main" id="{503841BB-5AB2-44FD-AA2E-246B441F74C5}"/>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1" name="正方形/長方形 520">
          <a:extLst>
            <a:ext uri="{FF2B5EF4-FFF2-40B4-BE49-F238E27FC236}">
              <a16:creationId xmlns:a16="http://schemas.microsoft.com/office/drawing/2014/main" id="{25E1F3B1-D127-4D35-BFAE-33C14C3B7C7C}"/>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2" name="正方形/長方形 521">
          <a:extLst>
            <a:ext uri="{FF2B5EF4-FFF2-40B4-BE49-F238E27FC236}">
              <a16:creationId xmlns:a16="http://schemas.microsoft.com/office/drawing/2014/main" id="{580FF2B4-E9D8-4586-B8C9-3B4382E5230A}"/>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3" name="正方形/長方形 522">
          <a:extLst>
            <a:ext uri="{FF2B5EF4-FFF2-40B4-BE49-F238E27FC236}">
              <a16:creationId xmlns:a16="http://schemas.microsoft.com/office/drawing/2014/main" id="{26C6761A-70F1-4DD8-87B9-A6631FC77857}"/>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4" name="正方形/長方形 523">
          <a:extLst>
            <a:ext uri="{FF2B5EF4-FFF2-40B4-BE49-F238E27FC236}">
              <a16:creationId xmlns:a16="http://schemas.microsoft.com/office/drawing/2014/main" id="{8906D6A1-2D63-4903-A9AA-EDB32428440B}"/>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5" name="正方形/長方形 524">
          <a:extLst>
            <a:ext uri="{FF2B5EF4-FFF2-40B4-BE49-F238E27FC236}">
              <a16:creationId xmlns:a16="http://schemas.microsoft.com/office/drawing/2014/main" id="{532502F5-3B8C-453C-84AF-29495E38AB5C}"/>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6" name="正方形/長方形 525">
          <a:extLst>
            <a:ext uri="{FF2B5EF4-FFF2-40B4-BE49-F238E27FC236}">
              <a16:creationId xmlns:a16="http://schemas.microsoft.com/office/drawing/2014/main" id="{82A06EF2-199F-41EE-BBED-4A7459D88D20}"/>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7" name="正方形/長方形 526">
          <a:extLst>
            <a:ext uri="{FF2B5EF4-FFF2-40B4-BE49-F238E27FC236}">
              <a16:creationId xmlns:a16="http://schemas.microsoft.com/office/drawing/2014/main" id="{CEEEE1A9-ECB1-4244-B0C9-2068587E6D1E}"/>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28" name="正方形/長方形 527">
          <a:extLst>
            <a:ext uri="{FF2B5EF4-FFF2-40B4-BE49-F238E27FC236}">
              <a16:creationId xmlns:a16="http://schemas.microsoft.com/office/drawing/2014/main" id="{434C1731-E8F5-4D74-80CF-CED213C5EDDB}"/>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29" name="正方形/長方形 528">
          <a:extLst>
            <a:ext uri="{FF2B5EF4-FFF2-40B4-BE49-F238E27FC236}">
              <a16:creationId xmlns:a16="http://schemas.microsoft.com/office/drawing/2014/main" id="{B15E3A44-CAA8-4331-A2E5-21C93814D8C2}"/>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30" name="正方形/長方形 529">
          <a:extLst>
            <a:ext uri="{FF2B5EF4-FFF2-40B4-BE49-F238E27FC236}">
              <a16:creationId xmlns:a16="http://schemas.microsoft.com/office/drawing/2014/main" id="{865341F7-0580-4FC2-8547-ECA4F27D7576}"/>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31" name="正方形/長方形 530">
          <a:extLst>
            <a:ext uri="{FF2B5EF4-FFF2-40B4-BE49-F238E27FC236}">
              <a16:creationId xmlns:a16="http://schemas.microsoft.com/office/drawing/2014/main" id="{8ECF53BC-AED0-4082-9602-3C04576F0144}"/>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32" name="正方形/長方形 531">
          <a:extLst>
            <a:ext uri="{FF2B5EF4-FFF2-40B4-BE49-F238E27FC236}">
              <a16:creationId xmlns:a16="http://schemas.microsoft.com/office/drawing/2014/main" id="{500E6C59-A14E-49C2-8ADA-45026C40D45F}"/>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33" name="正方形/長方形 532">
          <a:extLst>
            <a:ext uri="{FF2B5EF4-FFF2-40B4-BE49-F238E27FC236}">
              <a16:creationId xmlns:a16="http://schemas.microsoft.com/office/drawing/2014/main" id="{5A605E53-0BD5-49A9-9350-556709AB59FA}"/>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34" name="正方形/長方形 533">
          <a:extLst>
            <a:ext uri="{FF2B5EF4-FFF2-40B4-BE49-F238E27FC236}">
              <a16:creationId xmlns:a16="http://schemas.microsoft.com/office/drawing/2014/main" id="{D1457928-7397-4240-A92E-295D8E877C26}"/>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35" name="正方形/長方形 534">
          <a:extLst>
            <a:ext uri="{FF2B5EF4-FFF2-40B4-BE49-F238E27FC236}">
              <a16:creationId xmlns:a16="http://schemas.microsoft.com/office/drawing/2014/main" id="{070D64B3-FC5B-444B-A166-ACBC6966D163}"/>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36" name="正方形/長方形 535">
          <a:extLst>
            <a:ext uri="{FF2B5EF4-FFF2-40B4-BE49-F238E27FC236}">
              <a16:creationId xmlns:a16="http://schemas.microsoft.com/office/drawing/2014/main" id="{A55D15D4-274E-4910-BA46-281C6098DEC7}"/>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37" name="正方形/長方形 536">
          <a:extLst>
            <a:ext uri="{FF2B5EF4-FFF2-40B4-BE49-F238E27FC236}">
              <a16:creationId xmlns:a16="http://schemas.microsoft.com/office/drawing/2014/main" id="{B58E4FA9-0C0F-4EFC-8310-89C2814BB264}"/>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38" name="正方形/長方形 537">
          <a:extLst>
            <a:ext uri="{FF2B5EF4-FFF2-40B4-BE49-F238E27FC236}">
              <a16:creationId xmlns:a16="http://schemas.microsoft.com/office/drawing/2014/main" id="{8BD90460-8872-4147-BB45-4BCD8FE1D012}"/>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39" name="正方形/長方形 538">
          <a:extLst>
            <a:ext uri="{FF2B5EF4-FFF2-40B4-BE49-F238E27FC236}">
              <a16:creationId xmlns:a16="http://schemas.microsoft.com/office/drawing/2014/main" id="{1D173CFF-7CA4-4CF2-8FBC-1376CFA16F2D}"/>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0" name="正方形/長方形 539">
          <a:extLst>
            <a:ext uri="{FF2B5EF4-FFF2-40B4-BE49-F238E27FC236}">
              <a16:creationId xmlns:a16="http://schemas.microsoft.com/office/drawing/2014/main" id="{462AB939-05AF-4BB5-A365-6FFE1EBBA7BF}"/>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1" name="正方形/長方形 540">
          <a:extLst>
            <a:ext uri="{FF2B5EF4-FFF2-40B4-BE49-F238E27FC236}">
              <a16:creationId xmlns:a16="http://schemas.microsoft.com/office/drawing/2014/main" id="{A8BA8551-59AE-4BC0-B7C3-0252D473AB1B}"/>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42" name="正方形/長方形 541">
          <a:extLst>
            <a:ext uri="{FF2B5EF4-FFF2-40B4-BE49-F238E27FC236}">
              <a16:creationId xmlns:a16="http://schemas.microsoft.com/office/drawing/2014/main" id="{82F65192-7702-4A7D-A997-4D9D6CC49A1D}"/>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3" name="正方形/長方形 542">
          <a:extLst>
            <a:ext uri="{FF2B5EF4-FFF2-40B4-BE49-F238E27FC236}">
              <a16:creationId xmlns:a16="http://schemas.microsoft.com/office/drawing/2014/main" id="{4060E770-6480-415E-9B10-06E3803A5293}"/>
            </a:ext>
          </a:extLst>
        </xdr:cNvPr>
        <xdr:cNvSpPr/>
      </xdr:nvSpPr>
      <xdr:spPr>
        <a:xfrm>
          <a:off x="1096010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544" name="正方形/長方形 543">
          <a:extLst>
            <a:ext uri="{FF2B5EF4-FFF2-40B4-BE49-F238E27FC236}">
              <a16:creationId xmlns:a16="http://schemas.microsoft.com/office/drawing/2014/main" id="{20D0F8C5-C29A-47A4-8730-D2C8B1F80E1B}"/>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45" name="正方形/長方形 544">
          <a:extLst>
            <a:ext uri="{FF2B5EF4-FFF2-40B4-BE49-F238E27FC236}">
              <a16:creationId xmlns:a16="http://schemas.microsoft.com/office/drawing/2014/main" id="{EF930332-DB67-4030-92E6-CDB0E99DCAAF}"/>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46" name="正方形/長方形 545">
          <a:extLst>
            <a:ext uri="{FF2B5EF4-FFF2-40B4-BE49-F238E27FC236}">
              <a16:creationId xmlns:a16="http://schemas.microsoft.com/office/drawing/2014/main" id="{5C63EB5F-D6D8-4090-A28E-766D13B89F47}"/>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47" name="正方形/長方形 546">
          <a:extLst>
            <a:ext uri="{FF2B5EF4-FFF2-40B4-BE49-F238E27FC236}">
              <a16:creationId xmlns:a16="http://schemas.microsoft.com/office/drawing/2014/main" id="{FDFDAB56-F510-4F01-A0B1-ECADB904242D}"/>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48" name="正方形/長方形 547">
          <a:extLst>
            <a:ext uri="{FF2B5EF4-FFF2-40B4-BE49-F238E27FC236}">
              <a16:creationId xmlns:a16="http://schemas.microsoft.com/office/drawing/2014/main" id="{EDA0744E-41DF-4E5D-9072-68D84A62187D}"/>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49" name="正方形/長方形 548">
          <a:extLst>
            <a:ext uri="{FF2B5EF4-FFF2-40B4-BE49-F238E27FC236}">
              <a16:creationId xmlns:a16="http://schemas.microsoft.com/office/drawing/2014/main" id="{735C60DB-DBCD-4EFC-85FE-8A8FA91C882A}"/>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50" name="正方形/長方形 549">
          <a:extLst>
            <a:ext uri="{FF2B5EF4-FFF2-40B4-BE49-F238E27FC236}">
              <a16:creationId xmlns:a16="http://schemas.microsoft.com/office/drawing/2014/main" id="{F4F1C2B0-3761-4ED2-8B86-AF261F8D7F74}"/>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51" name="正方形/長方形 550">
          <a:extLst>
            <a:ext uri="{FF2B5EF4-FFF2-40B4-BE49-F238E27FC236}">
              <a16:creationId xmlns:a16="http://schemas.microsoft.com/office/drawing/2014/main" id="{7B97EE71-9ECA-40B2-91DD-B51DE8254A3E}"/>
            </a:ext>
          </a:extLst>
        </xdr:cNvPr>
        <xdr:cNvSpPr/>
      </xdr:nvSpPr>
      <xdr:spPr>
        <a:xfrm>
          <a:off x="1609344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552" name="正方形/長方形 551">
          <a:extLst>
            <a:ext uri="{FF2B5EF4-FFF2-40B4-BE49-F238E27FC236}">
              <a16:creationId xmlns:a16="http://schemas.microsoft.com/office/drawing/2014/main" id="{31BEC7AC-66AC-4112-B8A6-37FDCDF60F58}"/>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53" name="正方形/長方形 552">
          <a:extLst>
            <a:ext uri="{FF2B5EF4-FFF2-40B4-BE49-F238E27FC236}">
              <a16:creationId xmlns:a16="http://schemas.microsoft.com/office/drawing/2014/main" id="{6B15FC9F-60BC-4819-B652-8DD3F822B5E1}"/>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54" name="テキスト ボックス 553">
          <a:extLst>
            <a:ext uri="{FF2B5EF4-FFF2-40B4-BE49-F238E27FC236}">
              <a16:creationId xmlns:a16="http://schemas.microsoft.com/office/drawing/2014/main" id="{6F27F24E-E1FA-4352-919D-32B31A2897D2}"/>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公営住宅</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は令和４年度に新規住宅が完成したため数値上は改善がみられたものの、全体では老朽化が進んでいる。</a:t>
          </a:r>
          <a:endParaRPr lang="ja-JP" altLang="ja-JP" sz="1400">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保育所</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学校施設</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においては依然として老朽化</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進んでいる。</a:t>
          </a:r>
          <a:endParaRPr lang="ja-JP" altLang="ja-JP" sz="1400">
            <a:effectLst/>
          </a:endParaRPr>
        </a:p>
        <a:p>
          <a:r>
            <a:rPr kumimoji="1" lang="ja-JP" altLang="ja-JP" sz="1100">
              <a:solidFill>
                <a:schemeClr val="dk1"/>
              </a:solidFill>
              <a:effectLst/>
              <a:latin typeface="+mn-lt"/>
              <a:ea typeface="+mn-ea"/>
              <a:cs typeface="+mn-cs"/>
            </a:rPr>
            <a:t>公共施設等総合管理計画に則った計画的改修・整備が必要である。</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5BB7DEB4-A826-4D15-AE81-5323ED8540B9}"/>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A840EC2B-B88D-45D6-90D4-2DA0E923031C}"/>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1CBEA213-9A2A-48F6-AB82-197F1ED3EF04}"/>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74C70DB1-0EDC-4651-91CD-3BDC9DE3D4C0}"/>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東京都御蔵島村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FBCBD82B-054F-4445-B837-E2815C6FD664}"/>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5291994-9F8D-4C0C-B890-BD46BF6C965B}"/>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E01B4EF2-9A39-4E2C-B672-B958C8A68A17}"/>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425274FE-8EB9-4F70-9DC7-DCCAB6234D6F}"/>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B6B8D233-8B10-41B6-A3A1-27D16850A1B6}"/>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8C874049-CAC0-48D6-A80A-74E99745CFC4}"/>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291
290
20.39
1,717,089
1,669,207
47,882
440,829
434,289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FDC6FCD8-C273-41EB-A7B9-21210C429EE3}"/>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D57213A8-14C3-4C72-9FB3-620D5BD0F237}"/>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91835A1E-586C-401C-ABF9-A49109D437DE}"/>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C22A4B73-9A06-4500-B74A-CEFBB192A62A}"/>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ADF95748-D2AB-4AEC-80F2-EE58E536B475}"/>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46824B0C-088C-46F4-BDCE-38AD44C2C399}"/>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B6F5897D-DB02-4A3A-B96B-AE5A877AAAF6}"/>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436D5F4D-24D9-4E48-A9F9-1DE3D2E146D7}"/>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21337CD4-2D08-473E-B902-86AE472B7340}"/>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B0D29A5A-B906-46BC-8B06-FDFECD1887F1}"/>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6ABD4A83-1F5F-4F99-B293-FB3B38DD53A0}"/>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7CFA95AF-E23F-4350-A5EC-DFD005605757}"/>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BC62656-325F-4E4B-B834-1B4E3377EB5C}"/>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B186DBD-B4D3-4723-B933-E78169B9FD1D}"/>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B34E2053-9064-4315-BC42-1129A6BB9E0B}"/>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DD21977C-5128-49E8-839A-3B00A113B2F6}"/>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6F500BDD-F52A-44FB-A907-436845EC3D57}"/>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6D13D497-ABA3-4439-8A8E-4E03184B4F67}"/>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F9D03D80-79A2-4885-82E3-8FE91887FDF2}"/>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78E272BD-199E-431D-9543-9D21520EA1E2}"/>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3FD1266E-7F80-4128-AA57-732642D5A272}"/>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10369F7F-F2F4-4CCF-91D3-7016CB8D4CE0}"/>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AB852441-2D30-4DDA-8892-85755AE8E8A9}"/>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BAAC2F4A-12CD-45B9-9A65-C6A2EF206508}"/>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8633EE12-D7AC-4AC2-B90A-A7EC51B1BD13}"/>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8E849C7-3D3F-4186-B19E-C17C86BB9FA8}"/>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B37ED75C-76B8-4194-817C-2C5384854251}"/>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571E7FFF-A5F4-4945-B467-2B92DBC6BED7}"/>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3F9C37ED-D28F-4643-B597-8D958C11F579}"/>
            </a:ext>
          </a:extLst>
        </xdr:cNvPr>
        <xdr:cNvSpPr/>
      </xdr:nvSpPr>
      <xdr:spPr>
        <a:xfrm>
          <a:off x="670560" y="521589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CDB552E4-55A7-48DE-B0FA-69AC6CB5DB6A}"/>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63566A73-880E-4D4C-847F-58F76CA549FC}"/>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3BC216C5-4BE0-4700-BAA1-D367AA48B134}"/>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0E528B04-4F1C-47A8-B7E6-9A35D93B5E75}"/>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13CE2407-6035-4B1F-8758-FD5B71270F21}"/>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ED613233-B952-4125-9ED1-C3E63199A583}"/>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9742D78D-0613-4A2D-B7A8-E721784A5C51}"/>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095CFB74-0153-466D-A9F6-97989E688443}"/>
            </a:ext>
          </a:extLst>
        </xdr:cNvPr>
        <xdr:cNvSpPr/>
      </xdr:nvSpPr>
      <xdr:spPr>
        <a:xfrm>
          <a:off x="5826760" y="521589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10712FD2-AFD9-47B4-AE9D-75441007E365}"/>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DD6C183E-E8D0-438F-BD41-048E603A3759}"/>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3A6BEDF8-913A-452C-8486-195FC2E89581}"/>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5B95F9D7-C58D-4936-8691-6F7E3A12EA79}"/>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77F689E0-7C1F-4F8A-879B-09B6C0B05B0D}"/>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08DE49DE-4F92-4525-A7C7-89D40973487B}"/>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99D0B157-CA47-4501-A8D5-1D69D9FC577D}"/>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28DFAAE0-0E3C-42B2-B407-C55F3B9AD94C}"/>
            </a:ext>
          </a:extLst>
        </xdr:cNvPr>
        <xdr:cNvSpPr/>
      </xdr:nvSpPr>
      <xdr:spPr>
        <a:xfrm>
          <a:off x="670560" y="894207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57" name="正方形/長方形 56">
          <a:extLst>
            <a:ext uri="{FF2B5EF4-FFF2-40B4-BE49-F238E27FC236}">
              <a16:creationId xmlns:a16="http://schemas.microsoft.com/office/drawing/2014/main" id="{82652512-7349-4934-BFA8-FC0876487381}"/>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58" name="正方形/長方形 57">
          <a:extLst>
            <a:ext uri="{FF2B5EF4-FFF2-40B4-BE49-F238E27FC236}">
              <a16:creationId xmlns:a16="http://schemas.microsoft.com/office/drawing/2014/main" id="{72B3AC0D-4566-41E7-AC17-EB9113BC658F}"/>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59" name="正方形/長方形 58">
          <a:extLst>
            <a:ext uri="{FF2B5EF4-FFF2-40B4-BE49-F238E27FC236}">
              <a16:creationId xmlns:a16="http://schemas.microsoft.com/office/drawing/2014/main" id="{410F0558-EE35-4153-B874-9926C64C5C42}"/>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60" name="正方形/長方形 59">
          <a:extLst>
            <a:ext uri="{FF2B5EF4-FFF2-40B4-BE49-F238E27FC236}">
              <a16:creationId xmlns:a16="http://schemas.microsoft.com/office/drawing/2014/main" id="{AE1B1030-E840-444C-8BA9-63659497DDAA}"/>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61" name="正方形/長方形 60">
          <a:extLst>
            <a:ext uri="{FF2B5EF4-FFF2-40B4-BE49-F238E27FC236}">
              <a16:creationId xmlns:a16="http://schemas.microsoft.com/office/drawing/2014/main" id="{C9B4AB1C-03D8-4A78-8468-68B6BD6C7B14}"/>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62" name="正方形/長方形 61">
          <a:extLst>
            <a:ext uri="{FF2B5EF4-FFF2-40B4-BE49-F238E27FC236}">
              <a16:creationId xmlns:a16="http://schemas.microsoft.com/office/drawing/2014/main" id="{528C98BB-56F6-4D2C-AF84-0E5C61965241}"/>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63" name="正方形/長方形 62">
          <a:extLst>
            <a:ext uri="{FF2B5EF4-FFF2-40B4-BE49-F238E27FC236}">
              <a16:creationId xmlns:a16="http://schemas.microsoft.com/office/drawing/2014/main" id="{78B4AE85-7DB5-413D-86D0-845BD0548D7B}"/>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64" name="正方形/長方形 63">
          <a:extLst>
            <a:ext uri="{FF2B5EF4-FFF2-40B4-BE49-F238E27FC236}">
              <a16:creationId xmlns:a16="http://schemas.microsoft.com/office/drawing/2014/main" id="{789485D5-EC8A-489C-ADD4-472CB7603A98}"/>
            </a:ext>
          </a:extLst>
        </xdr:cNvPr>
        <xdr:cNvSpPr/>
      </xdr:nvSpPr>
      <xdr:spPr>
        <a:xfrm>
          <a:off x="5826760" y="894207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65" name="正方形/長方形 64">
          <a:extLst>
            <a:ext uri="{FF2B5EF4-FFF2-40B4-BE49-F238E27FC236}">
              <a16:creationId xmlns:a16="http://schemas.microsoft.com/office/drawing/2014/main" id="{C336535F-543A-49B7-8A97-ADA0A72C9246}"/>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66" name="正方形/長方形 65">
          <a:extLst>
            <a:ext uri="{FF2B5EF4-FFF2-40B4-BE49-F238E27FC236}">
              <a16:creationId xmlns:a16="http://schemas.microsoft.com/office/drawing/2014/main" id="{33A565D0-F4FA-4788-AAB5-4C63BB6CCB8A}"/>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67" name="正方形/長方形 66">
          <a:extLst>
            <a:ext uri="{FF2B5EF4-FFF2-40B4-BE49-F238E27FC236}">
              <a16:creationId xmlns:a16="http://schemas.microsoft.com/office/drawing/2014/main" id="{6D7D36C9-BE14-4AA5-86C5-CFD440EC4B7C}"/>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68" name="正方形/長方形 67">
          <a:extLst>
            <a:ext uri="{FF2B5EF4-FFF2-40B4-BE49-F238E27FC236}">
              <a16:creationId xmlns:a16="http://schemas.microsoft.com/office/drawing/2014/main" id="{8F8F3FF0-749E-4794-9E9C-BD30A70609A7}"/>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69" name="正方形/長方形 68">
          <a:extLst>
            <a:ext uri="{FF2B5EF4-FFF2-40B4-BE49-F238E27FC236}">
              <a16:creationId xmlns:a16="http://schemas.microsoft.com/office/drawing/2014/main" id="{447B300B-4F51-42B8-B0C6-8D1F4D7AF322}"/>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70" name="正方形/長方形 69">
          <a:extLst>
            <a:ext uri="{FF2B5EF4-FFF2-40B4-BE49-F238E27FC236}">
              <a16:creationId xmlns:a16="http://schemas.microsoft.com/office/drawing/2014/main" id="{119827AF-2933-4E75-A227-C149BEEDA561}"/>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71" name="正方形/長方形 70">
          <a:extLst>
            <a:ext uri="{FF2B5EF4-FFF2-40B4-BE49-F238E27FC236}">
              <a16:creationId xmlns:a16="http://schemas.microsoft.com/office/drawing/2014/main" id="{CDF9EB68-C7CA-4E5B-B057-A9504421673D}"/>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72" name="正方形/長方形 71">
          <a:extLst>
            <a:ext uri="{FF2B5EF4-FFF2-40B4-BE49-F238E27FC236}">
              <a16:creationId xmlns:a16="http://schemas.microsoft.com/office/drawing/2014/main" id="{2BECAEA0-7F6D-413F-ACF0-56FEF1702743}"/>
            </a:ext>
          </a:extLst>
        </xdr:cNvPr>
        <xdr:cNvSpPr/>
      </xdr:nvSpPr>
      <xdr:spPr>
        <a:xfrm>
          <a:off x="67056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73" name="正方形/長方形 72">
          <a:extLst>
            <a:ext uri="{FF2B5EF4-FFF2-40B4-BE49-F238E27FC236}">
              <a16:creationId xmlns:a16="http://schemas.microsoft.com/office/drawing/2014/main" id="{9289654E-C985-4311-BFB6-57687DFB952D}"/>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74" name="正方形/長方形 73">
          <a:extLst>
            <a:ext uri="{FF2B5EF4-FFF2-40B4-BE49-F238E27FC236}">
              <a16:creationId xmlns:a16="http://schemas.microsoft.com/office/drawing/2014/main" id="{6C40C0CE-CF80-4116-87D4-94F103FF9CF4}"/>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75" name="正方形/長方形 74">
          <a:extLst>
            <a:ext uri="{FF2B5EF4-FFF2-40B4-BE49-F238E27FC236}">
              <a16:creationId xmlns:a16="http://schemas.microsoft.com/office/drawing/2014/main" id="{D3683FBB-9D88-48D0-94C0-A325E24A4651}"/>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76" name="正方形/長方形 75">
          <a:extLst>
            <a:ext uri="{FF2B5EF4-FFF2-40B4-BE49-F238E27FC236}">
              <a16:creationId xmlns:a16="http://schemas.microsoft.com/office/drawing/2014/main" id="{F36F0BB6-960A-4741-A7CC-8B13D8092807}"/>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77" name="正方形/長方形 76">
          <a:extLst>
            <a:ext uri="{FF2B5EF4-FFF2-40B4-BE49-F238E27FC236}">
              <a16:creationId xmlns:a16="http://schemas.microsoft.com/office/drawing/2014/main" id="{C745A1E7-A3FD-405F-928F-07480F8C752D}"/>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78" name="正方形/長方形 77">
          <a:extLst>
            <a:ext uri="{FF2B5EF4-FFF2-40B4-BE49-F238E27FC236}">
              <a16:creationId xmlns:a16="http://schemas.microsoft.com/office/drawing/2014/main" id="{FD25CC44-8E11-4EAC-A8C6-562FB225A848}"/>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79" name="正方形/長方形 78">
          <a:extLst>
            <a:ext uri="{FF2B5EF4-FFF2-40B4-BE49-F238E27FC236}">
              <a16:creationId xmlns:a16="http://schemas.microsoft.com/office/drawing/2014/main" id="{24BD4590-2D43-4830-A66B-E61A54767D9F}"/>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80" name="正方形/長方形 79">
          <a:extLst>
            <a:ext uri="{FF2B5EF4-FFF2-40B4-BE49-F238E27FC236}">
              <a16:creationId xmlns:a16="http://schemas.microsoft.com/office/drawing/2014/main" id="{EDF08931-C5DE-4D79-B92B-63897A0CA4BB}"/>
            </a:ext>
          </a:extLst>
        </xdr:cNvPr>
        <xdr:cNvSpPr/>
      </xdr:nvSpPr>
      <xdr:spPr>
        <a:xfrm>
          <a:off x="582676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81" name="正方形/長方形 80">
          <a:extLst>
            <a:ext uri="{FF2B5EF4-FFF2-40B4-BE49-F238E27FC236}">
              <a16:creationId xmlns:a16="http://schemas.microsoft.com/office/drawing/2014/main" id="{D30C6CA5-C9DD-41F3-A3DD-286F7566FCE0}"/>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82" name="正方形/長方形 81">
          <a:extLst>
            <a:ext uri="{FF2B5EF4-FFF2-40B4-BE49-F238E27FC236}">
              <a16:creationId xmlns:a16="http://schemas.microsoft.com/office/drawing/2014/main" id="{5F992030-1A66-4CE0-B968-ABF0705D7FD9}"/>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83" name="正方形/長方形 82">
          <a:extLst>
            <a:ext uri="{FF2B5EF4-FFF2-40B4-BE49-F238E27FC236}">
              <a16:creationId xmlns:a16="http://schemas.microsoft.com/office/drawing/2014/main" id="{8F32E9DD-8B9D-4D49-AE0D-197E19A420AA}"/>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84" name="正方形/長方形 83">
          <a:extLst>
            <a:ext uri="{FF2B5EF4-FFF2-40B4-BE49-F238E27FC236}">
              <a16:creationId xmlns:a16="http://schemas.microsoft.com/office/drawing/2014/main" id="{451EAC38-6B40-4A9A-ABD6-29865F7615D6}"/>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85" name="正方形/長方形 84">
          <a:extLst>
            <a:ext uri="{FF2B5EF4-FFF2-40B4-BE49-F238E27FC236}">
              <a16:creationId xmlns:a16="http://schemas.microsoft.com/office/drawing/2014/main" id="{604FB1BF-C2AF-4035-BC86-C787589DF68B}"/>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86" name="正方形/長方形 85">
          <a:extLst>
            <a:ext uri="{FF2B5EF4-FFF2-40B4-BE49-F238E27FC236}">
              <a16:creationId xmlns:a16="http://schemas.microsoft.com/office/drawing/2014/main" id="{081116AC-DC43-47C0-892F-2C73A9C07FD7}"/>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87" name="正方形/長方形 86">
          <a:extLst>
            <a:ext uri="{FF2B5EF4-FFF2-40B4-BE49-F238E27FC236}">
              <a16:creationId xmlns:a16="http://schemas.microsoft.com/office/drawing/2014/main" id="{BCE68F71-52C6-4B10-8DD0-65E78ED5B6C8}"/>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88" name="正方形/長方形 87">
          <a:extLst>
            <a:ext uri="{FF2B5EF4-FFF2-40B4-BE49-F238E27FC236}">
              <a16:creationId xmlns:a16="http://schemas.microsoft.com/office/drawing/2014/main" id="{65458C29-824F-43D1-97D6-0F6C72A0D8EE}"/>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89" name="正方形/長方形 88">
          <a:extLst>
            <a:ext uri="{FF2B5EF4-FFF2-40B4-BE49-F238E27FC236}">
              <a16:creationId xmlns:a16="http://schemas.microsoft.com/office/drawing/2014/main" id="{08874957-2D56-4060-8C3A-AE2A7FF14A11}"/>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90" name="正方形/長方形 89">
          <a:extLst>
            <a:ext uri="{FF2B5EF4-FFF2-40B4-BE49-F238E27FC236}">
              <a16:creationId xmlns:a16="http://schemas.microsoft.com/office/drawing/2014/main" id="{D7F6BB0D-AA5A-45B4-9D21-B7A36A354C04}"/>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91" name="正方形/長方形 90">
          <a:extLst>
            <a:ext uri="{FF2B5EF4-FFF2-40B4-BE49-F238E27FC236}">
              <a16:creationId xmlns:a16="http://schemas.microsoft.com/office/drawing/2014/main" id="{177A662D-7E9D-4756-A9C2-30EF72E6C6DE}"/>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92" name="正方形/長方形 91">
          <a:extLst>
            <a:ext uri="{FF2B5EF4-FFF2-40B4-BE49-F238E27FC236}">
              <a16:creationId xmlns:a16="http://schemas.microsoft.com/office/drawing/2014/main" id="{A29AE3BE-C7AF-40BE-BE53-3EEDEFF12578}"/>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93" name="正方形/長方形 92">
          <a:extLst>
            <a:ext uri="{FF2B5EF4-FFF2-40B4-BE49-F238E27FC236}">
              <a16:creationId xmlns:a16="http://schemas.microsoft.com/office/drawing/2014/main" id="{442D1EB2-F6A5-4392-A5B2-88E318C4B77E}"/>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94" name="正方形/長方形 93">
          <a:extLst>
            <a:ext uri="{FF2B5EF4-FFF2-40B4-BE49-F238E27FC236}">
              <a16:creationId xmlns:a16="http://schemas.microsoft.com/office/drawing/2014/main" id="{A282BEA2-4B4A-4018-BAEE-8A1499717073}"/>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95" name="正方形/長方形 94">
          <a:extLst>
            <a:ext uri="{FF2B5EF4-FFF2-40B4-BE49-F238E27FC236}">
              <a16:creationId xmlns:a16="http://schemas.microsoft.com/office/drawing/2014/main" id="{D65C6FCC-7210-4349-A482-3AF65E66543F}"/>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96" name="正方形/長方形 95">
          <a:extLst>
            <a:ext uri="{FF2B5EF4-FFF2-40B4-BE49-F238E27FC236}">
              <a16:creationId xmlns:a16="http://schemas.microsoft.com/office/drawing/2014/main" id="{17D89014-928A-4804-BF79-14E41989EF7A}"/>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97" name="正方形/長方形 96">
          <a:extLst>
            <a:ext uri="{FF2B5EF4-FFF2-40B4-BE49-F238E27FC236}">
              <a16:creationId xmlns:a16="http://schemas.microsoft.com/office/drawing/2014/main" id="{B461BE32-BC38-4181-AF37-BF77A62BDE71}"/>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98" name="正方形/長方形 97">
          <a:extLst>
            <a:ext uri="{FF2B5EF4-FFF2-40B4-BE49-F238E27FC236}">
              <a16:creationId xmlns:a16="http://schemas.microsoft.com/office/drawing/2014/main" id="{9928295E-A658-47DF-9199-861F2E486ED5}"/>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99" name="正方形/長方形 98">
          <a:extLst>
            <a:ext uri="{FF2B5EF4-FFF2-40B4-BE49-F238E27FC236}">
              <a16:creationId xmlns:a16="http://schemas.microsoft.com/office/drawing/2014/main" id="{5E4CCCAF-FBE0-4744-9518-88BE1B1CAE95}"/>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100" name="正方形/長方形 99">
          <a:extLst>
            <a:ext uri="{FF2B5EF4-FFF2-40B4-BE49-F238E27FC236}">
              <a16:creationId xmlns:a16="http://schemas.microsoft.com/office/drawing/2014/main" id="{DF6975F7-1D98-4286-BF8F-6C58163E3EBD}"/>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101" name="正方形/長方形 100">
          <a:extLst>
            <a:ext uri="{FF2B5EF4-FFF2-40B4-BE49-F238E27FC236}">
              <a16:creationId xmlns:a16="http://schemas.microsoft.com/office/drawing/2014/main" id="{1E932EF7-DC89-419B-9BDA-D6B6D82E5455}"/>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102" name="正方形/長方形 101">
          <a:extLst>
            <a:ext uri="{FF2B5EF4-FFF2-40B4-BE49-F238E27FC236}">
              <a16:creationId xmlns:a16="http://schemas.microsoft.com/office/drawing/2014/main" id="{F5E8B385-85A2-43D4-9C34-A3BC0A1F8E6C}"/>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103" name="正方形/長方形 102">
          <a:extLst>
            <a:ext uri="{FF2B5EF4-FFF2-40B4-BE49-F238E27FC236}">
              <a16:creationId xmlns:a16="http://schemas.microsoft.com/office/drawing/2014/main" id="{9B1ADB97-708E-44AC-B9A7-30B313898BC3}"/>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104" name="正方形/長方形 103">
          <a:extLst>
            <a:ext uri="{FF2B5EF4-FFF2-40B4-BE49-F238E27FC236}">
              <a16:creationId xmlns:a16="http://schemas.microsoft.com/office/drawing/2014/main" id="{5AD31FD2-CFE5-4DC8-AEF8-330DE79F9E43}"/>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105" name="テキスト ボックス 104">
          <a:extLst>
            <a:ext uri="{FF2B5EF4-FFF2-40B4-BE49-F238E27FC236}">
              <a16:creationId xmlns:a16="http://schemas.microsoft.com/office/drawing/2014/main" id="{67959BA7-D43B-4950-8F7D-F5FC4080F479}"/>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106" name="直線コネクタ 105">
          <a:extLst>
            <a:ext uri="{FF2B5EF4-FFF2-40B4-BE49-F238E27FC236}">
              <a16:creationId xmlns:a16="http://schemas.microsoft.com/office/drawing/2014/main" id="{204B1219-3F41-4CAE-9D50-D9B76772E017}"/>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107" name="テキスト ボックス 106">
          <a:extLst>
            <a:ext uri="{FF2B5EF4-FFF2-40B4-BE49-F238E27FC236}">
              <a16:creationId xmlns:a16="http://schemas.microsoft.com/office/drawing/2014/main" id="{D0A98A0D-C1BA-46A1-966D-9CB25CF5CDCA}"/>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108" name="直線コネクタ 107">
          <a:extLst>
            <a:ext uri="{FF2B5EF4-FFF2-40B4-BE49-F238E27FC236}">
              <a16:creationId xmlns:a16="http://schemas.microsoft.com/office/drawing/2014/main" id="{5E104D59-C8A6-4F41-AE42-DD1D8259A993}"/>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109" name="テキスト ボックス 108">
          <a:extLst>
            <a:ext uri="{FF2B5EF4-FFF2-40B4-BE49-F238E27FC236}">
              <a16:creationId xmlns:a16="http://schemas.microsoft.com/office/drawing/2014/main" id="{C5328D21-9794-4B29-ADC4-6FFF04B783E6}"/>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110" name="直線コネクタ 109">
          <a:extLst>
            <a:ext uri="{FF2B5EF4-FFF2-40B4-BE49-F238E27FC236}">
              <a16:creationId xmlns:a16="http://schemas.microsoft.com/office/drawing/2014/main" id="{71539196-798B-47C6-A7DB-79332A001323}"/>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111" name="テキスト ボックス 110">
          <a:extLst>
            <a:ext uri="{FF2B5EF4-FFF2-40B4-BE49-F238E27FC236}">
              <a16:creationId xmlns:a16="http://schemas.microsoft.com/office/drawing/2014/main" id="{E3087768-1BE3-4851-9463-4E6662E79BB9}"/>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112" name="直線コネクタ 111">
          <a:extLst>
            <a:ext uri="{FF2B5EF4-FFF2-40B4-BE49-F238E27FC236}">
              <a16:creationId xmlns:a16="http://schemas.microsoft.com/office/drawing/2014/main" id="{063D00A8-2849-4D03-887A-2A8F1D3E01BB}"/>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113" name="テキスト ボックス 112">
          <a:extLst>
            <a:ext uri="{FF2B5EF4-FFF2-40B4-BE49-F238E27FC236}">
              <a16:creationId xmlns:a16="http://schemas.microsoft.com/office/drawing/2014/main" id="{4CBCB188-BDB9-4640-A369-B53C0A5DA9C5}"/>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114" name="直線コネクタ 113">
          <a:extLst>
            <a:ext uri="{FF2B5EF4-FFF2-40B4-BE49-F238E27FC236}">
              <a16:creationId xmlns:a16="http://schemas.microsoft.com/office/drawing/2014/main" id="{423F4675-B11D-4794-8258-DF586AC582D8}"/>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115" name="テキスト ボックス 114">
          <a:extLst>
            <a:ext uri="{FF2B5EF4-FFF2-40B4-BE49-F238E27FC236}">
              <a16:creationId xmlns:a16="http://schemas.microsoft.com/office/drawing/2014/main" id="{35989546-41DA-45BD-AADF-FF370913B000}"/>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116" name="直線コネクタ 115">
          <a:extLst>
            <a:ext uri="{FF2B5EF4-FFF2-40B4-BE49-F238E27FC236}">
              <a16:creationId xmlns:a16="http://schemas.microsoft.com/office/drawing/2014/main" id="{44FD5EC1-0D58-4C7C-AD46-B2F2A5D8085B}"/>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117" name="テキスト ボックス 116">
          <a:extLst>
            <a:ext uri="{FF2B5EF4-FFF2-40B4-BE49-F238E27FC236}">
              <a16:creationId xmlns:a16="http://schemas.microsoft.com/office/drawing/2014/main" id="{7E145C6F-FA36-4A0F-9A02-E4F8684EB9DB}"/>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118" name="直線コネクタ 117">
          <a:extLst>
            <a:ext uri="{FF2B5EF4-FFF2-40B4-BE49-F238E27FC236}">
              <a16:creationId xmlns:a16="http://schemas.microsoft.com/office/drawing/2014/main" id="{8458AF38-9403-4A2E-B512-B4A3566B721A}"/>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119" name="テキスト ボックス 118">
          <a:extLst>
            <a:ext uri="{FF2B5EF4-FFF2-40B4-BE49-F238E27FC236}">
              <a16:creationId xmlns:a16="http://schemas.microsoft.com/office/drawing/2014/main" id="{D33D359B-0545-4629-8F68-F529CFFFD243}"/>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120" name="【一般廃棄物処理施設】&#10;有形固定資産減価償却率グラフ枠">
          <a:extLst>
            <a:ext uri="{FF2B5EF4-FFF2-40B4-BE49-F238E27FC236}">
              <a16:creationId xmlns:a16="http://schemas.microsoft.com/office/drawing/2014/main" id="{E42B55A0-D726-48B9-AD45-9DB5AA200188}"/>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139065</xdr:rowOff>
    </xdr:from>
    <xdr:to>
      <xdr:col>85</xdr:col>
      <xdr:colOff>126364</xdr:colOff>
      <xdr:row>42</xdr:row>
      <xdr:rowOff>38100</xdr:rowOff>
    </xdr:to>
    <xdr:cxnSp macro="">
      <xdr:nvCxnSpPr>
        <xdr:cNvPr id="121" name="直線コネクタ 120">
          <a:extLst>
            <a:ext uri="{FF2B5EF4-FFF2-40B4-BE49-F238E27FC236}">
              <a16:creationId xmlns:a16="http://schemas.microsoft.com/office/drawing/2014/main" id="{9A6B3407-E016-4C47-A6C1-CF440A6C95FE}"/>
            </a:ext>
          </a:extLst>
        </xdr:cNvPr>
        <xdr:cNvCxnSpPr/>
      </xdr:nvCxnSpPr>
      <xdr:spPr>
        <a:xfrm flipV="1">
          <a:off x="14375764" y="5503545"/>
          <a:ext cx="0" cy="1575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122" name="【一般廃棄物処理施設】&#10;有形固定資産減価償却率最小値テキスト">
          <a:extLst>
            <a:ext uri="{FF2B5EF4-FFF2-40B4-BE49-F238E27FC236}">
              <a16:creationId xmlns:a16="http://schemas.microsoft.com/office/drawing/2014/main" id="{387CBB7A-905D-4B1A-93DF-C05DE03C59C9}"/>
            </a:ext>
          </a:extLst>
        </xdr:cNvPr>
        <xdr:cNvSpPr txBox="1"/>
      </xdr:nvSpPr>
      <xdr:spPr>
        <a:xfrm>
          <a:off x="14414500" y="708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123" name="直線コネクタ 122">
          <a:extLst>
            <a:ext uri="{FF2B5EF4-FFF2-40B4-BE49-F238E27FC236}">
              <a16:creationId xmlns:a16="http://schemas.microsoft.com/office/drawing/2014/main" id="{954FF3BA-F962-4E87-872A-0392F4A84E57}"/>
            </a:ext>
          </a:extLst>
        </xdr:cNvPr>
        <xdr:cNvCxnSpPr/>
      </xdr:nvCxnSpPr>
      <xdr:spPr>
        <a:xfrm>
          <a:off x="14287500" y="70789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85742</xdr:rowOff>
    </xdr:from>
    <xdr:ext cx="405111" cy="259045"/>
    <xdr:sp macro="" textlink="">
      <xdr:nvSpPr>
        <xdr:cNvPr id="124" name="【一般廃棄物処理施設】&#10;有形固定資産減価償却率最大値テキスト">
          <a:extLst>
            <a:ext uri="{FF2B5EF4-FFF2-40B4-BE49-F238E27FC236}">
              <a16:creationId xmlns:a16="http://schemas.microsoft.com/office/drawing/2014/main" id="{D5C91D2A-8F03-4D88-A091-D01218F86087}"/>
            </a:ext>
          </a:extLst>
        </xdr:cNvPr>
        <xdr:cNvSpPr txBox="1"/>
      </xdr:nvSpPr>
      <xdr:spPr>
        <a:xfrm>
          <a:off x="14414500" y="5282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139065</xdr:rowOff>
    </xdr:from>
    <xdr:to>
      <xdr:col>86</xdr:col>
      <xdr:colOff>25400</xdr:colOff>
      <xdr:row>32</xdr:row>
      <xdr:rowOff>139065</xdr:rowOff>
    </xdr:to>
    <xdr:cxnSp macro="">
      <xdr:nvCxnSpPr>
        <xdr:cNvPr id="125" name="直線コネクタ 124">
          <a:extLst>
            <a:ext uri="{FF2B5EF4-FFF2-40B4-BE49-F238E27FC236}">
              <a16:creationId xmlns:a16="http://schemas.microsoft.com/office/drawing/2014/main" id="{A16CA57E-2D24-4AF4-B5FF-DFE030B871F4}"/>
            </a:ext>
          </a:extLst>
        </xdr:cNvPr>
        <xdr:cNvCxnSpPr/>
      </xdr:nvCxnSpPr>
      <xdr:spPr>
        <a:xfrm>
          <a:off x="14287500" y="55035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78122</xdr:rowOff>
    </xdr:from>
    <xdr:ext cx="405111" cy="259045"/>
    <xdr:sp macro="" textlink="">
      <xdr:nvSpPr>
        <xdr:cNvPr id="126" name="【一般廃棄物処理施設】&#10;有形固定資産減価償却率平均値テキスト">
          <a:extLst>
            <a:ext uri="{FF2B5EF4-FFF2-40B4-BE49-F238E27FC236}">
              <a16:creationId xmlns:a16="http://schemas.microsoft.com/office/drawing/2014/main" id="{EA54BF36-2FC6-42CE-B819-0F421007D7BF}"/>
            </a:ext>
          </a:extLst>
        </xdr:cNvPr>
        <xdr:cNvSpPr txBox="1"/>
      </xdr:nvSpPr>
      <xdr:spPr>
        <a:xfrm>
          <a:off x="14414500" y="61131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99695</xdr:rowOff>
    </xdr:from>
    <xdr:to>
      <xdr:col>85</xdr:col>
      <xdr:colOff>177800</xdr:colOff>
      <xdr:row>37</xdr:row>
      <xdr:rowOff>29845</xdr:rowOff>
    </xdr:to>
    <xdr:sp macro="" textlink="">
      <xdr:nvSpPr>
        <xdr:cNvPr id="127" name="フローチャート: 判断 126">
          <a:extLst>
            <a:ext uri="{FF2B5EF4-FFF2-40B4-BE49-F238E27FC236}">
              <a16:creationId xmlns:a16="http://schemas.microsoft.com/office/drawing/2014/main" id="{6DEC629A-3804-4C09-A2AF-39EBB630CC22}"/>
            </a:ext>
          </a:extLst>
        </xdr:cNvPr>
        <xdr:cNvSpPr/>
      </xdr:nvSpPr>
      <xdr:spPr>
        <a:xfrm>
          <a:off x="14325600" y="613473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107315</xdr:rowOff>
    </xdr:from>
    <xdr:to>
      <xdr:col>81</xdr:col>
      <xdr:colOff>101600</xdr:colOff>
      <xdr:row>37</xdr:row>
      <xdr:rowOff>37465</xdr:rowOff>
    </xdr:to>
    <xdr:sp macro="" textlink="">
      <xdr:nvSpPr>
        <xdr:cNvPr id="128" name="フローチャート: 判断 127">
          <a:extLst>
            <a:ext uri="{FF2B5EF4-FFF2-40B4-BE49-F238E27FC236}">
              <a16:creationId xmlns:a16="http://schemas.microsoft.com/office/drawing/2014/main" id="{9F0F52B0-0017-4692-863B-57AA6FBBD38F}"/>
            </a:ext>
          </a:extLst>
        </xdr:cNvPr>
        <xdr:cNvSpPr/>
      </xdr:nvSpPr>
      <xdr:spPr>
        <a:xfrm>
          <a:off x="13578840" y="61423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164465</xdr:rowOff>
    </xdr:from>
    <xdr:to>
      <xdr:col>76</xdr:col>
      <xdr:colOff>165100</xdr:colOff>
      <xdr:row>37</xdr:row>
      <xdr:rowOff>94615</xdr:rowOff>
    </xdr:to>
    <xdr:sp macro="" textlink="">
      <xdr:nvSpPr>
        <xdr:cNvPr id="129" name="フローチャート: 判断 128">
          <a:extLst>
            <a:ext uri="{FF2B5EF4-FFF2-40B4-BE49-F238E27FC236}">
              <a16:creationId xmlns:a16="http://schemas.microsoft.com/office/drawing/2014/main" id="{F3B521CE-78C2-4594-BDD1-0EE240ACFA88}"/>
            </a:ext>
          </a:extLst>
        </xdr:cNvPr>
        <xdr:cNvSpPr/>
      </xdr:nvSpPr>
      <xdr:spPr>
        <a:xfrm>
          <a:off x="12804140" y="61995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168275</xdr:rowOff>
    </xdr:from>
    <xdr:to>
      <xdr:col>72</xdr:col>
      <xdr:colOff>38100</xdr:colOff>
      <xdr:row>37</xdr:row>
      <xdr:rowOff>98425</xdr:rowOff>
    </xdr:to>
    <xdr:sp macro="" textlink="">
      <xdr:nvSpPr>
        <xdr:cNvPr id="130" name="フローチャート: 判断 129">
          <a:extLst>
            <a:ext uri="{FF2B5EF4-FFF2-40B4-BE49-F238E27FC236}">
              <a16:creationId xmlns:a16="http://schemas.microsoft.com/office/drawing/2014/main" id="{785DD1E7-8007-4752-9518-B5C4BFDF43AB}"/>
            </a:ext>
          </a:extLst>
        </xdr:cNvPr>
        <xdr:cNvSpPr/>
      </xdr:nvSpPr>
      <xdr:spPr>
        <a:xfrm>
          <a:off x="12029440" y="620331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153035</xdr:rowOff>
    </xdr:from>
    <xdr:to>
      <xdr:col>67</xdr:col>
      <xdr:colOff>101600</xdr:colOff>
      <xdr:row>37</xdr:row>
      <xdr:rowOff>83185</xdr:rowOff>
    </xdr:to>
    <xdr:sp macro="" textlink="">
      <xdr:nvSpPr>
        <xdr:cNvPr id="131" name="フローチャート: 判断 130">
          <a:extLst>
            <a:ext uri="{FF2B5EF4-FFF2-40B4-BE49-F238E27FC236}">
              <a16:creationId xmlns:a16="http://schemas.microsoft.com/office/drawing/2014/main" id="{945B1E43-B57F-4AC7-A221-1857C57F8D1E}"/>
            </a:ext>
          </a:extLst>
        </xdr:cNvPr>
        <xdr:cNvSpPr/>
      </xdr:nvSpPr>
      <xdr:spPr>
        <a:xfrm>
          <a:off x="11231880" y="61880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132" name="テキスト ボックス 131">
          <a:extLst>
            <a:ext uri="{FF2B5EF4-FFF2-40B4-BE49-F238E27FC236}">
              <a16:creationId xmlns:a16="http://schemas.microsoft.com/office/drawing/2014/main" id="{E6F61C06-7B1E-4C59-8989-19DBCFA3CC96}"/>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133" name="テキスト ボックス 132">
          <a:extLst>
            <a:ext uri="{FF2B5EF4-FFF2-40B4-BE49-F238E27FC236}">
              <a16:creationId xmlns:a16="http://schemas.microsoft.com/office/drawing/2014/main" id="{C40B1E55-BAF4-4426-838F-C837C23AF3AF}"/>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134" name="テキスト ボックス 133">
          <a:extLst>
            <a:ext uri="{FF2B5EF4-FFF2-40B4-BE49-F238E27FC236}">
              <a16:creationId xmlns:a16="http://schemas.microsoft.com/office/drawing/2014/main" id="{41C4C956-8282-4DAA-8479-123107968FDA}"/>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135" name="テキスト ボックス 134">
          <a:extLst>
            <a:ext uri="{FF2B5EF4-FFF2-40B4-BE49-F238E27FC236}">
              <a16:creationId xmlns:a16="http://schemas.microsoft.com/office/drawing/2014/main" id="{BF88766F-462B-41B1-B47F-38B0682F685D}"/>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136" name="テキスト ボックス 135">
          <a:extLst>
            <a:ext uri="{FF2B5EF4-FFF2-40B4-BE49-F238E27FC236}">
              <a16:creationId xmlns:a16="http://schemas.microsoft.com/office/drawing/2014/main" id="{2CBEA425-4500-40F0-8529-1AC2993ED766}"/>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84455</xdr:rowOff>
    </xdr:from>
    <xdr:to>
      <xdr:col>85</xdr:col>
      <xdr:colOff>177800</xdr:colOff>
      <xdr:row>37</xdr:row>
      <xdr:rowOff>14605</xdr:rowOff>
    </xdr:to>
    <xdr:sp macro="" textlink="">
      <xdr:nvSpPr>
        <xdr:cNvPr id="137" name="楕円 136">
          <a:extLst>
            <a:ext uri="{FF2B5EF4-FFF2-40B4-BE49-F238E27FC236}">
              <a16:creationId xmlns:a16="http://schemas.microsoft.com/office/drawing/2014/main" id="{16862668-8721-4E38-B488-54C5F80439B9}"/>
            </a:ext>
          </a:extLst>
        </xdr:cNvPr>
        <xdr:cNvSpPr/>
      </xdr:nvSpPr>
      <xdr:spPr>
        <a:xfrm>
          <a:off x="14325600" y="611949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107332</xdr:rowOff>
    </xdr:from>
    <xdr:ext cx="405111" cy="259045"/>
    <xdr:sp macro="" textlink="">
      <xdr:nvSpPr>
        <xdr:cNvPr id="138" name="【一般廃棄物処理施設】&#10;有形固定資産減価償却率該当値テキスト">
          <a:extLst>
            <a:ext uri="{FF2B5EF4-FFF2-40B4-BE49-F238E27FC236}">
              <a16:creationId xmlns:a16="http://schemas.microsoft.com/office/drawing/2014/main" id="{F70BB445-7CDE-4D2B-B5AE-125A69C1827A}"/>
            </a:ext>
          </a:extLst>
        </xdr:cNvPr>
        <xdr:cNvSpPr txBox="1"/>
      </xdr:nvSpPr>
      <xdr:spPr>
        <a:xfrm>
          <a:off x="14414500" y="5974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40640</xdr:rowOff>
    </xdr:from>
    <xdr:to>
      <xdr:col>81</xdr:col>
      <xdr:colOff>101600</xdr:colOff>
      <xdr:row>35</xdr:row>
      <xdr:rowOff>142240</xdr:rowOff>
    </xdr:to>
    <xdr:sp macro="" textlink="">
      <xdr:nvSpPr>
        <xdr:cNvPr id="139" name="楕円 138">
          <a:extLst>
            <a:ext uri="{FF2B5EF4-FFF2-40B4-BE49-F238E27FC236}">
              <a16:creationId xmlns:a16="http://schemas.microsoft.com/office/drawing/2014/main" id="{795967A0-F436-45A5-B0AD-88EC4CCE92D3}"/>
            </a:ext>
          </a:extLst>
        </xdr:cNvPr>
        <xdr:cNvSpPr/>
      </xdr:nvSpPr>
      <xdr:spPr>
        <a:xfrm>
          <a:off x="13578840" y="5908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91440</xdr:rowOff>
    </xdr:from>
    <xdr:to>
      <xdr:col>85</xdr:col>
      <xdr:colOff>127000</xdr:colOff>
      <xdr:row>36</xdr:row>
      <xdr:rowOff>135255</xdr:rowOff>
    </xdr:to>
    <xdr:cxnSp macro="">
      <xdr:nvCxnSpPr>
        <xdr:cNvPr id="140" name="直線コネクタ 139">
          <a:extLst>
            <a:ext uri="{FF2B5EF4-FFF2-40B4-BE49-F238E27FC236}">
              <a16:creationId xmlns:a16="http://schemas.microsoft.com/office/drawing/2014/main" id="{C1FE2865-64E8-418C-9526-11EA14190294}"/>
            </a:ext>
          </a:extLst>
        </xdr:cNvPr>
        <xdr:cNvCxnSpPr/>
      </xdr:nvCxnSpPr>
      <xdr:spPr>
        <a:xfrm>
          <a:off x="13629640" y="5958840"/>
          <a:ext cx="746760" cy="211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74930</xdr:rowOff>
    </xdr:from>
    <xdr:to>
      <xdr:col>76</xdr:col>
      <xdr:colOff>165100</xdr:colOff>
      <xdr:row>35</xdr:row>
      <xdr:rowOff>5080</xdr:rowOff>
    </xdr:to>
    <xdr:sp macro="" textlink="">
      <xdr:nvSpPr>
        <xdr:cNvPr id="141" name="楕円 140">
          <a:extLst>
            <a:ext uri="{FF2B5EF4-FFF2-40B4-BE49-F238E27FC236}">
              <a16:creationId xmlns:a16="http://schemas.microsoft.com/office/drawing/2014/main" id="{021072D5-E943-4BDC-92F9-805B376ACE55}"/>
            </a:ext>
          </a:extLst>
        </xdr:cNvPr>
        <xdr:cNvSpPr/>
      </xdr:nvSpPr>
      <xdr:spPr>
        <a:xfrm>
          <a:off x="12804140" y="57746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125730</xdr:rowOff>
    </xdr:from>
    <xdr:to>
      <xdr:col>81</xdr:col>
      <xdr:colOff>50800</xdr:colOff>
      <xdr:row>35</xdr:row>
      <xdr:rowOff>91440</xdr:rowOff>
    </xdr:to>
    <xdr:cxnSp macro="">
      <xdr:nvCxnSpPr>
        <xdr:cNvPr id="142" name="直線コネクタ 141">
          <a:extLst>
            <a:ext uri="{FF2B5EF4-FFF2-40B4-BE49-F238E27FC236}">
              <a16:creationId xmlns:a16="http://schemas.microsoft.com/office/drawing/2014/main" id="{3C940E64-B975-499E-8A7A-A7EB8040BAD0}"/>
            </a:ext>
          </a:extLst>
        </xdr:cNvPr>
        <xdr:cNvCxnSpPr/>
      </xdr:nvCxnSpPr>
      <xdr:spPr>
        <a:xfrm>
          <a:off x="12854940" y="5825490"/>
          <a:ext cx="7747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33</xdr:row>
      <xdr:rowOff>69215</xdr:rowOff>
    </xdr:from>
    <xdr:to>
      <xdr:col>72</xdr:col>
      <xdr:colOff>38100</xdr:colOff>
      <xdr:row>33</xdr:row>
      <xdr:rowOff>170815</xdr:rowOff>
    </xdr:to>
    <xdr:sp macro="" textlink="">
      <xdr:nvSpPr>
        <xdr:cNvPr id="143" name="楕円 142">
          <a:extLst>
            <a:ext uri="{FF2B5EF4-FFF2-40B4-BE49-F238E27FC236}">
              <a16:creationId xmlns:a16="http://schemas.microsoft.com/office/drawing/2014/main" id="{01860144-F7A0-48AE-B5E7-E48B60F121A3}"/>
            </a:ext>
          </a:extLst>
        </xdr:cNvPr>
        <xdr:cNvSpPr/>
      </xdr:nvSpPr>
      <xdr:spPr>
        <a:xfrm>
          <a:off x="12029440" y="560133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33</xdr:row>
      <xdr:rowOff>120015</xdr:rowOff>
    </xdr:from>
    <xdr:to>
      <xdr:col>76</xdr:col>
      <xdr:colOff>114300</xdr:colOff>
      <xdr:row>34</xdr:row>
      <xdr:rowOff>125730</xdr:rowOff>
    </xdr:to>
    <xdr:cxnSp macro="">
      <xdr:nvCxnSpPr>
        <xdr:cNvPr id="144" name="直線コネクタ 143">
          <a:extLst>
            <a:ext uri="{FF2B5EF4-FFF2-40B4-BE49-F238E27FC236}">
              <a16:creationId xmlns:a16="http://schemas.microsoft.com/office/drawing/2014/main" id="{EB420D7B-EAF9-4109-B3DC-82BFE5285FF1}"/>
            </a:ext>
          </a:extLst>
        </xdr:cNvPr>
        <xdr:cNvCxnSpPr/>
      </xdr:nvCxnSpPr>
      <xdr:spPr>
        <a:xfrm>
          <a:off x="12072620" y="5652135"/>
          <a:ext cx="782320" cy="173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32</xdr:row>
      <xdr:rowOff>126365</xdr:rowOff>
    </xdr:from>
    <xdr:to>
      <xdr:col>67</xdr:col>
      <xdr:colOff>101600</xdr:colOff>
      <xdr:row>33</xdr:row>
      <xdr:rowOff>56515</xdr:rowOff>
    </xdr:to>
    <xdr:sp macro="" textlink="">
      <xdr:nvSpPr>
        <xdr:cNvPr id="145" name="楕円 144">
          <a:extLst>
            <a:ext uri="{FF2B5EF4-FFF2-40B4-BE49-F238E27FC236}">
              <a16:creationId xmlns:a16="http://schemas.microsoft.com/office/drawing/2014/main" id="{4B772D7F-AF7E-4BC4-AE3B-FF4D9C6E0741}"/>
            </a:ext>
          </a:extLst>
        </xdr:cNvPr>
        <xdr:cNvSpPr/>
      </xdr:nvSpPr>
      <xdr:spPr>
        <a:xfrm>
          <a:off x="11231880" y="54908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5715</xdr:rowOff>
    </xdr:from>
    <xdr:to>
      <xdr:col>71</xdr:col>
      <xdr:colOff>177800</xdr:colOff>
      <xdr:row>33</xdr:row>
      <xdr:rowOff>120015</xdr:rowOff>
    </xdr:to>
    <xdr:cxnSp macro="">
      <xdr:nvCxnSpPr>
        <xdr:cNvPr id="146" name="直線コネクタ 145">
          <a:extLst>
            <a:ext uri="{FF2B5EF4-FFF2-40B4-BE49-F238E27FC236}">
              <a16:creationId xmlns:a16="http://schemas.microsoft.com/office/drawing/2014/main" id="{9A5624FC-0EDA-4EE2-8331-A7790A72098D}"/>
            </a:ext>
          </a:extLst>
        </xdr:cNvPr>
        <xdr:cNvCxnSpPr/>
      </xdr:nvCxnSpPr>
      <xdr:spPr>
        <a:xfrm>
          <a:off x="11282680" y="5537835"/>
          <a:ext cx="78994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28592</xdr:rowOff>
    </xdr:from>
    <xdr:ext cx="405111" cy="259045"/>
    <xdr:sp macro="" textlink="">
      <xdr:nvSpPr>
        <xdr:cNvPr id="147" name="n_1aveValue【一般廃棄物処理施設】&#10;有形固定資産減価償却率">
          <a:extLst>
            <a:ext uri="{FF2B5EF4-FFF2-40B4-BE49-F238E27FC236}">
              <a16:creationId xmlns:a16="http://schemas.microsoft.com/office/drawing/2014/main" id="{B7E374D0-27D5-4333-BB48-8C10E98E8BC7}"/>
            </a:ext>
          </a:extLst>
        </xdr:cNvPr>
        <xdr:cNvSpPr txBox="1"/>
      </xdr:nvSpPr>
      <xdr:spPr>
        <a:xfrm>
          <a:off x="13437244" y="6231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85742</xdr:rowOff>
    </xdr:from>
    <xdr:ext cx="405111" cy="259045"/>
    <xdr:sp macro="" textlink="">
      <xdr:nvSpPr>
        <xdr:cNvPr id="148" name="n_2aveValue【一般廃棄物処理施設】&#10;有形固定資産減価償却率">
          <a:extLst>
            <a:ext uri="{FF2B5EF4-FFF2-40B4-BE49-F238E27FC236}">
              <a16:creationId xmlns:a16="http://schemas.microsoft.com/office/drawing/2014/main" id="{C26492CC-9FA5-4183-A8B2-987EF4A003C7}"/>
            </a:ext>
          </a:extLst>
        </xdr:cNvPr>
        <xdr:cNvSpPr txBox="1"/>
      </xdr:nvSpPr>
      <xdr:spPr>
        <a:xfrm>
          <a:off x="12675244" y="6288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89552</xdr:rowOff>
    </xdr:from>
    <xdr:ext cx="405111" cy="259045"/>
    <xdr:sp macro="" textlink="">
      <xdr:nvSpPr>
        <xdr:cNvPr id="149" name="n_3aveValue【一般廃棄物処理施設】&#10;有形固定資産減価償却率">
          <a:extLst>
            <a:ext uri="{FF2B5EF4-FFF2-40B4-BE49-F238E27FC236}">
              <a16:creationId xmlns:a16="http://schemas.microsoft.com/office/drawing/2014/main" id="{E2E0F4F4-A64B-4F77-A748-A08564367081}"/>
            </a:ext>
          </a:extLst>
        </xdr:cNvPr>
        <xdr:cNvSpPr txBox="1"/>
      </xdr:nvSpPr>
      <xdr:spPr>
        <a:xfrm>
          <a:off x="11900544" y="6292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74312</xdr:rowOff>
    </xdr:from>
    <xdr:ext cx="405111" cy="259045"/>
    <xdr:sp macro="" textlink="">
      <xdr:nvSpPr>
        <xdr:cNvPr id="150" name="n_4aveValue【一般廃棄物処理施設】&#10;有形固定資産減価償却率">
          <a:extLst>
            <a:ext uri="{FF2B5EF4-FFF2-40B4-BE49-F238E27FC236}">
              <a16:creationId xmlns:a16="http://schemas.microsoft.com/office/drawing/2014/main" id="{B893F881-8D3F-4C51-A7D4-2EF7704729B1}"/>
            </a:ext>
          </a:extLst>
        </xdr:cNvPr>
        <xdr:cNvSpPr txBox="1"/>
      </xdr:nvSpPr>
      <xdr:spPr>
        <a:xfrm>
          <a:off x="11102984" y="6276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158767</xdr:rowOff>
    </xdr:from>
    <xdr:ext cx="405111" cy="259045"/>
    <xdr:sp macro="" textlink="">
      <xdr:nvSpPr>
        <xdr:cNvPr id="151" name="n_1mainValue【一般廃棄物処理施設】&#10;有形固定資産減価償却率">
          <a:extLst>
            <a:ext uri="{FF2B5EF4-FFF2-40B4-BE49-F238E27FC236}">
              <a16:creationId xmlns:a16="http://schemas.microsoft.com/office/drawing/2014/main" id="{4975A2CC-5426-427B-9327-AA92DFCD77CA}"/>
            </a:ext>
          </a:extLst>
        </xdr:cNvPr>
        <xdr:cNvSpPr txBox="1"/>
      </xdr:nvSpPr>
      <xdr:spPr>
        <a:xfrm>
          <a:off x="13437244" y="5690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21607</xdr:rowOff>
    </xdr:from>
    <xdr:ext cx="405111" cy="259045"/>
    <xdr:sp macro="" textlink="">
      <xdr:nvSpPr>
        <xdr:cNvPr id="152" name="n_2mainValue【一般廃棄物処理施設】&#10;有形固定資産減価償却率">
          <a:extLst>
            <a:ext uri="{FF2B5EF4-FFF2-40B4-BE49-F238E27FC236}">
              <a16:creationId xmlns:a16="http://schemas.microsoft.com/office/drawing/2014/main" id="{572DCAEF-11D2-4129-BAB7-0F82A2B36B84}"/>
            </a:ext>
          </a:extLst>
        </xdr:cNvPr>
        <xdr:cNvSpPr txBox="1"/>
      </xdr:nvSpPr>
      <xdr:spPr>
        <a:xfrm>
          <a:off x="12675244" y="5553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32</xdr:row>
      <xdr:rowOff>15892</xdr:rowOff>
    </xdr:from>
    <xdr:ext cx="405111" cy="259045"/>
    <xdr:sp macro="" textlink="">
      <xdr:nvSpPr>
        <xdr:cNvPr id="153" name="n_3mainValue【一般廃棄物処理施設】&#10;有形固定資産減価償却率">
          <a:extLst>
            <a:ext uri="{FF2B5EF4-FFF2-40B4-BE49-F238E27FC236}">
              <a16:creationId xmlns:a16="http://schemas.microsoft.com/office/drawing/2014/main" id="{FA63EAFF-0435-4645-A41E-DBE6CB987BEC}"/>
            </a:ext>
          </a:extLst>
        </xdr:cNvPr>
        <xdr:cNvSpPr txBox="1"/>
      </xdr:nvSpPr>
      <xdr:spPr>
        <a:xfrm>
          <a:off x="11900544" y="5380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31</xdr:row>
      <xdr:rowOff>73042</xdr:rowOff>
    </xdr:from>
    <xdr:ext cx="405111" cy="259045"/>
    <xdr:sp macro="" textlink="">
      <xdr:nvSpPr>
        <xdr:cNvPr id="154" name="n_4mainValue【一般廃棄物処理施設】&#10;有形固定資産減価償却率">
          <a:extLst>
            <a:ext uri="{FF2B5EF4-FFF2-40B4-BE49-F238E27FC236}">
              <a16:creationId xmlns:a16="http://schemas.microsoft.com/office/drawing/2014/main" id="{B5E0B470-A1F6-4E16-8248-B545544AAC92}"/>
            </a:ext>
          </a:extLst>
        </xdr:cNvPr>
        <xdr:cNvSpPr txBox="1"/>
      </xdr:nvSpPr>
      <xdr:spPr>
        <a:xfrm>
          <a:off x="11102984" y="5269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155" name="正方形/長方形 154">
          <a:extLst>
            <a:ext uri="{FF2B5EF4-FFF2-40B4-BE49-F238E27FC236}">
              <a16:creationId xmlns:a16="http://schemas.microsoft.com/office/drawing/2014/main" id="{A6B86027-D863-4663-AB38-64C9846516BA}"/>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156" name="正方形/長方形 155">
          <a:extLst>
            <a:ext uri="{FF2B5EF4-FFF2-40B4-BE49-F238E27FC236}">
              <a16:creationId xmlns:a16="http://schemas.microsoft.com/office/drawing/2014/main" id="{BEFA783F-55A2-4BDA-B41D-A7770E8BBD28}"/>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157" name="正方形/長方形 156">
          <a:extLst>
            <a:ext uri="{FF2B5EF4-FFF2-40B4-BE49-F238E27FC236}">
              <a16:creationId xmlns:a16="http://schemas.microsoft.com/office/drawing/2014/main" id="{959B949C-7159-4FC5-A735-B4F883DA6408}"/>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158" name="正方形/長方形 157">
          <a:extLst>
            <a:ext uri="{FF2B5EF4-FFF2-40B4-BE49-F238E27FC236}">
              <a16:creationId xmlns:a16="http://schemas.microsoft.com/office/drawing/2014/main" id="{64827D0F-BEDE-4396-84A4-B6C73574F890}"/>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159" name="正方形/長方形 158">
          <a:extLst>
            <a:ext uri="{FF2B5EF4-FFF2-40B4-BE49-F238E27FC236}">
              <a16:creationId xmlns:a16="http://schemas.microsoft.com/office/drawing/2014/main" id="{EF3C3120-07E8-4268-B4B9-390E94E3E590}"/>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160" name="正方形/長方形 159">
          <a:extLst>
            <a:ext uri="{FF2B5EF4-FFF2-40B4-BE49-F238E27FC236}">
              <a16:creationId xmlns:a16="http://schemas.microsoft.com/office/drawing/2014/main" id="{AAD7FAAE-140D-4D83-8E0A-175D13F36414}"/>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161" name="正方形/長方形 160">
          <a:extLst>
            <a:ext uri="{FF2B5EF4-FFF2-40B4-BE49-F238E27FC236}">
              <a16:creationId xmlns:a16="http://schemas.microsoft.com/office/drawing/2014/main" id="{BB5AD979-072F-477D-AB4E-38C88AC7D8CB}"/>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162" name="正方形/長方形 161">
          <a:extLst>
            <a:ext uri="{FF2B5EF4-FFF2-40B4-BE49-F238E27FC236}">
              <a16:creationId xmlns:a16="http://schemas.microsoft.com/office/drawing/2014/main" id="{FFEC6CF4-3B8B-44FE-A201-96B45F59DC84}"/>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163" name="テキスト ボックス 162">
          <a:extLst>
            <a:ext uri="{FF2B5EF4-FFF2-40B4-BE49-F238E27FC236}">
              <a16:creationId xmlns:a16="http://schemas.microsoft.com/office/drawing/2014/main" id="{FB047C38-6E13-4AF3-8073-AE10642E86FA}"/>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164" name="直線コネクタ 163">
          <a:extLst>
            <a:ext uri="{FF2B5EF4-FFF2-40B4-BE49-F238E27FC236}">
              <a16:creationId xmlns:a16="http://schemas.microsoft.com/office/drawing/2014/main" id="{9332FC55-8836-4651-BBB1-BBB7056F1965}"/>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165" name="直線コネクタ 164">
          <a:extLst>
            <a:ext uri="{FF2B5EF4-FFF2-40B4-BE49-F238E27FC236}">
              <a16:creationId xmlns:a16="http://schemas.microsoft.com/office/drawing/2014/main" id="{CD2ADDF4-DBC8-4B88-A663-6A77436D0760}"/>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166" name="テキスト ボックス 165">
          <a:extLst>
            <a:ext uri="{FF2B5EF4-FFF2-40B4-BE49-F238E27FC236}">
              <a16:creationId xmlns:a16="http://schemas.microsoft.com/office/drawing/2014/main" id="{282B06E0-3AF1-4A03-9CFF-DC4724590C0B}"/>
            </a:ext>
          </a:extLst>
        </xdr:cNvPr>
        <xdr:cNvSpPr txBox="1"/>
      </xdr:nvSpPr>
      <xdr:spPr>
        <a:xfrm>
          <a:off x="15890374" y="6868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167" name="直線コネクタ 166">
          <a:extLst>
            <a:ext uri="{FF2B5EF4-FFF2-40B4-BE49-F238E27FC236}">
              <a16:creationId xmlns:a16="http://schemas.microsoft.com/office/drawing/2014/main" id="{324F150E-0F80-4C36-B53B-DA1CB289FF61}"/>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38</xdr:row>
      <xdr:rowOff>48277</xdr:rowOff>
    </xdr:from>
    <xdr:ext cx="685572" cy="259045"/>
    <xdr:sp macro="" textlink="">
      <xdr:nvSpPr>
        <xdr:cNvPr id="168" name="テキスト ボックス 167">
          <a:extLst>
            <a:ext uri="{FF2B5EF4-FFF2-40B4-BE49-F238E27FC236}">
              <a16:creationId xmlns:a16="http://schemas.microsoft.com/office/drawing/2014/main" id="{FC9452C7-D4F8-4165-84A6-E682FA902C21}"/>
            </a:ext>
          </a:extLst>
        </xdr:cNvPr>
        <xdr:cNvSpPr txBox="1"/>
      </xdr:nvSpPr>
      <xdr:spPr>
        <a:xfrm>
          <a:off x="15499308" y="641859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169" name="直線コネクタ 168">
          <a:extLst>
            <a:ext uri="{FF2B5EF4-FFF2-40B4-BE49-F238E27FC236}">
              <a16:creationId xmlns:a16="http://schemas.microsoft.com/office/drawing/2014/main" id="{C2518CE2-5219-4C73-B195-5C2AEA47C527}"/>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35</xdr:row>
      <xdr:rowOff>105427</xdr:rowOff>
    </xdr:from>
    <xdr:ext cx="685572" cy="259045"/>
    <xdr:sp macro="" textlink="">
      <xdr:nvSpPr>
        <xdr:cNvPr id="170" name="テキスト ボックス 169">
          <a:extLst>
            <a:ext uri="{FF2B5EF4-FFF2-40B4-BE49-F238E27FC236}">
              <a16:creationId xmlns:a16="http://schemas.microsoft.com/office/drawing/2014/main" id="{D5249FA9-C015-4569-A136-B555A8895752}"/>
            </a:ext>
          </a:extLst>
        </xdr:cNvPr>
        <xdr:cNvSpPr txBox="1"/>
      </xdr:nvSpPr>
      <xdr:spPr>
        <a:xfrm>
          <a:off x="15499308" y="59728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171" name="直線コネクタ 170">
          <a:extLst>
            <a:ext uri="{FF2B5EF4-FFF2-40B4-BE49-F238E27FC236}">
              <a16:creationId xmlns:a16="http://schemas.microsoft.com/office/drawing/2014/main" id="{50E641B8-541F-440D-86AC-D5BC6AD8A5B6}"/>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162577</xdr:rowOff>
    </xdr:from>
    <xdr:ext cx="685572" cy="259045"/>
    <xdr:sp macro="" textlink="">
      <xdr:nvSpPr>
        <xdr:cNvPr id="172" name="テキスト ボックス 171">
          <a:extLst>
            <a:ext uri="{FF2B5EF4-FFF2-40B4-BE49-F238E27FC236}">
              <a16:creationId xmlns:a16="http://schemas.microsoft.com/office/drawing/2014/main" id="{4E81089A-88B1-4D07-BAA9-96E5A62028A5}"/>
            </a:ext>
          </a:extLst>
        </xdr:cNvPr>
        <xdr:cNvSpPr txBox="1"/>
      </xdr:nvSpPr>
      <xdr:spPr>
        <a:xfrm>
          <a:off x="15499308" y="55270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173" name="直線コネクタ 172">
          <a:extLst>
            <a:ext uri="{FF2B5EF4-FFF2-40B4-BE49-F238E27FC236}">
              <a16:creationId xmlns:a16="http://schemas.microsoft.com/office/drawing/2014/main" id="{0B5C088C-E889-40E8-892D-B1660288BD98}"/>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174" name="テキスト ボックス 173">
          <a:extLst>
            <a:ext uri="{FF2B5EF4-FFF2-40B4-BE49-F238E27FC236}">
              <a16:creationId xmlns:a16="http://schemas.microsoft.com/office/drawing/2014/main" id="{80EBC5F4-A808-4C75-AD32-E1683FCCECB5}"/>
            </a:ext>
          </a:extLst>
        </xdr:cNvPr>
        <xdr:cNvSpPr txBox="1"/>
      </xdr:nvSpPr>
      <xdr:spPr>
        <a:xfrm>
          <a:off x="15499308" y="50774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175" name="【一般廃棄物処理施設】&#10;一人当たり有形固定資産（償却資産）額グラフ枠">
          <a:extLst>
            <a:ext uri="{FF2B5EF4-FFF2-40B4-BE49-F238E27FC236}">
              <a16:creationId xmlns:a16="http://schemas.microsoft.com/office/drawing/2014/main" id="{CCDE15CD-08F3-481B-AD53-3137046FC419}"/>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66425</xdr:rowOff>
    </xdr:from>
    <xdr:to>
      <xdr:col>116</xdr:col>
      <xdr:colOff>62864</xdr:colOff>
      <xdr:row>41</xdr:row>
      <xdr:rowOff>132148</xdr:rowOff>
    </xdr:to>
    <xdr:cxnSp macro="">
      <xdr:nvCxnSpPr>
        <xdr:cNvPr id="176" name="直線コネクタ 175">
          <a:extLst>
            <a:ext uri="{FF2B5EF4-FFF2-40B4-BE49-F238E27FC236}">
              <a16:creationId xmlns:a16="http://schemas.microsoft.com/office/drawing/2014/main" id="{0BDFABB5-AAFC-4E2B-89DA-8A1260C181D6}"/>
            </a:ext>
          </a:extLst>
        </xdr:cNvPr>
        <xdr:cNvCxnSpPr/>
      </xdr:nvCxnSpPr>
      <xdr:spPr>
        <a:xfrm flipV="1">
          <a:off x="19509104" y="5598545"/>
          <a:ext cx="0" cy="14068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135975</xdr:rowOff>
    </xdr:from>
    <xdr:ext cx="469744" cy="259045"/>
    <xdr:sp macro="" textlink="">
      <xdr:nvSpPr>
        <xdr:cNvPr id="177" name="【一般廃棄物処理施設】&#10;一人当たり有形固定資産（償却資産）額最小値テキスト">
          <a:extLst>
            <a:ext uri="{FF2B5EF4-FFF2-40B4-BE49-F238E27FC236}">
              <a16:creationId xmlns:a16="http://schemas.microsoft.com/office/drawing/2014/main" id="{1AE590A4-1671-4E71-959D-F07245633B69}"/>
            </a:ext>
          </a:extLst>
        </xdr:cNvPr>
        <xdr:cNvSpPr txBox="1"/>
      </xdr:nvSpPr>
      <xdr:spPr>
        <a:xfrm>
          <a:off x="19547840" y="7009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132148</xdr:rowOff>
    </xdr:from>
    <xdr:to>
      <xdr:col>116</xdr:col>
      <xdr:colOff>152400</xdr:colOff>
      <xdr:row>41</xdr:row>
      <xdr:rowOff>132148</xdr:rowOff>
    </xdr:to>
    <xdr:cxnSp macro="">
      <xdr:nvCxnSpPr>
        <xdr:cNvPr id="178" name="直線コネクタ 177">
          <a:extLst>
            <a:ext uri="{FF2B5EF4-FFF2-40B4-BE49-F238E27FC236}">
              <a16:creationId xmlns:a16="http://schemas.microsoft.com/office/drawing/2014/main" id="{693284AC-F066-4579-869C-FA9819F759FF}"/>
            </a:ext>
          </a:extLst>
        </xdr:cNvPr>
        <xdr:cNvCxnSpPr/>
      </xdr:nvCxnSpPr>
      <xdr:spPr>
        <a:xfrm>
          <a:off x="19443700" y="70053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13102</xdr:rowOff>
    </xdr:from>
    <xdr:ext cx="690189" cy="259045"/>
    <xdr:sp macro="" textlink="">
      <xdr:nvSpPr>
        <xdr:cNvPr id="179" name="【一般廃棄物処理施設】&#10;一人当たり有形固定資産（償却資産）額最大値テキスト">
          <a:extLst>
            <a:ext uri="{FF2B5EF4-FFF2-40B4-BE49-F238E27FC236}">
              <a16:creationId xmlns:a16="http://schemas.microsoft.com/office/drawing/2014/main" id="{ED71D570-FDFE-49A2-A6C0-82CF504C5140}"/>
            </a:ext>
          </a:extLst>
        </xdr:cNvPr>
        <xdr:cNvSpPr txBox="1"/>
      </xdr:nvSpPr>
      <xdr:spPr>
        <a:xfrm>
          <a:off x="19547840" y="537758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3,146,379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66425</xdr:rowOff>
    </xdr:from>
    <xdr:to>
      <xdr:col>116</xdr:col>
      <xdr:colOff>152400</xdr:colOff>
      <xdr:row>33</xdr:row>
      <xdr:rowOff>66425</xdr:rowOff>
    </xdr:to>
    <xdr:cxnSp macro="">
      <xdr:nvCxnSpPr>
        <xdr:cNvPr id="180" name="直線コネクタ 179">
          <a:extLst>
            <a:ext uri="{FF2B5EF4-FFF2-40B4-BE49-F238E27FC236}">
              <a16:creationId xmlns:a16="http://schemas.microsoft.com/office/drawing/2014/main" id="{7744829C-3E3B-4210-AA55-697108AD033D}"/>
            </a:ext>
          </a:extLst>
        </xdr:cNvPr>
        <xdr:cNvCxnSpPr/>
      </xdr:nvCxnSpPr>
      <xdr:spPr>
        <a:xfrm>
          <a:off x="19443700" y="55985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87883</xdr:rowOff>
    </xdr:from>
    <xdr:ext cx="599010" cy="259045"/>
    <xdr:sp macro="" textlink="">
      <xdr:nvSpPr>
        <xdr:cNvPr id="181" name="【一般廃棄物処理施設】&#10;一人当たり有形固定資産（償却資産）額平均値テキスト">
          <a:extLst>
            <a:ext uri="{FF2B5EF4-FFF2-40B4-BE49-F238E27FC236}">
              <a16:creationId xmlns:a16="http://schemas.microsoft.com/office/drawing/2014/main" id="{C0255379-DB02-4495-A5C1-3EA5D44DA2E5}"/>
            </a:ext>
          </a:extLst>
        </xdr:cNvPr>
        <xdr:cNvSpPr txBox="1"/>
      </xdr:nvSpPr>
      <xdr:spPr>
        <a:xfrm>
          <a:off x="19547840" y="67934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109456</xdr:rowOff>
    </xdr:from>
    <xdr:to>
      <xdr:col>116</xdr:col>
      <xdr:colOff>114300</xdr:colOff>
      <xdr:row>41</xdr:row>
      <xdr:rowOff>39606</xdr:rowOff>
    </xdr:to>
    <xdr:sp macro="" textlink="">
      <xdr:nvSpPr>
        <xdr:cNvPr id="182" name="フローチャート: 判断 181">
          <a:extLst>
            <a:ext uri="{FF2B5EF4-FFF2-40B4-BE49-F238E27FC236}">
              <a16:creationId xmlns:a16="http://schemas.microsoft.com/office/drawing/2014/main" id="{237D13E6-EB83-46C3-BC4B-69F1CF5EA811}"/>
            </a:ext>
          </a:extLst>
        </xdr:cNvPr>
        <xdr:cNvSpPr/>
      </xdr:nvSpPr>
      <xdr:spPr>
        <a:xfrm>
          <a:off x="19458940" y="681505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122302</xdr:rowOff>
    </xdr:from>
    <xdr:to>
      <xdr:col>112</xdr:col>
      <xdr:colOff>38100</xdr:colOff>
      <xdr:row>41</xdr:row>
      <xdr:rowOff>52452</xdr:rowOff>
    </xdr:to>
    <xdr:sp macro="" textlink="">
      <xdr:nvSpPr>
        <xdr:cNvPr id="183" name="フローチャート: 判断 182">
          <a:extLst>
            <a:ext uri="{FF2B5EF4-FFF2-40B4-BE49-F238E27FC236}">
              <a16:creationId xmlns:a16="http://schemas.microsoft.com/office/drawing/2014/main" id="{D7F7482B-A2EB-48FC-8A8F-391018B3226B}"/>
            </a:ext>
          </a:extLst>
        </xdr:cNvPr>
        <xdr:cNvSpPr/>
      </xdr:nvSpPr>
      <xdr:spPr>
        <a:xfrm>
          <a:off x="18735040" y="682790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136395</xdr:rowOff>
    </xdr:from>
    <xdr:to>
      <xdr:col>107</xdr:col>
      <xdr:colOff>101600</xdr:colOff>
      <xdr:row>41</xdr:row>
      <xdr:rowOff>66545</xdr:rowOff>
    </xdr:to>
    <xdr:sp macro="" textlink="">
      <xdr:nvSpPr>
        <xdr:cNvPr id="184" name="フローチャート: 判断 183">
          <a:extLst>
            <a:ext uri="{FF2B5EF4-FFF2-40B4-BE49-F238E27FC236}">
              <a16:creationId xmlns:a16="http://schemas.microsoft.com/office/drawing/2014/main" id="{CFEEF371-752F-413D-994A-4F4961DBFA33}"/>
            </a:ext>
          </a:extLst>
        </xdr:cNvPr>
        <xdr:cNvSpPr/>
      </xdr:nvSpPr>
      <xdr:spPr>
        <a:xfrm>
          <a:off x="17937480" y="68419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118345</xdr:rowOff>
    </xdr:from>
    <xdr:to>
      <xdr:col>102</xdr:col>
      <xdr:colOff>165100</xdr:colOff>
      <xdr:row>41</xdr:row>
      <xdr:rowOff>48495</xdr:rowOff>
    </xdr:to>
    <xdr:sp macro="" textlink="">
      <xdr:nvSpPr>
        <xdr:cNvPr id="185" name="フローチャート: 判断 184">
          <a:extLst>
            <a:ext uri="{FF2B5EF4-FFF2-40B4-BE49-F238E27FC236}">
              <a16:creationId xmlns:a16="http://schemas.microsoft.com/office/drawing/2014/main" id="{61B60FF0-0C60-47A6-AC4D-24155B82E92C}"/>
            </a:ext>
          </a:extLst>
        </xdr:cNvPr>
        <xdr:cNvSpPr/>
      </xdr:nvSpPr>
      <xdr:spPr>
        <a:xfrm>
          <a:off x="17162780" y="68239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129681</xdr:rowOff>
    </xdr:from>
    <xdr:to>
      <xdr:col>98</xdr:col>
      <xdr:colOff>38100</xdr:colOff>
      <xdr:row>41</xdr:row>
      <xdr:rowOff>59831</xdr:rowOff>
    </xdr:to>
    <xdr:sp macro="" textlink="">
      <xdr:nvSpPr>
        <xdr:cNvPr id="186" name="フローチャート: 判断 185">
          <a:extLst>
            <a:ext uri="{FF2B5EF4-FFF2-40B4-BE49-F238E27FC236}">
              <a16:creationId xmlns:a16="http://schemas.microsoft.com/office/drawing/2014/main" id="{F4B9936C-22F0-468C-B2A8-760D9C3919FE}"/>
            </a:ext>
          </a:extLst>
        </xdr:cNvPr>
        <xdr:cNvSpPr/>
      </xdr:nvSpPr>
      <xdr:spPr>
        <a:xfrm>
          <a:off x="16388080" y="683528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187" name="テキスト ボックス 186">
          <a:extLst>
            <a:ext uri="{FF2B5EF4-FFF2-40B4-BE49-F238E27FC236}">
              <a16:creationId xmlns:a16="http://schemas.microsoft.com/office/drawing/2014/main" id="{3EE77441-3F39-4399-B83D-94131BE7FFA2}"/>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188" name="テキスト ボックス 187">
          <a:extLst>
            <a:ext uri="{FF2B5EF4-FFF2-40B4-BE49-F238E27FC236}">
              <a16:creationId xmlns:a16="http://schemas.microsoft.com/office/drawing/2014/main" id="{7E8410FE-0DDF-42CD-96BF-E73FE0729D2A}"/>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189" name="テキスト ボックス 188">
          <a:extLst>
            <a:ext uri="{FF2B5EF4-FFF2-40B4-BE49-F238E27FC236}">
              <a16:creationId xmlns:a16="http://schemas.microsoft.com/office/drawing/2014/main" id="{1D4FC9B6-22A2-4F38-8295-A90344421516}"/>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190" name="テキスト ボックス 189">
          <a:extLst>
            <a:ext uri="{FF2B5EF4-FFF2-40B4-BE49-F238E27FC236}">
              <a16:creationId xmlns:a16="http://schemas.microsoft.com/office/drawing/2014/main" id="{90A12064-F7F1-4900-A6CB-BD0F2DB7C4D9}"/>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191" name="テキスト ボックス 190">
          <a:extLst>
            <a:ext uri="{FF2B5EF4-FFF2-40B4-BE49-F238E27FC236}">
              <a16:creationId xmlns:a16="http://schemas.microsoft.com/office/drawing/2014/main" id="{006F14F9-CA85-4C1D-968E-E9E55C7F37A0}"/>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63220</xdr:rowOff>
    </xdr:from>
    <xdr:to>
      <xdr:col>116</xdr:col>
      <xdr:colOff>114300</xdr:colOff>
      <xdr:row>39</xdr:row>
      <xdr:rowOff>164820</xdr:rowOff>
    </xdr:to>
    <xdr:sp macro="" textlink="">
      <xdr:nvSpPr>
        <xdr:cNvPr id="192" name="楕円 191">
          <a:extLst>
            <a:ext uri="{FF2B5EF4-FFF2-40B4-BE49-F238E27FC236}">
              <a16:creationId xmlns:a16="http://schemas.microsoft.com/office/drawing/2014/main" id="{6785D95B-98FD-48BE-8DC2-E035F2C3637F}"/>
            </a:ext>
          </a:extLst>
        </xdr:cNvPr>
        <xdr:cNvSpPr/>
      </xdr:nvSpPr>
      <xdr:spPr>
        <a:xfrm>
          <a:off x="19458940" y="660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86097</xdr:rowOff>
    </xdr:from>
    <xdr:ext cx="599010" cy="259045"/>
    <xdr:sp macro="" textlink="">
      <xdr:nvSpPr>
        <xdr:cNvPr id="193" name="【一般廃棄物処理施設】&#10;一人当たり有形固定資産（償却資産）額該当値テキスト">
          <a:extLst>
            <a:ext uri="{FF2B5EF4-FFF2-40B4-BE49-F238E27FC236}">
              <a16:creationId xmlns:a16="http://schemas.microsoft.com/office/drawing/2014/main" id="{4447D963-01E7-4BAD-9AF7-41F9B288AA42}"/>
            </a:ext>
          </a:extLst>
        </xdr:cNvPr>
        <xdr:cNvSpPr txBox="1"/>
      </xdr:nvSpPr>
      <xdr:spPr>
        <a:xfrm>
          <a:off x="19547840" y="64564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792,278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64461</xdr:rowOff>
    </xdr:from>
    <xdr:to>
      <xdr:col>112</xdr:col>
      <xdr:colOff>38100</xdr:colOff>
      <xdr:row>39</xdr:row>
      <xdr:rowOff>166061</xdr:rowOff>
    </xdr:to>
    <xdr:sp macro="" textlink="">
      <xdr:nvSpPr>
        <xdr:cNvPr id="194" name="楕円 193">
          <a:extLst>
            <a:ext uri="{FF2B5EF4-FFF2-40B4-BE49-F238E27FC236}">
              <a16:creationId xmlns:a16="http://schemas.microsoft.com/office/drawing/2014/main" id="{AFF86368-34B5-424D-B8A3-62CC5CA7A3C3}"/>
            </a:ext>
          </a:extLst>
        </xdr:cNvPr>
        <xdr:cNvSpPr/>
      </xdr:nvSpPr>
      <xdr:spPr>
        <a:xfrm>
          <a:off x="18735040" y="660242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114020</xdr:rowOff>
    </xdr:from>
    <xdr:to>
      <xdr:col>116</xdr:col>
      <xdr:colOff>63500</xdr:colOff>
      <xdr:row>39</xdr:row>
      <xdr:rowOff>115261</xdr:rowOff>
    </xdr:to>
    <xdr:cxnSp macro="">
      <xdr:nvCxnSpPr>
        <xdr:cNvPr id="195" name="直線コネクタ 194">
          <a:extLst>
            <a:ext uri="{FF2B5EF4-FFF2-40B4-BE49-F238E27FC236}">
              <a16:creationId xmlns:a16="http://schemas.microsoft.com/office/drawing/2014/main" id="{D09FBA7F-BF55-4A9B-90A5-81C3483A8D17}"/>
            </a:ext>
          </a:extLst>
        </xdr:cNvPr>
        <xdr:cNvCxnSpPr/>
      </xdr:nvCxnSpPr>
      <xdr:spPr>
        <a:xfrm flipV="1">
          <a:off x="18778220" y="6651980"/>
          <a:ext cx="731520" cy="1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108534</xdr:rowOff>
    </xdr:from>
    <xdr:to>
      <xdr:col>107</xdr:col>
      <xdr:colOff>101600</xdr:colOff>
      <xdr:row>40</xdr:row>
      <xdr:rowOff>38684</xdr:rowOff>
    </xdr:to>
    <xdr:sp macro="" textlink="">
      <xdr:nvSpPr>
        <xdr:cNvPr id="196" name="楕円 195">
          <a:extLst>
            <a:ext uri="{FF2B5EF4-FFF2-40B4-BE49-F238E27FC236}">
              <a16:creationId xmlns:a16="http://schemas.microsoft.com/office/drawing/2014/main" id="{CBC1DC1D-BE94-46F2-B2FE-08A2AF6E78D2}"/>
            </a:ext>
          </a:extLst>
        </xdr:cNvPr>
        <xdr:cNvSpPr/>
      </xdr:nvSpPr>
      <xdr:spPr>
        <a:xfrm>
          <a:off x="17937480" y="664649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115261</xdr:rowOff>
    </xdr:from>
    <xdr:to>
      <xdr:col>111</xdr:col>
      <xdr:colOff>177800</xdr:colOff>
      <xdr:row>39</xdr:row>
      <xdr:rowOff>159334</xdr:rowOff>
    </xdr:to>
    <xdr:cxnSp macro="">
      <xdr:nvCxnSpPr>
        <xdr:cNvPr id="197" name="直線コネクタ 196">
          <a:extLst>
            <a:ext uri="{FF2B5EF4-FFF2-40B4-BE49-F238E27FC236}">
              <a16:creationId xmlns:a16="http://schemas.microsoft.com/office/drawing/2014/main" id="{C81A6F39-42D9-43C0-BCB8-6AF25A9DD7AB}"/>
            </a:ext>
          </a:extLst>
        </xdr:cNvPr>
        <xdr:cNvCxnSpPr/>
      </xdr:nvCxnSpPr>
      <xdr:spPr>
        <a:xfrm flipV="1">
          <a:off x="17988280" y="6653221"/>
          <a:ext cx="789940" cy="44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140715</xdr:rowOff>
    </xdr:from>
    <xdr:to>
      <xdr:col>102</xdr:col>
      <xdr:colOff>165100</xdr:colOff>
      <xdr:row>40</xdr:row>
      <xdr:rowOff>70865</xdr:rowOff>
    </xdr:to>
    <xdr:sp macro="" textlink="">
      <xdr:nvSpPr>
        <xdr:cNvPr id="198" name="楕円 197">
          <a:extLst>
            <a:ext uri="{FF2B5EF4-FFF2-40B4-BE49-F238E27FC236}">
              <a16:creationId xmlns:a16="http://schemas.microsoft.com/office/drawing/2014/main" id="{898D868D-7D67-4E5B-AEAA-0FA4EDC4DEC7}"/>
            </a:ext>
          </a:extLst>
        </xdr:cNvPr>
        <xdr:cNvSpPr/>
      </xdr:nvSpPr>
      <xdr:spPr>
        <a:xfrm>
          <a:off x="17162780" y="66786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159334</xdr:rowOff>
    </xdr:from>
    <xdr:to>
      <xdr:col>107</xdr:col>
      <xdr:colOff>50800</xdr:colOff>
      <xdr:row>40</xdr:row>
      <xdr:rowOff>20065</xdr:rowOff>
    </xdr:to>
    <xdr:cxnSp macro="">
      <xdr:nvCxnSpPr>
        <xdr:cNvPr id="199" name="直線コネクタ 198">
          <a:extLst>
            <a:ext uri="{FF2B5EF4-FFF2-40B4-BE49-F238E27FC236}">
              <a16:creationId xmlns:a16="http://schemas.microsoft.com/office/drawing/2014/main" id="{B1F33496-5D9C-4265-BA60-A3D828BADD09}"/>
            </a:ext>
          </a:extLst>
        </xdr:cNvPr>
        <xdr:cNvCxnSpPr/>
      </xdr:nvCxnSpPr>
      <xdr:spPr>
        <a:xfrm flipV="1">
          <a:off x="17213580" y="6697294"/>
          <a:ext cx="774700" cy="28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48120</xdr:rowOff>
    </xdr:from>
    <xdr:to>
      <xdr:col>98</xdr:col>
      <xdr:colOff>38100</xdr:colOff>
      <xdr:row>40</xdr:row>
      <xdr:rowOff>149720</xdr:rowOff>
    </xdr:to>
    <xdr:sp macro="" textlink="">
      <xdr:nvSpPr>
        <xdr:cNvPr id="200" name="楕円 199">
          <a:extLst>
            <a:ext uri="{FF2B5EF4-FFF2-40B4-BE49-F238E27FC236}">
              <a16:creationId xmlns:a16="http://schemas.microsoft.com/office/drawing/2014/main" id="{A04A0E36-608A-462F-927C-B0B7A7CDB6F1}"/>
            </a:ext>
          </a:extLst>
        </xdr:cNvPr>
        <xdr:cNvSpPr/>
      </xdr:nvSpPr>
      <xdr:spPr>
        <a:xfrm>
          <a:off x="16388080" y="675372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20065</xdr:rowOff>
    </xdr:from>
    <xdr:to>
      <xdr:col>102</xdr:col>
      <xdr:colOff>114300</xdr:colOff>
      <xdr:row>40</xdr:row>
      <xdr:rowOff>98920</xdr:rowOff>
    </xdr:to>
    <xdr:cxnSp macro="">
      <xdr:nvCxnSpPr>
        <xdr:cNvPr id="201" name="直線コネクタ 200">
          <a:extLst>
            <a:ext uri="{FF2B5EF4-FFF2-40B4-BE49-F238E27FC236}">
              <a16:creationId xmlns:a16="http://schemas.microsoft.com/office/drawing/2014/main" id="{EEE286BE-37D3-40CB-8BB8-23B63E8E8E8D}"/>
            </a:ext>
          </a:extLst>
        </xdr:cNvPr>
        <xdr:cNvCxnSpPr/>
      </xdr:nvCxnSpPr>
      <xdr:spPr>
        <a:xfrm flipV="1">
          <a:off x="16431260" y="6725665"/>
          <a:ext cx="782320" cy="78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41</xdr:row>
      <xdr:rowOff>43579</xdr:rowOff>
    </xdr:from>
    <xdr:ext cx="599010" cy="259045"/>
    <xdr:sp macro="" textlink="">
      <xdr:nvSpPr>
        <xdr:cNvPr id="202" name="n_1aveValue【一般廃棄物処理施設】&#10;一人当たり有形固定資産（償却資産）額">
          <a:extLst>
            <a:ext uri="{FF2B5EF4-FFF2-40B4-BE49-F238E27FC236}">
              <a16:creationId xmlns:a16="http://schemas.microsoft.com/office/drawing/2014/main" id="{3B164022-CC36-47F3-85D0-B2616882D460}"/>
            </a:ext>
          </a:extLst>
        </xdr:cNvPr>
        <xdr:cNvSpPr txBox="1"/>
      </xdr:nvSpPr>
      <xdr:spPr>
        <a:xfrm>
          <a:off x="18496495" y="6916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57672</xdr:rowOff>
    </xdr:from>
    <xdr:ext cx="599010" cy="259045"/>
    <xdr:sp macro="" textlink="">
      <xdr:nvSpPr>
        <xdr:cNvPr id="203" name="n_2aveValue【一般廃棄物処理施設】&#10;一人当たり有形固定資産（償却資産）額">
          <a:extLst>
            <a:ext uri="{FF2B5EF4-FFF2-40B4-BE49-F238E27FC236}">
              <a16:creationId xmlns:a16="http://schemas.microsoft.com/office/drawing/2014/main" id="{0A824115-C258-4121-A728-8155F1C122D0}"/>
            </a:ext>
          </a:extLst>
        </xdr:cNvPr>
        <xdr:cNvSpPr txBox="1"/>
      </xdr:nvSpPr>
      <xdr:spPr>
        <a:xfrm>
          <a:off x="17734495" y="6930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41</xdr:row>
      <xdr:rowOff>39622</xdr:rowOff>
    </xdr:from>
    <xdr:ext cx="599010" cy="259045"/>
    <xdr:sp macro="" textlink="">
      <xdr:nvSpPr>
        <xdr:cNvPr id="204" name="n_3aveValue【一般廃棄物処理施設】&#10;一人当たり有形固定資産（償却資産）額">
          <a:extLst>
            <a:ext uri="{FF2B5EF4-FFF2-40B4-BE49-F238E27FC236}">
              <a16:creationId xmlns:a16="http://schemas.microsoft.com/office/drawing/2014/main" id="{57C1EB3D-4FEF-4363-BDB5-6E8D99166581}"/>
            </a:ext>
          </a:extLst>
        </xdr:cNvPr>
        <xdr:cNvSpPr txBox="1"/>
      </xdr:nvSpPr>
      <xdr:spPr>
        <a:xfrm>
          <a:off x="16936935" y="6912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41</xdr:row>
      <xdr:rowOff>50958</xdr:rowOff>
    </xdr:from>
    <xdr:ext cx="599010" cy="259045"/>
    <xdr:sp macro="" textlink="">
      <xdr:nvSpPr>
        <xdr:cNvPr id="205" name="n_4aveValue【一般廃棄物処理施設】&#10;一人当たり有形固定資産（償却資産）額">
          <a:extLst>
            <a:ext uri="{FF2B5EF4-FFF2-40B4-BE49-F238E27FC236}">
              <a16:creationId xmlns:a16="http://schemas.microsoft.com/office/drawing/2014/main" id="{567F3CF3-3729-4A1C-AFB2-D4178781DF13}"/>
            </a:ext>
          </a:extLst>
        </xdr:cNvPr>
        <xdr:cNvSpPr txBox="1"/>
      </xdr:nvSpPr>
      <xdr:spPr>
        <a:xfrm>
          <a:off x="16162235" y="6924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38</xdr:row>
      <xdr:rowOff>11138</xdr:rowOff>
    </xdr:from>
    <xdr:ext cx="599010" cy="259045"/>
    <xdr:sp macro="" textlink="">
      <xdr:nvSpPr>
        <xdr:cNvPr id="206" name="n_1mainValue【一般廃棄物処理施設】&#10;一人当たり有形固定資産（償却資産）額">
          <a:extLst>
            <a:ext uri="{FF2B5EF4-FFF2-40B4-BE49-F238E27FC236}">
              <a16:creationId xmlns:a16="http://schemas.microsoft.com/office/drawing/2014/main" id="{E4089289-ED29-46DE-B4BA-93856CD2E5A1}"/>
            </a:ext>
          </a:extLst>
        </xdr:cNvPr>
        <xdr:cNvSpPr txBox="1"/>
      </xdr:nvSpPr>
      <xdr:spPr>
        <a:xfrm>
          <a:off x="18496495" y="6381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55211</xdr:rowOff>
    </xdr:from>
    <xdr:ext cx="599010" cy="259045"/>
    <xdr:sp macro="" textlink="">
      <xdr:nvSpPr>
        <xdr:cNvPr id="207" name="n_2mainValue【一般廃棄物処理施設】&#10;一人当たり有形固定資産（償却資産）額">
          <a:extLst>
            <a:ext uri="{FF2B5EF4-FFF2-40B4-BE49-F238E27FC236}">
              <a16:creationId xmlns:a16="http://schemas.microsoft.com/office/drawing/2014/main" id="{916272E3-9915-4648-87F0-1F97FA854526}"/>
            </a:ext>
          </a:extLst>
        </xdr:cNvPr>
        <xdr:cNvSpPr txBox="1"/>
      </xdr:nvSpPr>
      <xdr:spPr>
        <a:xfrm>
          <a:off x="17734495" y="6425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87392</xdr:rowOff>
    </xdr:from>
    <xdr:ext cx="599010" cy="259045"/>
    <xdr:sp macro="" textlink="">
      <xdr:nvSpPr>
        <xdr:cNvPr id="208" name="n_3mainValue【一般廃棄物処理施設】&#10;一人当たり有形固定資産（償却資産）額">
          <a:extLst>
            <a:ext uri="{FF2B5EF4-FFF2-40B4-BE49-F238E27FC236}">
              <a16:creationId xmlns:a16="http://schemas.microsoft.com/office/drawing/2014/main" id="{6FB01314-ADAB-417A-8FC6-392BEB5DD4AF}"/>
            </a:ext>
          </a:extLst>
        </xdr:cNvPr>
        <xdr:cNvSpPr txBox="1"/>
      </xdr:nvSpPr>
      <xdr:spPr>
        <a:xfrm>
          <a:off x="16936935" y="64577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166247</xdr:rowOff>
    </xdr:from>
    <xdr:ext cx="599010" cy="259045"/>
    <xdr:sp macro="" textlink="">
      <xdr:nvSpPr>
        <xdr:cNvPr id="209" name="n_4mainValue【一般廃棄物処理施設】&#10;一人当たり有形固定資産（償却資産）額">
          <a:extLst>
            <a:ext uri="{FF2B5EF4-FFF2-40B4-BE49-F238E27FC236}">
              <a16:creationId xmlns:a16="http://schemas.microsoft.com/office/drawing/2014/main" id="{646D4857-103C-4536-90C3-D53C28E74A0C}"/>
            </a:ext>
          </a:extLst>
        </xdr:cNvPr>
        <xdr:cNvSpPr txBox="1"/>
      </xdr:nvSpPr>
      <xdr:spPr>
        <a:xfrm>
          <a:off x="16162235" y="65365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210" name="正方形/長方形 209">
          <a:extLst>
            <a:ext uri="{FF2B5EF4-FFF2-40B4-BE49-F238E27FC236}">
              <a16:creationId xmlns:a16="http://schemas.microsoft.com/office/drawing/2014/main" id="{2C3399C3-C241-4033-BAD9-9F1762C62758}"/>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211" name="正方形/長方形 210">
          <a:extLst>
            <a:ext uri="{FF2B5EF4-FFF2-40B4-BE49-F238E27FC236}">
              <a16:creationId xmlns:a16="http://schemas.microsoft.com/office/drawing/2014/main" id="{51D1BEAA-02EE-42D0-B755-70EC377D0C22}"/>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212" name="正方形/長方形 211">
          <a:extLst>
            <a:ext uri="{FF2B5EF4-FFF2-40B4-BE49-F238E27FC236}">
              <a16:creationId xmlns:a16="http://schemas.microsoft.com/office/drawing/2014/main" id="{B2A37684-8ACE-4D10-B35C-A03BBA64D2A4}"/>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213" name="正方形/長方形 212">
          <a:extLst>
            <a:ext uri="{FF2B5EF4-FFF2-40B4-BE49-F238E27FC236}">
              <a16:creationId xmlns:a16="http://schemas.microsoft.com/office/drawing/2014/main" id="{8E93E0AD-28D8-4087-9E19-34D57483977B}"/>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214" name="正方形/長方形 213">
          <a:extLst>
            <a:ext uri="{FF2B5EF4-FFF2-40B4-BE49-F238E27FC236}">
              <a16:creationId xmlns:a16="http://schemas.microsoft.com/office/drawing/2014/main" id="{E53CC741-1B79-4C5E-BF43-E28E89D6A4FE}"/>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215" name="正方形/長方形 214">
          <a:extLst>
            <a:ext uri="{FF2B5EF4-FFF2-40B4-BE49-F238E27FC236}">
              <a16:creationId xmlns:a16="http://schemas.microsoft.com/office/drawing/2014/main" id="{B427D9F6-2105-49A4-A5E1-64F9E2455BBB}"/>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216" name="正方形/長方形 215">
          <a:extLst>
            <a:ext uri="{FF2B5EF4-FFF2-40B4-BE49-F238E27FC236}">
              <a16:creationId xmlns:a16="http://schemas.microsoft.com/office/drawing/2014/main" id="{B8080848-2251-4982-AD33-496F6222478B}"/>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217" name="正方形/長方形 216">
          <a:extLst>
            <a:ext uri="{FF2B5EF4-FFF2-40B4-BE49-F238E27FC236}">
              <a16:creationId xmlns:a16="http://schemas.microsoft.com/office/drawing/2014/main" id="{E39B5E2B-BA3B-4598-8670-BACC04CEAFED}"/>
            </a:ext>
          </a:extLst>
        </xdr:cNvPr>
        <xdr:cNvSpPr/>
      </xdr:nvSpPr>
      <xdr:spPr>
        <a:xfrm>
          <a:off x="10960100" y="894207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218" name="正方形/長方形 217">
          <a:extLst>
            <a:ext uri="{FF2B5EF4-FFF2-40B4-BE49-F238E27FC236}">
              <a16:creationId xmlns:a16="http://schemas.microsoft.com/office/drawing/2014/main" id="{7CCFEB10-C825-48F9-9719-BDBF2475A789}"/>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219" name="正方形/長方形 218">
          <a:extLst>
            <a:ext uri="{FF2B5EF4-FFF2-40B4-BE49-F238E27FC236}">
              <a16:creationId xmlns:a16="http://schemas.microsoft.com/office/drawing/2014/main" id="{E822C636-8D23-481F-8CCB-34C12A4F6589}"/>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220" name="正方形/長方形 219">
          <a:extLst>
            <a:ext uri="{FF2B5EF4-FFF2-40B4-BE49-F238E27FC236}">
              <a16:creationId xmlns:a16="http://schemas.microsoft.com/office/drawing/2014/main" id="{F712852F-C678-452B-8470-791267C1D904}"/>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221" name="正方形/長方形 220">
          <a:extLst>
            <a:ext uri="{FF2B5EF4-FFF2-40B4-BE49-F238E27FC236}">
              <a16:creationId xmlns:a16="http://schemas.microsoft.com/office/drawing/2014/main" id="{22DC6908-64B2-45C5-974D-815975DFF6F9}"/>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222" name="正方形/長方形 221">
          <a:extLst>
            <a:ext uri="{FF2B5EF4-FFF2-40B4-BE49-F238E27FC236}">
              <a16:creationId xmlns:a16="http://schemas.microsoft.com/office/drawing/2014/main" id="{4429B10A-8332-4F1A-85BA-03D003A63BE6}"/>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223" name="正方形/長方形 222">
          <a:extLst>
            <a:ext uri="{FF2B5EF4-FFF2-40B4-BE49-F238E27FC236}">
              <a16:creationId xmlns:a16="http://schemas.microsoft.com/office/drawing/2014/main" id="{626AAA2B-FEE7-4303-8794-6CA5F840E72E}"/>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224" name="正方形/長方形 223">
          <a:extLst>
            <a:ext uri="{FF2B5EF4-FFF2-40B4-BE49-F238E27FC236}">
              <a16:creationId xmlns:a16="http://schemas.microsoft.com/office/drawing/2014/main" id="{A6639204-4E9D-4CC0-BFA3-A16FC19B2415}"/>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225" name="正方形/長方形 224">
          <a:extLst>
            <a:ext uri="{FF2B5EF4-FFF2-40B4-BE49-F238E27FC236}">
              <a16:creationId xmlns:a16="http://schemas.microsoft.com/office/drawing/2014/main" id="{0EE24BCD-C940-4E59-BA1A-6BD473E3FBBB}"/>
            </a:ext>
          </a:extLst>
        </xdr:cNvPr>
        <xdr:cNvSpPr/>
      </xdr:nvSpPr>
      <xdr:spPr>
        <a:xfrm>
          <a:off x="16093440" y="894207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226" name="正方形/長方形 225">
          <a:extLst>
            <a:ext uri="{FF2B5EF4-FFF2-40B4-BE49-F238E27FC236}">
              <a16:creationId xmlns:a16="http://schemas.microsoft.com/office/drawing/2014/main" id="{667CD147-C02D-4DD6-AE30-83D2D4A9DC20}"/>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227" name="正方形/長方形 226">
          <a:extLst>
            <a:ext uri="{FF2B5EF4-FFF2-40B4-BE49-F238E27FC236}">
              <a16:creationId xmlns:a16="http://schemas.microsoft.com/office/drawing/2014/main" id="{205119DD-A2C1-4E84-997D-CFE5BA49D57F}"/>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228" name="正方形/長方形 227">
          <a:extLst>
            <a:ext uri="{FF2B5EF4-FFF2-40B4-BE49-F238E27FC236}">
              <a16:creationId xmlns:a16="http://schemas.microsoft.com/office/drawing/2014/main" id="{ADED4343-7ACA-4460-B789-569861CDE6C6}"/>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229" name="正方形/長方形 228">
          <a:extLst>
            <a:ext uri="{FF2B5EF4-FFF2-40B4-BE49-F238E27FC236}">
              <a16:creationId xmlns:a16="http://schemas.microsoft.com/office/drawing/2014/main" id="{5D585C3C-39E8-41AB-A885-340A2E7FF7F2}"/>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230" name="正方形/長方形 229">
          <a:extLst>
            <a:ext uri="{FF2B5EF4-FFF2-40B4-BE49-F238E27FC236}">
              <a16:creationId xmlns:a16="http://schemas.microsoft.com/office/drawing/2014/main" id="{72A8D4ED-7975-4789-B12C-2617588D990B}"/>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231" name="正方形/長方形 230">
          <a:extLst>
            <a:ext uri="{FF2B5EF4-FFF2-40B4-BE49-F238E27FC236}">
              <a16:creationId xmlns:a16="http://schemas.microsoft.com/office/drawing/2014/main" id="{E47F6713-EE10-4531-8179-CE15895BF0B2}"/>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232" name="正方形/長方形 231">
          <a:extLst>
            <a:ext uri="{FF2B5EF4-FFF2-40B4-BE49-F238E27FC236}">
              <a16:creationId xmlns:a16="http://schemas.microsoft.com/office/drawing/2014/main" id="{3C534A0C-623A-4C3C-8ADD-CB00943AFB15}"/>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233" name="正方形/長方形 232">
          <a:extLst>
            <a:ext uri="{FF2B5EF4-FFF2-40B4-BE49-F238E27FC236}">
              <a16:creationId xmlns:a16="http://schemas.microsoft.com/office/drawing/2014/main" id="{43DE9370-25FE-41B5-A2AC-7077A7681BFD}"/>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234" name="テキスト ボックス 233">
          <a:extLst>
            <a:ext uri="{FF2B5EF4-FFF2-40B4-BE49-F238E27FC236}">
              <a16:creationId xmlns:a16="http://schemas.microsoft.com/office/drawing/2014/main" id="{EA891F4E-73AF-4224-A9BF-6BD9ED60EC76}"/>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235" name="直線コネクタ 234">
          <a:extLst>
            <a:ext uri="{FF2B5EF4-FFF2-40B4-BE49-F238E27FC236}">
              <a16:creationId xmlns:a16="http://schemas.microsoft.com/office/drawing/2014/main" id="{EA97A399-AB60-41AF-9D27-8BADCAE3740F}"/>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236" name="テキスト ボックス 235">
          <a:extLst>
            <a:ext uri="{FF2B5EF4-FFF2-40B4-BE49-F238E27FC236}">
              <a16:creationId xmlns:a16="http://schemas.microsoft.com/office/drawing/2014/main" id="{F7147892-216B-438F-92BD-7EE662E4F5B5}"/>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237" name="直線コネクタ 236">
          <a:extLst>
            <a:ext uri="{FF2B5EF4-FFF2-40B4-BE49-F238E27FC236}">
              <a16:creationId xmlns:a16="http://schemas.microsoft.com/office/drawing/2014/main" id="{59ABBC58-1BE2-489F-B285-E9E16B0EBD35}"/>
            </a:ext>
          </a:extLst>
        </xdr:cNvPr>
        <xdr:cNvCxnSpPr/>
      </xdr:nvCxnSpPr>
      <xdr:spPr>
        <a:xfrm>
          <a:off x="10960100" y="1458576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238" name="テキスト ボックス 237">
          <a:extLst>
            <a:ext uri="{FF2B5EF4-FFF2-40B4-BE49-F238E27FC236}">
              <a16:creationId xmlns:a16="http://schemas.microsoft.com/office/drawing/2014/main" id="{E20898BB-381F-443F-8DEC-410A5150BB1D}"/>
            </a:ext>
          </a:extLst>
        </xdr:cNvPr>
        <xdr:cNvSpPr txBox="1"/>
      </xdr:nvSpPr>
      <xdr:spPr>
        <a:xfrm>
          <a:off x="105615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239" name="直線コネクタ 238">
          <a:extLst>
            <a:ext uri="{FF2B5EF4-FFF2-40B4-BE49-F238E27FC236}">
              <a16:creationId xmlns:a16="http://schemas.microsoft.com/office/drawing/2014/main" id="{4166C5BF-9835-46F0-BA1A-A58C296D4028}"/>
            </a:ext>
          </a:extLst>
        </xdr:cNvPr>
        <xdr:cNvCxnSpPr/>
      </xdr:nvCxnSpPr>
      <xdr:spPr>
        <a:xfrm>
          <a:off x="10960100" y="1426300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240" name="テキスト ボックス 239">
          <a:extLst>
            <a:ext uri="{FF2B5EF4-FFF2-40B4-BE49-F238E27FC236}">
              <a16:creationId xmlns:a16="http://schemas.microsoft.com/office/drawing/2014/main" id="{661544F7-96D5-4934-AB93-56F6AE136918}"/>
            </a:ext>
          </a:extLst>
        </xdr:cNvPr>
        <xdr:cNvSpPr txBox="1"/>
      </xdr:nvSpPr>
      <xdr:spPr>
        <a:xfrm>
          <a:off x="1060276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241" name="直線コネクタ 240">
          <a:extLst>
            <a:ext uri="{FF2B5EF4-FFF2-40B4-BE49-F238E27FC236}">
              <a16:creationId xmlns:a16="http://schemas.microsoft.com/office/drawing/2014/main" id="{B9A60B43-5B38-4C36-ADE6-4A4C244EFA6C}"/>
            </a:ext>
          </a:extLst>
        </xdr:cNvPr>
        <xdr:cNvCxnSpPr/>
      </xdr:nvCxnSpPr>
      <xdr:spPr>
        <a:xfrm>
          <a:off x="10960100" y="1394405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242" name="テキスト ボックス 241">
          <a:extLst>
            <a:ext uri="{FF2B5EF4-FFF2-40B4-BE49-F238E27FC236}">
              <a16:creationId xmlns:a16="http://schemas.microsoft.com/office/drawing/2014/main" id="{5CFD0996-5CB3-484B-A092-3A45F4E3C433}"/>
            </a:ext>
          </a:extLst>
        </xdr:cNvPr>
        <xdr:cNvSpPr txBox="1"/>
      </xdr:nvSpPr>
      <xdr:spPr>
        <a:xfrm>
          <a:off x="1060276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243" name="直線コネクタ 242">
          <a:extLst>
            <a:ext uri="{FF2B5EF4-FFF2-40B4-BE49-F238E27FC236}">
              <a16:creationId xmlns:a16="http://schemas.microsoft.com/office/drawing/2014/main" id="{639A8A71-D6F9-43F7-98E2-3F5AB5ECA44F}"/>
            </a:ext>
          </a:extLst>
        </xdr:cNvPr>
        <xdr:cNvCxnSpPr/>
      </xdr:nvCxnSpPr>
      <xdr:spPr>
        <a:xfrm>
          <a:off x="10960100" y="1362510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244" name="テキスト ボックス 243">
          <a:extLst>
            <a:ext uri="{FF2B5EF4-FFF2-40B4-BE49-F238E27FC236}">
              <a16:creationId xmlns:a16="http://schemas.microsoft.com/office/drawing/2014/main" id="{A10BCD25-8FA6-481D-885B-6012313966D6}"/>
            </a:ext>
          </a:extLst>
        </xdr:cNvPr>
        <xdr:cNvSpPr txBox="1"/>
      </xdr:nvSpPr>
      <xdr:spPr>
        <a:xfrm>
          <a:off x="1060276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245" name="直線コネクタ 244">
          <a:extLst>
            <a:ext uri="{FF2B5EF4-FFF2-40B4-BE49-F238E27FC236}">
              <a16:creationId xmlns:a16="http://schemas.microsoft.com/office/drawing/2014/main" id="{D675261C-630D-47EA-9613-E5E234962568}"/>
            </a:ext>
          </a:extLst>
        </xdr:cNvPr>
        <xdr:cNvCxnSpPr/>
      </xdr:nvCxnSpPr>
      <xdr:spPr>
        <a:xfrm>
          <a:off x="10960100" y="1330615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246" name="テキスト ボックス 245">
          <a:extLst>
            <a:ext uri="{FF2B5EF4-FFF2-40B4-BE49-F238E27FC236}">
              <a16:creationId xmlns:a16="http://schemas.microsoft.com/office/drawing/2014/main" id="{B10FA2BF-FA18-42C2-A30B-60ACC6EFD14C}"/>
            </a:ext>
          </a:extLst>
        </xdr:cNvPr>
        <xdr:cNvSpPr txBox="1"/>
      </xdr:nvSpPr>
      <xdr:spPr>
        <a:xfrm>
          <a:off x="1060276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247" name="直線コネクタ 246">
          <a:extLst>
            <a:ext uri="{FF2B5EF4-FFF2-40B4-BE49-F238E27FC236}">
              <a16:creationId xmlns:a16="http://schemas.microsoft.com/office/drawing/2014/main" id="{85F943A1-51F9-4B04-AA5D-2160F5B3F196}"/>
            </a:ext>
          </a:extLst>
        </xdr:cNvPr>
        <xdr:cNvCxnSpPr/>
      </xdr:nvCxnSpPr>
      <xdr:spPr>
        <a:xfrm>
          <a:off x="10960100" y="1298720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248" name="テキスト ボックス 247">
          <a:extLst>
            <a:ext uri="{FF2B5EF4-FFF2-40B4-BE49-F238E27FC236}">
              <a16:creationId xmlns:a16="http://schemas.microsoft.com/office/drawing/2014/main" id="{38AD3E85-BE71-4212-A5FA-75BAB4804030}"/>
            </a:ext>
          </a:extLst>
        </xdr:cNvPr>
        <xdr:cNvSpPr txBox="1"/>
      </xdr:nvSpPr>
      <xdr:spPr>
        <a:xfrm>
          <a:off x="1066688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249" name="直線コネクタ 248">
          <a:extLst>
            <a:ext uri="{FF2B5EF4-FFF2-40B4-BE49-F238E27FC236}">
              <a16:creationId xmlns:a16="http://schemas.microsoft.com/office/drawing/2014/main" id="{97DD11C9-7023-4075-A2CE-AEB1A8522DC3}"/>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250" name="【消防施設】&#10;有形固定資産減価償却率グラフ枠">
          <a:extLst>
            <a:ext uri="{FF2B5EF4-FFF2-40B4-BE49-F238E27FC236}">
              <a16:creationId xmlns:a16="http://schemas.microsoft.com/office/drawing/2014/main" id="{E6D033F1-CDE5-44AA-B035-DA0CFAA907CE}"/>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123008</xdr:rowOff>
    </xdr:from>
    <xdr:to>
      <xdr:col>85</xdr:col>
      <xdr:colOff>126364</xdr:colOff>
      <xdr:row>86</xdr:row>
      <xdr:rowOff>168729</xdr:rowOff>
    </xdr:to>
    <xdr:cxnSp macro="">
      <xdr:nvCxnSpPr>
        <xdr:cNvPr id="251" name="直線コネクタ 250">
          <a:extLst>
            <a:ext uri="{FF2B5EF4-FFF2-40B4-BE49-F238E27FC236}">
              <a16:creationId xmlns:a16="http://schemas.microsoft.com/office/drawing/2014/main" id="{8A1226BB-2FF0-4DD1-865B-A8AFBA70B0E5}"/>
            </a:ext>
          </a:extLst>
        </xdr:cNvPr>
        <xdr:cNvCxnSpPr/>
      </xdr:nvCxnSpPr>
      <xdr:spPr>
        <a:xfrm flipV="1">
          <a:off x="14375764" y="13031288"/>
          <a:ext cx="0" cy="15544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252" name="【消防施設】&#10;有形固定資産減価償却率最小値テキスト">
          <a:extLst>
            <a:ext uri="{FF2B5EF4-FFF2-40B4-BE49-F238E27FC236}">
              <a16:creationId xmlns:a16="http://schemas.microsoft.com/office/drawing/2014/main" id="{04483D34-E6DE-4D34-91FB-6C42B034C0A4}"/>
            </a:ext>
          </a:extLst>
        </xdr:cNvPr>
        <xdr:cNvSpPr txBox="1"/>
      </xdr:nvSpPr>
      <xdr:spPr>
        <a:xfrm>
          <a:off x="1441450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253" name="直線コネクタ 252">
          <a:extLst>
            <a:ext uri="{FF2B5EF4-FFF2-40B4-BE49-F238E27FC236}">
              <a16:creationId xmlns:a16="http://schemas.microsoft.com/office/drawing/2014/main" id="{FFB4F156-1290-4995-B842-A3272C9842D8}"/>
            </a:ext>
          </a:extLst>
        </xdr:cNvPr>
        <xdr:cNvCxnSpPr/>
      </xdr:nvCxnSpPr>
      <xdr:spPr>
        <a:xfrm>
          <a:off x="1428750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69685</xdr:rowOff>
    </xdr:from>
    <xdr:ext cx="340478" cy="259045"/>
    <xdr:sp macro="" textlink="">
      <xdr:nvSpPr>
        <xdr:cNvPr id="254" name="【消防施設】&#10;有形固定資産減価償却率最大値テキスト">
          <a:extLst>
            <a:ext uri="{FF2B5EF4-FFF2-40B4-BE49-F238E27FC236}">
              <a16:creationId xmlns:a16="http://schemas.microsoft.com/office/drawing/2014/main" id="{BE390AA0-6FF1-4191-942F-EA703B36B2EC}"/>
            </a:ext>
          </a:extLst>
        </xdr:cNvPr>
        <xdr:cNvSpPr txBox="1"/>
      </xdr:nvSpPr>
      <xdr:spPr>
        <a:xfrm>
          <a:off x="14414500" y="1281032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123008</xdr:rowOff>
    </xdr:from>
    <xdr:to>
      <xdr:col>86</xdr:col>
      <xdr:colOff>25400</xdr:colOff>
      <xdr:row>77</xdr:row>
      <xdr:rowOff>123008</xdr:rowOff>
    </xdr:to>
    <xdr:cxnSp macro="">
      <xdr:nvCxnSpPr>
        <xdr:cNvPr id="255" name="直線コネクタ 254">
          <a:extLst>
            <a:ext uri="{FF2B5EF4-FFF2-40B4-BE49-F238E27FC236}">
              <a16:creationId xmlns:a16="http://schemas.microsoft.com/office/drawing/2014/main" id="{45E707D9-A36C-402C-A78C-7CCD5108B1F3}"/>
            </a:ext>
          </a:extLst>
        </xdr:cNvPr>
        <xdr:cNvCxnSpPr/>
      </xdr:nvCxnSpPr>
      <xdr:spPr>
        <a:xfrm>
          <a:off x="14287500" y="130312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148970</xdr:rowOff>
    </xdr:from>
    <xdr:ext cx="405111" cy="259045"/>
    <xdr:sp macro="" textlink="">
      <xdr:nvSpPr>
        <xdr:cNvPr id="256" name="【消防施設】&#10;有形固定資産減価償却率平均値テキスト">
          <a:extLst>
            <a:ext uri="{FF2B5EF4-FFF2-40B4-BE49-F238E27FC236}">
              <a16:creationId xmlns:a16="http://schemas.microsoft.com/office/drawing/2014/main" id="{425EAECA-C20F-44D5-8ECD-6709BDC70F0B}"/>
            </a:ext>
          </a:extLst>
        </xdr:cNvPr>
        <xdr:cNvSpPr txBox="1"/>
      </xdr:nvSpPr>
      <xdr:spPr>
        <a:xfrm>
          <a:off x="14414500" y="1372781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126093</xdr:rowOff>
    </xdr:from>
    <xdr:to>
      <xdr:col>85</xdr:col>
      <xdr:colOff>177800</xdr:colOff>
      <xdr:row>83</xdr:row>
      <xdr:rowOff>56243</xdr:rowOff>
    </xdr:to>
    <xdr:sp macro="" textlink="">
      <xdr:nvSpPr>
        <xdr:cNvPr id="257" name="フローチャート: 判断 256">
          <a:extLst>
            <a:ext uri="{FF2B5EF4-FFF2-40B4-BE49-F238E27FC236}">
              <a16:creationId xmlns:a16="http://schemas.microsoft.com/office/drawing/2014/main" id="{453D715E-26CC-4C78-971E-EBECEB7DD9C0}"/>
            </a:ext>
          </a:extLst>
        </xdr:cNvPr>
        <xdr:cNvSpPr/>
      </xdr:nvSpPr>
      <xdr:spPr>
        <a:xfrm>
          <a:off x="14325600" y="13872573"/>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98334</xdr:rowOff>
    </xdr:from>
    <xdr:to>
      <xdr:col>81</xdr:col>
      <xdr:colOff>101600</xdr:colOff>
      <xdr:row>83</xdr:row>
      <xdr:rowOff>28484</xdr:rowOff>
    </xdr:to>
    <xdr:sp macro="" textlink="">
      <xdr:nvSpPr>
        <xdr:cNvPr id="258" name="フローチャート: 判断 257">
          <a:extLst>
            <a:ext uri="{FF2B5EF4-FFF2-40B4-BE49-F238E27FC236}">
              <a16:creationId xmlns:a16="http://schemas.microsoft.com/office/drawing/2014/main" id="{3658C37B-7E97-4E65-B090-EE07F4B0DFB8}"/>
            </a:ext>
          </a:extLst>
        </xdr:cNvPr>
        <xdr:cNvSpPr/>
      </xdr:nvSpPr>
      <xdr:spPr>
        <a:xfrm>
          <a:off x="13578840" y="138448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82006</xdr:rowOff>
    </xdr:from>
    <xdr:to>
      <xdr:col>76</xdr:col>
      <xdr:colOff>165100</xdr:colOff>
      <xdr:row>83</xdr:row>
      <xdr:rowOff>12156</xdr:rowOff>
    </xdr:to>
    <xdr:sp macro="" textlink="">
      <xdr:nvSpPr>
        <xdr:cNvPr id="259" name="フローチャート: 判断 258">
          <a:extLst>
            <a:ext uri="{FF2B5EF4-FFF2-40B4-BE49-F238E27FC236}">
              <a16:creationId xmlns:a16="http://schemas.microsoft.com/office/drawing/2014/main" id="{6709CA4D-3EEE-4E34-8C94-B6DBB82794DD}"/>
            </a:ext>
          </a:extLst>
        </xdr:cNvPr>
        <xdr:cNvSpPr/>
      </xdr:nvSpPr>
      <xdr:spPr>
        <a:xfrm>
          <a:off x="12804140" y="138284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88537</xdr:rowOff>
    </xdr:from>
    <xdr:to>
      <xdr:col>72</xdr:col>
      <xdr:colOff>38100</xdr:colOff>
      <xdr:row>83</xdr:row>
      <xdr:rowOff>18687</xdr:rowOff>
    </xdr:to>
    <xdr:sp macro="" textlink="">
      <xdr:nvSpPr>
        <xdr:cNvPr id="260" name="フローチャート: 判断 259">
          <a:extLst>
            <a:ext uri="{FF2B5EF4-FFF2-40B4-BE49-F238E27FC236}">
              <a16:creationId xmlns:a16="http://schemas.microsoft.com/office/drawing/2014/main" id="{4115E270-12D6-4096-A089-E454D5C2BA73}"/>
            </a:ext>
          </a:extLst>
        </xdr:cNvPr>
        <xdr:cNvSpPr/>
      </xdr:nvSpPr>
      <xdr:spPr>
        <a:xfrm>
          <a:off x="12029440" y="1383501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152219</xdr:rowOff>
    </xdr:from>
    <xdr:to>
      <xdr:col>67</xdr:col>
      <xdr:colOff>101600</xdr:colOff>
      <xdr:row>83</xdr:row>
      <xdr:rowOff>82369</xdr:rowOff>
    </xdr:to>
    <xdr:sp macro="" textlink="">
      <xdr:nvSpPr>
        <xdr:cNvPr id="261" name="フローチャート: 判断 260">
          <a:extLst>
            <a:ext uri="{FF2B5EF4-FFF2-40B4-BE49-F238E27FC236}">
              <a16:creationId xmlns:a16="http://schemas.microsoft.com/office/drawing/2014/main" id="{53CC1C5B-49D9-4DF7-9497-A5F985AB1E5E}"/>
            </a:ext>
          </a:extLst>
        </xdr:cNvPr>
        <xdr:cNvSpPr/>
      </xdr:nvSpPr>
      <xdr:spPr>
        <a:xfrm>
          <a:off x="11231880" y="1389869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262" name="テキスト ボックス 261">
          <a:extLst>
            <a:ext uri="{FF2B5EF4-FFF2-40B4-BE49-F238E27FC236}">
              <a16:creationId xmlns:a16="http://schemas.microsoft.com/office/drawing/2014/main" id="{2DBA39DF-4BB8-4E42-90D5-051D1C0C2F89}"/>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263" name="テキスト ボックス 262">
          <a:extLst>
            <a:ext uri="{FF2B5EF4-FFF2-40B4-BE49-F238E27FC236}">
              <a16:creationId xmlns:a16="http://schemas.microsoft.com/office/drawing/2014/main" id="{7D81B45F-1F32-46F5-8C41-B8535AD81451}"/>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264" name="テキスト ボックス 263">
          <a:extLst>
            <a:ext uri="{FF2B5EF4-FFF2-40B4-BE49-F238E27FC236}">
              <a16:creationId xmlns:a16="http://schemas.microsoft.com/office/drawing/2014/main" id="{AE8F87CA-02D0-4D7B-828E-7D9600159FFC}"/>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265" name="テキスト ボックス 264">
          <a:extLst>
            <a:ext uri="{FF2B5EF4-FFF2-40B4-BE49-F238E27FC236}">
              <a16:creationId xmlns:a16="http://schemas.microsoft.com/office/drawing/2014/main" id="{6D539FF1-9D1A-4A56-81E7-B43241F0DC84}"/>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266" name="テキスト ボックス 265">
          <a:extLst>
            <a:ext uri="{FF2B5EF4-FFF2-40B4-BE49-F238E27FC236}">
              <a16:creationId xmlns:a16="http://schemas.microsoft.com/office/drawing/2014/main" id="{00989683-6D49-4699-858C-6EF46578A794}"/>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39551</xdr:rowOff>
    </xdr:from>
    <xdr:to>
      <xdr:col>85</xdr:col>
      <xdr:colOff>177800</xdr:colOff>
      <xdr:row>84</xdr:row>
      <xdr:rowOff>141151</xdr:rowOff>
    </xdr:to>
    <xdr:sp macro="" textlink="">
      <xdr:nvSpPr>
        <xdr:cNvPr id="267" name="楕円 266">
          <a:extLst>
            <a:ext uri="{FF2B5EF4-FFF2-40B4-BE49-F238E27FC236}">
              <a16:creationId xmlns:a16="http://schemas.microsoft.com/office/drawing/2014/main" id="{4388DFD4-882D-4ACF-B89A-0DEB0B11BBC7}"/>
            </a:ext>
          </a:extLst>
        </xdr:cNvPr>
        <xdr:cNvSpPr/>
      </xdr:nvSpPr>
      <xdr:spPr>
        <a:xfrm>
          <a:off x="14325600" y="14121311"/>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17978</xdr:rowOff>
    </xdr:from>
    <xdr:ext cx="405111" cy="259045"/>
    <xdr:sp macro="" textlink="">
      <xdr:nvSpPr>
        <xdr:cNvPr id="268" name="【消防施設】&#10;有形固定資産減価償却率該当値テキスト">
          <a:extLst>
            <a:ext uri="{FF2B5EF4-FFF2-40B4-BE49-F238E27FC236}">
              <a16:creationId xmlns:a16="http://schemas.microsoft.com/office/drawing/2014/main" id="{44F7ECE7-A822-4BC1-856E-BC2318072B31}"/>
            </a:ext>
          </a:extLst>
        </xdr:cNvPr>
        <xdr:cNvSpPr txBox="1"/>
      </xdr:nvSpPr>
      <xdr:spPr>
        <a:xfrm>
          <a:off x="14414500" y="14099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11793</xdr:rowOff>
    </xdr:from>
    <xdr:to>
      <xdr:col>81</xdr:col>
      <xdr:colOff>101600</xdr:colOff>
      <xdr:row>85</xdr:row>
      <xdr:rowOff>113393</xdr:rowOff>
    </xdr:to>
    <xdr:sp macro="" textlink="">
      <xdr:nvSpPr>
        <xdr:cNvPr id="269" name="楕円 268">
          <a:extLst>
            <a:ext uri="{FF2B5EF4-FFF2-40B4-BE49-F238E27FC236}">
              <a16:creationId xmlns:a16="http://schemas.microsoft.com/office/drawing/2014/main" id="{997C2D6A-7AE1-4E2F-9F2F-801FE8FA600E}"/>
            </a:ext>
          </a:extLst>
        </xdr:cNvPr>
        <xdr:cNvSpPr/>
      </xdr:nvSpPr>
      <xdr:spPr>
        <a:xfrm>
          <a:off x="13578840" y="14261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90351</xdr:rowOff>
    </xdr:from>
    <xdr:to>
      <xdr:col>85</xdr:col>
      <xdr:colOff>127000</xdr:colOff>
      <xdr:row>85</xdr:row>
      <xdr:rowOff>62593</xdr:rowOff>
    </xdr:to>
    <xdr:cxnSp macro="">
      <xdr:nvCxnSpPr>
        <xdr:cNvPr id="270" name="直線コネクタ 269">
          <a:extLst>
            <a:ext uri="{FF2B5EF4-FFF2-40B4-BE49-F238E27FC236}">
              <a16:creationId xmlns:a16="http://schemas.microsoft.com/office/drawing/2014/main" id="{E11D913F-ADB9-4655-A965-C4A035AFB000}"/>
            </a:ext>
          </a:extLst>
        </xdr:cNvPr>
        <xdr:cNvCxnSpPr/>
      </xdr:nvCxnSpPr>
      <xdr:spPr>
        <a:xfrm flipV="1">
          <a:off x="13629640" y="14172111"/>
          <a:ext cx="746760" cy="139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160382</xdr:rowOff>
    </xdr:from>
    <xdr:to>
      <xdr:col>76</xdr:col>
      <xdr:colOff>165100</xdr:colOff>
      <xdr:row>85</xdr:row>
      <xdr:rowOff>90532</xdr:rowOff>
    </xdr:to>
    <xdr:sp macro="" textlink="">
      <xdr:nvSpPr>
        <xdr:cNvPr id="271" name="楕円 270">
          <a:extLst>
            <a:ext uri="{FF2B5EF4-FFF2-40B4-BE49-F238E27FC236}">
              <a16:creationId xmlns:a16="http://schemas.microsoft.com/office/drawing/2014/main" id="{2D2BACEA-0215-445A-A9CE-75D48697B0A9}"/>
            </a:ext>
          </a:extLst>
        </xdr:cNvPr>
        <xdr:cNvSpPr/>
      </xdr:nvSpPr>
      <xdr:spPr>
        <a:xfrm>
          <a:off x="12804140" y="1424214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39732</xdr:rowOff>
    </xdr:from>
    <xdr:to>
      <xdr:col>81</xdr:col>
      <xdr:colOff>50800</xdr:colOff>
      <xdr:row>85</xdr:row>
      <xdr:rowOff>62593</xdr:rowOff>
    </xdr:to>
    <xdr:cxnSp macro="">
      <xdr:nvCxnSpPr>
        <xdr:cNvPr id="272" name="直線コネクタ 271">
          <a:extLst>
            <a:ext uri="{FF2B5EF4-FFF2-40B4-BE49-F238E27FC236}">
              <a16:creationId xmlns:a16="http://schemas.microsoft.com/office/drawing/2014/main" id="{F88D7B72-D94C-4496-A6D3-4881C49F3184}"/>
            </a:ext>
          </a:extLst>
        </xdr:cNvPr>
        <xdr:cNvCxnSpPr/>
      </xdr:nvCxnSpPr>
      <xdr:spPr>
        <a:xfrm>
          <a:off x="12854940" y="14289132"/>
          <a:ext cx="7747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86905</xdr:rowOff>
    </xdr:from>
    <xdr:to>
      <xdr:col>72</xdr:col>
      <xdr:colOff>38100</xdr:colOff>
      <xdr:row>84</xdr:row>
      <xdr:rowOff>17055</xdr:rowOff>
    </xdr:to>
    <xdr:sp macro="" textlink="">
      <xdr:nvSpPr>
        <xdr:cNvPr id="273" name="楕円 272">
          <a:extLst>
            <a:ext uri="{FF2B5EF4-FFF2-40B4-BE49-F238E27FC236}">
              <a16:creationId xmlns:a16="http://schemas.microsoft.com/office/drawing/2014/main" id="{104B6D67-87CC-42BE-BAD9-7FDFE588E813}"/>
            </a:ext>
          </a:extLst>
        </xdr:cNvPr>
        <xdr:cNvSpPr/>
      </xdr:nvSpPr>
      <xdr:spPr>
        <a:xfrm>
          <a:off x="12029440" y="1400102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137705</xdr:rowOff>
    </xdr:from>
    <xdr:to>
      <xdr:col>76</xdr:col>
      <xdr:colOff>114300</xdr:colOff>
      <xdr:row>85</xdr:row>
      <xdr:rowOff>39732</xdr:rowOff>
    </xdr:to>
    <xdr:cxnSp macro="">
      <xdr:nvCxnSpPr>
        <xdr:cNvPr id="274" name="直線コネクタ 273">
          <a:extLst>
            <a:ext uri="{FF2B5EF4-FFF2-40B4-BE49-F238E27FC236}">
              <a16:creationId xmlns:a16="http://schemas.microsoft.com/office/drawing/2014/main" id="{49F8C58B-13DF-48EC-A2C2-B1B40611C3CB}"/>
            </a:ext>
          </a:extLst>
        </xdr:cNvPr>
        <xdr:cNvCxnSpPr/>
      </xdr:nvCxnSpPr>
      <xdr:spPr>
        <a:xfrm>
          <a:off x="12072620" y="14051825"/>
          <a:ext cx="782320" cy="237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170180</xdr:rowOff>
    </xdr:from>
    <xdr:to>
      <xdr:col>67</xdr:col>
      <xdr:colOff>101600</xdr:colOff>
      <xdr:row>84</xdr:row>
      <xdr:rowOff>100330</xdr:rowOff>
    </xdr:to>
    <xdr:sp macro="" textlink="">
      <xdr:nvSpPr>
        <xdr:cNvPr id="275" name="楕円 274">
          <a:extLst>
            <a:ext uri="{FF2B5EF4-FFF2-40B4-BE49-F238E27FC236}">
              <a16:creationId xmlns:a16="http://schemas.microsoft.com/office/drawing/2014/main" id="{DF73DF99-682F-4B8A-AF6F-14AAE2C34CED}"/>
            </a:ext>
          </a:extLst>
        </xdr:cNvPr>
        <xdr:cNvSpPr/>
      </xdr:nvSpPr>
      <xdr:spPr>
        <a:xfrm>
          <a:off x="11231880" y="140843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137705</xdr:rowOff>
    </xdr:from>
    <xdr:to>
      <xdr:col>71</xdr:col>
      <xdr:colOff>177800</xdr:colOff>
      <xdr:row>84</xdr:row>
      <xdr:rowOff>49530</xdr:rowOff>
    </xdr:to>
    <xdr:cxnSp macro="">
      <xdr:nvCxnSpPr>
        <xdr:cNvPr id="276" name="直線コネクタ 275">
          <a:extLst>
            <a:ext uri="{FF2B5EF4-FFF2-40B4-BE49-F238E27FC236}">
              <a16:creationId xmlns:a16="http://schemas.microsoft.com/office/drawing/2014/main" id="{515E4B6C-D826-4E39-8D34-5F0E107F9D18}"/>
            </a:ext>
          </a:extLst>
        </xdr:cNvPr>
        <xdr:cNvCxnSpPr/>
      </xdr:nvCxnSpPr>
      <xdr:spPr>
        <a:xfrm flipV="1">
          <a:off x="11282680" y="14051825"/>
          <a:ext cx="789940" cy="79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45011</xdr:rowOff>
    </xdr:from>
    <xdr:ext cx="405111" cy="259045"/>
    <xdr:sp macro="" textlink="">
      <xdr:nvSpPr>
        <xdr:cNvPr id="277" name="n_1aveValue【消防施設】&#10;有形固定資産減価償却率">
          <a:extLst>
            <a:ext uri="{FF2B5EF4-FFF2-40B4-BE49-F238E27FC236}">
              <a16:creationId xmlns:a16="http://schemas.microsoft.com/office/drawing/2014/main" id="{6B35A675-48E4-49BA-89A2-5CFE509339A2}"/>
            </a:ext>
          </a:extLst>
        </xdr:cNvPr>
        <xdr:cNvSpPr txBox="1"/>
      </xdr:nvSpPr>
      <xdr:spPr>
        <a:xfrm>
          <a:off x="13437244" y="13623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28683</xdr:rowOff>
    </xdr:from>
    <xdr:ext cx="405111" cy="259045"/>
    <xdr:sp macro="" textlink="">
      <xdr:nvSpPr>
        <xdr:cNvPr id="278" name="n_2aveValue【消防施設】&#10;有形固定資産減価償却率">
          <a:extLst>
            <a:ext uri="{FF2B5EF4-FFF2-40B4-BE49-F238E27FC236}">
              <a16:creationId xmlns:a16="http://schemas.microsoft.com/office/drawing/2014/main" id="{A595919C-ABCF-4185-BCA3-2B3C49122063}"/>
            </a:ext>
          </a:extLst>
        </xdr:cNvPr>
        <xdr:cNvSpPr txBox="1"/>
      </xdr:nvSpPr>
      <xdr:spPr>
        <a:xfrm>
          <a:off x="12675244" y="136075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35214</xdr:rowOff>
    </xdr:from>
    <xdr:ext cx="405111" cy="259045"/>
    <xdr:sp macro="" textlink="">
      <xdr:nvSpPr>
        <xdr:cNvPr id="279" name="n_3aveValue【消防施設】&#10;有形固定資産減価償却率">
          <a:extLst>
            <a:ext uri="{FF2B5EF4-FFF2-40B4-BE49-F238E27FC236}">
              <a16:creationId xmlns:a16="http://schemas.microsoft.com/office/drawing/2014/main" id="{DE0A9721-E92A-464E-8AAA-FE1704E70FDC}"/>
            </a:ext>
          </a:extLst>
        </xdr:cNvPr>
        <xdr:cNvSpPr txBox="1"/>
      </xdr:nvSpPr>
      <xdr:spPr>
        <a:xfrm>
          <a:off x="11900544" y="13614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98896</xdr:rowOff>
    </xdr:from>
    <xdr:ext cx="405111" cy="259045"/>
    <xdr:sp macro="" textlink="">
      <xdr:nvSpPr>
        <xdr:cNvPr id="280" name="n_4aveValue【消防施設】&#10;有形固定資産減価償却率">
          <a:extLst>
            <a:ext uri="{FF2B5EF4-FFF2-40B4-BE49-F238E27FC236}">
              <a16:creationId xmlns:a16="http://schemas.microsoft.com/office/drawing/2014/main" id="{498E130A-DBB4-436E-BB22-8550E333BC0D}"/>
            </a:ext>
          </a:extLst>
        </xdr:cNvPr>
        <xdr:cNvSpPr txBox="1"/>
      </xdr:nvSpPr>
      <xdr:spPr>
        <a:xfrm>
          <a:off x="11102984" y="136777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104520</xdr:rowOff>
    </xdr:from>
    <xdr:ext cx="405111" cy="259045"/>
    <xdr:sp macro="" textlink="">
      <xdr:nvSpPr>
        <xdr:cNvPr id="281" name="n_1mainValue【消防施設】&#10;有形固定資産減価償却率">
          <a:extLst>
            <a:ext uri="{FF2B5EF4-FFF2-40B4-BE49-F238E27FC236}">
              <a16:creationId xmlns:a16="http://schemas.microsoft.com/office/drawing/2014/main" id="{C74F29CC-78AA-459B-BE18-B26630B625BA}"/>
            </a:ext>
          </a:extLst>
        </xdr:cNvPr>
        <xdr:cNvSpPr txBox="1"/>
      </xdr:nvSpPr>
      <xdr:spPr>
        <a:xfrm>
          <a:off x="13437244" y="14353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81659</xdr:rowOff>
    </xdr:from>
    <xdr:ext cx="405111" cy="259045"/>
    <xdr:sp macro="" textlink="">
      <xdr:nvSpPr>
        <xdr:cNvPr id="282" name="n_2mainValue【消防施設】&#10;有形固定資産減価償却率">
          <a:extLst>
            <a:ext uri="{FF2B5EF4-FFF2-40B4-BE49-F238E27FC236}">
              <a16:creationId xmlns:a16="http://schemas.microsoft.com/office/drawing/2014/main" id="{E941814A-34FC-437F-85E9-477CE0564F60}"/>
            </a:ext>
          </a:extLst>
        </xdr:cNvPr>
        <xdr:cNvSpPr txBox="1"/>
      </xdr:nvSpPr>
      <xdr:spPr>
        <a:xfrm>
          <a:off x="12675244" y="14331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8182</xdr:rowOff>
    </xdr:from>
    <xdr:ext cx="405111" cy="259045"/>
    <xdr:sp macro="" textlink="">
      <xdr:nvSpPr>
        <xdr:cNvPr id="283" name="n_3mainValue【消防施設】&#10;有形固定資産減価償却率">
          <a:extLst>
            <a:ext uri="{FF2B5EF4-FFF2-40B4-BE49-F238E27FC236}">
              <a16:creationId xmlns:a16="http://schemas.microsoft.com/office/drawing/2014/main" id="{436B97B3-A2BF-437E-8E79-08C9EBD39CA0}"/>
            </a:ext>
          </a:extLst>
        </xdr:cNvPr>
        <xdr:cNvSpPr txBox="1"/>
      </xdr:nvSpPr>
      <xdr:spPr>
        <a:xfrm>
          <a:off x="11900544" y="14089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91457</xdr:rowOff>
    </xdr:from>
    <xdr:ext cx="405111" cy="259045"/>
    <xdr:sp macro="" textlink="">
      <xdr:nvSpPr>
        <xdr:cNvPr id="284" name="n_4mainValue【消防施設】&#10;有形固定資産減価償却率">
          <a:extLst>
            <a:ext uri="{FF2B5EF4-FFF2-40B4-BE49-F238E27FC236}">
              <a16:creationId xmlns:a16="http://schemas.microsoft.com/office/drawing/2014/main" id="{08EA13F0-8E4F-451A-B97F-052ED2B8A509}"/>
            </a:ext>
          </a:extLst>
        </xdr:cNvPr>
        <xdr:cNvSpPr txBox="1"/>
      </xdr:nvSpPr>
      <xdr:spPr>
        <a:xfrm>
          <a:off x="11102984" y="1417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285" name="正方形/長方形 284">
          <a:extLst>
            <a:ext uri="{FF2B5EF4-FFF2-40B4-BE49-F238E27FC236}">
              <a16:creationId xmlns:a16="http://schemas.microsoft.com/office/drawing/2014/main" id="{56104BBE-8466-4201-B9BA-C6F0B1E92A45}"/>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286" name="正方形/長方形 285">
          <a:extLst>
            <a:ext uri="{FF2B5EF4-FFF2-40B4-BE49-F238E27FC236}">
              <a16:creationId xmlns:a16="http://schemas.microsoft.com/office/drawing/2014/main" id="{B7CA1565-BD74-4E35-B394-6EBF4E7ED564}"/>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287" name="正方形/長方形 286">
          <a:extLst>
            <a:ext uri="{FF2B5EF4-FFF2-40B4-BE49-F238E27FC236}">
              <a16:creationId xmlns:a16="http://schemas.microsoft.com/office/drawing/2014/main" id="{C2058CCA-43FE-4498-BEE7-F171DA4E5908}"/>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288" name="正方形/長方形 287">
          <a:extLst>
            <a:ext uri="{FF2B5EF4-FFF2-40B4-BE49-F238E27FC236}">
              <a16:creationId xmlns:a16="http://schemas.microsoft.com/office/drawing/2014/main" id="{D07D34B0-892C-425E-B5DC-3E761C8A990B}"/>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289" name="正方形/長方形 288">
          <a:extLst>
            <a:ext uri="{FF2B5EF4-FFF2-40B4-BE49-F238E27FC236}">
              <a16:creationId xmlns:a16="http://schemas.microsoft.com/office/drawing/2014/main" id="{1B1B41F9-0805-4097-9234-3ED08A62BA64}"/>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290" name="正方形/長方形 289">
          <a:extLst>
            <a:ext uri="{FF2B5EF4-FFF2-40B4-BE49-F238E27FC236}">
              <a16:creationId xmlns:a16="http://schemas.microsoft.com/office/drawing/2014/main" id="{308DBAAF-9F78-4D02-9E1E-28967851FC7F}"/>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291" name="正方形/長方形 290">
          <a:extLst>
            <a:ext uri="{FF2B5EF4-FFF2-40B4-BE49-F238E27FC236}">
              <a16:creationId xmlns:a16="http://schemas.microsoft.com/office/drawing/2014/main" id="{DD6CF0F8-CCB8-427B-B4E3-0B698E43F5EA}"/>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292" name="正方形/長方形 291">
          <a:extLst>
            <a:ext uri="{FF2B5EF4-FFF2-40B4-BE49-F238E27FC236}">
              <a16:creationId xmlns:a16="http://schemas.microsoft.com/office/drawing/2014/main" id="{21274252-83CD-4388-862D-2E6F617901A0}"/>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293" name="テキスト ボックス 292">
          <a:extLst>
            <a:ext uri="{FF2B5EF4-FFF2-40B4-BE49-F238E27FC236}">
              <a16:creationId xmlns:a16="http://schemas.microsoft.com/office/drawing/2014/main" id="{BE844D7F-7478-4678-B14E-11934EE2DE01}"/>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294" name="直線コネクタ 293">
          <a:extLst>
            <a:ext uri="{FF2B5EF4-FFF2-40B4-BE49-F238E27FC236}">
              <a16:creationId xmlns:a16="http://schemas.microsoft.com/office/drawing/2014/main" id="{15A8A4D7-E6E1-4150-8BA8-655B46286078}"/>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295" name="直線コネクタ 294">
          <a:extLst>
            <a:ext uri="{FF2B5EF4-FFF2-40B4-BE49-F238E27FC236}">
              <a16:creationId xmlns:a16="http://schemas.microsoft.com/office/drawing/2014/main" id="{03BD4AF3-D2EB-4A6D-8526-45728A541238}"/>
            </a:ext>
          </a:extLst>
        </xdr:cNvPr>
        <xdr:cNvCxnSpPr/>
      </xdr:nvCxnSpPr>
      <xdr:spPr>
        <a:xfrm>
          <a:off x="1609344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296" name="テキスト ボックス 295">
          <a:extLst>
            <a:ext uri="{FF2B5EF4-FFF2-40B4-BE49-F238E27FC236}">
              <a16:creationId xmlns:a16="http://schemas.microsoft.com/office/drawing/2014/main" id="{C31915B3-1C3E-465F-90FF-3E4DA00C9A1E}"/>
            </a:ext>
          </a:extLst>
        </xdr:cNvPr>
        <xdr:cNvSpPr txBox="1"/>
      </xdr:nvSpPr>
      <xdr:spPr>
        <a:xfrm>
          <a:off x="1569484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297" name="直線コネクタ 296">
          <a:extLst>
            <a:ext uri="{FF2B5EF4-FFF2-40B4-BE49-F238E27FC236}">
              <a16:creationId xmlns:a16="http://schemas.microsoft.com/office/drawing/2014/main" id="{EA25FA84-F6BD-4065-BBE2-49040AF93796}"/>
            </a:ext>
          </a:extLst>
        </xdr:cNvPr>
        <xdr:cNvCxnSpPr/>
      </xdr:nvCxnSpPr>
      <xdr:spPr>
        <a:xfrm>
          <a:off x="1609344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298" name="テキスト ボックス 297">
          <a:extLst>
            <a:ext uri="{FF2B5EF4-FFF2-40B4-BE49-F238E27FC236}">
              <a16:creationId xmlns:a16="http://schemas.microsoft.com/office/drawing/2014/main" id="{F5A72F8C-E2A0-42CA-A2E5-58F80EA26985}"/>
            </a:ext>
          </a:extLst>
        </xdr:cNvPr>
        <xdr:cNvSpPr txBox="1"/>
      </xdr:nvSpPr>
      <xdr:spPr>
        <a:xfrm>
          <a:off x="1569484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299" name="直線コネクタ 298">
          <a:extLst>
            <a:ext uri="{FF2B5EF4-FFF2-40B4-BE49-F238E27FC236}">
              <a16:creationId xmlns:a16="http://schemas.microsoft.com/office/drawing/2014/main" id="{0097AA44-1673-4B0E-875B-882B6AA10495}"/>
            </a:ext>
          </a:extLst>
        </xdr:cNvPr>
        <xdr:cNvCxnSpPr/>
      </xdr:nvCxnSpPr>
      <xdr:spPr>
        <a:xfrm>
          <a:off x="1609344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300" name="テキスト ボックス 299">
          <a:extLst>
            <a:ext uri="{FF2B5EF4-FFF2-40B4-BE49-F238E27FC236}">
              <a16:creationId xmlns:a16="http://schemas.microsoft.com/office/drawing/2014/main" id="{BF5104A9-2F15-45DD-A26B-DF06F58D806C}"/>
            </a:ext>
          </a:extLst>
        </xdr:cNvPr>
        <xdr:cNvSpPr txBox="1"/>
      </xdr:nvSpPr>
      <xdr:spPr>
        <a:xfrm>
          <a:off x="1569484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301" name="直線コネクタ 300">
          <a:extLst>
            <a:ext uri="{FF2B5EF4-FFF2-40B4-BE49-F238E27FC236}">
              <a16:creationId xmlns:a16="http://schemas.microsoft.com/office/drawing/2014/main" id="{CDD1E0AE-E2A9-4F3E-ACCE-C24E91CB075E}"/>
            </a:ext>
          </a:extLst>
        </xdr:cNvPr>
        <xdr:cNvCxnSpPr/>
      </xdr:nvCxnSpPr>
      <xdr:spPr>
        <a:xfrm>
          <a:off x="1609344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302" name="テキスト ボックス 301">
          <a:extLst>
            <a:ext uri="{FF2B5EF4-FFF2-40B4-BE49-F238E27FC236}">
              <a16:creationId xmlns:a16="http://schemas.microsoft.com/office/drawing/2014/main" id="{E399610A-8A37-44BB-8750-7806D8664A29}"/>
            </a:ext>
          </a:extLst>
        </xdr:cNvPr>
        <xdr:cNvSpPr txBox="1"/>
      </xdr:nvSpPr>
      <xdr:spPr>
        <a:xfrm>
          <a:off x="1569484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303" name="直線コネクタ 302">
          <a:extLst>
            <a:ext uri="{FF2B5EF4-FFF2-40B4-BE49-F238E27FC236}">
              <a16:creationId xmlns:a16="http://schemas.microsoft.com/office/drawing/2014/main" id="{FDE3C942-F33D-49DF-A3F7-F96A5CEFFCA0}"/>
            </a:ext>
          </a:extLst>
        </xdr:cNvPr>
        <xdr:cNvCxnSpPr/>
      </xdr:nvCxnSpPr>
      <xdr:spPr>
        <a:xfrm>
          <a:off x="1609344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304" name="テキスト ボックス 303">
          <a:extLst>
            <a:ext uri="{FF2B5EF4-FFF2-40B4-BE49-F238E27FC236}">
              <a16:creationId xmlns:a16="http://schemas.microsoft.com/office/drawing/2014/main" id="{0AEBE09E-6367-466D-B5D6-8511946317E8}"/>
            </a:ext>
          </a:extLst>
        </xdr:cNvPr>
        <xdr:cNvSpPr txBox="1"/>
      </xdr:nvSpPr>
      <xdr:spPr>
        <a:xfrm>
          <a:off x="1569484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305" name="直線コネクタ 304">
          <a:extLst>
            <a:ext uri="{FF2B5EF4-FFF2-40B4-BE49-F238E27FC236}">
              <a16:creationId xmlns:a16="http://schemas.microsoft.com/office/drawing/2014/main" id="{C90BAFA1-50E9-4287-9F2A-B049D0939C3A}"/>
            </a:ext>
          </a:extLst>
        </xdr:cNvPr>
        <xdr:cNvCxnSpPr/>
      </xdr:nvCxnSpPr>
      <xdr:spPr>
        <a:xfrm>
          <a:off x="1609344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306" name="テキスト ボックス 305">
          <a:extLst>
            <a:ext uri="{FF2B5EF4-FFF2-40B4-BE49-F238E27FC236}">
              <a16:creationId xmlns:a16="http://schemas.microsoft.com/office/drawing/2014/main" id="{EDCF1A75-FCA1-45D5-9768-39CB39A8607A}"/>
            </a:ext>
          </a:extLst>
        </xdr:cNvPr>
        <xdr:cNvSpPr txBox="1"/>
      </xdr:nvSpPr>
      <xdr:spPr>
        <a:xfrm>
          <a:off x="1569484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307" name="直線コネクタ 306">
          <a:extLst>
            <a:ext uri="{FF2B5EF4-FFF2-40B4-BE49-F238E27FC236}">
              <a16:creationId xmlns:a16="http://schemas.microsoft.com/office/drawing/2014/main" id="{8AE4D6F4-2956-4426-9A40-6EAF9C6DFD56}"/>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308" name="テキスト ボックス 307">
          <a:extLst>
            <a:ext uri="{FF2B5EF4-FFF2-40B4-BE49-F238E27FC236}">
              <a16:creationId xmlns:a16="http://schemas.microsoft.com/office/drawing/2014/main" id="{2369756F-B9EE-4FDC-9579-FCE87E200665}"/>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309" name="【消防施設】&#10;一人当たり面積グラフ枠">
          <a:extLst>
            <a:ext uri="{FF2B5EF4-FFF2-40B4-BE49-F238E27FC236}">
              <a16:creationId xmlns:a16="http://schemas.microsoft.com/office/drawing/2014/main" id="{8950DD87-E85E-4359-8223-8D866E3E3EAE}"/>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125295</xdr:rowOff>
    </xdr:from>
    <xdr:to>
      <xdr:col>116</xdr:col>
      <xdr:colOff>62864</xdr:colOff>
      <xdr:row>86</xdr:row>
      <xdr:rowOff>162198</xdr:rowOff>
    </xdr:to>
    <xdr:cxnSp macro="">
      <xdr:nvCxnSpPr>
        <xdr:cNvPr id="310" name="直線コネクタ 309">
          <a:extLst>
            <a:ext uri="{FF2B5EF4-FFF2-40B4-BE49-F238E27FC236}">
              <a16:creationId xmlns:a16="http://schemas.microsoft.com/office/drawing/2014/main" id="{CB285BD2-59BE-48F8-A179-CC4D39387778}"/>
            </a:ext>
          </a:extLst>
        </xdr:cNvPr>
        <xdr:cNvCxnSpPr/>
      </xdr:nvCxnSpPr>
      <xdr:spPr>
        <a:xfrm flipV="1">
          <a:off x="19509104" y="13201215"/>
          <a:ext cx="0" cy="13780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166025</xdr:rowOff>
    </xdr:from>
    <xdr:ext cx="469744" cy="259045"/>
    <xdr:sp macro="" textlink="">
      <xdr:nvSpPr>
        <xdr:cNvPr id="311" name="【消防施設】&#10;一人当たり面積最小値テキスト">
          <a:extLst>
            <a:ext uri="{FF2B5EF4-FFF2-40B4-BE49-F238E27FC236}">
              <a16:creationId xmlns:a16="http://schemas.microsoft.com/office/drawing/2014/main" id="{F9FF7BE4-767C-47BF-8F24-166904AD0B7E}"/>
            </a:ext>
          </a:extLst>
        </xdr:cNvPr>
        <xdr:cNvSpPr txBox="1"/>
      </xdr:nvSpPr>
      <xdr:spPr>
        <a:xfrm>
          <a:off x="19547840" y="14583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162198</xdr:rowOff>
    </xdr:from>
    <xdr:to>
      <xdr:col>116</xdr:col>
      <xdr:colOff>152400</xdr:colOff>
      <xdr:row>86</xdr:row>
      <xdr:rowOff>162198</xdr:rowOff>
    </xdr:to>
    <xdr:cxnSp macro="">
      <xdr:nvCxnSpPr>
        <xdr:cNvPr id="312" name="直線コネクタ 311">
          <a:extLst>
            <a:ext uri="{FF2B5EF4-FFF2-40B4-BE49-F238E27FC236}">
              <a16:creationId xmlns:a16="http://schemas.microsoft.com/office/drawing/2014/main" id="{28C9046B-1E56-4470-94BD-11BC8A1B842D}"/>
            </a:ext>
          </a:extLst>
        </xdr:cNvPr>
        <xdr:cNvCxnSpPr/>
      </xdr:nvCxnSpPr>
      <xdr:spPr>
        <a:xfrm>
          <a:off x="19443700" y="145792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71972</xdr:rowOff>
    </xdr:from>
    <xdr:ext cx="469744" cy="259045"/>
    <xdr:sp macro="" textlink="">
      <xdr:nvSpPr>
        <xdr:cNvPr id="313" name="【消防施設】&#10;一人当たり面積最大値テキスト">
          <a:extLst>
            <a:ext uri="{FF2B5EF4-FFF2-40B4-BE49-F238E27FC236}">
              <a16:creationId xmlns:a16="http://schemas.microsoft.com/office/drawing/2014/main" id="{AC7D9CC4-D4AA-49BD-B955-0B546DB0990E}"/>
            </a:ext>
          </a:extLst>
        </xdr:cNvPr>
        <xdr:cNvSpPr txBox="1"/>
      </xdr:nvSpPr>
      <xdr:spPr>
        <a:xfrm>
          <a:off x="19547840" y="12980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125295</xdr:rowOff>
    </xdr:from>
    <xdr:to>
      <xdr:col>116</xdr:col>
      <xdr:colOff>152400</xdr:colOff>
      <xdr:row>78</xdr:row>
      <xdr:rowOff>125295</xdr:rowOff>
    </xdr:to>
    <xdr:cxnSp macro="">
      <xdr:nvCxnSpPr>
        <xdr:cNvPr id="314" name="直線コネクタ 313">
          <a:extLst>
            <a:ext uri="{FF2B5EF4-FFF2-40B4-BE49-F238E27FC236}">
              <a16:creationId xmlns:a16="http://schemas.microsoft.com/office/drawing/2014/main" id="{5FB75FF3-9F15-4EDA-A2FC-CB7DC09780B3}"/>
            </a:ext>
          </a:extLst>
        </xdr:cNvPr>
        <xdr:cNvCxnSpPr/>
      </xdr:nvCxnSpPr>
      <xdr:spPr>
        <a:xfrm>
          <a:off x="19443700" y="132012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36303</xdr:rowOff>
    </xdr:from>
    <xdr:ext cx="469744" cy="259045"/>
    <xdr:sp macro="" textlink="">
      <xdr:nvSpPr>
        <xdr:cNvPr id="315" name="【消防施設】&#10;一人当たり面積平均値テキスト">
          <a:extLst>
            <a:ext uri="{FF2B5EF4-FFF2-40B4-BE49-F238E27FC236}">
              <a16:creationId xmlns:a16="http://schemas.microsoft.com/office/drawing/2014/main" id="{476B41CC-57AF-4613-A2E8-C209A4598414}"/>
            </a:ext>
          </a:extLst>
        </xdr:cNvPr>
        <xdr:cNvSpPr txBox="1"/>
      </xdr:nvSpPr>
      <xdr:spPr>
        <a:xfrm>
          <a:off x="19547840" y="142857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13426</xdr:rowOff>
    </xdr:from>
    <xdr:to>
      <xdr:col>116</xdr:col>
      <xdr:colOff>114300</xdr:colOff>
      <xdr:row>86</xdr:row>
      <xdr:rowOff>115026</xdr:rowOff>
    </xdr:to>
    <xdr:sp macro="" textlink="">
      <xdr:nvSpPr>
        <xdr:cNvPr id="316" name="フローチャート: 判断 315">
          <a:extLst>
            <a:ext uri="{FF2B5EF4-FFF2-40B4-BE49-F238E27FC236}">
              <a16:creationId xmlns:a16="http://schemas.microsoft.com/office/drawing/2014/main" id="{7F01C75F-76A2-407D-8132-DA77F1BFB1AA}"/>
            </a:ext>
          </a:extLst>
        </xdr:cNvPr>
        <xdr:cNvSpPr/>
      </xdr:nvSpPr>
      <xdr:spPr>
        <a:xfrm>
          <a:off x="19458940" y="14430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86</xdr:row>
      <xdr:rowOff>21264</xdr:rowOff>
    </xdr:from>
    <xdr:to>
      <xdr:col>112</xdr:col>
      <xdr:colOff>38100</xdr:colOff>
      <xdr:row>86</xdr:row>
      <xdr:rowOff>122864</xdr:rowOff>
    </xdr:to>
    <xdr:sp macro="" textlink="">
      <xdr:nvSpPr>
        <xdr:cNvPr id="317" name="フローチャート: 判断 316">
          <a:extLst>
            <a:ext uri="{FF2B5EF4-FFF2-40B4-BE49-F238E27FC236}">
              <a16:creationId xmlns:a16="http://schemas.microsoft.com/office/drawing/2014/main" id="{FDB960D6-9683-46BE-A0EE-DFF14319D0EB}"/>
            </a:ext>
          </a:extLst>
        </xdr:cNvPr>
        <xdr:cNvSpPr/>
      </xdr:nvSpPr>
      <xdr:spPr>
        <a:xfrm>
          <a:off x="18735040" y="1443830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86</xdr:row>
      <xdr:rowOff>23876</xdr:rowOff>
    </xdr:from>
    <xdr:to>
      <xdr:col>107</xdr:col>
      <xdr:colOff>101600</xdr:colOff>
      <xdr:row>86</xdr:row>
      <xdr:rowOff>125476</xdr:rowOff>
    </xdr:to>
    <xdr:sp macro="" textlink="">
      <xdr:nvSpPr>
        <xdr:cNvPr id="318" name="フローチャート: 判断 317">
          <a:extLst>
            <a:ext uri="{FF2B5EF4-FFF2-40B4-BE49-F238E27FC236}">
              <a16:creationId xmlns:a16="http://schemas.microsoft.com/office/drawing/2014/main" id="{4F1761CA-8B70-4D76-841C-4C3760F267D0}"/>
            </a:ext>
          </a:extLst>
        </xdr:cNvPr>
        <xdr:cNvSpPr/>
      </xdr:nvSpPr>
      <xdr:spPr>
        <a:xfrm>
          <a:off x="17937480" y="14440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151566</xdr:rowOff>
    </xdr:from>
    <xdr:to>
      <xdr:col>102</xdr:col>
      <xdr:colOff>165100</xdr:colOff>
      <xdr:row>86</xdr:row>
      <xdr:rowOff>81716</xdr:rowOff>
    </xdr:to>
    <xdr:sp macro="" textlink="">
      <xdr:nvSpPr>
        <xdr:cNvPr id="319" name="フローチャート: 判断 318">
          <a:extLst>
            <a:ext uri="{FF2B5EF4-FFF2-40B4-BE49-F238E27FC236}">
              <a16:creationId xmlns:a16="http://schemas.microsoft.com/office/drawing/2014/main" id="{702805C0-0E19-49E8-AA19-7D08BD2A0359}"/>
            </a:ext>
          </a:extLst>
        </xdr:cNvPr>
        <xdr:cNvSpPr/>
      </xdr:nvSpPr>
      <xdr:spPr>
        <a:xfrm>
          <a:off x="17162780" y="144009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86</xdr:row>
      <xdr:rowOff>17345</xdr:rowOff>
    </xdr:from>
    <xdr:to>
      <xdr:col>98</xdr:col>
      <xdr:colOff>38100</xdr:colOff>
      <xdr:row>86</xdr:row>
      <xdr:rowOff>118945</xdr:rowOff>
    </xdr:to>
    <xdr:sp macro="" textlink="">
      <xdr:nvSpPr>
        <xdr:cNvPr id="320" name="フローチャート: 判断 319">
          <a:extLst>
            <a:ext uri="{FF2B5EF4-FFF2-40B4-BE49-F238E27FC236}">
              <a16:creationId xmlns:a16="http://schemas.microsoft.com/office/drawing/2014/main" id="{AA8E9D6C-9467-4557-AD71-4FC81DA80270}"/>
            </a:ext>
          </a:extLst>
        </xdr:cNvPr>
        <xdr:cNvSpPr/>
      </xdr:nvSpPr>
      <xdr:spPr>
        <a:xfrm>
          <a:off x="16388080" y="1443438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321" name="テキスト ボックス 320">
          <a:extLst>
            <a:ext uri="{FF2B5EF4-FFF2-40B4-BE49-F238E27FC236}">
              <a16:creationId xmlns:a16="http://schemas.microsoft.com/office/drawing/2014/main" id="{B52BB27A-4464-4B65-AAF9-ECDA735812BA}"/>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322" name="テキスト ボックス 321">
          <a:extLst>
            <a:ext uri="{FF2B5EF4-FFF2-40B4-BE49-F238E27FC236}">
              <a16:creationId xmlns:a16="http://schemas.microsoft.com/office/drawing/2014/main" id="{6767BE56-E741-4F3C-83B1-D83CFBA4F26B}"/>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323" name="テキスト ボックス 322">
          <a:extLst>
            <a:ext uri="{FF2B5EF4-FFF2-40B4-BE49-F238E27FC236}">
              <a16:creationId xmlns:a16="http://schemas.microsoft.com/office/drawing/2014/main" id="{3B9F6588-8762-41F1-9B7D-3A2092E41AD7}"/>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324" name="テキスト ボックス 323">
          <a:extLst>
            <a:ext uri="{FF2B5EF4-FFF2-40B4-BE49-F238E27FC236}">
              <a16:creationId xmlns:a16="http://schemas.microsoft.com/office/drawing/2014/main" id="{41D7546A-E50E-43E5-8756-0D992C4EFA12}"/>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325" name="テキスト ボックス 324">
          <a:extLst>
            <a:ext uri="{FF2B5EF4-FFF2-40B4-BE49-F238E27FC236}">
              <a16:creationId xmlns:a16="http://schemas.microsoft.com/office/drawing/2014/main" id="{9DF137AF-0499-4CD5-8EFD-C1562DD1A7F5}"/>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89844</xdr:rowOff>
    </xdr:from>
    <xdr:to>
      <xdr:col>116</xdr:col>
      <xdr:colOff>114300</xdr:colOff>
      <xdr:row>87</xdr:row>
      <xdr:rowOff>19994</xdr:rowOff>
    </xdr:to>
    <xdr:sp macro="" textlink="">
      <xdr:nvSpPr>
        <xdr:cNvPr id="326" name="楕円 325">
          <a:extLst>
            <a:ext uri="{FF2B5EF4-FFF2-40B4-BE49-F238E27FC236}">
              <a16:creationId xmlns:a16="http://schemas.microsoft.com/office/drawing/2014/main" id="{5298A9DF-74D6-4500-8017-CF0ECA95B9CA}"/>
            </a:ext>
          </a:extLst>
        </xdr:cNvPr>
        <xdr:cNvSpPr/>
      </xdr:nvSpPr>
      <xdr:spPr>
        <a:xfrm>
          <a:off x="19458940" y="145068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86</xdr:row>
      <xdr:rowOff>4771</xdr:rowOff>
    </xdr:from>
    <xdr:ext cx="469744" cy="259045"/>
    <xdr:sp macro="" textlink="">
      <xdr:nvSpPr>
        <xdr:cNvPr id="327" name="【消防施設】&#10;一人当たり面積該当値テキスト">
          <a:extLst>
            <a:ext uri="{FF2B5EF4-FFF2-40B4-BE49-F238E27FC236}">
              <a16:creationId xmlns:a16="http://schemas.microsoft.com/office/drawing/2014/main" id="{5B1460BD-D926-491D-ADF1-85AE960BEC08}"/>
            </a:ext>
          </a:extLst>
        </xdr:cNvPr>
        <xdr:cNvSpPr txBox="1"/>
      </xdr:nvSpPr>
      <xdr:spPr>
        <a:xfrm>
          <a:off x="19547840" y="14421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89844</xdr:rowOff>
    </xdr:from>
    <xdr:to>
      <xdr:col>112</xdr:col>
      <xdr:colOff>38100</xdr:colOff>
      <xdr:row>87</xdr:row>
      <xdr:rowOff>19994</xdr:rowOff>
    </xdr:to>
    <xdr:sp macro="" textlink="">
      <xdr:nvSpPr>
        <xdr:cNvPr id="328" name="楕円 327">
          <a:extLst>
            <a:ext uri="{FF2B5EF4-FFF2-40B4-BE49-F238E27FC236}">
              <a16:creationId xmlns:a16="http://schemas.microsoft.com/office/drawing/2014/main" id="{1922A1CC-CD00-4F46-90C1-D5B55A9CCEA9}"/>
            </a:ext>
          </a:extLst>
        </xdr:cNvPr>
        <xdr:cNvSpPr/>
      </xdr:nvSpPr>
      <xdr:spPr>
        <a:xfrm>
          <a:off x="18735040" y="1450688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140644</xdr:rowOff>
    </xdr:from>
    <xdr:to>
      <xdr:col>116</xdr:col>
      <xdr:colOff>63500</xdr:colOff>
      <xdr:row>86</xdr:row>
      <xdr:rowOff>140644</xdr:rowOff>
    </xdr:to>
    <xdr:cxnSp macro="">
      <xdr:nvCxnSpPr>
        <xdr:cNvPr id="329" name="直線コネクタ 328">
          <a:extLst>
            <a:ext uri="{FF2B5EF4-FFF2-40B4-BE49-F238E27FC236}">
              <a16:creationId xmlns:a16="http://schemas.microsoft.com/office/drawing/2014/main" id="{DE870190-DF0F-4E0B-8FBE-282409E7C62A}"/>
            </a:ext>
          </a:extLst>
        </xdr:cNvPr>
        <xdr:cNvCxnSpPr/>
      </xdr:nvCxnSpPr>
      <xdr:spPr>
        <a:xfrm>
          <a:off x="18778220" y="14557684"/>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90497</xdr:rowOff>
    </xdr:from>
    <xdr:to>
      <xdr:col>107</xdr:col>
      <xdr:colOff>101600</xdr:colOff>
      <xdr:row>87</xdr:row>
      <xdr:rowOff>20647</xdr:rowOff>
    </xdr:to>
    <xdr:sp macro="" textlink="">
      <xdr:nvSpPr>
        <xdr:cNvPr id="330" name="楕円 329">
          <a:extLst>
            <a:ext uri="{FF2B5EF4-FFF2-40B4-BE49-F238E27FC236}">
              <a16:creationId xmlns:a16="http://schemas.microsoft.com/office/drawing/2014/main" id="{8F4D8C07-3E04-4489-BE1A-99C7E8B7089D}"/>
            </a:ext>
          </a:extLst>
        </xdr:cNvPr>
        <xdr:cNvSpPr/>
      </xdr:nvSpPr>
      <xdr:spPr>
        <a:xfrm>
          <a:off x="17937480" y="1450753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140644</xdr:rowOff>
    </xdr:from>
    <xdr:to>
      <xdr:col>111</xdr:col>
      <xdr:colOff>177800</xdr:colOff>
      <xdr:row>86</xdr:row>
      <xdr:rowOff>141297</xdr:rowOff>
    </xdr:to>
    <xdr:cxnSp macro="">
      <xdr:nvCxnSpPr>
        <xdr:cNvPr id="331" name="直線コネクタ 330">
          <a:extLst>
            <a:ext uri="{FF2B5EF4-FFF2-40B4-BE49-F238E27FC236}">
              <a16:creationId xmlns:a16="http://schemas.microsoft.com/office/drawing/2014/main" id="{083003C7-AECE-4063-929A-C76DAF02762A}"/>
            </a:ext>
          </a:extLst>
        </xdr:cNvPr>
        <xdr:cNvCxnSpPr/>
      </xdr:nvCxnSpPr>
      <xdr:spPr>
        <a:xfrm flipV="1">
          <a:off x="17988280" y="14557684"/>
          <a:ext cx="789940" cy="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91477</xdr:rowOff>
    </xdr:from>
    <xdr:to>
      <xdr:col>102</xdr:col>
      <xdr:colOff>165100</xdr:colOff>
      <xdr:row>87</xdr:row>
      <xdr:rowOff>21627</xdr:rowOff>
    </xdr:to>
    <xdr:sp macro="" textlink="">
      <xdr:nvSpPr>
        <xdr:cNvPr id="332" name="楕円 331">
          <a:extLst>
            <a:ext uri="{FF2B5EF4-FFF2-40B4-BE49-F238E27FC236}">
              <a16:creationId xmlns:a16="http://schemas.microsoft.com/office/drawing/2014/main" id="{895A1CF0-2F98-441D-93F7-F1A07DAEC4BA}"/>
            </a:ext>
          </a:extLst>
        </xdr:cNvPr>
        <xdr:cNvSpPr/>
      </xdr:nvSpPr>
      <xdr:spPr>
        <a:xfrm>
          <a:off x="17162780" y="1450851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141297</xdr:rowOff>
    </xdr:from>
    <xdr:to>
      <xdr:col>107</xdr:col>
      <xdr:colOff>50800</xdr:colOff>
      <xdr:row>86</xdr:row>
      <xdr:rowOff>142277</xdr:rowOff>
    </xdr:to>
    <xdr:cxnSp macro="">
      <xdr:nvCxnSpPr>
        <xdr:cNvPr id="333" name="直線コネクタ 332">
          <a:extLst>
            <a:ext uri="{FF2B5EF4-FFF2-40B4-BE49-F238E27FC236}">
              <a16:creationId xmlns:a16="http://schemas.microsoft.com/office/drawing/2014/main" id="{3B98A529-C168-407C-9708-AD8DD20ADBB0}"/>
            </a:ext>
          </a:extLst>
        </xdr:cNvPr>
        <xdr:cNvCxnSpPr/>
      </xdr:nvCxnSpPr>
      <xdr:spPr>
        <a:xfrm flipV="1">
          <a:off x="17213580" y="14558337"/>
          <a:ext cx="774700" cy="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92129</xdr:rowOff>
    </xdr:from>
    <xdr:to>
      <xdr:col>98</xdr:col>
      <xdr:colOff>38100</xdr:colOff>
      <xdr:row>87</xdr:row>
      <xdr:rowOff>22279</xdr:rowOff>
    </xdr:to>
    <xdr:sp macro="" textlink="">
      <xdr:nvSpPr>
        <xdr:cNvPr id="334" name="楕円 333">
          <a:extLst>
            <a:ext uri="{FF2B5EF4-FFF2-40B4-BE49-F238E27FC236}">
              <a16:creationId xmlns:a16="http://schemas.microsoft.com/office/drawing/2014/main" id="{D0188272-362C-4914-93C1-20C530018B7E}"/>
            </a:ext>
          </a:extLst>
        </xdr:cNvPr>
        <xdr:cNvSpPr/>
      </xdr:nvSpPr>
      <xdr:spPr>
        <a:xfrm>
          <a:off x="16388080" y="1450916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142277</xdr:rowOff>
    </xdr:from>
    <xdr:to>
      <xdr:col>102</xdr:col>
      <xdr:colOff>114300</xdr:colOff>
      <xdr:row>86</xdr:row>
      <xdr:rowOff>142929</xdr:rowOff>
    </xdr:to>
    <xdr:cxnSp macro="">
      <xdr:nvCxnSpPr>
        <xdr:cNvPr id="335" name="直線コネクタ 334">
          <a:extLst>
            <a:ext uri="{FF2B5EF4-FFF2-40B4-BE49-F238E27FC236}">
              <a16:creationId xmlns:a16="http://schemas.microsoft.com/office/drawing/2014/main" id="{7729CC18-CD28-4C5E-8549-073F355D6640}"/>
            </a:ext>
          </a:extLst>
        </xdr:cNvPr>
        <xdr:cNvCxnSpPr/>
      </xdr:nvCxnSpPr>
      <xdr:spPr>
        <a:xfrm flipV="1">
          <a:off x="16431260" y="14559317"/>
          <a:ext cx="782320" cy="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139391</xdr:rowOff>
    </xdr:from>
    <xdr:ext cx="469744" cy="259045"/>
    <xdr:sp macro="" textlink="">
      <xdr:nvSpPr>
        <xdr:cNvPr id="336" name="n_1aveValue【消防施設】&#10;一人当たり面積">
          <a:extLst>
            <a:ext uri="{FF2B5EF4-FFF2-40B4-BE49-F238E27FC236}">
              <a16:creationId xmlns:a16="http://schemas.microsoft.com/office/drawing/2014/main" id="{01FE52AC-57DD-4020-AC22-45C9FAAA80A5}"/>
            </a:ext>
          </a:extLst>
        </xdr:cNvPr>
        <xdr:cNvSpPr txBox="1"/>
      </xdr:nvSpPr>
      <xdr:spPr>
        <a:xfrm>
          <a:off x="18561127" y="14221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142003</xdr:rowOff>
    </xdr:from>
    <xdr:ext cx="469744" cy="259045"/>
    <xdr:sp macro="" textlink="">
      <xdr:nvSpPr>
        <xdr:cNvPr id="337" name="n_2aveValue【消防施設】&#10;一人当たり面積">
          <a:extLst>
            <a:ext uri="{FF2B5EF4-FFF2-40B4-BE49-F238E27FC236}">
              <a16:creationId xmlns:a16="http://schemas.microsoft.com/office/drawing/2014/main" id="{C126A820-858B-409E-A678-B26CCCF74324}"/>
            </a:ext>
          </a:extLst>
        </xdr:cNvPr>
        <xdr:cNvSpPr txBox="1"/>
      </xdr:nvSpPr>
      <xdr:spPr>
        <a:xfrm>
          <a:off x="17776267" y="14223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98243</xdr:rowOff>
    </xdr:from>
    <xdr:ext cx="469744" cy="259045"/>
    <xdr:sp macro="" textlink="">
      <xdr:nvSpPr>
        <xdr:cNvPr id="338" name="n_3aveValue【消防施設】&#10;一人当たり面積">
          <a:extLst>
            <a:ext uri="{FF2B5EF4-FFF2-40B4-BE49-F238E27FC236}">
              <a16:creationId xmlns:a16="http://schemas.microsoft.com/office/drawing/2014/main" id="{4CAB933B-F483-4214-A8E9-B79061A45F30}"/>
            </a:ext>
          </a:extLst>
        </xdr:cNvPr>
        <xdr:cNvSpPr txBox="1"/>
      </xdr:nvSpPr>
      <xdr:spPr>
        <a:xfrm>
          <a:off x="17001567" y="14180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135472</xdr:rowOff>
    </xdr:from>
    <xdr:ext cx="469744" cy="259045"/>
    <xdr:sp macro="" textlink="">
      <xdr:nvSpPr>
        <xdr:cNvPr id="339" name="n_4aveValue【消防施設】&#10;一人当たり面積">
          <a:extLst>
            <a:ext uri="{FF2B5EF4-FFF2-40B4-BE49-F238E27FC236}">
              <a16:creationId xmlns:a16="http://schemas.microsoft.com/office/drawing/2014/main" id="{5368D150-7843-4899-A01F-D994CDF691AB}"/>
            </a:ext>
          </a:extLst>
        </xdr:cNvPr>
        <xdr:cNvSpPr txBox="1"/>
      </xdr:nvSpPr>
      <xdr:spPr>
        <a:xfrm>
          <a:off x="16226867" y="14217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87</xdr:row>
      <xdr:rowOff>11121</xdr:rowOff>
    </xdr:from>
    <xdr:ext cx="469744" cy="259045"/>
    <xdr:sp macro="" textlink="">
      <xdr:nvSpPr>
        <xdr:cNvPr id="340" name="n_1mainValue【消防施設】&#10;一人当たり面積">
          <a:extLst>
            <a:ext uri="{FF2B5EF4-FFF2-40B4-BE49-F238E27FC236}">
              <a16:creationId xmlns:a16="http://schemas.microsoft.com/office/drawing/2014/main" id="{99E1927B-4E55-4878-A9D1-5432A7FDEC5E}"/>
            </a:ext>
          </a:extLst>
        </xdr:cNvPr>
        <xdr:cNvSpPr txBox="1"/>
      </xdr:nvSpPr>
      <xdr:spPr>
        <a:xfrm>
          <a:off x="18561127" y="14595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87</xdr:row>
      <xdr:rowOff>11774</xdr:rowOff>
    </xdr:from>
    <xdr:ext cx="469744" cy="259045"/>
    <xdr:sp macro="" textlink="">
      <xdr:nvSpPr>
        <xdr:cNvPr id="341" name="n_2mainValue【消防施設】&#10;一人当たり面積">
          <a:extLst>
            <a:ext uri="{FF2B5EF4-FFF2-40B4-BE49-F238E27FC236}">
              <a16:creationId xmlns:a16="http://schemas.microsoft.com/office/drawing/2014/main" id="{A3A21227-F0FD-4020-A44F-BD1466CAFE53}"/>
            </a:ext>
          </a:extLst>
        </xdr:cNvPr>
        <xdr:cNvSpPr txBox="1"/>
      </xdr:nvSpPr>
      <xdr:spPr>
        <a:xfrm>
          <a:off x="17776267" y="14596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87</xdr:row>
      <xdr:rowOff>12754</xdr:rowOff>
    </xdr:from>
    <xdr:ext cx="469744" cy="259045"/>
    <xdr:sp macro="" textlink="">
      <xdr:nvSpPr>
        <xdr:cNvPr id="342" name="n_3mainValue【消防施設】&#10;一人当たり面積">
          <a:extLst>
            <a:ext uri="{FF2B5EF4-FFF2-40B4-BE49-F238E27FC236}">
              <a16:creationId xmlns:a16="http://schemas.microsoft.com/office/drawing/2014/main" id="{E5FC449B-5A71-485C-8273-9C5DDC2AF6CF}"/>
            </a:ext>
          </a:extLst>
        </xdr:cNvPr>
        <xdr:cNvSpPr txBox="1"/>
      </xdr:nvSpPr>
      <xdr:spPr>
        <a:xfrm>
          <a:off x="17001567" y="14597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87</xdr:row>
      <xdr:rowOff>13406</xdr:rowOff>
    </xdr:from>
    <xdr:ext cx="469744" cy="259045"/>
    <xdr:sp macro="" textlink="">
      <xdr:nvSpPr>
        <xdr:cNvPr id="343" name="n_4mainValue【消防施設】&#10;一人当たり面積">
          <a:extLst>
            <a:ext uri="{FF2B5EF4-FFF2-40B4-BE49-F238E27FC236}">
              <a16:creationId xmlns:a16="http://schemas.microsoft.com/office/drawing/2014/main" id="{3BFBA824-B36B-4C2C-82F5-88D61DE28B25}"/>
            </a:ext>
          </a:extLst>
        </xdr:cNvPr>
        <xdr:cNvSpPr txBox="1"/>
      </xdr:nvSpPr>
      <xdr:spPr>
        <a:xfrm>
          <a:off x="16226867" y="14598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344" name="正方形/長方形 343">
          <a:extLst>
            <a:ext uri="{FF2B5EF4-FFF2-40B4-BE49-F238E27FC236}">
              <a16:creationId xmlns:a16="http://schemas.microsoft.com/office/drawing/2014/main" id="{990C6ECB-E17D-42F2-9C60-35068C99695E}"/>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345" name="正方形/長方形 344">
          <a:extLst>
            <a:ext uri="{FF2B5EF4-FFF2-40B4-BE49-F238E27FC236}">
              <a16:creationId xmlns:a16="http://schemas.microsoft.com/office/drawing/2014/main" id="{0AAE8A02-C4F1-4B72-B443-E895FF9F19D5}"/>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346" name="正方形/長方形 345">
          <a:extLst>
            <a:ext uri="{FF2B5EF4-FFF2-40B4-BE49-F238E27FC236}">
              <a16:creationId xmlns:a16="http://schemas.microsoft.com/office/drawing/2014/main" id="{331E387B-6C2A-4D67-A9AD-3E506C9990A4}"/>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347" name="正方形/長方形 346">
          <a:extLst>
            <a:ext uri="{FF2B5EF4-FFF2-40B4-BE49-F238E27FC236}">
              <a16:creationId xmlns:a16="http://schemas.microsoft.com/office/drawing/2014/main" id="{2A1D966D-4B3E-4DBD-A5C8-D46F4E962737}"/>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348" name="正方形/長方形 347">
          <a:extLst>
            <a:ext uri="{FF2B5EF4-FFF2-40B4-BE49-F238E27FC236}">
              <a16:creationId xmlns:a16="http://schemas.microsoft.com/office/drawing/2014/main" id="{47320948-37A9-440A-9F36-CEC9D5CF92C4}"/>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349" name="正方形/長方形 348">
          <a:extLst>
            <a:ext uri="{FF2B5EF4-FFF2-40B4-BE49-F238E27FC236}">
              <a16:creationId xmlns:a16="http://schemas.microsoft.com/office/drawing/2014/main" id="{39BF438D-5FC5-4545-A8CC-36F49B3B83F1}"/>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350" name="正方形/長方形 349">
          <a:extLst>
            <a:ext uri="{FF2B5EF4-FFF2-40B4-BE49-F238E27FC236}">
              <a16:creationId xmlns:a16="http://schemas.microsoft.com/office/drawing/2014/main" id="{6642A014-B98E-4FA1-9835-6EA520B12948}"/>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351" name="正方形/長方形 350">
          <a:extLst>
            <a:ext uri="{FF2B5EF4-FFF2-40B4-BE49-F238E27FC236}">
              <a16:creationId xmlns:a16="http://schemas.microsoft.com/office/drawing/2014/main" id="{D1F3E643-060B-4939-9C9E-8F74CCF605D7}"/>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352" name="テキスト ボックス 351">
          <a:extLst>
            <a:ext uri="{FF2B5EF4-FFF2-40B4-BE49-F238E27FC236}">
              <a16:creationId xmlns:a16="http://schemas.microsoft.com/office/drawing/2014/main" id="{2A76DD59-2061-4C5A-B924-D218177D9D01}"/>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353" name="直線コネクタ 352">
          <a:extLst>
            <a:ext uri="{FF2B5EF4-FFF2-40B4-BE49-F238E27FC236}">
              <a16:creationId xmlns:a16="http://schemas.microsoft.com/office/drawing/2014/main" id="{86634D46-B575-4927-A868-DC2343157836}"/>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354" name="テキスト ボックス 353">
          <a:extLst>
            <a:ext uri="{FF2B5EF4-FFF2-40B4-BE49-F238E27FC236}">
              <a16:creationId xmlns:a16="http://schemas.microsoft.com/office/drawing/2014/main" id="{4F931411-E7C1-48FD-B42C-1212B68BF8AF}"/>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355" name="直線コネクタ 354">
          <a:extLst>
            <a:ext uri="{FF2B5EF4-FFF2-40B4-BE49-F238E27FC236}">
              <a16:creationId xmlns:a16="http://schemas.microsoft.com/office/drawing/2014/main" id="{DB82401A-F96C-4DF9-B8F7-BC2C4C00505F}"/>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356" name="テキスト ボックス 355">
          <a:extLst>
            <a:ext uri="{FF2B5EF4-FFF2-40B4-BE49-F238E27FC236}">
              <a16:creationId xmlns:a16="http://schemas.microsoft.com/office/drawing/2014/main" id="{44675FF1-5B50-47E9-B5E5-38BF05259E4F}"/>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357" name="直線コネクタ 356">
          <a:extLst>
            <a:ext uri="{FF2B5EF4-FFF2-40B4-BE49-F238E27FC236}">
              <a16:creationId xmlns:a16="http://schemas.microsoft.com/office/drawing/2014/main" id="{03E41628-7A1E-4F33-9489-739846154B9B}"/>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358" name="テキスト ボックス 357">
          <a:extLst>
            <a:ext uri="{FF2B5EF4-FFF2-40B4-BE49-F238E27FC236}">
              <a16:creationId xmlns:a16="http://schemas.microsoft.com/office/drawing/2014/main" id="{F31D5D90-7B25-4AA8-BC81-DE91892BEDB4}"/>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359" name="直線コネクタ 358">
          <a:extLst>
            <a:ext uri="{FF2B5EF4-FFF2-40B4-BE49-F238E27FC236}">
              <a16:creationId xmlns:a16="http://schemas.microsoft.com/office/drawing/2014/main" id="{1DDBA702-FD81-49A5-B12A-7B350DCDED30}"/>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360" name="テキスト ボックス 359">
          <a:extLst>
            <a:ext uri="{FF2B5EF4-FFF2-40B4-BE49-F238E27FC236}">
              <a16:creationId xmlns:a16="http://schemas.microsoft.com/office/drawing/2014/main" id="{B894BB93-D628-4473-84CC-687203F53A51}"/>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361" name="直線コネクタ 360">
          <a:extLst>
            <a:ext uri="{FF2B5EF4-FFF2-40B4-BE49-F238E27FC236}">
              <a16:creationId xmlns:a16="http://schemas.microsoft.com/office/drawing/2014/main" id="{B87560AE-172C-4540-8F14-AB7F4CF436FA}"/>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362" name="テキスト ボックス 361">
          <a:extLst>
            <a:ext uri="{FF2B5EF4-FFF2-40B4-BE49-F238E27FC236}">
              <a16:creationId xmlns:a16="http://schemas.microsoft.com/office/drawing/2014/main" id="{C5C7FB7A-1FEC-41F8-949B-BA2CAE8EE423}"/>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363" name="直線コネクタ 362">
          <a:extLst>
            <a:ext uri="{FF2B5EF4-FFF2-40B4-BE49-F238E27FC236}">
              <a16:creationId xmlns:a16="http://schemas.microsoft.com/office/drawing/2014/main" id="{673F098A-038C-42D0-8F1E-B7C4A8A67318}"/>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364" name="テキスト ボックス 363">
          <a:extLst>
            <a:ext uri="{FF2B5EF4-FFF2-40B4-BE49-F238E27FC236}">
              <a16:creationId xmlns:a16="http://schemas.microsoft.com/office/drawing/2014/main" id="{B4F92820-C6B1-4FA9-871A-12E132D39306}"/>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365" name="直線コネクタ 364">
          <a:extLst>
            <a:ext uri="{FF2B5EF4-FFF2-40B4-BE49-F238E27FC236}">
              <a16:creationId xmlns:a16="http://schemas.microsoft.com/office/drawing/2014/main" id="{2F16431F-2BAA-46B3-A85D-625E86DDFF8F}"/>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366" name="テキスト ボックス 365">
          <a:extLst>
            <a:ext uri="{FF2B5EF4-FFF2-40B4-BE49-F238E27FC236}">
              <a16:creationId xmlns:a16="http://schemas.microsoft.com/office/drawing/2014/main" id="{7FB570C4-0537-4E82-8E45-3897EB45914C}"/>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367" name="直線コネクタ 366">
          <a:extLst>
            <a:ext uri="{FF2B5EF4-FFF2-40B4-BE49-F238E27FC236}">
              <a16:creationId xmlns:a16="http://schemas.microsoft.com/office/drawing/2014/main" id="{10607B66-A305-4629-B2F6-8AFD9AE4CA43}"/>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368" name="【庁舎】&#10;有形固定資産減価償却率グラフ枠">
          <a:extLst>
            <a:ext uri="{FF2B5EF4-FFF2-40B4-BE49-F238E27FC236}">
              <a16:creationId xmlns:a16="http://schemas.microsoft.com/office/drawing/2014/main" id="{0730F97B-8218-4B3B-B033-03EE9615E8AD}"/>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167639</xdr:rowOff>
    </xdr:from>
    <xdr:to>
      <xdr:col>85</xdr:col>
      <xdr:colOff>126364</xdr:colOff>
      <xdr:row>109</xdr:row>
      <xdr:rowOff>35379</xdr:rowOff>
    </xdr:to>
    <xdr:cxnSp macro="">
      <xdr:nvCxnSpPr>
        <xdr:cNvPr id="369" name="直線コネクタ 368">
          <a:extLst>
            <a:ext uri="{FF2B5EF4-FFF2-40B4-BE49-F238E27FC236}">
              <a16:creationId xmlns:a16="http://schemas.microsoft.com/office/drawing/2014/main" id="{869E2F38-4A16-41CB-A842-1B3CA976E3F8}"/>
            </a:ext>
          </a:extLst>
        </xdr:cNvPr>
        <xdr:cNvCxnSpPr/>
      </xdr:nvCxnSpPr>
      <xdr:spPr>
        <a:xfrm flipV="1">
          <a:off x="14375764" y="16763999"/>
          <a:ext cx="0" cy="1544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370" name="【庁舎】&#10;有形固定資産減価償却率最小値テキスト">
          <a:extLst>
            <a:ext uri="{FF2B5EF4-FFF2-40B4-BE49-F238E27FC236}">
              <a16:creationId xmlns:a16="http://schemas.microsoft.com/office/drawing/2014/main" id="{DB06EB78-7993-4964-9994-44B02FD88EC7}"/>
            </a:ext>
          </a:extLst>
        </xdr:cNvPr>
        <xdr:cNvSpPr txBox="1"/>
      </xdr:nvSpPr>
      <xdr:spPr>
        <a:xfrm>
          <a:off x="14414500" y="1831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371" name="直線コネクタ 370">
          <a:extLst>
            <a:ext uri="{FF2B5EF4-FFF2-40B4-BE49-F238E27FC236}">
              <a16:creationId xmlns:a16="http://schemas.microsoft.com/office/drawing/2014/main" id="{96DF19A6-8606-42DF-A66B-51F7AE7279AE}"/>
            </a:ext>
          </a:extLst>
        </xdr:cNvPr>
        <xdr:cNvCxnSpPr/>
      </xdr:nvCxnSpPr>
      <xdr:spPr>
        <a:xfrm>
          <a:off x="14287500" y="183081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114316</xdr:rowOff>
    </xdr:from>
    <xdr:ext cx="340478" cy="259045"/>
    <xdr:sp macro="" textlink="">
      <xdr:nvSpPr>
        <xdr:cNvPr id="372" name="【庁舎】&#10;有形固定資産減価償却率最大値テキスト">
          <a:extLst>
            <a:ext uri="{FF2B5EF4-FFF2-40B4-BE49-F238E27FC236}">
              <a16:creationId xmlns:a16="http://schemas.microsoft.com/office/drawing/2014/main" id="{79F2CFC4-7D16-4513-920C-2F446C3FFF0D}"/>
            </a:ext>
          </a:extLst>
        </xdr:cNvPr>
        <xdr:cNvSpPr txBox="1"/>
      </xdr:nvSpPr>
      <xdr:spPr>
        <a:xfrm>
          <a:off x="14414500" y="1654303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167639</xdr:rowOff>
    </xdr:from>
    <xdr:to>
      <xdr:col>86</xdr:col>
      <xdr:colOff>25400</xdr:colOff>
      <xdr:row>99</xdr:row>
      <xdr:rowOff>167639</xdr:rowOff>
    </xdr:to>
    <xdr:cxnSp macro="">
      <xdr:nvCxnSpPr>
        <xdr:cNvPr id="373" name="直線コネクタ 372">
          <a:extLst>
            <a:ext uri="{FF2B5EF4-FFF2-40B4-BE49-F238E27FC236}">
              <a16:creationId xmlns:a16="http://schemas.microsoft.com/office/drawing/2014/main" id="{A009613E-9BA9-42AF-8F59-D86CAAF5D3F2}"/>
            </a:ext>
          </a:extLst>
        </xdr:cNvPr>
        <xdr:cNvCxnSpPr/>
      </xdr:nvCxnSpPr>
      <xdr:spPr>
        <a:xfrm>
          <a:off x="14287500" y="1676399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48277</xdr:rowOff>
    </xdr:from>
    <xdr:ext cx="405111" cy="259045"/>
    <xdr:sp macro="" textlink="">
      <xdr:nvSpPr>
        <xdr:cNvPr id="374" name="【庁舎】&#10;有形固定資産減価償却率平均値テキスト">
          <a:extLst>
            <a:ext uri="{FF2B5EF4-FFF2-40B4-BE49-F238E27FC236}">
              <a16:creationId xmlns:a16="http://schemas.microsoft.com/office/drawing/2014/main" id="{B3D64160-FD04-404E-B9DE-612AC29B8646}"/>
            </a:ext>
          </a:extLst>
        </xdr:cNvPr>
        <xdr:cNvSpPr txBox="1"/>
      </xdr:nvSpPr>
      <xdr:spPr>
        <a:xfrm>
          <a:off x="14414500" y="173151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25400</xdr:rowOff>
    </xdr:from>
    <xdr:to>
      <xdr:col>85</xdr:col>
      <xdr:colOff>177800</xdr:colOff>
      <xdr:row>104</xdr:row>
      <xdr:rowOff>127000</xdr:rowOff>
    </xdr:to>
    <xdr:sp macro="" textlink="">
      <xdr:nvSpPr>
        <xdr:cNvPr id="375" name="フローチャート: 判断 374">
          <a:extLst>
            <a:ext uri="{FF2B5EF4-FFF2-40B4-BE49-F238E27FC236}">
              <a16:creationId xmlns:a16="http://schemas.microsoft.com/office/drawing/2014/main" id="{D2F81C36-D810-458E-8DEC-BA81395A9DC1}"/>
            </a:ext>
          </a:extLst>
        </xdr:cNvPr>
        <xdr:cNvSpPr/>
      </xdr:nvSpPr>
      <xdr:spPr>
        <a:xfrm>
          <a:off x="14325600" y="1745996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12337</xdr:rowOff>
    </xdr:from>
    <xdr:to>
      <xdr:col>81</xdr:col>
      <xdr:colOff>101600</xdr:colOff>
      <xdr:row>104</xdr:row>
      <xdr:rowOff>113937</xdr:rowOff>
    </xdr:to>
    <xdr:sp macro="" textlink="">
      <xdr:nvSpPr>
        <xdr:cNvPr id="376" name="フローチャート: 判断 375">
          <a:extLst>
            <a:ext uri="{FF2B5EF4-FFF2-40B4-BE49-F238E27FC236}">
              <a16:creationId xmlns:a16="http://schemas.microsoft.com/office/drawing/2014/main" id="{7A8521CF-F5BE-48AE-BA2D-909576373E19}"/>
            </a:ext>
          </a:extLst>
        </xdr:cNvPr>
        <xdr:cNvSpPr/>
      </xdr:nvSpPr>
      <xdr:spPr>
        <a:xfrm>
          <a:off x="13578840" y="17446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61323</xdr:rowOff>
    </xdr:from>
    <xdr:to>
      <xdr:col>76</xdr:col>
      <xdr:colOff>165100</xdr:colOff>
      <xdr:row>104</xdr:row>
      <xdr:rowOff>162923</xdr:rowOff>
    </xdr:to>
    <xdr:sp macro="" textlink="">
      <xdr:nvSpPr>
        <xdr:cNvPr id="377" name="フローチャート: 判断 376">
          <a:extLst>
            <a:ext uri="{FF2B5EF4-FFF2-40B4-BE49-F238E27FC236}">
              <a16:creationId xmlns:a16="http://schemas.microsoft.com/office/drawing/2014/main" id="{81BDA8A6-06A4-422E-AB20-C3774E692835}"/>
            </a:ext>
          </a:extLst>
        </xdr:cNvPr>
        <xdr:cNvSpPr/>
      </xdr:nvSpPr>
      <xdr:spPr>
        <a:xfrm>
          <a:off x="12804140" y="17495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58057</xdr:rowOff>
    </xdr:from>
    <xdr:to>
      <xdr:col>72</xdr:col>
      <xdr:colOff>38100</xdr:colOff>
      <xdr:row>104</xdr:row>
      <xdr:rowOff>159657</xdr:rowOff>
    </xdr:to>
    <xdr:sp macro="" textlink="">
      <xdr:nvSpPr>
        <xdr:cNvPr id="378" name="フローチャート: 判断 377">
          <a:extLst>
            <a:ext uri="{FF2B5EF4-FFF2-40B4-BE49-F238E27FC236}">
              <a16:creationId xmlns:a16="http://schemas.microsoft.com/office/drawing/2014/main" id="{5E6AF6F8-76AD-46EF-B56B-45751001ACBA}"/>
            </a:ext>
          </a:extLst>
        </xdr:cNvPr>
        <xdr:cNvSpPr/>
      </xdr:nvSpPr>
      <xdr:spPr>
        <a:xfrm>
          <a:off x="12029440" y="1749261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53158</xdr:rowOff>
    </xdr:from>
    <xdr:to>
      <xdr:col>67</xdr:col>
      <xdr:colOff>101600</xdr:colOff>
      <xdr:row>105</xdr:row>
      <xdr:rowOff>154758</xdr:rowOff>
    </xdr:to>
    <xdr:sp macro="" textlink="">
      <xdr:nvSpPr>
        <xdr:cNvPr id="379" name="フローチャート: 判断 378">
          <a:extLst>
            <a:ext uri="{FF2B5EF4-FFF2-40B4-BE49-F238E27FC236}">
              <a16:creationId xmlns:a16="http://schemas.microsoft.com/office/drawing/2014/main" id="{B95573DE-551B-4AAA-B960-DBFA06E57D30}"/>
            </a:ext>
          </a:extLst>
        </xdr:cNvPr>
        <xdr:cNvSpPr/>
      </xdr:nvSpPr>
      <xdr:spPr>
        <a:xfrm>
          <a:off x="11231880" y="17655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380" name="テキスト ボックス 379">
          <a:extLst>
            <a:ext uri="{FF2B5EF4-FFF2-40B4-BE49-F238E27FC236}">
              <a16:creationId xmlns:a16="http://schemas.microsoft.com/office/drawing/2014/main" id="{25A3F8DD-7919-44E2-BF9F-F32EBAED0AB2}"/>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381" name="テキスト ボックス 380">
          <a:extLst>
            <a:ext uri="{FF2B5EF4-FFF2-40B4-BE49-F238E27FC236}">
              <a16:creationId xmlns:a16="http://schemas.microsoft.com/office/drawing/2014/main" id="{0D8E054B-F8B8-4634-BD91-DCC02D18C471}"/>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382" name="テキスト ボックス 381">
          <a:extLst>
            <a:ext uri="{FF2B5EF4-FFF2-40B4-BE49-F238E27FC236}">
              <a16:creationId xmlns:a16="http://schemas.microsoft.com/office/drawing/2014/main" id="{D7320BD9-AC53-4B39-813E-766E3DCF098F}"/>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383" name="テキスト ボックス 382">
          <a:extLst>
            <a:ext uri="{FF2B5EF4-FFF2-40B4-BE49-F238E27FC236}">
              <a16:creationId xmlns:a16="http://schemas.microsoft.com/office/drawing/2014/main" id="{BDBF4836-9420-470F-87D8-C7883617B9F2}"/>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384" name="テキスト ボックス 383">
          <a:extLst>
            <a:ext uri="{FF2B5EF4-FFF2-40B4-BE49-F238E27FC236}">
              <a16:creationId xmlns:a16="http://schemas.microsoft.com/office/drawing/2014/main" id="{21CD20F1-CEDE-4AD6-8E8F-7DAF16F6B0D6}"/>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25400</xdr:rowOff>
    </xdr:from>
    <xdr:to>
      <xdr:col>85</xdr:col>
      <xdr:colOff>177800</xdr:colOff>
      <xdr:row>108</xdr:row>
      <xdr:rowOff>127000</xdr:rowOff>
    </xdr:to>
    <xdr:sp macro="" textlink="">
      <xdr:nvSpPr>
        <xdr:cNvPr id="385" name="楕円 384">
          <a:extLst>
            <a:ext uri="{FF2B5EF4-FFF2-40B4-BE49-F238E27FC236}">
              <a16:creationId xmlns:a16="http://schemas.microsoft.com/office/drawing/2014/main" id="{4CE7D3CE-59A2-4C82-8331-3B3D38653DDC}"/>
            </a:ext>
          </a:extLst>
        </xdr:cNvPr>
        <xdr:cNvSpPr/>
      </xdr:nvSpPr>
      <xdr:spPr>
        <a:xfrm>
          <a:off x="14325600" y="1813052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108</xdr:row>
      <xdr:rowOff>3827</xdr:rowOff>
    </xdr:from>
    <xdr:ext cx="405111" cy="259045"/>
    <xdr:sp macro="" textlink="">
      <xdr:nvSpPr>
        <xdr:cNvPr id="386" name="【庁舎】&#10;有形固定資産減価償却率該当値テキスト">
          <a:extLst>
            <a:ext uri="{FF2B5EF4-FFF2-40B4-BE49-F238E27FC236}">
              <a16:creationId xmlns:a16="http://schemas.microsoft.com/office/drawing/2014/main" id="{593AD7B0-A329-4008-B4D4-696F40663539}"/>
            </a:ext>
          </a:extLst>
        </xdr:cNvPr>
        <xdr:cNvSpPr txBox="1"/>
      </xdr:nvSpPr>
      <xdr:spPr>
        <a:xfrm>
          <a:off x="14414500" y="1810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164193</xdr:rowOff>
    </xdr:from>
    <xdr:to>
      <xdr:col>81</xdr:col>
      <xdr:colOff>101600</xdr:colOff>
      <xdr:row>108</xdr:row>
      <xdr:rowOff>94343</xdr:rowOff>
    </xdr:to>
    <xdr:sp macro="" textlink="">
      <xdr:nvSpPr>
        <xdr:cNvPr id="387" name="楕円 386">
          <a:extLst>
            <a:ext uri="{FF2B5EF4-FFF2-40B4-BE49-F238E27FC236}">
              <a16:creationId xmlns:a16="http://schemas.microsoft.com/office/drawing/2014/main" id="{1A6BD09D-8EA8-4CDC-AE18-E41CC2B91B69}"/>
            </a:ext>
          </a:extLst>
        </xdr:cNvPr>
        <xdr:cNvSpPr/>
      </xdr:nvSpPr>
      <xdr:spPr>
        <a:xfrm>
          <a:off x="13578840" y="1810167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43543</xdr:rowOff>
    </xdr:from>
    <xdr:to>
      <xdr:col>85</xdr:col>
      <xdr:colOff>127000</xdr:colOff>
      <xdr:row>108</xdr:row>
      <xdr:rowOff>76200</xdr:rowOff>
    </xdr:to>
    <xdr:cxnSp macro="">
      <xdr:nvCxnSpPr>
        <xdr:cNvPr id="388" name="直線コネクタ 387">
          <a:extLst>
            <a:ext uri="{FF2B5EF4-FFF2-40B4-BE49-F238E27FC236}">
              <a16:creationId xmlns:a16="http://schemas.microsoft.com/office/drawing/2014/main" id="{30BC8CF6-80A1-4333-8970-EB8E838E726F}"/>
            </a:ext>
          </a:extLst>
        </xdr:cNvPr>
        <xdr:cNvCxnSpPr/>
      </xdr:nvCxnSpPr>
      <xdr:spPr>
        <a:xfrm>
          <a:off x="13629640" y="18148663"/>
          <a:ext cx="74676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131536</xdr:rowOff>
    </xdr:from>
    <xdr:to>
      <xdr:col>76</xdr:col>
      <xdr:colOff>165100</xdr:colOff>
      <xdr:row>108</xdr:row>
      <xdr:rowOff>61686</xdr:rowOff>
    </xdr:to>
    <xdr:sp macro="" textlink="">
      <xdr:nvSpPr>
        <xdr:cNvPr id="389" name="楕円 388">
          <a:extLst>
            <a:ext uri="{FF2B5EF4-FFF2-40B4-BE49-F238E27FC236}">
              <a16:creationId xmlns:a16="http://schemas.microsoft.com/office/drawing/2014/main" id="{7FA6EA86-3967-4D65-9DA1-36F0185E55B4}"/>
            </a:ext>
          </a:extLst>
        </xdr:cNvPr>
        <xdr:cNvSpPr/>
      </xdr:nvSpPr>
      <xdr:spPr>
        <a:xfrm>
          <a:off x="12804140" y="1806901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108</xdr:row>
      <xdr:rowOff>10886</xdr:rowOff>
    </xdr:from>
    <xdr:to>
      <xdr:col>81</xdr:col>
      <xdr:colOff>50800</xdr:colOff>
      <xdr:row>108</xdr:row>
      <xdr:rowOff>43543</xdr:rowOff>
    </xdr:to>
    <xdr:cxnSp macro="">
      <xdr:nvCxnSpPr>
        <xdr:cNvPr id="390" name="直線コネクタ 389">
          <a:extLst>
            <a:ext uri="{FF2B5EF4-FFF2-40B4-BE49-F238E27FC236}">
              <a16:creationId xmlns:a16="http://schemas.microsoft.com/office/drawing/2014/main" id="{F6A2AA5F-CAF9-4CF4-A346-D42EBC3CCA8D}"/>
            </a:ext>
          </a:extLst>
        </xdr:cNvPr>
        <xdr:cNvCxnSpPr/>
      </xdr:nvCxnSpPr>
      <xdr:spPr>
        <a:xfrm>
          <a:off x="12854940" y="18116006"/>
          <a:ext cx="7747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98879</xdr:rowOff>
    </xdr:from>
    <xdr:to>
      <xdr:col>72</xdr:col>
      <xdr:colOff>38100</xdr:colOff>
      <xdr:row>108</xdr:row>
      <xdr:rowOff>29029</xdr:rowOff>
    </xdr:to>
    <xdr:sp macro="" textlink="">
      <xdr:nvSpPr>
        <xdr:cNvPr id="391" name="楕円 390">
          <a:extLst>
            <a:ext uri="{FF2B5EF4-FFF2-40B4-BE49-F238E27FC236}">
              <a16:creationId xmlns:a16="http://schemas.microsoft.com/office/drawing/2014/main" id="{E568D8FC-FF97-4F35-90CE-AC3D6E39DEBE}"/>
            </a:ext>
          </a:extLst>
        </xdr:cNvPr>
        <xdr:cNvSpPr/>
      </xdr:nvSpPr>
      <xdr:spPr>
        <a:xfrm>
          <a:off x="12029440" y="1803635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149679</xdr:rowOff>
    </xdr:from>
    <xdr:to>
      <xdr:col>76</xdr:col>
      <xdr:colOff>114300</xdr:colOff>
      <xdr:row>108</xdr:row>
      <xdr:rowOff>10886</xdr:rowOff>
    </xdr:to>
    <xdr:cxnSp macro="">
      <xdr:nvCxnSpPr>
        <xdr:cNvPr id="392" name="直線コネクタ 391">
          <a:extLst>
            <a:ext uri="{FF2B5EF4-FFF2-40B4-BE49-F238E27FC236}">
              <a16:creationId xmlns:a16="http://schemas.microsoft.com/office/drawing/2014/main" id="{9DD4716F-76D8-47A3-A144-2D8A14EBF724}"/>
            </a:ext>
          </a:extLst>
        </xdr:cNvPr>
        <xdr:cNvCxnSpPr/>
      </xdr:nvCxnSpPr>
      <xdr:spPr>
        <a:xfrm>
          <a:off x="12072620" y="18087159"/>
          <a:ext cx="782320" cy="2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66221</xdr:rowOff>
    </xdr:from>
    <xdr:to>
      <xdr:col>67</xdr:col>
      <xdr:colOff>101600</xdr:colOff>
      <xdr:row>107</xdr:row>
      <xdr:rowOff>167821</xdr:rowOff>
    </xdr:to>
    <xdr:sp macro="" textlink="">
      <xdr:nvSpPr>
        <xdr:cNvPr id="393" name="楕円 392">
          <a:extLst>
            <a:ext uri="{FF2B5EF4-FFF2-40B4-BE49-F238E27FC236}">
              <a16:creationId xmlns:a16="http://schemas.microsoft.com/office/drawing/2014/main" id="{19844299-B8E3-44BD-A9A1-2F925E03AE80}"/>
            </a:ext>
          </a:extLst>
        </xdr:cNvPr>
        <xdr:cNvSpPr/>
      </xdr:nvSpPr>
      <xdr:spPr>
        <a:xfrm>
          <a:off x="11231880" y="18003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117021</xdr:rowOff>
    </xdr:from>
    <xdr:to>
      <xdr:col>71</xdr:col>
      <xdr:colOff>177800</xdr:colOff>
      <xdr:row>107</xdr:row>
      <xdr:rowOff>149679</xdr:rowOff>
    </xdr:to>
    <xdr:cxnSp macro="">
      <xdr:nvCxnSpPr>
        <xdr:cNvPr id="394" name="直線コネクタ 393">
          <a:extLst>
            <a:ext uri="{FF2B5EF4-FFF2-40B4-BE49-F238E27FC236}">
              <a16:creationId xmlns:a16="http://schemas.microsoft.com/office/drawing/2014/main" id="{B3D636B4-5A88-42B5-A7A7-E1290BF2610C}"/>
            </a:ext>
          </a:extLst>
        </xdr:cNvPr>
        <xdr:cNvCxnSpPr/>
      </xdr:nvCxnSpPr>
      <xdr:spPr>
        <a:xfrm>
          <a:off x="11282680" y="18054501"/>
          <a:ext cx="78994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130464</xdr:rowOff>
    </xdr:from>
    <xdr:ext cx="405111" cy="259045"/>
    <xdr:sp macro="" textlink="">
      <xdr:nvSpPr>
        <xdr:cNvPr id="395" name="n_1aveValue【庁舎】&#10;有形固定資産減価償却率">
          <a:extLst>
            <a:ext uri="{FF2B5EF4-FFF2-40B4-BE49-F238E27FC236}">
              <a16:creationId xmlns:a16="http://schemas.microsoft.com/office/drawing/2014/main" id="{69B3E0FD-92AF-47AE-9BEB-3321C25393B9}"/>
            </a:ext>
          </a:extLst>
        </xdr:cNvPr>
        <xdr:cNvSpPr txBox="1"/>
      </xdr:nvSpPr>
      <xdr:spPr>
        <a:xfrm>
          <a:off x="13437244" y="17229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8000</xdr:rowOff>
    </xdr:from>
    <xdr:ext cx="405111" cy="259045"/>
    <xdr:sp macro="" textlink="">
      <xdr:nvSpPr>
        <xdr:cNvPr id="396" name="n_2aveValue【庁舎】&#10;有形固定資産減価償却率">
          <a:extLst>
            <a:ext uri="{FF2B5EF4-FFF2-40B4-BE49-F238E27FC236}">
              <a16:creationId xmlns:a16="http://schemas.microsoft.com/office/drawing/2014/main" id="{2306D918-DE01-4AE8-82EA-EB6086C92E5B}"/>
            </a:ext>
          </a:extLst>
        </xdr:cNvPr>
        <xdr:cNvSpPr txBox="1"/>
      </xdr:nvSpPr>
      <xdr:spPr>
        <a:xfrm>
          <a:off x="12675244" y="17274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4734</xdr:rowOff>
    </xdr:from>
    <xdr:ext cx="405111" cy="259045"/>
    <xdr:sp macro="" textlink="">
      <xdr:nvSpPr>
        <xdr:cNvPr id="397" name="n_3aveValue【庁舎】&#10;有形固定資産減価償却率">
          <a:extLst>
            <a:ext uri="{FF2B5EF4-FFF2-40B4-BE49-F238E27FC236}">
              <a16:creationId xmlns:a16="http://schemas.microsoft.com/office/drawing/2014/main" id="{68E459CE-0C65-44F6-A8B3-52E93C0B2966}"/>
            </a:ext>
          </a:extLst>
        </xdr:cNvPr>
        <xdr:cNvSpPr txBox="1"/>
      </xdr:nvSpPr>
      <xdr:spPr>
        <a:xfrm>
          <a:off x="11900544" y="17271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171285</xdr:rowOff>
    </xdr:from>
    <xdr:ext cx="405111" cy="259045"/>
    <xdr:sp macro="" textlink="">
      <xdr:nvSpPr>
        <xdr:cNvPr id="398" name="n_4aveValue【庁舎】&#10;有形固定資産減価償却率">
          <a:extLst>
            <a:ext uri="{FF2B5EF4-FFF2-40B4-BE49-F238E27FC236}">
              <a16:creationId xmlns:a16="http://schemas.microsoft.com/office/drawing/2014/main" id="{DC4E42A5-6478-4A6E-8205-458E30E1B200}"/>
            </a:ext>
          </a:extLst>
        </xdr:cNvPr>
        <xdr:cNvSpPr txBox="1"/>
      </xdr:nvSpPr>
      <xdr:spPr>
        <a:xfrm>
          <a:off x="11102984" y="174382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85470</xdr:rowOff>
    </xdr:from>
    <xdr:ext cx="405111" cy="259045"/>
    <xdr:sp macro="" textlink="">
      <xdr:nvSpPr>
        <xdr:cNvPr id="399" name="n_1mainValue【庁舎】&#10;有形固定資産減価償却率">
          <a:extLst>
            <a:ext uri="{FF2B5EF4-FFF2-40B4-BE49-F238E27FC236}">
              <a16:creationId xmlns:a16="http://schemas.microsoft.com/office/drawing/2014/main" id="{6CB1E125-11B8-4061-97B4-59B979B58976}"/>
            </a:ext>
          </a:extLst>
        </xdr:cNvPr>
        <xdr:cNvSpPr txBox="1"/>
      </xdr:nvSpPr>
      <xdr:spPr>
        <a:xfrm>
          <a:off x="13437244" y="18190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52813</xdr:rowOff>
    </xdr:from>
    <xdr:ext cx="405111" cy="259045"/>
    <xdr:sp macro="" textlink="">
      <xdr:nvSpPr>
        <xdr:cNvPr id="400" name="n_2mainValue【庁舎】&#10;有形固定資産減価償却率">
          <a:extLst>
            <a:ext uri="{FF2B5EF4-FFF2-40B4-BE49-F238E27FC236}">
              <a16:creationId xmlns:a16="http://schemas.microsoft.com/office/drawing/2014/main" id="{23E96B6D-294D-4EF5-8F1B-AB275E169625}"/>
            </a:ext>
          </a:extLst>
        </xdr:cNvPr>
        <xdr:cNvSpPr txBox="1"/>
      </xdr:nvSpPr>
      <xdr:spPr>
        <a:xfrm>
          <a:off x="12675244" y="18157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20156</xdr:rowOff>
    </xdr:from>
    <xdr:ext cx="405111" cy="259045"/>
    <xdr:sp macro="" textlink="">
      <xdr:nvSpPr>
        <xdr:cNvPr id="401" name="n_3mainValue【庁舎】&#10;有形固定資産減価償却率">
          <a:extLst>
            <a:ext uri="{FF2B5EF4-FFF2-40B4-BE49-F238E27FC236}">
              <a16:creationId xmlns:a16="http://schemas.microsoft.com/office/drawing/2014/main" id="{A3A6073D-C279-410C-BE17-326820FC76EC}"/>
            </a:ext>
          </a:extLst>
        </xdr:cNvPr>
        <xdr:cNvSpPr txBox="1"/>
      </xdr:nvSpPr>
      <xdr:spPr>
        <a:xfrm>
          <a:off x="11900544" y="18125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158948</xdr:rowOff>
    </xdr:from>
    <xdr:ext cx="405111" cy="259045"/>
    <xdr:sp macro="" textlink="">
      <xdr:nvSpPr>
        <xdr:cNvPr id="402" name="n_4mainValue【庁舎】&#10;有形固定資産減価償却率">
          <a:extLst>
            <a:ext uri="{FF2B5EF4-FFF2-40B4-BE49-F238E27FC236}">
              <a16:creationId xmlns:a16="http://schemas.microsoft.com/office/drawing/2014/main" id="{EE367E79-0EAB-4F88-94CE-DBE5B132B324}"/>
            </a:ext>
          </a:extLst>
        </xdr:cNvPr>
        <xdr:cNvSpPr txBox="1"/>
      </xdr:nvSpPr>
      <xdr:spPr>
        <a:xfrm>
          <a:off x="11102984" y="180964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403" name="正方形/長方形 402">
          <a:extLst>
            <a:ext uri="{FF2B5EF4-FFF2-40B4-BE49-F238E27FC236}">
              <a16:creationId xmlns:a16="http://schemas.microsoft.com/office/drawing/2014/main" id="{CD7B5AA0-FBC7-4B28-A1D8-16B1DCEB0B09}"/>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404" name="正方形/長方形 403">
          <a:extLst>
            <a:ext uri="{FF2B5EF4-FFF2-40B4-BE49-F238E27FC236}">
              <a16:creationId xmlns:a16="http://schemas.microsoft.com/office/drawing/2014/main" id="{CB7A8F95-0C46-4CF3-A990-C00973C5B580}"/>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405" name="正方形/長方形 404">
          <a:extLst>
            <a:ext uri="{FF2B5EF4-FFF2-40B4-BE49-F238E27FC236}">
              <a16:creationId xmlns:a16="http://schemas.microsoft.com/office/drawing/2014/main" id="{14EA11CC-3433-4CF4-AEFA-D73CD0564FB6}"/>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406" name="正方形/長方形 405">
          <a:extLst>
            <a:ext uri="{FF2B5EF4-FFF2-40B4-BE49-F238E27FC236}">
              <a16:creationId xmlns:a16="http://schemas.microsoft.com/office/drawing/2014/main" id="{45FBD38C-FF45-42E3-A23B-8BEE7A1A449C}"/>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407" name="正方形/長方形 406">
          <a:extLst>
            <a:ext uri="{FF2B5EF4-FFF2-40B4-BE49-F238E27FC236}">
              <a16:creationId xmlns:a16="http://schemas.microsoft.com/office/drawing/2014/main" id="{69F2DB9D-2FA1-425D-825B-7BDF97139B33}"/>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408" name="正方形/長方形 407">
          <a:extLst>
            <a:ext uri="{FF2B5EF4-FFF2-40B4-BE49-F238E27FC236}">
              <a16:creationId xmlns:a16="http://schemas.microsoft.com/office/drawing/2014/main" id="{A073E78F-04DE-4F2E-B95E-32E4CA76114C}"/>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409" name="正方形/長方形 408">
          <a:extLst>
            <a:ext uri="{FF2B5EF4-FFF2-40B4-BE49-F238E27FC236}">
              <a16:creationId xmlns:a16="http://schemas.microsoft.com/office/drawing/2014/main" id="{8F100751-C0BF-4C3D-B7CB-A52F5816516F}"/>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410" name="正方形/長方形 409">
          <a:extLst>
            <a:ext uri="{FF2B5EF4-FFF2-40B4-BE49-F238E27FC236}">
              <a16:creationId xmlns:a16="http://schemas.microsoft.com/office/drawing/2014/main" id="{10FC6233-DD95-4459-9EE7-FE4986300E70}"/>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411" name="テキスト ボックス 410">
          <a:extLst>
            <a:ext uri="{FF2B5EF4-FFF2-40B4-BE49-F238E27FC236}">
              <a16:creationId xmlns:a16="http://schemas.microsoft.com/office/drawing/2014/main" id="{92840401-1073-49E8-BCD9-36A07DA8BB6F}"/>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412" name="直線コネクタ 411">
          <a:extLst>
            <a:ext uri="{FF2B5EF4-FFF2-40B4-BE49-F238E27FC236}">
              <a16:creationId xmlns:a16="http://schemas.microsoft.com/office/drawing/2014/main" id="{8C45D800-41BC-4E47-8EEE-35C8E51972E0}"/>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413" name="直線コネクタ 412">
          <a:extLst>
            <a:ext uri="{FF2B5EF4-FFF2-40B4-BE49-F238E27FC236}">
              <a16:creationId xmlns:a16="http://schemas.microsoft.com/office/drawing/2014/main" id="{E1FD1580-D468-4FE5-9097-B471159CF51A}"/>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414" name="テキスト ボックス 413">
          <a:extLst>
            <a:ext uri="{FF2B5EF4-FFF2-40B4-BE49-F238E27FC236}">
              <a16:creationId xmlns:a16="http://schemas.microsoft.com/office/drawing/2014/main" id="{3DF0688B-019F-4C13-96CE-85F010843284}"/>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415" name="直線コネクタ 414">
          <a:extLst>
            <a:ext uri="{FF2B5EF4-FFF2-40B4-BE49-F238E27FC236}">
              <a16:creationId xmlns:a16="http://schemas.microsoft.com/office/drawing/2014/main" id="{2B3512DF-8FE1-4F8B-B0AF-931097BD563D}"/>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416" name="テキスト ボックス 415">
          <a:extLst>
            <a:ext uri="{FF2B5EF4-FFF2-40B4-BE49-F238E27FC236}">
              <a16:creationId xmlns:a16="http://schemas.microsoft.com/office/drawing/2014/main" id="{0A10697B-EDAB-4F91-9FD5-1A4A08A21F85}"/>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417" name="直線コネクタ 416">
          <a:extLst>
            <a:ext uri="{FF2B5EF4-FFF2-40B4-BE49-F238E27FC236}">
              <a16:creationId xmlns:a16="http://schemas.microsoft.com/office/drawing/2014/main" id="{C9833F47-987C-4446-A87D-A1FDF87DAF71}"/>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418" name="テキスト ボックス 417">
          <a:extLst>
            <a:ext uri="{FF2B5EF4-FFF2-40B4-BE49-F238E27FC236}">
              <a16:creationId xmlns:a16="http://schemas.microsoft.com/office/drawing/2014/main" id="{45867F23-D1CB-410D-B3F1-C02EEAE6CDE7}"/>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419" name="直線コネクタ 418">
          <a:extLst>
            <a:ext uri="{FF2B5EF4-FFF2-40B4-BE49-F238E27FC236}">
              <a16:creationId xmlns:a16="http://schemas.microsoft.com/office/drawing/2014/main" id="{BC22757B-6E21-4288-B9C2-34C8122015DE}"/>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420" name="テキスト ボックス 419">
          <a:extLst>
            <a:ext uri="{FF2B5EF4-FFF2-40B4-BE49-F238E27FC236}">
              <a16:creationId xmlns:a16="http://schemas.microsoft.com/office/drawing/2014/main" id="{6E4635E7-86D8-43B1-8863-431AC50CEFCE}"/>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421" name="直線コネクタ 420">
          <a:extLst>
            <a:ext uri="{FF2B5EF4-FFF2-40B4-BE49-F238E27FC236}">
              <a16:creationId xmlns:a16="http://schemas.microsoft.com/office/drawing/2014/main" id="{FE7B5D22-20DF-41CE-9414-072B8E6D6316}"/>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422" name="テキスト ボックス 421">
          <a:extLst>
            <a:ext uri="{FF2B5EF4-FFF2-40B4-BE49-F238E27FC236}">
              <a16:creationId xmlns:a16="http://schemas.microsoft.com/office/drawing/2014/main" id="{3E2B8E80-2EAA-4C82-AF3C-D8A7AB0DD467}"/>
            </a:ext>
          </a:extLst>
        </xdr:cNvPr>
        <xdr:cNvSpPr txBox="1"/>
      </xdr:nvSpPr>
      <xdr:spPr>
        <a:xfrm>
          <a:off x="15630721" y="166255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423" name="直線コネクタ 422">
          <a:extLst>
            <a:ext uri="{FF2B5EF4-FFF2-40B4-BE49-F238E27FC236}">
              <a16:creationId xmlns:a16="http://schemas.microsoft.com/office/drawing/2014/main" id="{7511FBFA-011C-49E6-B557-0357C0C4B650}"/>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424" name="テキスト ボックス 423">
          <a:extLst>
            <a:ext uri="{FF2B5EF4-FFF2-40B4-BE49-F238E27FC236}">
              <a16:creationId xmlns:a16="http://schemas.microsoft.com/office/drawing/2014/main" id="{282D2AB0-94EA-43DC-A535-C4A48E6A1FEE}"/>
            </a:ext>
          </a:extLst>
        </xdr:cNvPr>
        <xdr:cNvSpPr txBox="1"/>
      </xdr:nvSpPr>
      <xdr:spPr>
        <a:xfrm>
          <a:off x="15630721" y="162560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425" name="【庁舎】&#10;一人当たり面積グラフ枠">
          <a:extLst>
            <a:ext uri="{FF2B5EF4-FFF2-40B4-BE49-F238E27FC236}">
              <a16:creationId xmlns:a16="http://schemas.microsoft.com/office/drawing/2014/main" id="{408CEF9D-BB4E-4CEF-B797-3EF858158114}"/>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119507</xdr:rowOff>
    </xdr:from>
    <xdr:to>
      <xdr:col>116</xdr:col>
      <xdr:colOff>62864</xdr:colOff>
      <xdr:row>108</xdr:row>
      <xdr:rowOff>126746</xdr:rowOff>
    </xdr:to>
    <xdr:cxnSp macro="">
      <xdr:nvCxnSpPr>
        <xdr:cNvPr id="426" name="直線コネクタ 425">
          <a:extLst>
            <a:ext uri="{FF2B5EF4-FFF2-40B4-BE49-F238E27FC236}">
              <a16:creationId xmlns:a16="http://schemas.microsoft.com/office/drawing/2014/main" id="{B8E7E26F-0C48-4F62-B3B3-9D6F71B71075}"/>
            </a:ext>
          </a:extLst>
        </xdr:cNvPr>
        <xdr:cNvCxnSpPr/>
      </xdr:nvCxnSpPr>
      <xdr:spPr>
        <a:xfrm flipV="1">
          <a:off x="19509104" y="16883507"/>
          <a:ext cx="0" cy="13483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130573</xdr:rowOff>
    </xdr:from>
    <xdr:ext cx="469744" cy="259045"/>
    <xdr:sp macro="" textlink="">
      <xdr:nvSpPr>
        <xdr:cNvPr id="427" name="【庁舎】&#10;一人当たり面積最小値テキスト">
          <a:extLst>
            <a:ext uri="{FF2B5EF4-FFF2-40B4-BE49-F238E27FC236}">
              <a16:creationId xmlns:a16="http://schemas.microsoft.com/office/drawing/2014/main" id="{66E04CC9-0C22-4035-B43B-9C9B2D96B229}"/>
            </a:ext>
          </a:extLst>
        </xdr:cNvPr>
        <xdr:cNvSpPr txBox="1"/>
      </xdr:nvSpPr>
      <xdr:spPr>
        <a:xfrm>
          <a:off x="19547840" y="18235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126746</xdr:rowOff>
    </xdr:from>
    <xdr:to>
      <xdr:col>116</xdr:col>
      <xdr:colOff>152400</xdr:colOff>
      <xdr:row>108</xdr:row>
      <xdr:rowOff>126746</xdr:rowOff>
    </xdr:to>
    <xdr:cxnSp macro="">
      <xdr:nvCxnSpPr>
        <xdr:cNvPr id="428" name="直線コネクタ 427">
          <a:extLst>
            <a:ext uri="{FF2B5EF4-FFF2-40B4-BE49-F238E27FC236}">
              <a16:creationId xmlns:a16="http://schemas.microsoft.com/office/drawing/2014/main" id="{C24D0600-E6A2-44F5-8B61-B84012D763A3}"/>
            </a:ext>
          </a:extLst>
        </xdr:cNvPr>
        <xdr:cNvCxnSpPr/>
      </xdr:nvCxnSpPr>
      <xdr:spPr>
        <a:xfrm>
          <a:off x="19443700" y="182318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66184</xdr:rowOff>
    </xdr:from>
    <xdr:ext cx="534377" cy="259045"/>
    <xdr:sp macro="" textlink="">
      <xdr:nvSpPr>
        <xdr:cNvPr id="429" name="【庁舎】&#10;一人当たり面積最大値テキスト">
          <a:extLst>
            <a:ext uri="{FF2B5EF4-FFF2-40B4-BE49-F238E27FC236}">
              <a16:creationId xmlns:a16="http://schemas.microsoft.com/office/drawing/2014/main" id="{087AE0C5-FEC0-4A50-8367-D83840203284}"/>
            </a:ext>
          </a:extLst>
        </xdr:cNvPr>
        <xdr:cNvSpPr txBox="1"/>
      </xdr:nvSpPr>
      <xdr:spPr>
        <a:xfrm>
          <a:off x="19547840" y="16662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119507</xdr:rowOff>
    </xdr:from>
    <xdr:to>
      <xdr:col>116</xdr:col>
      <xdr:colOff>152400</xdr:colOff>
      <xdr:row>100</xdr:row>
      <xdr:rowOff>119507</xdr:rowOff>
    </xdr:to>
    <xdr:cxnSp macro="">
      <xdr:nvCxnSpPr>
        <xdr:cNvPr id="430" name="直線コネクタ 429">
          <a:extLst>
            <a:ext uri="{FF2B5EF4-FFF2-40B4-BE49-F238E27FC236}">
              <a16:creationId xmlns:a16="http://schemas.microsoft.com/office/drawing/2014/main" id="{9F89725D-D032-464F-8A21-FFC49E06BBF3}"/>
            </a:ext>
          </a:extLst>
        </xdr:cNvPr>
        <xdr:cNvCxnSpPr/>
      </xdr:nvCxnSpPr>
      <xdr:spPr>
        <a:xfrm>
          <a:off x="19443700" y="1688350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120414</xdr:rowOff>
    </xdr:from>
    <xdr:ext cx="469744" cy="259045"/>
    <xdr:sp macro="" textlink="">
      <xdr:nvSpPr>
        <xdr:cNvPr id="431" name="【庁舎】&#10;一人当たり面積平均値テキスト">
          <a:extLst>
            <a:ext uri="{FF2B5EF4-FFF2-40B4-BE49-F238E27FC236}">
              <a16:creationId xmlns:a16="http://schemas.microsoft.com/office/drawing/2014/main" id="{6E1E3A78-4CE3-406C-AB5C-739956CFDAEB}"/>
            </a:ext>
          </a:extLst>
        </xdr:cNvPr>
        <xdr:cNvSpPr txBox="1"/>
      </xdr:nvSpPr>
      <xdr:spPr>
        <a:xfrm>
          <a:off x="19547840" y="180578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141987</xdr:rowOff>
    </xdr:from>
    <xdr:to>
      <xdr:col>116</xdr:col>
      <xdr:colOff>114300</xdr:colOff>
      <xdr:row>108</xdr:row>
      <xdr:rowOff>72137</xdr:rowOff>
    </xdr:to>
    <xdr:sp macro="" textlink="">
      <xdr:nvSpPr>
        <xdr:cNvPr id="432" name="フローチャート: 判断 431">
          <a:extLst>
            <a:ext uri="{FF2B5EF4-FFF2-40B4-BE49-F238E27FC236}">
              <a16:creationId xmlns:a16="http://schemas.microsoft.com/office/drawing/2014/main" id="{256C75DA-E3A9-42E3-AFE0-7F25CAA16FA0}"/>
            </a:ext>
          </a:extLst>
        </xdr:cNvPr>
        <xdr:cNvSpPr/>
      </xdr:nvSpPr>
      <xdr:spPr>
        <a:xfrm>
          <a:off x="19458940" y="180794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145162</xdr:rowOff>
    </xdr:from>
    <xdr:to>
      <xdr:col>112</xdr:col>
      <xdr:colOff>38100</xdr:colOff>
      <xdr:row>108</xdr:row>
      <xdr:rowOff>75312</xdr:rowOff>
    </xdr:to>
    <xdr:sp macro="" textlink="">
      <xdr:nvSpPr>
        <xdr:cNvPr id="433" name="フローチャート: 判断 432">
          <a:extLst>
            <a:ext uri="{FF2B5EF4-FFF2-40B4-BE49-F238E27FC236}">
              <a16:creationId xmlns:a16="http://schemas.microsoft.com/office/drawing/2014/main" id="{B4AE50B6-B5BC-4F9A-BEB6-94526870CA23}"/>
            </a:ext>
          </a:extLst>
        </xdr:cNvPr>
        <xdr:cNvSpPr/>
      </xdr:nvSpPr>
      <xdr:spPr>
        <a:xfrm>
          <a:off x="18735040" y="1808264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151764</xdr:rowOff>
    </xdr:from>
    <xdr:to>
      <xdr:col>107</xdr:col>
      <xdr:colOff>101600</xdr:colOff>
      <xdr:row>108</xdr:row>
      <xdr:rowOff>81914</xdr:rowOff>
    </xdr:to>
    <xdr:sp macro="" textlink="">
      <xdr:nvSpPr>
        <xdr:cNvPr id="434" name="フローチャート: 判断 433">
          <a:extLst>
            <a:ext uri="{FF2B5EF4-FFF2-40B4-BE49-F238E27FC236}">
              <a16:creationId xmlns:a16="http://schemas.microsoft.com/office/drawing/2014/main" id="{DE1E580E-3ECB-4EFC-AECB-9E9E0F8EA0EA}"/>
            </a:ext>
          </a:extLst>
        </xdr:cNvPr>
        <xdr:cNvSpPr/>
      </xdr:nvSpPr>
      <xdr:spPr>
        <a:xfrm>
          <a:off x="17937480" y="1808924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153036</xdr:rowOff>
    </xdr:from>
    <xdr:to>
      <xdr:col>102</xdr:col>
      <xdr:colOff>165100</xdr:colOff>
      <xdr:row>108</xdr:row>
      <xdr:rowOff>83186</xdr:rowOff>
    </xdr:to>
    <xdr:sp macro="" textlink="">
      <xdr:nvSpPr>
        <xdr:cNvPr id="435" name="フローチャート: 判断 434">
          <a:extLst>
            <a:ext uri="{FF2B5EF4-FFF2-40B4-BE49-F238E27FC236}">
              <a16:creationId xmlns:a16="http://schemas.microsoft.com/office/drawing/2014/main" id="{CA65371B-4B4E-4268-BC17-3884AAB79E92}"/>
            </a:ext>
          </a:extLst>
        </xdr:cNvPr>
        <xdr:cNvSpPr/>
      </xdr:nvSpPr>
      <xdr:spPr>
        <a:xfrm>
          <a:off x="17162780" y="1809051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155702</xdr:rowOff>
    </xdr:from>
    <xdr:to>
      <xdr:col>98</xdr:col>
      <xdr:colOff>38100</xdr:colOff>
      <xdr:row>108</xdr:row>
      <xdr:rowOff>85852</xdr:rowOff>
    </xdr:to>
    <xdr:sp macro="" textlink="">
      <xdr:nvSpPr>
        <xdr:cNvPr id="436" name="フローチャート: 判断 435">
          <a:extLst>
            <a:ext uri="{FF2B5EF4-FFF2-40B4-BE49-F238E27FC236}">
              <a16:creationId xmlns:a16="http://schemas.microsoft.com/office/drawing/2014/main" id="{512373E9-6440-4D33-94C6-08290BB59C36}"/>
            </a:ext>
          </a:extLst>
        </xdr:cNvPr>
        <xdr:cNvSpPr/>
      </xdr:nvSpPr>
      <xdr:spPr>
        <a:xfrm>
          <a:off x="16388080" y="1809318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437" name="テキスト ボックス 436">
          <a:extLst>
            <a:ext uri="{FF2B5EF4-FFF2-40B4-BE49-F238E27FC236}">
              <a16:creationId xmlns:a16="http://schemas.microsoft.com/office/drawing/2014/main" id="{31933512-525A-46B2-970B-3354937D90F0}"/>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438" name="テキスト ボックス 437">
          <a:extLst>
            <a:ext uri="{FF2B5EF4-FFF2-40B4-BE49-F238E27FC236}">
              <a16:creationId xmlns:a16="http://schemas.microsoft.com/office/drawing/2014/main" id="{0D02DF7B-8442-42E3-95DB-9CDDFBAC7C60}"/>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439" name="テキスト ボックス 438">
          <a:extLst>
            <a:ext uri="{FF2B5EF4-FFF2-40B4-BE49-F238E27FC236}">
              <a16:creationId xmlns:a16="http://schemas.microsoft.com/office/drawing/2014/main" id="{B96A1BAA-1739-48F3-B427-D9BCBC89DEF8}"/>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440" name="テキスト ボックス 439">
          <a:extLst>
            <a:ext uri="{FF2B5EF4-FFF2-40B4-BE49-F238E27FC236}">
              <a16:creationId xmlns:a16="http://schemas.microsoft.com/office/drawing/2014/main" id="{4BC8B5CF-D094-4A1D-88A8-DE78F10E27C6}"/>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441" name="テキスト ボックス 440">
          <a:extLst>
            <a:ext uri="{FF2B5EF4-FFF2-40B4-BE49-F238E27FC236}">
              <a16:creationId xmlns:a16="http://schemas.microsoft.com/office/drawing/2014/main" id="{61F1993E-2497-441D-80C1-5791F521C3F5}"/>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77470</xdr:rowOff>
    </xdr:from>
    <xdr:to>
      <xdr:col>116</xdr:col>
      <xdr:colOff>114300</xdr:colOff>
      <xdr:row>108</xdr:row>
      <xdr:rowOff>7620</xdr:rowOff>
    </xdr:to>
    <xdr:sp macro="" textlink="">
      <xdr:nvSpPr>
        <xdr:cNvPr id="442" name="楕円 441">
          <a:extLst>
            <a:ext uri="{FF2B5EF4-FFF2-40B4-BE49-F238E27FC236}">
              <a16:creationId xmlns:a16="http://schemas.microsoft.com/office/drawing/2014/main" id="{9D17D0EF-66E7-400B-9567-C2F831AAE109}"/>
            </a:ext>
          </a:extLst>
        </xdr:cNvPr>
        <xdr:cNvSpPr/>
      </xdr:nvSpPr>
      <xdr:spPr>
        <a:xfrm>
          <a:off x="19458940" y="180149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100347</xdr:rowOff>
    </xdr:from>
    <xdr:ext cx="469744" cy="259045"/>
    <xdr:sp macro="" textlink="">
      <xdr:nvSpPr>
        <xdr:cNvPr id="443" name="【庁舎】&#10;一人当たり面積該当値テキスト">
          <a:extLst>
            <a:ext uri="{FF2B5EF4-FFF2-40B4-BE49-F238E27FC236}">
              <a16:creationId xmlns:a16="http://schemas.microsoft.com/office/drawing/2014/main" id="{09269420-9D5E-471D-88B6-0343A3BB2B86}"/>
            </a:ext>
          </a:extLst>
        </xdr:cNvPr>
        <xdr:cNvSpPr txBox="1"/>
      </xdr:nvSpPr>
      <xdr:spPr>
        <a:xfrm>
          <a:off x="19547840" y="17870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78232</xdr:rowOff>
    </xdr:from>
    <xdr:to>
      <xdr:col>112</xdr:col>
      <xdr:colOff>38100</xdr:colOff>
      <xdr:row>108</xdr:row>
      <xdr:rowOff>8382</xdr:rowOff>
    </xdr:to>
    <xdr:sp macro="" textlink="">
      <xdr:nvSpPr>
        <xdr:cNvPr id="444" name="楕円 443">
          <a:extLst>
            <a:ext uri="{FF2B5EF4-FFF2-40B4-BE49-F238E27FC236}">
              <a16:creationId xmlns:a16="http://schemas.microsoft.com/office/drawing/2014/main" id="{95048A45-E710-43A1-B201-C7538D67BA7E}"/>
            </a:ext>
          </a:extLst>
        </xdr:cNvPr>
        <xdr:cNvSpPr/>
      </xdr:nvSpPr>
      <xdr:spPr>
        <a:xfrm>
          <a:off x="18735040" y="1801571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128270</xdr:rowOff>
    </xdr:from>
    <xdr:to>
      <xdr:col>116</xdr:col>
      <xdr:colOff>63500</xdr:colOff>
      <xdr:row>107</xdr:row>
      <xdr:rowOff>129032</xdr:rowOff>
    </xdr:to>
    <xdr:cxnSp macro="">
      <xdr:nvCxnSpPr>
        <xdr:cNvPr id="445" name="直線コネクタ 444">
          <a:extLst>
            <a:ext uri="{FF2B5EF4-FFF2-40B4-BE49-F238E27FC236}">
              <a16:creationId xmlns:a16="http://schemas.microsoft.com/office/drawing/2014/main" id="{7D7FDAF9-C8E0-4E62-9B4C-0294A5FF1807}"/>
            </a:ext>
          </a:extLst>
        </xdr:cNvPr>
        <xdr:cNvCxnSpPr/>
      </xdr:nvCxnSpPr>
      <xdr:spPr>
        <a:xfrm flipV="1">
          <a:off x="18778220" y="18065750"/>
          <a:ext cx="73152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82804</xdr:rowOff>
    </xdr:from>
    <xdr:to>
      <xdr:col>107</xdr:col>
      <xdr:colOff>101600</xdr:colOff>
      <xdr:row>108</xdr:row>
      <xdr:rowOff>12954</xdr:rowOff>
    </xdr:to>
    <xdr:sp macro="" textlink="">
      <xdr:nvSpPr>
        <xdr:cNvPr id="446" name="楕円 445">
          <a:extLst>
            <a:ext uri="{FF2B5EF4-FFF2-40B4-BE49-F238E27FC236}">
              <a16:creationId xmlns:a16="http://schemas.microsoft.com/office/drawing/2014/main" id="{4A0EDEC6-F1DD-4728-BA49-6FAB261F071C}"/>
            </a:ext>
          </a:extLst>
        </xdr:cNvPr>
        <xdr:cNvSpPr/>
      </xdr:nvSpPr>
      <xdr:spPr>
        <a:xfrm>
          <a:off x="17937480" y="180202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129032</xdr:rowOff>
    </xdr:from>
    <xdr:to>
      <xdr:col>111</xdr:col>
      <xdr:colOff>177800</xdr:colOff>
      <xdr:row>107</xdr:row>
      <xdr:rowOff>133604</xdr:rowOff>
    </xdr:to>
    <xdr:cxnSp macro="">
      <xdr:nvCxnSpPr>
        <xdr:cNvPr id="447" name="直線コネクタ 446">
          <a:extLst>
            <a:ext uri="{FF2B5EF4-FFF2-40B4-BE49-F238E27FC236}">
              <a16:creationId xmlns:a16="http://schemas.microsoft.com/office/drawing/2014/main" id="{22AA13B4-DBE8-4FF3-A92E-F87E86CB2A7D}"/>
            </a:ext>
          </a:extLst>
        </xdr:cNvPr>
        <xdr:cNvCxnSpPr/>
      </xdr:nvCxnSpPr>
      <xdr:spPr>
        <a:xfrm flipV="1">
          <a:off x="17988280" y="18066512"/>
          <a:ext cx="78994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87757</xdr:rowOff>
    </xdr:from>
    <xdr:to>
      <xdr:col>102</xdr:col>
      <xdr:colOff>165100</xdr:colOff>
      <xdr:row>108</xdr:row>
      <xdr:rowOff>17907</xdr:rowOff>
    </xdr:to>
    <xdr:sp macro="" textlink="">
      <xdr:nvSpPr>
        <xdr:cNvPr id="448" name="楕円 447">
          <a:extLst>
            <a:ext uri="{FF2B5EF4-FFF2-40B4-BE49-F238E27FC236}">
              <a16:creationId xmlns:a16="http://schemas.microsoft.com/office/drawing/2014/main" id="{B507C040-2D9B-4EF4-870D-CF398E766A11}"/>
            </a:ext>
          </a:extLst>
        </xdr:cNvPr>
        <xdr:cNvSpPr/>
      </xdr:nvSpPr>
      <xdr:spPr>
        <a:xfrm>
          <a:off x="17162780" y="1802523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133604</xdr:rowOff>
    </xdr:from>
    <xdr:to>
      <xdr:col>107</xdr:col>
      <xdr:colOff>50800</xdr:colOff>
      <xdr:row>107</xdr:row>
      <xdr:rowOff>138557</xdr:rowOff>
    </xdr:to>
    <xdr:cxnSp macro="">
      <xdr:nvCxnSpPr>
        <xdr:cNvPr id="449" name="直線コネクタ 448">
          <a:extLst>
            <a:ext uri="{FF2B5EF4-FFF2-40B4-BE49-F238E27FC236}">
              <a16:creationId xmlns:a16="http://schemas.microsoft.com/office/drawing/2014/main" id="{7AA89E42-3F06-430B-A61D-A0800E515745}"/>
            </a:ext>
          </a:extLst>
        </xdr:cNvPr>
        <xdr:cNvCxnSpPr/>
      </xdr:nvCxnSpPr>
      <xdr:spPr>
        <a:xfrm flipV="1">
          <a:off x="17213580" y="18071084"/>
          <a:ext cx="7747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94107</xdr:rowOff>
    </xdr:from>
    <xdr:to>
      <xdr:col>98</xdr:col>
      <xdr:colOff>38100</xdr:colOff>
      <xdr:row>108</xdr:row>
      <xdr:rowOff>24257</xdr:rowOff>
    </xdr:to>
    <xdr:sp macro="" textlink="">
      <xdr:nvSpPr>
        <xdr:cNvPr id="450" name="楕円 449">
          <a:extLst>
            <a:ext uri="{FF2B5EF4-FFF2-40B4-BE49-F238E27FC236}">
              <a16:creationId xmlns:a16="http://schemas.microsoft.com/office/drawing/2014/main" id="{8511BFE3-CA6C-43CF-B618-BBA719D6210C}"/>
            </a:ext>
          </a:extLst>
        </xdr:cNvPr>
        <xdr:cNvSpPr/>
      </xdr:nvSpPr>
      <xdr:spPr>
        <a:xfrm>
          <a:off x="16388080" y="1803158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138557</xdr:rowOff>
    </xdr:from>
    <xdr:to>
      <xdr:col>102</xdr:col>
      <xdr:colOff>114300</xdr:colOff>
      <xdr:row>107</xdr:row>
      <xdr:rowOff>144907</xdr:rowOff>
    </xdr:to>
    <xdr:cxnSp macro="">
      <xdr:nvCxnSpPr>
        <xdr:cNvPr id="451" name="直線コネクタ 450">
          <a:extLst>
            <a:ext uri="{FF2B5EF4-FFF2-40B4-BE49-F238E27FC236}">
              <a16:creationId xmlns:a16="http://schemas.microsoft.com/office/drawing/2014/main" id="{78E5C116-EBF4-4246-8AC4-8639FB3E66CC}"/>
            </a:ext>
          </a:extLst>
        </xdr:cNvPr>
        <xdr:cNvCxnSpPr/>
      </xdr:nvCxnSpPr>
      <xdr:spPr>
        <a:xfrm flipV="1">
          <a:off x="16431260" y="18076037"/>
          <a:ext cx="78232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108</xdr:row>
      <xdr:rowOff>66439</xdr:rowOff>
    </xdr:from>
    <xdr:ext cx="469744" cy="259045"/>
    <xdr:sp macro="" textlink="">
      <xdr:nvSpPr>
        <xdr:cNvPr id="452" name="n_1aveValue【庁舎】&#10;一人当たり面積">
          <a:extLst>
            <a:ext uri="{FF2B5EF4-FFF2-40B4-BE49-F238E27FC236}">
              <a16:creationId xmlns:a16="http://schemas.microsoft.com/office/drawing/2014/main" id="{74B7A5E8-53BB-4706-9C16-B036A523ECE8}"/>
            </a:ext>
          </a:extLst>
        </xdr:cNvPr>
        <xdr:cNvSpPr txBox="1"/>
      </xdr:nvSpPr>
      <xdr:spPr>
        <a:xfrm>
          <a:off x="18561127" y="18171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73041</xdr:rowOff>
    </xdr:from>
    <xdr:ext cx="469744" cy="259045"/>
    <xdr:sp macro="" textlink="">
      <xdr:nvSpPr>
        <xdr:cNvPr id="453" name="n_2aveValue【庁舎】&#10;一人当たり面積">
          <a:extLst>
            <a:ext uri="{FF2B5EF4-FFF2-40B4-BE49-F238E27FC236}">
              <a16:creationId xmlns:a16="http://schemas.microsoft.com/office/drawing/2014/main" id="{A0B879BA-0E3A-489B-8793-2AF550191A86}"/>
            </a:ext>
          </a:extLst>
        </xdr:cNvPr>
        <xdr:cNvSpPr txBox="1"/>
      </xdr:nvSpPr>
      <xdr:spPr>
        <a:xfrm>
          <a:off x="17776267" y="18178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74313</xdr:rowOff>
    </xdr:from>
    <xdr:ext cx="469744" cy="259045"/>
    <xdr:sp macro="" textlink="">
      <xdr:nvSpPr>
        <xdr:cNvPr id="454" name="n_3aveValue【庁舎】&#10;一人当たり面積">
          <a:extLst>
            <a:ext uri="{FF2B5EF4-FFF2-40B4-BE49-F238E27FC236}">
              <a16:creationId xmlns:a16="http://schemas.microsoft.com/office/drawing/2014/main" id="{D722B3C1-A5DF-4080-B109-F6F333AFF370}"/>
            </a:ext>
          </a:extLst>
        </xdr:cNvPr>
        <xdr:cNvSpPr txBox="1"/>
      </xdr:nvSpPr>
      <xdr:spPr>
        <a:xfrm>
          <a:off x="17001567" y="18179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76979</xdr:rowOff>
    </xdr:from>
    <xdr:ext cx="469744" cy="259045"/>
    <xdr:sp macro="" textlink="">
      <xdr:nvSpPr>
        <xdr:cNvPr id="455" name="n_4aveValue【庁舎】&#10;一人当たり面積">
          <a:extLst>
            <a:ext uri="{FF2B5EF4-FFF2-40B4-BE49-F238E27FC236}">
              <a16:creationId xmlns:a16="http://schemas.microsoft.com/office/drawing/2014/main" id="{13CAD658-B876-41F9-88AE-002873C56F04}"/>
            </a:ext>
          </a:extLst>
        </xdr:cNvPr>
        <xdr:cNvSpPr txBox="1"/>
      </xdr:nvSpPr>
      <xdr:spPr>
        <a:xfrm>
          <a:off x="16226867" y="18182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24909</xdr:rowOff>
    </xdr:from>
    <xdr:ext cx="469744" cy="259045"/>
    <xdr:sp macro="" textlink="">
      <xdr:nvSpPr>
        <xdr:cNvPr id="456" name="n_1mainValue【庁舎】&#10;一人当たり面積">
          <a:extLst>
            <a:ext uri="{FF2B5EF4-FFF2-40B4-BE49-F238E27FC236}">
              <a16:creationId xmlns:a16="http://schemas.microsoft.com/office/drawing/2014/main" id="{58AD3164-0994-421E-9C7A-FA90D221D68E}"/>
            </a:ext>
          </a:extLst>
        </xdr:cNvPr>
        <xdr:cNvSpPr txBox="1"/>
      </xdr:nvSpPr>
      <xdr:spPr>
        <a:xfrm>
          <a:off x="18561127" y="17794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29481</xdr:rowOff>
    </xdr:from>
    <xdr:ext cx="469744" cy="259045"/>
    <xdr:sp macro="" textlink="">
      <xdr:nvSpPr>
        <xdr:cNvPr id="457" name="n_2mainValue【庁舎】&#10;一人当たり面積">
          <a:extLst>
            <a:ext uri="{FF2B5EF4-FFF2-40B4-BE49-F238E27FC236}">
              <a16:creationId xmlns:a16="http://schemas.microsoft.com/office/drawing/2014/main" id="{7FCDCD6A-A85B-483B-917C-44DDC2A752C0}"/>
            </a:ext>
          </a:extLst>
        </xdr:cNvPr>
        <xdr:cNvSpPr txBox="1"/>
      </xdr:nvSpPr>
      <xdr:spPr>
        <a:xfrm>
          <a:off x="17776267" y="17799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34434</xdr:rowOff>
    </xdr:from>
    <xdr:ext cx="469744" cy="259045"/>
    <xdr:sp macro="" textlink="">
      <xdr:nvSpPr>
        <xdr:cNvPr id="458" name="n_3mainValue【庁舎】&#10;一人当たり面積">
          <a:extLst>
            <a:ext uri="{FF2B5EF4-FFF2-40B4-BE49-F238E27FC236}">
              <a16:creationId xmlns:a16="http://schemas.microsoft.com/office/drawing/2014/main" id="{234A09CD-E2D5-4035-857B-BCBB3F141DB1}"/>
            </a:ext>
          </a:extLst>
        </xdr:cNvPr>
        <xdr:cNvSpPr txBox="1"/>
      </xdr:nvSpPr>
      <xdr:spPr>
        <a:xfrm>
          <a:off x="17001567" y="17804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40784</xdr:rowOff>
    </xdr:from>
    <xdr:ext cx="469744" cy="259045"/>
    <xdr:sp macro="" textlink="">
      <xdr:nvSpPr>
        <xdr:cNvPr id="459" name="n_4mainValue【庁舎】&#10;一人当たり面積">
          <a:extLst>
            <a:ext uri="{FF2B5EF4-FFF2-40B4-BE49-F238E27FC236}">
              <a16:creationId xmlns:a16="http://schemas.microsoft.com/office/drawing/2014/main" id="{B6F12889-4674-45A1-BBE6-6ADF2B5B2061}"/>
            </a:ext>
          </a:extLst>
        </xdr:cNvPr>
        <xdr:cNvSpPr txBox="1"/>
      </xdr:nvSpPr>
      <xdr:spPr>
        <a:xfrm>
          <a:off x="16226867" y="17810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460" name="正方形/長方形 459">
          <a:extLst>
            <a:ext uri="{FF2B5EF4-FFF2-40B4-BE49-F238E27FC236}">
              <a16:creationId xmlns:a16="http://schemas.microsoft.com/office/drawing/2014/main" id="{5E898A9B-3233-42A0-AFA0-AD8C25C6F5E7}"/>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461" name="正方形/長方形 460">
          <a:extLst>
            <a:ext uri="{FF2B5EF4-FFF2-40B4-BE49-F238E27FC236}">
              <a16:creationId xmlns:a16="http://schemas.microsoft.com/office/drawing/2014/main" id="{A7D4E10B-D25D-41C8-9434-C4CAC07F31C4}"/>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462" name="テキスト ボックス 461">
          <a:extLst>
            <a:ext uri="{FF2B5EF4-FFF2-40B4-BE49-F238E27FC236}">
              <a16:creationId xmlns:a16="http://schemas.microsoft.com/office/drawing/2014/main" id="{7C478BC0-77EF-4AAC-B69A-35CC9A573AA6}"/>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一般廃棄物処理施設</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は改修を随時行っているため、数値上、平成３０年度に改善したものの、全体として老朽化が進んでいる状況である。</a:t>
          </a:r>
          <a:endParaRPr lang="ja-JP" altLang="ja-JP" sz="1400">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消防施設</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は一部改修を行ったが</a:t>
          </a:r>
          <a:r>
            <a:rPr kumimoji="1" lang="ja-JP" altLang="ja-JP" sz="1100">
              <a:solidFill>
                <a:schemeClr val="dk1"/>
              </a:solidFill>
              <a:effectLst/>
              <a:latin typeface="+mn-lt"/>
              <a:ea typeface="+mn-ea"/>
              <a:cs typeface="+mn-cs"/>
            </a:rPr>
            <a:t>全体として老朽化が進んでいる状況である。</a:t>
          </a:r>
          <a:endParaRPr kumimoji="1" lang="en-US" altLang="ja-JP" sz="1100">
            <a:solidFill>
              <a:schemeClr val="dk1"/>
            </a:solidFill>
            <a:effectLst/>
            <a:latin typeface="+mn-lt"/>
            <a:ea typeface="+mn-ea"/>
            <a:cs typeface="+mn-cs"/>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庁舎</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は老朽化が進んでいる。</a:t>
          </a:r>
          <a:endParaRPr lang="ja-JP" altLang="ja-JP" sz="1400">
            <a:effectLst/>
          </a:endParaRPr>
        </a:p>
        <a:p>
          <a:r>
            <a:rPr kumimoji="1" lang="ja-JP" altLang="ja-JP" sz="1100">
              <a:solidFill>
                <a:schemeClr val="dk1"/>
              </a:solidFill>
              <a:effectLst/>
              <a:latin typeface="+mn-lt"/>
              <a:ea typeface="+mn-ea"/>
              <a:cs typeface="+mn-cs"/>
            </a:rPr>
            <a:t>公共施設等総合管理計画に則った計画的改修・整備が必要であり、</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庁舎</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に関しては新庁舎整備を視野に計画を進めることが急務である。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東京都御蔵島村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291
290
20.39
1,717,089
1,669,207
47,882
440,829
434,289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税収が微減したものの、需要額も抑制されたため、前年と同水準となった。依然として類似団体平均を下回っている。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168426</xdr:rowOff>
    </xdr:from>
    <xdr:to>
      <xdr:col>23</xdr:col>
      <xdr:colOff>133350</xdr:colOff>
      <xdr:row>45</xdr:row>
      <xdr:rowOff>62593</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169176"/>
          <a:ext cx="0" cy="16086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34670</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74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62593</xdr:rowOff>
    </xdr:from>
    <xdr:to>
      <xdr:col>24</xdr:col>
      <xdr:colOff>12700</xdr:colOff>
      <xdr:row>45</xdr:row>
      <xdr:rowOff>62593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77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83353</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912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168426</xdr:rowOff>
    </xdr:from>
    <xdr:to>
      <xdr:col>24</xdr:col>
      <xdr:colOff>12700</xdr:colOff>
      <xdr:row>35</xdr:row>
      <xdr:rowOff>168426</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169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45</xdr:row>
      <xdr:rowOff>5141</xdr:rowOff>
    </xdr:from>
    <xdr:to>
      <xdr:col>23</xdr:col>
      <xdr:colOff>133350</xdr:colOff>
      <xdr:row>45</xdr:row>
      <xdr:rowOff>5141</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72039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50394</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4227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33867</xdr:rowOff>
    </xdr:from>
    <xdr:to>
      <xdr:col>23</xdr:col>
      <xdr:colOff>184150</xdr:colOff>
      <xdr:row>44</xdr:row>
      <xdr:rowOff>135467</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577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165100</xdr:rowOff>
    </xdr:from>
    <xdr:to>
      <xdr:col>19</xdr:col>
      <xdr:colOff>133350</xdr:colOff>
      <xdr:row>45</xdr:row>
      <xdr:rowOff>5141</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708900"/>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170845</xdr:rowOff>
    </xdr:from>
    <xdr:to>
      <xdr:col>19</xdr:col>
      <xdr:colOff>184150</xdr:colOff>
      <xdr:row>44</xdr:row>
      <xdr:rowOff>100995</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54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111172</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3120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153609</xdr:rowOff>
    </xdr:from>
    <xdr:to>
      <xdr:col>15</xdr:col>
      <xdr:colOff>82550</xdr:colOff>
      <xdr:row>44</xdr:row>
      <xdr:rowOff>165100</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697409"/>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159355</xdr:rowOff>
    </xdr:from>
    <xdr:to>
      <xdr:col>15</xdr:col>
      <xdr:colOff>133350</xdr:colOff>
      <xdr:row>44</xdr:row>
      <xdr:rowOff>89505</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531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99682</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300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153609</xdr:rowOff>
    </xdr:from>
    <xdr:to>
      <xdr:col>11</xdr:col>
      <xdr:colOff>31750</xdr:colOff>
      <xdr:row>44</xdr:row>
      <xdr:rowOff>153609</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69740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147865</xdr:rowOff>
    </xdr:from>
    <xdr:to>
      <xdr:col>11</xdr:col>
      <xdr:colOff>82550</xdr:colOff>
      <xdr:row>44</xdr:row>
      <xdr:rowOff>78015</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88192</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28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147865</xdr:rowOff>
    </xdr:from>
    <xdr:to>
      <xdr:col>7</xdr:col>
      <xdr:colOff>31750</xdr:colOff>
      <xdr:row>44</xdr:row>
      <xdr:rowOff>78015</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88192</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28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125791</xdr:rowOff>
    </xdr:from>
    <xdr:to>
      <xdr:col>23</xdr:col>
      <xdr:colOff>184150</xdr:colOff>
      <xdr:row>45</xdr:row>
      <xdr:rowOff>55941</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669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44</xdr:row>
      <xdr:rowOff>21668</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565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125791</xdr:rowOff>
    </xdr:from>
    <xdr:to>
      <xdr:col>19</xdr:col>
      <xdr:colOff>184150</xdr:colOff>
      <xdr:row>45</xdr:row>
      <xdr:rowOff>55941</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669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45</xdr:row>
      <xdr:rowOff>40718</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7559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114300</xdr:rowOff>
    </xdr:from>
    <xdr:to>
      <xdr:col>15</xdr:col>
      <xdr:colOff>133350</xdr:colOff>
      <xdr:row>45</xdr:row>
      <xdr:rowOff>44450</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65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45</xdr:row>
      <xdr:rowOff>29227</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74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102809</xdr:rowOff>
    </xdr:from>
    <xdr:to>
      <xdr:col>11</xdr:col>
      <xdr:colOff>82550</xdr:colOff>
      <xdr:row>45</xdr:row>
      <xdr:rowOff>32959</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646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45</xdr:row>
      <xdr:rowOff>17736</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732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102809</xdr:rowOff>
    </xdr:from>
    <xdr:to>
      <xdr:col>7</xdr:col>
      <xdr:colOff>31750</xdr:colOff>
      <xdr:row>45</xdr:row>
      <xdr:rowOff>32959</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646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45</xdr:row>
      <xdr:rowOff>17736</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732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前年に比べ経常一般財源は</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百万円の増となったが、普通交付税の減少等により、経常的収入は</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百万円の減となったため、硬直化した。</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143764</xdr:rowOff>
    </xdr:from>
    <xdr:to>
      <xdr:col>23</xdr:col>
      <xdr:colOff>133350</xdr:colOff>
      <xdr:row>67</xdr:row>
      <xdr:rowOff>77597</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259314"/>
          <a:ext cx="0" cy="13054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49674</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536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77597</xdr:rowOff>
    </xdr:from>
    <xdr:to>
      <xdr:col>24</xdr:col>
      <xdr:colOff>12700</xdr:colOff>
      <xdr:row>67</xdr:row>
      <xdr:rowOff>77597</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5647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58691</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10002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143764</xdr:rowOff>
    </xdr:from>
    <xdr:to>
      <xdr:col>24</xdr:col>
      <xdr:colOff>12700</xdr:colOff>
      <xdr:row>59</xdr:row>
      <xdr:rowOff>143764</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259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162687</xdr:rowOff>
    </xdr:from>
    <xdr:to>
      <xdr:col>23</xdr:col>
      <xdr:colOff>133350</xdr:colOff>
      <xdr:row>63</xdr:row>
      <xdr:rowOff>160147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114800" y="10792587"/>
          <a:ext cx="8382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115079</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10878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143002</xdr:rowOff>
    </xdr:from>
    <xdr:to>
      <xdr:col>23</xdr:col>
      <xdr:colOff>184150</xdr:colOff>
      <xdr:row>65</xdr:row>
      <xdr:rowOff>73152</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1115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162687</xdr:rowOff>
    </xdr:from>
    <xdr:to>
      <xdr:col>19</xdr:col>
      <xdr:colOff>133350</xdr:colOff>
      <xdr:row>64</xdr:row>
      <xdr:rowOff>3175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3225800" y="10792587"/>
          <a:ext cx="889000" cy="183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82677</xdr:rowOff>
    </xdr:from>
    <xdr:to>
      <xdr:col>19</xdr:col>
      <xdr:colOff>184150</xdr:colOff>
      <xdr:row>65</xdr:row>
      <xdr:rowOff>12827</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1055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169054</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11418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3175</xdr:rowOff>
    </xdr:from>
    <xdr:to>
      <xdr:col>15</xdr:col>
      <xdr:colOff>82550</xdr:colOff>
      <xdr:row>65</xdr:row>
      <xdr:rowOff>116459</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2336800" y="10975975"/>
          <a:ext cx="889000" cy="284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5461</xdr:rowOff>
    </xdr:from>
    <xdr:to>
      <xdr:col>15</xdr:col>
      <xdr:colOff>133350</xdr:colOff>
      <xdr:row>64</xdr:row>
      <xdr:rowOff>107061</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978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91838</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1064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153289</xdr:rowOff>
    </xdr:from>
    <xdr:to>
      <xdr:col>11</xdr:col>
      <xdr:colOff>31750</xdr:colOff>
      <xdr:row>65</xdr:row>
      <xdr:rowOff>116459</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1447800" y="10440289"/>
          <a:ext cx="889000" cy="820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138176</xdr:rowOff>
    </xdr:from>
    <xdr:to>
      <xdr:col>11</xdr:col>
      <xdr:colOff>82550</xdr:colOff>
      <xdr:row>65</xdr:row>
      <xdr:rowOff>68326</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111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78503</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879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5334</xdr:rowOff>
    </xdr:from>
    <xdr:to>
      <xdr:col>7</xdr:col>
      <xdr:colOff>31750</xdr:colOff>
      <xdr:row>65</xdr:row>
      <xdr:rowOff>106934</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11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91711</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1235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109347</xdr:rowOff>
    </xdr:from>
    <xdr:to>
      <xdr:col>23</xdr:col>
      <xdr:colOff>184150</xdr:colOff>
      <xdr:row>64</xdr:row>
      <xdr:rowOff>39497</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0910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125874</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0755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111887</xdr:rowOff>
    </xdr:from>
    <xdr:to>
      <xdr:col>19</xdr:col>
      <xdr:colOff>184150</xdr:colOff>
      <xdr:row>63</xdr:row>
      <xdr:rowOff>42037</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0741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52214</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0510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123825</xdr:rowOff>
    </xdr:from>
    <xdr:to>
      <xdr:col>15</xdr:col>
      <xdr:colOff>133350</xdr:colOff>
      <xdr:row>64</xdr:row>
      <xdr:rowOff>53975</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092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64152</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0694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65659</xdr:rowOff>
    </xdr:from>
    <xdr:to>
      <xdr:col>11</xdr:col>
      <xdr:colOff>82550</xdr:colOff>
      <xdr:row>65</xdr:row>
      <xdr:rowOff>167259</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1209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152036</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1296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102489</xdr:rowOff>
    </xdr:from>
    <xdr:to>
      <xdr:col>7</xdr:col>
      <xdr:colOff>31750</xdr:colOff>
      <xdr:row>61</xdr:row>
      <xdr:rowOff>32639</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0389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42816</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0158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[2,242,007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前年に比べ、職員数の増により人件費は増額（</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百万円）したもののシステム環境整備等の臨時的経費の減を要因として物件費は減少（</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百万円）した。そのため総合的には</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人当たりの決算額は減となった。</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16777</xdr:rowOff>
    </xdr:from>
    <xdr:to>
      <xdr:col>23</xdr:col>
      <xdr:colOff>133350</xdr:colOff>
      <xdr:row>88</xdr:row>
      <xdr:rowOff>51291</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04227"/>
          <a:ext cx="0" cy="12346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23368</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110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3,327,538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51291</xdr:rowOff>
    </xdr:from>
    <xdr:to>
      <xdr:col>24</xdr:col>
      <xdr:colOff>12700</xdr:colOff>
      <xdr:row>88</xdr:row>
      <xdr:rowOff>51291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138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103154</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47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16777</xdr:rowOff>
    </xdr:from>
    <xdr:to>
      <xdr:col>24</xdr:col>
      <xdr:colOff>12700</xdr:colOff>
      <xdr:row>81</xdr:row>
      <xdr:rowOff>16777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04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85</xdr:row>
      <xdr:rowOff>129077</xdr:rowOff>
    </xdr:from>
    <xdr:to>
      <xdr:col>23</xdr:col>
      <xdr:colOff>133350</xdr:colOff>
      <xdr:row>86</xdr:row>
      <xdr:rowOff>14100</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flipV="1">
          <a:off x="4114800" y="14702327"/>
          <a:ext cx="838200" cy="56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117054</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38330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100527</xdr:rowOff>
    </xdr:from>
    <xdr:to>
      <xdr:col>23</xdr:col>
      <xdr:colOff>184150</xdr:colOff>
      <xdr:row>82</xdr:row>
      <xdr:rowOff>30677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3987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85</xdr:row>
      <xdr:rowOff>139021</xdr:rowOff>
    </xdr:from>
    <xdr:to>
      <xdr:col>19</xdr:col>
      <xdr:colOff>133350</xdr:colOff>
      <xdr:row>86</xdr:row>
      <xdr:rowOff>14100</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712271"/>
          <a:ext cx="889000" cy="46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85618</xdr:rowOff>
    </xdr:from>
    <xdr:to>
      <xdr:col>19</xdr:col>
      <xdr:colOff>184150</xdr:colOff>
      <xdr:row>82</xdr:row>
      <xdr:rowOff>15768</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397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25945</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7419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85</xdr:row>
      <xdr:rowOff>139021</xdr:rowOff>
    </xdr:from>
    <xdr:to>
      <xdr:col>15</xdr:col>
      <xdr:colOff>82550</xdr:colOff>
      <xdr:row>85</xdr:row>
      <xdr:rowOff>139116</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flipV="1">
          <a:off x="2336800" y="14712271"/>
          <a:ext cx="889000" cy="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65624</xdr:rowOff>
    </xdr:from>
    <xdr:to>
      <xdr:col>15</xdr:col>
      <xdr:colOff>133350</xdr:colOff>
      <xdr:row>81</xdr:row>
      <xdr:rowOff>167224</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3953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5951</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721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84</xdr:row>
      <xdr:rowOff>136141</xdr:rowOff>
    </xdr:from>
    <xdr:to>
      <xdr:col>11</xdr:col>
      <xdr:colOff>31750</xdr:colOff>
      <xdr:row>85</xdr:row>
      <xdr:rowOff>139116</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537941"/>
          <a:ext cx="889000" cy="174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69692</xdr:rowOff>
    </xdr:from>
    <xdr:to>
      <xdr:col>11</xdr:col>
      <xdr:colOff>82550</xdr:colOff>
      <xdr:row>81</xdr:row>
      <xdr:rowOff>171292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95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10019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726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63474</xdr:rowOff>
    </xdr:from>
    <xdr:to>
      <xdr:col>7</xdr:col>
      <xdr:colOff>31750</xdr:colOff>
      <xdr:row>81</xdr:row>
      <xdr:rowOff>165074</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950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3801</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719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85</xdr:row>
      <xdr:rowOff>78277</xdr:rowOff>
    </xdr:from>
    <xdr:to>
      <xdr:col>23</xdr:col>
      <xdr:colOff>184150</xdr:colOff>
      <xdr:row>86</xdr:row>
      <xdr:rowOff>8427</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651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85</xdr:row>
      <xdr:rowOff>50354</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623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2,242,007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85</xdr:row>
      <xdr:rowOff>134750</xdr:rowOff>
    </xdr:from>
    <xdr:to>
      <xdr:col>19</xdr:col>
      <xdr:colOff>184150</xdr:colOff>
      <xdr:row>86</xdr:row>
      <xdr:rowOff>64900</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70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86</xdr:row>
      <xdr:rowOff>49677</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479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2,382,428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85</xdr:row>
      <xdr:rowOff>88221</xdr:rowOff>
    </xdr:from>
    <xdr:to>
      <xdr:col>15</xdr:col>
      <xdr:colOff>133350</xdr:colOff>
      <xdr:row>86</xdr:row>
      <xdr:rowOff>18371</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661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86</xdr:row>
      <xdr:rowOff>3148</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4747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2,266,732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85</xdr:row>
      <xdr:rowOff>88316</xdr:rowOff>
    </xdr:from>
    <xdr:to>
      <xdr:col>11</xdr:col>
      <xdr:colOff>82550</xdr:colOff>
      <xdr:row>86</xdr:row>
      <xdr:rowOff>18466</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661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86</xdr:row>
      <xdr:rowOff>3243</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4747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2,266,967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84</xdr:row>
      <xdr:rowOff>85341</xdr:rowOff>
    </xdr:from>
    <xdr:to>
      <xdr:col>7</xdr:col>
      <xdr:colOff>31750</xdr:colOff>
      <xdr:row>85</xdr:row>
      <xdr:rowOff>15491</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487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85</xdr:row>
      <xdr:rowOff>268</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4573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1,833,255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既存職員の経験年数階層の異動等により</a:t>
          </a:r>
          <a:r>
            <a:rPr kumimoji="1" lang="en-US" altLang="ja-JP" sz="1300">
              <a:latin typeface="ＭＳ Ｐゴシック" panose="020B0600070205080204" pitchFamily="50" charset="-128"/>
              <a:ea typeface="ＭＳ Ｐゴシック" panose="020B0600070205080204" pitchFamily="50" charset="-128"/>
            </a:rPr>
            <a:t>3.5</a:t>
          </a:r>
          <a:r>
            <a:rPr kumimoji="1" lang="ja-JP" altLang="en-US" sz="1300">
              <a:latin typeface="ＭＳ Ｐゴシック" panose="020B0600070205080204" pitchFamily="50" charset="-128"/>
              <a:ea typeface="ＭＳ Ｐゴシック" panose="020B0600070205080204" pitchFamily="50" charset="-128"/>
            </a:rPr>
            <a:t>ポイント減少しており、依然として類似団体平均を大きく下回っている。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152908</xdr:rowOff>
    </xdr:from>
    <xdr:to>
      <xdr:col>81</xdr:col>
      <xdr:colOff>44450</xdr:colOff>
      <xdr:row>89</xdr:row>
      <xdr:rowOff>166370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4040358"/>
          <a:ext cx="0" cy="13850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138447</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39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166370</xdr:rowOff>
    </xdr:from>
    <xdr:to>
      <xdr:col>81</xdr:col>
      <xdr:colOff>133350</xdr:colOff>
      <xdr:row>89</xdr:row>
      <xdr:rowOff>166370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42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67835</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783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152908</xdr:rowOff>
    </xdr:from>
    <xdr:to>
      <xdr:col>81</xdr:col>
      <xdr:colOff>133350</xdr:colOff>
      <xdr:row>81</xdr:row>
      <xdr:rowOff>152908</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4040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143002</xdr:rowOff>
    </xdr:from>
    <xdr:to>
      <xdr:col>81</xdr:col>
      <xdr:colOff>44450</xdr:colOff>
      <xdr:row>84</xdr:row>
      <xdr:rowOff>140463</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6179800" y="14373352"/>
          <a:ext cx="838200" cy="168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39640</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9557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67563</xdr:rowOff>
    </xdr:from>
    <xdr:to>
      <xdr:col>81</xdr:col>
      <xdr:colOff>95250</xdr:colOff>
      <xdr:row>87</xdr:row>
      <xdr:rowOff>169163</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98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114046</xdr:rowOff>
    </xdr:from>
    <xdr:to>
      <xdr:col>77</xdr:col>
      <xdr:colOff>44450</xdr:colOff>
      <xdr:row>84</xdr:row>
      <xdr:rowOff>140463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90800" y="14344396"/>
          <a:ext cx="889000" cy="197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96520</xdr:rowOff>
    </xdr:from>
    <xdr:to>
      <xdr:col>77</xdr:col>
      <xdr:colOff>95250</xdr:colOff>
      <xdr:row>88</xdr:row>
      <xdr:rowOff>26670</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501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11447</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5099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68326</xdr:rowOff>
    </xdr:from>
    <xdr:to>
      <xdr:col>72</xdr:col>
      <xdr:colOff>203200</xdr:colOff>
      <xdr:row>83</xdr:row>
      <xdr:rowOff>114046</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4401800" y="14127226"/>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101346</xdr:rowOff>
    </xdr:from>
    <xdr:to>
      <xdr:col>73</xdr:col>
      <xdr:colOff>44450</xdr:colOff>
      <xdr:row>88</xdr:row>
      <xdr:rowOff>31496</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5017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16273</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510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82</xdr:row>
      <xdr:rowOff>68326</xdr:rowOff>
    </xdr:from>
    <xdr:to>
      <xdr:col>68</xdr:col>
      <xdr:colOff>152400</xdr:colOff>
      <xdr:row>84</xdr:row>
      <xdr:rowOff>19813</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3512800" y="14127226"/>
          <a:ext cx="889000" cy="294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57913</xdr:rowOff>
    </xdr:from>
    <xdr:to>
      <xdr:col>68</xdr:col>
      <xdr:colOff>203200</xdr:colOff>
      <xdr:row>87</xdr:row>
      <xdr:rowOff>159513</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97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144290</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5060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57913</xdr:rowOff>
    </xdr:from>
    <xdr:to>
      <xdr:col>64</xdr:col>
      <xdr:colOff>152400</xdr:colOff>
      <xdr:row>87</xdr:row>
      <xdr:rowOff>159513</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97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144290</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5060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92202</xdr:rowOff>
    </xdr:from>
    <xdr:to>
      <xdr:col>81</xdr:col>
      <xdr:colOff>95250</xdr:colOff>
      <xdr:row>84</xdr:row>
      <xdr:rowOff>22352</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322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108729</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167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89663</xdr:rowOff>
    </xdr:from>
    <xdr:to>
      <xdr:col>77</xdr:col>
      <xdr:colOff>95250</xdr:colOff>
      <xdr:row>85</xdr:row>
      <xdr:rowOff>19813</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491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29990</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42603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63246</xdr:rowOff>
    </xdr:from>
    <xdr:to>
      <xdr:col>73</xdr:col>
      <xdr:colOff>44450</xdr:colOff>
      <xdr:row>83</xdr:row>
      <xdr:rowOff>164846</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293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3573</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062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82</xdr:row>
      <xdr:rowOff>17526</xdr:rowOff>
    </xdr:from>
    <xdr:to>
      <xdr:col>68</xdr:col>
      <xdr:colOff>203200</xdr:colOff>
      <xdr:row>82</xdr:row>
      <xdr:rowOff>119126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076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80</xdr:row>
      <xdr:rowOff>129303</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3845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140463</xdr:rowOff>
    </xdr:from>
    <xdr:to>
      <xdr:col>64</xdr:col>
      <xdr:colOff>152400</xdr:colOff>
      <xdr:row>84</xdr:row>
      <xdr:rowOff>70613</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370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80790</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4139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[51.55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小離島であるがゆえ、類似団体平均を大きく上回っている。実態としては若干の改善はみられたものの、慢性的な欠員状態を脱却できていはいない。</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適正な定員管理、職員の定着に努めるとともに、業務・事務の統合や外務委託を主とした事務・事業の見直しを引き続き図っていく。</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1" name="定員管理の状況グラフ枠">
          <a:extLst>
            <a:ext uri="{FF2B5EF4-FFF2-40B4-BE49-F238E27FC236}">
              <a16:creationId xmlns:a16="http://schemas.microsoft.com/office/drawing/2014/main" id="{00000000-0008-0000-0300-000037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86668</xdr:rowOff>
    </xdr:from>
    <xdr:to>
      <xdr:col>81</xdr:col>
      <xdr:colOff>44450</xdr:colOff>
      <xdr:row>66</xdr:row>
      <xdr:rowOff>164362</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flipV="1">
          <a:off x="17018000" y="10030768"/>
          <a:ext cx="0" cy="14492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136439</xdr:rowOff>
    </xdr:from>
    <xdr:ext cx="762000" cy="259045"/>
    <xdr:sp macro="" textlink="">
      <xdr:nvSpPr>
        <xdr:cNvPr id="313" name="定員管理の状況最小値テキスト">
          <a:extLst>
            <a:ext uri="{FF2B5EF4-FFF2-40B4-BE49-F238E27FC236}">
              <a16:creationId xmlns:a16="http://schemas.microsoft.com/office/drawing/2014/main" id="{00000000-0008-0000-0300-000039010000}"/>
            </a:ext>
          </a:extLst>
        </xdr:cNvPr>
        <xdr:cNvSpPr txBox="1"/>
      </xdr:nvSpPr>
      <xdr:spPr>
        <a:xfrm>
          <a:off x="17106900" y="11452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164362</xdr:rowOff>
    </xdr:from>
    <xdr:to>
      <xdr:col>81</xdr:col>
      <xdr:colOff>133350</xdr:colOff>
      <xdr:row>66</xdr:row>
      <xdr:rowOff>164362</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6929100" y="11480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1595</xdr:rowOff>
    </xdr:from>
    <xdr:ext cx="762000" cy="259045"/>
    <xdr:sp macro="" textlink="">
      <xdr:nvSpPr>
        <xdr:cNvPr id="315" name="定員管理の状況最大値テキスト">
          <a:extLst>
            <a:ext uri="{FF2B5EF4-FFF2-40B4-BE49-F238E27FC236}">
              <a16:creationId xmlns:a16="http://schemas.microsoft.com/office/drawing/2014/main" id="{00000000-0008-0000-0300-00003B010000}"/>
            </a:ext>
          </a:extLst>
        </xdr:cNvPr>
        <xdr:cNvSpPr txBox="1"/>
      </xdr:nvSpPr>
      <xdr:spPr>
        <a:xfrm>
          <a:off x="17106900" y="9774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86668</xdr:rowOff>
    </xdr:from>
    <xdr:to>
      <xdr:col>81</xdr:col>
      <xdr:colOff>133350</xdr:colOff>
      <xdr:row>58</xdr:row>
      <xdr:rowOff>86668</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0030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25733</xdr:rowOff>
    </xdr:from>
    <xdr:to>
      <xdr:col>81</xdr:col>
      <xdr:colOff>44450</xdr:colOff>
      <xdr:row>61</xdr:row>
      <xdr:rowOff>67098</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179800" y="10484183"/>
          <a:ext cx="838200" cy="41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88348</xdr:rowOff>
    </xdr:from>
    <xdr:ext cx="762000" cy="259045"/>
    <xdr:sp macro="" textlink="">
      <xdr:nvSpPr>
        <xdr:cNvPr id="318" name="定員管理の状況平均値テキスト">
          <a:extLst>
            <a:ext uri="{FF2B5EF4-FFF2-40B4-BE49-F238E27FC236}">
              <a16:creationId xmlns:a16="http://schemas.microsoft.com/office/drawing/2014/main" id="{00000000-0008-0000-0300-00003E010000}"/>
            </a:ext>
          </a:extLst>
        </xdr:cNvPr>
        <xdr:cNvSpPr txBox="1"/>
      </xdr:nvSpPr>
      <xdr:spPr>
        <a:xfrm>
          <a:off x="17106900" y="10032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71821</xdr:rowOff>
    </xdr:from>
    <xdr:to>
      <xdr:col>81</xdr:col>
      <xdr:colOff>95250</xdr:colOff>
      <xdr:row>60</xdr:row>
      <xdr:rowOff>1971</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6967200" y="1018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25733</xdr:rowOff>
    </xdr:from>
    <xdr:to>
      <xdr:col>77</xdr:col>
      <xdr:colOff>44450</xdr:colOff>
      <xdr:row>61</xdr:row>
      <xdr:rowOff>89619</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flipV="1">
          <a:off x="15290800" y="10484183"/>
          <a:ext cx="889000" cy="63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54931</xdr:rowOff>
    </xdr:from>
    <xdr:to>
      <xdr:col>77</xdr:col>
      <xdr:colOff>95250</xdr:colOff>
      <xdr:row>59</xdr:row>
      <xdr:rowOff>156531</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129000" y="10170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166708</xdr:rowOff>
    </xdr:from>
    <xdr:ext cx="7366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5798800" y="99393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73648</xdr:rowOff>
    </xdr:from>
    <xdr:to>
      <xdr:col>72</xdr:col>
      <xdr:colOff>203200</xdr:colOff>
      <xdr:row>61</xdr:row>
      <xdr:rowOff>89619</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4401800" y="10532098"/>
          <a:ext cx="889000" cy="15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43440</xdr:rowOff>
    </xdr:from>
    <xdr:to>
      <xdr:col>73</xdr:col>
      <xdr:colOff>44450</xdr:colOff>
      <xdr:row>59</xdr:row>
      <xdr:rowOff>145040</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5240000" y="1015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155217</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4909800" y="9927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73648</xdr:rowOff>
    </xdr:from>
    <xdr:to>
      <xdr:col>68</xdr:col>
      <xdr:colOff>152400</xdr:colOff>
      <xdr:row>61</xdr:row>
      <xdr:rowOff>125125</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flipV="1">
          <a:off x="13512800" y="10532098"/>
          <a:ext cx="889000" cy="51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49071</xdr:rowOff>
    </xdr:from>
    <xdr:to>
      <xdr:col>68</xdr:col>
      <xdr:colOff>203200</xdr:colOff>
      <xdr:row>59</xdr:row>
      <xdr:rowOff>150671</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43510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160848</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020800" y="99334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59412</xdr:rowOff>
    </xdr:from>
    <xdr:to>
      <xdr:col>64</xdr:col>
      <xdr:colOff>152400</xdr:colOff>
      <xdr:row>59</xdr:row>
      <xdr:rowOff>161012</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3462000" y="10174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171189</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3131800" y="9943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16298</xdr:rowOff>
    </xdr:from>
    <xdr:to>
      <xdr:col>81</xdr:col>
      <xdr:colOff>95250</xdr:colOff>
      <xdr:row>61</xdr:row>
      <xdr:rowOff>117898</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6967200" y="10474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159825</xdr:rowOff>
    </xdr:from>
    <xdr:ext cx="762000" cy="259045"/>
    <xdr:sp macro="" textlink="">
      <xdr:nvSpPr>
        <xdr:cNvPr id="337" name="定員管理の状況該当値テキスト">
          <a:extLst>
            <a:ext uri="{FF2B5EF4-FFF2-40B4-BE49-F238E27FC236}">
              <a16:creationId xmlns:a16="http://schemas.microsoft.com/office/drawing/2014/main" id="{00000000-0008-0000-0300-000051010000}"/>
            </a:ext>
          </a:extLst>
        </xdr:cNvPr>
        <xdr:cNvSpPr txBox="1"/>
      </xdr:nvSpPr>
      <xdr:spPr>
        <a:xfrm>
          <a:off x="17106900" y="10446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146383</xdr:rowOff>
    </xdr:from>
    <xdr:to>
      <xdr:col>77</xdr:col>
      <xdr:colOff>95250</xdr:colOff>
      <xdr:row>61</xdr:row>
      <xdr:rowOff>76533</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129000" y="10433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61310</xdr:rowOff>
    </xdr:from>
    <xdr:ext cx="7366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798800" y="105197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38819</xdr:rowOff>
    </xdr:from>
    <xdr:to>
      <xdr:col>73</xdr:col>
      <xdr:colOff>44450</xdr:colOff>
      <xdr:row>61</xdr:row>
      <xdr:rowOff>140419</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5240000" y="10497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125196</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909800" y="10583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22848</xdr:rowOff>
    </xdr:from>
    <xdr:to>
      <xdr:col>68</xdr:col>
      <xdr:colOff>203200</xdr:colOff>
      <xdr:row>61</xdr:row>
      <xdr:rowOff>124448</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4351000" y="10481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109225</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020800" y="10567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74325</xdr:rowOff>
    </xdr:from>
    <xdr:to>
      <xdr:col>64</xdr:col>
      <xdr:colOff>152400</xdr:colOff>
      <xdr:row>62</xdr:row>
      <xdr:rowOff>4475</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3462000" y="10532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160702</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3131800" y="10619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臨時財政対策債の償還を開始したものの全体としては比率が減少している。依然として類似団体平均を下回っており、今後も継続的に抑制に努める。</a:t>
          </a:r>
        </a:p>
      </xdr:txBody>
    </xdr:sp>
    <xdr:clientData/>
  </xdr:twoCellAnchor>
  <xdr:oneCellAnchor>
    <xdr:from>
      <xdr:col>61</xdr:col>
      <xdr:colOff>6350</xdr:colOff>
      <xdr:row>32</xdr:row>
      <xdr:rowOff>101600</xdr:rowOff>
    </xdr:from>
    <xdr:ext cx="298543" cy="225703"/>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2" name="公債費負担の状況グラフ枠">
          <a:extLst>
            <a:ext uri="{FF2B5EF4-FFF2-40B4-BE49-F238E27FC236}">
              <a16:creationId xmlns:a16="http://schemas.microsoft.com/office/drawing/2014/main" id="{00000000-0008-0000-0300-000074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153247</xdr:rowOff>
    </xdr:from>
    <xdr:to>
      <xdr:col>81</xdr:col>
      <xdr:colOff>44450</xdr:colOff>
      <xdr:row>45</xdr:row>
      <xdr:rowOff>41910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flipV="1">
          <a:off x="17018000" y="6325447"/>
          <a:ext cx="0" cy="14317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13987</xdr:rowOff>
    </xdr:from>
    <xdr:ext cx="762000" cy="259045"/>
    <xdr:sp macro="" textlink="">
      <xdr:nvSpPr>
        <xdr:cNvPr id="374" name="公債費負担の状況最小値テキスト">
          <a:extLst>
            <a:ext uri="{FF2B5EF4-FFF2-40B4-BE49-F238E27FC236}">
              <a16:creationId xmlns:a16="http://schemas.microsoft.com/office/drawing/2014/main" id="{00000000-0008-0000-0300-000076010000}"/>
            </a:ext>
          </a:extLst>
        </xdr:cNvPr>
        <xdr:cNvSpPr txBox="1"/>
      </xdr:nvSpPr>
      <xdr:spPr>
        <a:xfrm>
          <a:off x="17106900" y="772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41910</xdr:rowOff>
    </xdr:from>
    <xdr:to>
      <xdr:col>81</xdr:col>
      <xdr:colOff>133350</xdr:colOff>
      <xdr:row>45</xdr:row>
      <xdr:rowOff>41910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775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68174</xdr:rowOff>
    </xdr:from>
    <xdr:ext cx="762000" cy="259045"/>
    <xdr:sp macro="" textlink="">
      <xdr:nvSpPr>
        <xdr:cNvPr id="376" name="公債費負担の状況最大値テキスト">
          <a:extLst>
            <a:ext uri="{FF2B5EF4-FFF2-40B4-BE49-F238E27FC236}">
              <a16:creationId xmlns:a16="http://schemas.microsoft.com/office/drawing/2014/main" id="{00000000-0008-0000-0300-000078010000}"/>
            </a:ext>
          </a:extLst>
        </xdr:cNvPr>
        <xdr:cNvSpPr txBox="1"/>
      </xdr:nvSpPr>
      <xdr:spPr>
        <a:xfrm>
          <a:off x="17106900" y="6068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153247</xdr:rowOff>
    </xdr:from>
    <xdr:to>
      <xdr:col>81</xdr:col>
      <xdr:colOff>133350</xdr:colOff>
      <xdr:row>36</xdr:row>
      <xdr:rowOff>153247</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6325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135044</xdr:rowOff>
    </xdr:from>
    <xdr:to>
      <xdr:col>81</xdr:col>
      <xdr:colOff>44450</xdr:colOff>
      <xdr:row>41</xdr:row>
      <xdr:rowOff>19896</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6179800" y="6993044"/>
          <a:ext cx="838200" cy="56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61823</xdr:rowOff>
    </xdr:from>
    <xdr:ext cx="762000" cy="259045"/>
    <xdr:sp macro="" textlink="">
      <xdr:nvSpPr>
        <xdr:cNvPr id="379" name="公債費負担の状況平均値テキスト">
          <a:extLst>
            <a:ext uri="{FF2B5EF4-FFF2-40B4-BE49-F238E27FC236}">
              <a16:creationId xmlns:a16="http://schemas.microsoft.com/office/drawing/2014/main" id="{00000000-0008-0000-0300-00007B010000}"/>
            </a:ext>
          </a:extLst>
        </xdr:cNvPr>
        <xdr:cNvSpPr txBox="1"/>
      </xdr:nvSpPr>
      <xdr:spPr>
        <a:xfrm>
          <a:off x="17106900" y="70912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89746</xdr:rowOff>
    </xdr:from>
    <xdr:to>
      <xdr:col>81</xdr:col>
      <xdr:colOff>95250</xdr:colOff>
      <xdr:row>42</xdr:row>
      <xdr:rowOff>19896</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9672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3810</xdr:rowOff>
    </xdr:from>
    <xdr:to>
      <xdr:col>77</xdr:col>
      <xdr:colOff>44450</xdr:colOff>
      <xdr:row>41</xdr:row>
      <xdr:rowOff>19896</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5290800" y="7033260"/>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49530</xdr:rowOff>
    </xdr:from>
    <xdr:to>
      <xdr:col>77</xdr:col>
      <xdr:colOff>95250</xdr:colOff>
      <xdr:row>41</xdr:row>
      <xdr:rowOff>151130</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129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135907</xdr:rowOff>
    </xdr:from>
    <xdr:ext cx="7366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5798800" y="716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110913</xdr:rowOff>
    </xdr:from>
    <xdr:to>
      <xdr:col>72</xdr:col>
      <xdr:colOff>203200</xdr:colOff>
      <xdr:row>41</xdr:row>
      <xdr:rowOff>3810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4401800" y="6968913"/>
          <a:ext cx="8890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33444</xdr:rowOff>
    </xdr:from>
    <xdr:to>
      <xdr:col>73</xdr:col>
      <xdr:colOff>44450</xdr:colOff>
      <xdr:row>41</xdr:row>
      <xdr:rowOff>135044</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5240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119821</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909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161713</xdr:rowOff>
    </xdr:from>
    <xdr:to>
      <xdr:col>68</xdr:col>
      <xdr:colOff>152400</xdr:colOff>
      <xdr:row>40</xdr:row>
      <xdr:rowOff>110913</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3512800" y="6848263"/>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146050</xdr:rowOff>
    </xdr:from>
    <xdr:to>
      <xdr:col>68</xdr:col>
      <xdr:colOff>203200</xdr:colOff>
      <xdr:row>42</xdr:row>
      <xdr:rowOff>76200</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4351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60977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020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97790</xdr:rowOff>
    </xdr:from>
    <xdr:to>
      <xdr:col>64</xdr:col>
      <xdr:colOff>152400</xdr:colOff>
      <xdr:row>42</xdr:row>
      <xdr:rowOff>27940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3462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12717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3131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84244</xdr:rowOff>
    </xdr:from>
    <xdr:to>
      <xdr:col>81</xdr:col>
      <xdr:colOff>95250</xdr:colOff>
      <xdr:row>41</xdr:row>
      <xdr:rowOff>14394</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967200" y="6942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100771</xdr:rowOff>
    </xdr:from>
    <xdr:ext cx="762000" cy="259045"/>
    <xdr:sp macro="" textlink="">
      <xdr:nvSpPr>
        <xdr:cNvPr id="398" name="公債費負担の状況該当値テキスト">
          <a:extLst>
            <a:ext uri="{FF2B5EF4-FFF2-40B4-BE49-F238E27FC236}">
              <a16:creationId xmlns:a16="http://schemas.microsoft.com/office/drawing/2014/main" id="{00000000-0008-0000-0300-00008E010000}"/>
            </a:ext>
          </a:extLst>
        </xdr:cNvPr>
        <xdr:cNvSpPr txBox="1"/>
      </xdr:nvSpPr>
      <xdr:spPr>
        <a:xfrm>
          <a:off x="17106900" y="6787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140546</xdr:rowOff>
    </xdr:from>
    <xdr:to>
      <xdr:col>77</xdr:col>
      <xdr:colOff>95250</xdr:colOff>
      <xdr:row>41</xdr:row>
      <xdr:rowOff>70696</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129000" y="699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80873</xdr:rowOff>
    </xdr:from>
    <xdr:ext cx="7366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798800" y="67674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124460</xdr:rowOff>
    </xdr:from>
    <xdr:to>
      <xdr:col>73</xdr:col>
      <xdr:colOff>44450</xdr:colOff>
      <xdr:row>41</xdr:row>
      <xdr:rowOff>54610</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5240000" y="698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64787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9098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60113</xdr:rowOff>
    </xdr:from>
    <xdr:to>
      <xdr:col>68</xdr:col>
      <xdr:colOff>203200</xdr:colOff>
      <xdr:row>40</xdr:row>
      <xdr:rowOff>161713</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4351000" y="691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440</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020800" y="6686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110913</xdr:rowOff>
    </xdr:from>
    <xdr:to>
      <xdr:col>64</xdr:col>
      <xdr:colOff>152400</xdr:colOff>
      <xdr:row>40</xdr:row>
      <xdr:rowOff>41063</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3462000" y="6797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51240</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131800" y="6566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起債の抑制による地方債残高の減や、財政調整基金等の積立による充当可能基金の増額等により</a:t>
          </a:r>
          <a:r>
            <a:rPr kumimoji="1" lang="en-US" altLang="ja-JP" sz="1300">
              <a:latin typeface="ＭＳ Ｐゴシック" panose="020B0600070205080204" pitchFamily="50" charset="-128"/>
              <a:ea typeface="ＭＳ Ｐゴシック" panose="020B0600070205080204" pitchFamily="50" charset="-128"/>
            </a:rPr>
            <a:t>0</a:t>
          </a:r>
          <a:r>
            <a:rPr kumimoji="1" lang="ja-JP" altLang="en-US" sz="1300">
              <a:latin typeface="ＭＳ Ｐゴシック" panose="020B0600070205080204" pitchFamily="50" charset="-128"/>
              <a:ea typeface="ＭＳ Ｐゴシック" panose="020B0600070205080204" pitchFamily="50" charset="-128"/>
            </a:rPr>
            <a:t>ポイントを維持している。しかしながら今後は老朽化した公共施設の建替え等により地方債残高が増加する見込みであり、計画的かつ精緻な財政運営に努める。</a:t>
          </a:r>
        </a:p>
      </xdr:txBody>
    </xdr:sp>
    <xdr:clientData/>
  </xdr:twoCellAnchor>
  <xdr:oneCellAnchor>
    <xdr:from>
      <xdr:col>61</xdr:col>
      <xdr:colOff>6350</xdr:colOff>
      <xdr:row>10</xdr:row>
      <xdr:rowOff>63500</xdr:rowOff>
    </xdr:from>
    <xdr:ext cx="298543" cy="22570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6" name="将来負担の状況グラフ枠">
          <a:extLst>
            <a:ext uri="{FF2B5EF4-FFF2-40B4-BE49-F238E27FC236}">
              <a16:creationId xmlns:a16="http://schemas.microsoft.com/office/drawing/2014/main" id="{00000000-0008-0000-0300-0000B4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37132</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flipV="1">
          <a:off x="17018000" y="2313214"/>
          <a:ext cx="0" cy="16672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9209</xdr:rowOff>
    </xdr:from>
    <xdr:ext cx="762000" cy="259045"/>
    <xdr:sp macro="" textlink="">
      <xdr:nvSpPr>
        <xdr:cNvPr id="438" name="将来負担の状況最小値テキスト">
          <a:extLst>
            <a:ext uri="{FF2B5EF4-FFF2-40B4-BE49-F238E27FC236}">
              <a16:creationId xmlns:a16="http://schemas.microsoft.com/office/drawing/2014/main" id="{00000000-0008-0000-0300-0000B6010000}"/>
            </a:ext>
          </a:extLst>
        </xdr:cNvPr>
        <xdr:cNvSpPr txBox="1"/>
      </xdr:nvSpPr>
      <xdr:spPr>
        <a:xfrm>
          <a:off x="17106900" y="3952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37132</xdr:rowOff>
    </xdr:from>
    <xdr:to>
      <xdr:col>81</xdr:col>
      <xdr:colOff>133350</xdr:colOff>
      <xdr:row>23</xdr:row>
      <xdr:rowOff>37132</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3980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0" name="将来負担の状況最大値テキスト">
          <a:extLst>
            <a:ext uri="{FF2B5EF4-FFF2-40B4-BE49-F238E27FC236}">
              <a16:creationId xmlns:a16="http://schemas.microsoft.com/office/drawing/2014/main" id="{00000000-0008-0000-0300-0000B8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2" name="将来負担の状況平均値テキスト">
          <a:extLst>
            <a:ext uri="{FF2B5EF4-FFF2-40B4-BE49-F238E27FC236}">
              <a16:creationId xmlns:a16="http://schemas.microsoft.com/office/drawing/2014/main" id="{00000000-0008-0000-0300-0000BA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東京都御蔵島村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291
290
20.39
1,717,089
1,669,207
47,882
440,829
434,289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会計年度職員の任用等により類似団体平均を</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ポイント上回ったものの、依然として定数確保には至っておらず、今後も適正な定員管理が求められる。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62230</xdr:rowOff>
    </xdr:from>
    <xdr:to>
      <xdr:col>24</xdr:col>
      <xdr:colOff>25400</xdr:colOff>
      <xdr:row>40</xdr:row>
      <xdr:rowOff>73660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2008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45737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03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73660</xdr:rowOff>
    </xdr:from>
    <xdr:to>
      <xdr:col>24</xdr:col>
      <xdr:colOff>114300</xdr:colOff>
      <xdr:row>40</xdr:row>
      <xdr:rowOff>73660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31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148607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63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62230</xdr:rowOff>
    </xdr:from>
    <xdr:to>
      <xdr:col>24</xdr:col>
      <xdr:colOff>114300</xdr:colOff>
      <xdr:row>33</xdr:row>
      <xdr:rowOff>62230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2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100330</xdr:rowOff>
    </xdr:from>
    <xdr:to>
      <xdr:col>24</xdr:col>
      <xdr:colOff>25400</xdr:colOff>
      <xdr:row>36</xdr:row>
      <xdr:rowOff>119380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101080"/>
          <a:ext cx="8382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73677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74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57150</xdr:rowOff>
    </xdr:from>
    <xdr:to>
      <xdr:col>24</xdr:col>
      <xdr:colOff>76200</xdr:colOff>
      <xdr:row>36</xdr:row>
      <xdr:rowOff>158750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29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100330</xdr:rowOff>
    </xdr:from>
    <xdr:to>
      <xdr:col>19</xdr:col>
      <xdr:colOff>187325</xdr:colOff>
      <xdr:row>35</xdr:row>
      <xdr:rowOff>142240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10108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26670</xdr:rowOff>
    </xdr:from>
    <xdr:to>
      <xdr:col>20</xdr:col>
      <xdr:colOff>38100</xdr:colOff>
      <xdr:row>36</xdr:row>
      <xdr:rowOff>128270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9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113047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285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142240</xdr:rowOff>
    </xdr:from>
    <xdr:to>
      <xdr:col>15</xdr:col>
      <xdr:colOff>98425</xdr:colOff>
      <xdr:row>37</xdr:row>
      <xdr:rowOff>20320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142990"/>
          <a:ext cx="889000" cy="220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0</xdr:rowOff>
    </xdr:from>
    <xdr:to>
      <xdr:col>15</xdr:col>
      <xdr:colOff>149225</xdr:colOff>
      <xdr:row>36</xdr:row>
      <xdr:rowOff>101600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86377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20320</xdr:rowOff>
    </xdr:from>
    <xdr:to>
      <xdr:col>11</xdr:col>
      <xdr:colOff>9525</xdr:colOff>
      <xdr:row>37</xdr:row>
      <xdr:rowOff>39370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36397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91440</xdr:rowOff>
    </xdr:from>
    <xdr:to>
      <xdr:col>11</xdr:col>
      <xdr:colOff>60325</xdr:colOff>
      <xdr:row>37</xdr:row>
      <xdr:rowOff>21590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31767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30480</xdr:rowOff>
    </xdr:from>
    <xdr:to>
      <xdr:col>6</xdr:col>
      <xdr:colOff>171450</xdr:colOff>
      <xdr:row>36</xdr:row>
      <xdr:rowOff>132080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142257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68580</xdr:rowOff>
    </xdr:from>
    <xdr:to>
      <xdr:col>24</xdr:col>
      <xdr:colOff>76200</xdr:colOff>
      <xdr:row>36</xdr:row>
      <xdr:rowOff>170180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24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40657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21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49530</xdr:rowOff>
    </xdr:from>
    <xdr:to>
      <xdr:col>20</xdr:col>
      <xdr:colOff>38100</xdr:colOff>
      <xdr:row>35</xdr:row>
      <xdr:rowOff>151130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05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161307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819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91440</xdr:rowOff>
    </xdr:from>
    <xdr:to>
      <xdr:col>15</xdr:col>
      <xdr:colOff>149225</xdr:colOff>
      <xdr:row>36</xdr:row>
      <xdr:rowOff>21590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092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31767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861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140970</xdr:rowOff>
    </xdr:from>
    <xdr:to>
      <xdr:col>11</xdr:col>
      <xdr:colOff>60325</xdr:colOff>
      <xdr:row>37</xdr:row>
      <xdr:rowOff>71120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31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55897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399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160020</xdr:rowOff>
    </xdr:from>
    <xdr:to>
      <xdr:col>6</xdr:col>
      <xdr:colOff>171450</xdr:colOff>
      <xdr:row>37</xdr:row>
      <xdr:rowOff>90170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33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74947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41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特別財源（都支出金）の充当額が減少したため、前年度より</a:t>
          </a:r>
          <a:r>
            <a:rPr kumimoji="1" lang="en-US" altLang="ja-JP" sz="1300">
              <a:latin typeface="ＭＳ Ｐゴシック" panose="020B0600070205080204" pitchFamily="50" charset="-128"/>
              <a:ea typeface="ＭＳ Ｐゴシック" panose="020B0600070205080204" pitchFamily="50" charset="-128"/>
            </a:rPr>
            <a:t>7.9</a:t>
          </a:r>
          <a:r>
            <a:rPr kumimoji="1" lang="ja-JP" altLang="en-US" sz="1300">
              <a:latin typeface="ＭＳ Ｐゴシック" panose="020B0600070205080204" pitchFamily="50" charset="-128"/>
              <a:ea typeface="ＭＳ Ｐゴシック" panose="020B0600070205080204" pitchFamily="50" charset="-128"/>
            </a:rPr>
            <a:t>ポイント増加し、類似団体の平均を大きく上回った。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引き続き事業の優先順位・費用対効果を考慮した上で委託内容及び相対する管理経費の見直しを行い、経費削減に努める。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40132</xdr:rowOff>
    </xdr:from>
    <xdr:to>
      <xdr:col>82</xdr:col>
      <xdr:colOff>107950</xdr:colOff>
      <xdr:row>21</xdr:row>
      <xdr:rowOff>147574</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440432"/>
          <a:ext cx="0" cy="1307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119651</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720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147574</xdr:rowOff>
    </xdr:from>
    <xdr:to>
      <xdr:col>82</xdr:col>
      <xdr:colOff>196850</xdr:colOff>
      <xdr:row>21</xdr:row>
      <xdr:rowOff>147574</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748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126509</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18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40132</xdr:rowOff>
    </xdr:from>
    <xdr:to>
      <xdr:col>82</xdr:col>
      <xdr:colOff>196850</xdr:colOff>
      <xdr:row>14</xdr:row>
      <xdr:rowOff>40132</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440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159004</xdr:rowOff>
    </xdr:from>
    <xdr:to>
      <xdr:col>82</xdr:col>
      <xdr:colOff>107950</xdr:colOff>
      <xdr:row>19</xdr:row>
      <xdr:rowOff>5842</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5671800" y="2902204"/>
          <a:ext cx="838200" cy="361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17289</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7604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762</xdr:rowOff>
    </xdr:from>
    <xdr:to>
      <xdr:col>82</xdr:col>
      <xdr:colOff>158750</xdr:colOff>
      <xdr:row>17</xdr:row>
      <xdr:rowOff>102362</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915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159004</xdr:rowOff>
    </xdr:from>
    <xdr:to>
      <xdr:col>78</xdr:col>
      <xdr:colOff>69850</xdr:colOff>
      <xdr:row>18</xdr:row>
      <xdr:rowOff>3556</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4782800" y="2902204"/>
          <a:ext cx="889000" cy="18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158496</xdr:rowOff>
    </xdr:from>
    <xdr:to>
      <xdr:col>78</xdr:col>
      <xdr:colOff>120650</xdr:colOff>
      <xdr:row>17</xdr:row>
      <xdr:rowOff>88646</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73423</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988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3556</xdr:rowOff>
    </xdr:from>
    <xdr:to>
      <xdr:col>73</xdr:col>
      <xdr:colOff>180975</xdr:colOff>
      <xdr:row>19</xdr:row>
      <xdr:rowOff>56134</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893800" y="3089656"/>
          <a:ext cx="889000" cy="224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103632</xdr:rowOff>
    </xdr:from>
    <xdr:to>
      <xdr:col>74</xdr:col>
      <xdr:colOff>31750</xdr:colOff>
      <xdr:row>17</xdr:row>
      <xdr:rowOff>33782</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8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43959</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615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147574</xdr:rowOff>
    </xdr:from>
    <xdr:to>
      <xdr:col>69</xdr:col>
      <xdr:colOff>92075</xdr:colOff>
      <xdr:row>19</xdr:row>
      <xdr:rowOff>56134</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004800" y="2376424"/>
          <a:ext cx="889000" cy="937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131064</xdr:rowOff>
    </xdr:from>
    <xdr:to>
      <xdr:col>69</xdr:col>
      <xdr:colOff>142875</xdr:colOff>
      <xdr:row>17</xdr:row>
      <xdr:rowOff>61214</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71391</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643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32766</xdr:rowOff>
    </xdr:from>
    <xdr:to>
      <xdr:col>65</xdr:col>
      <xdr:colOff>53975</xdr:colOff>
      <xdr:row>17</xdr:row>
      <xdr:rowOff>134366</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947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119143</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3033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126492</xdr:rowOff>
    </xdr:from>
    <xdr:to>
      <xdr:col>82</xdr:col>
      <xdr:colOff>158750</xdr:colOff>
      <xdr:row>19</xdr:row>
      <xdr:rowOff>56642</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3212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98569</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3184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108204</xdr:rowOff>
    </xdr:from>
    <xdr:to>
      <xdr:col>78</xdr:col>
      <xdr:colOff>120650</xdr:colOff>
      <xdr:row>17</xdr:row>
      <xdr:rowOff>38354</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285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48531</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2620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124206</xdr:rowOff>
    </xdr:from>
    <xdr:to>
      <xdr:col>74</xdr:col>
      <xdr:colOff>31750</xdr:colOff>
      <xdr:row>18</xdr:row>
      <xdr:rowOff>54356</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3038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39133</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3125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5334</xdr:rowOff>
    </xdr:from>
    <xdr:to>
      <xdr:col>69</xdr:col>
      <xdr:colOff>142875</xdr:colOff>
      <xdr:row>19</xdr:row>
      <xdr:rowOff>106934</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3262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91711</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3349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96774</xdr:rowOff>
    </xdr:from>
    <xdr:to>
      <xdr:col>65</xdr:col>
      <xdr:colOff>53975</xdr:colOff>
      <xdr:row>14</xdr:row>
      <xdr:rowOff>26924</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2325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37101</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2094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高校生等医療費助成制度の開始により</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ポイント増加したものの、依然として類似団体平均を大きく下回っている。</a:t>
          </a: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12700</xdr:rowOff>
    </xdr:from>
    <xdr:to>
      <xdr:col>24</xdr:col>
      <xdr:colOff>25400</xdr:colOff>
      <xdr:row>61</xdr:row>
      <xdr:rowOff>69850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09955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99077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843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12700</xdr:rowOff>
    </xdr:from>
    <xdr:to>
      <xdr:col>24</xdr:col>
      <xdr:colOff>114300</xdr:colOff>
      <xdr:row>53</xdr:row>
      <xdr:rowOff>12700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09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165100</xdr:rowOff>
    </xdr:from>
    <xdr:to>
      <xdr:col>24</xdr:col>
      <xdr:colOff>25400</xdr:colOff>
      <xdr:row>54</xdr:row>
      <xdr:rowOff>31750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3987800" y="92519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105427</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535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133350</xdr:rowOff>
    </xdr:from>
    <xdr:to>
      <xdr:col>24</xdr:col>
      <xdr:colOff>76200</xdr:colOff>
      <xdr:row>56</xdr:row>
      <xdr:rowOff>63500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165100</xdr:rowOff>
    </xdr:from>
    <xdr:to>
      <xdr:col>19</xdr:col>
      <xdr:colOff>187325</xdr:colOff>
      <xdr:row>53</xdr:row>
      <xdr:rowOff>165100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3098800" y="9251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95250</xdr:rowOff>
    </xdr:from>
    <xdr:to>
      <xdr:col>20</xdr:col>
      <xdr:colOff>38100</xdr:colOff>
      <xdr:row>56</xdr:row>
      <xdr:rowOff>25400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10177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61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165100</xdr:rowOff>
    </xdr:from>
    <xdr:to>
      <xdr:col>15</xdr:col>
      <xdr:colOff>98425</xdr:colOff>
      <xdr:row>54</xdr:row>
      <xdr:rowOff>31750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2209800" y="92519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95250</xdr:rowOff>
    </xdr:from>
    <xdr:to>
      <xdr:col>15</xdr:col>
      <xdr:colOff>149225</xdr:colOff>
      <xdr:row>56</xdr:row>
      <xdr:rowOff>25400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10177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31750</xdr:rowOff>
    </xdr:from>
    <xdr:to>
      <xdr:col>11</xdr:col>
      <xdr:colOff>9525</xdr:colOff>
      <xdr:row>54</xdr:row>
      <xdr:rowOff>165100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1320800" y="929005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0</xdr:rowOff>
    </xdr:from>
    <xdr:to>
      <xdr:col>11</xdr:col>
      <xdr:colOff>60325</xdr:colOff>
      <xdr:row>56</xdr:row>
      <xdr:rowOff>101600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86377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0</xdr:rowOff>
    </xdr:from>
    <xdr:to>
      <xdr:col>6</xdr:col>
      <xdr:colOff>171450</xdr:colOff>
      <xdr:row>56</xdr:row>
      <xdr:rowOff>101600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86377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152400</xdr:rowOff>
    </xdr:from>
    <xdr:to>
      <xdr:col>24</xdr:col>
      <xdr:colOff>76200</xdr:colOff>
      <xdr:row>54</xdr:row>
      <xdr:rowOff>82550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923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168927</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908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114300</xdr:rowOff>
    </xdr:from>
    <xdr:to>
      <xdr:col>20</xdr:col>
      <xdr:colOff>38100</xdr:colOff>
      <xdr:row>54</xdr:row>
      <xdr:rowOff>44450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920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54627</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8970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114300</xdr:rowOff>
    </xdr:from>
    <xdr:to>
      <xdr:col>15</xdr:col>
      <xdr:colOff>149225</xdr:colOff>
      <xdr:row>54</xdr:row>
      <xdr:rowOff>44450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920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54627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897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152400</xdr:rowOff>
    </xdr:from>
    <xdr:to>
      <xdr:col>11</xdr:col>
      <xdr:colOff>60325</xdr:colOff>
      <xdr:row>54</xdr:row>
      <xdr:rowOff>82550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923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92727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900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114300</xdr:rowOff>
    </xdr:from>
    <xdr:to>
      <xdr:col>6</xdr:col>
      <xdr:colOff>171450</xdr:colOff>
      <xdr:row>55</xdr:row>
      <xdr:rowOff>44450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54627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類似団体の平均を</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ポイント下回ったものの、施設の経年劣化による維持補修費が硬直化を招いている。個別施設計画にもとづいた施設の延命化、更新を図る必要がある。</a:t>
          </a: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a:extLst>
            <a:ext uri="{FF2B5EF4-FFF2-40B4-BE49-F238E27FC236}">
              <a16:creationId xmlns:a16="http://schemas.microsoft.com/office/drawing/2014/main" id="{00000000-0008-0000-0400-0000EE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8890</xdr:rowOff>
    </xdr:from>
    <xdr:to>
      <xdr:col>82</xdr:col>
      <xdr:colOff>107950</xdr:colOff>
      <xdr:row>61</xdr:row>
      <xdr:rowOff>54610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flipV="1">
          <a:off x="16510000" y="909574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26687</xdr:rowOff>
    </xdr:from>
    <xdr:ext cx="762000" cy="259045"/>
    <xdr:sp macro="" textlink="">
      <xdr:nvSpPr>
        <xdr:cNvPr id="240" name="その他最小値テキスト">
          <a:extLst>
            <a:ext uri="{FF2B5EF4-FFF2-40B4-BE49-F238E27FC236}">
              <a16:creationId xmlns:a16="http://schemas.microsoft.com/office/drawing/2014/main" id="{00000000-0008-0000-0400-0000F0000000}"/>
            </a:ext>
          </a:extLst>
        </xdr:cNvPr>
        <xdr:cNvSpPr txBox="1"/>
      </xdr:nvSpPr>
      <xdr:spPr>
        <a:xfrm>
          <a:off x="16598900" y="10485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54610</xdr:rowOff>
    </xdr:from>
    <xdr:to>
      <xdr:col>82</xdr:col>
      <xdr:colOff>196850</xdr:colOff>
      <xdr:row>61</xdr:row>
      <xdr:rowOff>54610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6421100" y="10513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95267</xdr:rowOff>
    </xdr:from>
    <xdr:ext cx="762000" cy="259045"/>
    <xdr:sp macro="" textlink="">
      <xdr:nvSpPr>
        <xdr:cNvPr id="242" name="その他最大値テキスト">
          <a:extLst>
            <a:ext uri="{FF2B5EF4-FFF2-40B4-BE49-F238E27FC236}">
              <a16:creationId xmlns:a16="http://schemas.microsoft.com/office/drawing/2014/main" id="{00000000-0008-0000-0400-0000F2000000}"/>
            </a:ext>
          </a:extLst>
        </xdr:cNvPr>
        <xdr:cNvSpPr txBox="1"/>
      </xdr:nvSpPr>
      <xdr:spPr>
        <a:xfrm>
          <a:off x="16598900" y="883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8890</xdr:rowOff>
    </xdr:from>
    <xdr:to>
      <xdr:col>82</xdr:col>
      <xdr:colOff>196850</xdr:colOff>
      <xdr:row>53</xdr:row>
      <xdr:rowOff>8890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9095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134620</xdr:rowOff>
    </xdr:from>
    <xdr:to>
      <xdr:col>82</xdr:col>
      <xdr:colOff>107950</xdr:colOff>
      <xdr:row>57</xdr:row>
      <xdr:rowOff>146050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5671800" y="9735820"/>
          <a:ext cx="8382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132097</xdr:rowOff>
    </xdr:from>
    <xdr:ext cx="762000" cy="259045"/>
    <xdr:sp macro="" textlink="">
      <xdr:nvSpPr>
        <xdr:cNvPr id="245" name="その他平均値テキスト">
          <a:extLst>
            <a:ext uri="{FF2B5EF4-FFF2-40B4-BE49-F238E27FC236}">
              <a16:creationId xmlns:a16="http://schemas.microsoft.com/office/drawing/2014/main" id="{00000000-0008-0000-0400-0000F5000000}"/>
            </a:ext>
          </a:extLst>
        </xdr:cNvPr>
        <xdr:cNvSpPr txBox="1"/>
      </xdr:nvSpPr>
      <xdr:spPr>
        <a:xfrm>
          <a:off x="16598900" y="97332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160020</xdr:rowOff>
    </xdr:from>
    <xdr:to>
      <xdr:col>82</xdr:col>
      <xdr:colOff>158750</xdr:colOff>
      <xdr:row>57</xdr:row>
      <xdr:rowOff>90170</xdr:rowOff>
    </xdr:to>
    <xdr:sp macro="" textlink="">
      <xdr:nvSpPr>
        <xdr:cNvPr id="246" name="フローチャート: 判断 245">
          <a:extLst>
            <a:ext uri="{FF2B5EF4-FFF2-40B4-BE49-F238E27FC236}">
              <a16:creationId xmlns:a16="http://schemas.microsoft.com/office/drawing/2014/main" id="{00000000-0008-0000-0400-0000F6000000}"/>
            </a:ext>
          </a:extLst>
        </xdr:cNvPr>
        <xdr:cNvSpPr/>
      </xdr:nvSpPr>
      <xdr:spPr>
        <a:xfrm>
          <a:off x="164592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46990</xdr:rowOff>
    </xdr:from>
    <xdr:to>
      <xdr:col>78</xdr:col>
      <xdr:colOff>69850</xdr:colOff>
      <xdr:row>57</xdr:row>
      <xdr:rowOff>146050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4782800" y="981964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19050</xdr:rowOff>
    </xdr:from>
    <xdr:to>
      <xdr:col>78</xdr:col>
      <xdr:colOff>120650</xdr:colOff>
      <xdr:row>57</xdr:row>
      <xdr:rowOff>120650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5621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130827</xdr:rowOff>
    </xdr:from>
    <xdr:ext cx="7366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5290800" y="956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46990</xdr:rowOff>
    </xdr:from>
    <xdr:to>
      <xdr:col>73</xdr:col>
      <xdr:colOff>180975</xdr:colOff>
      <xdr:row>58</xdr:row>
      <xdr:rowOff>96520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3893800" y="9819640"/>
          <a:ext cx="889000" cy="220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41910</xdr:rowOff>
    </xdr:from>
    <xdr:to>
      <xdr:col>74</xdr:col>
      <xdr:colOff>31750</xdr:colOff>
      <xdr:row>57</xdr:row>
      <xdr:rowOff>143510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4732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128287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4401800" y="990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168910</xdr:rowOff>
    </xdr:from>
    <xdr:to>
      <xdr:col>69</xdr:col>
      <xdr:colOff>92075</xdr:colOff>
      <xdr:row>58</xdr:row>
      <xdr:rowOff>96520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3004800" y="9598660"/>
          <a:ext cx="889000" cy="441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26670</xdr:rowOff>
    </xdr:from>
    <xdr:to>
      <xdr:col>69</xdr:col>
      <xdr:colOff>142875</xdr:colOff>
      <xdr:row>57</xdr:row>
      <xdr:rowOff>128270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3843000" y="97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138447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3512800" y="9568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34290</xdr:rowOff>
    </xdr:from>
    <xdr:to>
      <xdr:col>65</xdr:col>
      <xdr:colOff>53975</xdr:colOff>
      <xdr:row>57</xdr:row>
      <xdr:rowOff>135890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2954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120667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2623800" y="989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83820</xdr:rowOff>
    </xdr:from>
    <xdr:to>
      <xdr:col>82</xdr:col>
      <xdr:colOff>158750</xdr:colOff>
      <xdr:row>57</xdr:row>
      <xdr:rowOff>13970</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6459200" y="968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100347</xdr:rowOff>
    </xdr:from>
    <xdr:ext cx="762000" cy="259045"/>
    <xdr:sp macro="" textlink="">
      <xdr:nvSpPr>
        <xdr:cNvPr id="264" name="その他該当値テキスト">
          <a:extLst>
            <a:ext uri="{FF2B5EF4-FFF2-40B4-BE49-F238E27FC236}">
              <a16:creationId xmlns:a16="http://schemas.microsoft.com/office/drawing/2014/main" id="{00000000-0008-0000-0400-000008010000}"/>
            </a:ext>
          </a:extLst>
        </xdr:cNvPr>
        <xdr:cNvSpPr txBox="1"/>
      </xdr:nvSpPr>
      <xdr:spPr>
        <a:xfrm>
          <a:off x="16598900" y="953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95250</xdr:rowOff>
    </xdr:from>
    <xdr:to>
      <xdr:col>78</xdr:col>
      <xdr:colOff>120650</xdr:colOff>
      <xdr:row>58</xdr:row>
      <xdr:rowOff>25400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5621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10177</xdr:rowOff>
    </xdr:from>
    <xdr:ext cx="7366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290800" y="9954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167640</xdr:rowOff>
    </xdr:from>
    <xdr:to>
      <xdr:col>74</xdr:col>
      <xdr:colOff>31750</xdr:colOff>
      <xdr:row>57</xdr:row>
      <xdr:rowOff>97790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4732000" y="976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107967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4401800" y="953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45720</xdr:rowOff>
    </xdr:from>
    <xdr:to>
      <xdr:col>69</xdr:col>
      <xdr:colOff>142875</xdr:colOff>
      <xdr:row>58</xdr:row>
      <xdr:rowOff>147320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3843000" y="998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132097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512800" y="1007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118110</xdr:rowOff>
    </xdr:from>
    <xdr:to>
      <xdr:col>65</xdr:col>
      <xdr:colOff>53975</xdr:colOff>
      <xdr:row>56</xdr:row>
      <xdr:rowOff>48260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2954000" y="954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58437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2623800" y="9316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前年度と比べ</a:t>
          </a:r>
          <a:r>
            <a:rPr kumimoji="1" lang="en-US" altLang="ja-JP" sz="1300">
              <a:latin typeface="ＭＳ Ｐゴシック" panose="020B0600070205080204" pitchFamily="50" charset="-128"/>
              <a:ea typeface="ＭＳ Ｐゴシック" panose="020B0600070205080204" pitchFamily="50" charset="-128"/>
            </a:rPr>
            <a:t>3.5</a:t>
          </a:r>
          <a:r>
            <a:rPr kumimoji="1" lang="ja-JP" altLang="en-US" sz="1300">
              <a:latin typeface="ＭＳ Ｐゴシック" panose="020B0600070205080204" pitchFamily="50" charset="-128"/>
              <a:ea typeface="ＭＳ Ｐゴシック" panose="020B0600070205080204" pitchFamily="50" charset="-128"/>
            </a:rPr>
            <a:t>ポイント減少し、類似団体の平均を大きく下回った。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今後も各種団体への補助金には交付の基準を明確に設け、見直しや廃止を検討していくことで抑制に努める。</a:t>
          </a:r>
        </a:p>
      </xdr:txBody>
    </xdr:sp>
    <xdr:clientData/>
  </xdr:twoCellAnchor>
  <xdr:oneCellAnchor>
    <xdr:from>
      <xdr:col>62</xdr:col>
      <xdr:colOff>6350</xdr:colOff>
      <xdr:row>29</xdr:row>
      <xdr:rowOff>107950</xdr:rowOff>
    </xdr:from>
    <xdr:ext cx="298543" cy="225703"/>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a:extLst>
            <a:ext uri="{FF2B5EF4-FFF2-40B4-BE49-F238E27FC236}">
              <a16:creationId xmlns:a16="http://schemas.microsoft.com/office/drawing/2014/main" id="{00000000-0008-0000-0400-00002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44704</xdr:rowOff>
    </xdr:from>
    <xdr:to>
      <xdr:col>82</xdr:col>
      <xdr:colOff>107950</xdr:colOff>
      <xdr:row>40</xdr:row>
      <xdr:rowOff>122428</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flipV="1">
          <a:off x="16510000" y="5874004"/>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94505</xdr:rowOff>
    </xdr:from>
    <xdr:ext cx="762000" cy="259045"/>
    <xdr:sp macro="" textlink="">
      <xdr:nvSpPr>
        <xdr:cNvPr id="298" name="補助費等最小値テキスト">
          <a:extLst>
            <a:ext uri="{FF2B5EF4-FFF2-40B4-BE49-F238E27FC236}">
              <a16:creationId xmlns:a16="http://schemas.microsoft.com/office/drawing/2014/main" id="{00000000-0008-0000-0400-00002A010000}"/>
            </a:ext>
          </a:extLst>
        </xdr:cNvPr>
        <xdr:cNvSpPr txBox="1"/>
      </xdr:nvSpPr>
      <xdr:spPr>
        <a:xfrm>
          <a:off x="16598900" y="695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122428</xdr:rowOff>
    </xdr:from>
    <xdr:to>
      <xdr:col>82</xdr:col>
      <xdr:colOff>196850</xdr:colOff>
      <xdr:row>40</xdr:row>
      <xdr:rowOff>122428</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698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131081</xdr:rowOff>
    </xdr:from>
    <xdr:ext cx="762000" cy="259045"/>
    <xdr:sp macro="" textlink="">
      <xdr:nvSpPr>
        <xdr:cNvPr id="300" name="補助費等最大値テキスト">
          <a:extLst>
            <a:ext uri="{FF2B5EF4-FFF2-40B4-BE49-F238E27FC236}">
              <a16:creationId xmlns:a16="http://schemas.microsoft.com/office/drawing/2014/main" id="{00000000-0008-0000-0400-00002C010000}"/>
            </a:ext>
          </a:extLst>
        </xdr:cNvPr>
        <xdr:cNvSpPr txBox="1"/>
      </xdr:nvSpPr>
      <xdr:spPr>
        <a:xfrm>
          <a:off x="16598900" y="5617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44704</xdr:rowOff>
    </xdr:from>
    <xdr:to>
      <xdr:col>82</xdr:col>
      <xdr:colOff>196850</xdr:colOff>
      <xdr:row>34</xdr:row>
      <xdr:rowOff>44704</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5874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131572</xdr:rowOff>
    </xdr:from>
    <xdr:to>
      <xdr:col>82</xdr:col>
      <xdr:colOff>107950</xdr:colOff>
      <xdr:row>35</xdr:row>
      <xdr:rowOff>120142</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5671800" y="5960872"/>
          <a:ext cx="8382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80281</xdr:rowOff>
    </xdr:from>
    <xdr:ext cx="762000" cy="259045"/>
    <xdr:sp macro="" textlink="">
      <xdr:nvSpPr>
        <xdr:cNvPr id="303" name="補助費等平均値テキスト">
          <a:extLst>
            <a:ext uri="{FF2B5EF4-FFF2-40B4-BE49-F238E27FC236}">
              <a16:creationId xmlns:a16="http://schemas.microsoft.com/office/drawing/2014/main" id="{00000000-0008-0000-0400-00002F010000}"/>
            </a:ext>
          </a:extLst>
        </xdr:cNvPr>
        <xdr:cNvSpPr txBox="1"/>
      </xdr:nvSpPr>
      <xdr:spPr>
        <a:xfrm>
          <a:off x="16598900" y="6252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6459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120142</xdr:rowOff>
    </xdr:from>
    <xdr:to>
      <xdr:col>78</xdr:col>
      <xdr:colOff>69850</xdr:colOff>
      <xdr:row>36</xdr:row>
      <xdr:rowOff>117856</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4782800" y="6120892"/>
          <a:ext cx="889000" cy="169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80772</xdr:rowOff>
    </xdr:from>
    <xdr:to>
      <xdr:col>78</xdr:col>
      <xdr:colOff>120650</xdr:colOff>
      <xdr:row>37</xdr:row>
      <xdr:rowOff>10922</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5621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167149</xdr:rowOff>
    </xdr:from>
    <xdr:ext cx="7366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5290800" y="6339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92710</xdr:rowOff>
    </xdr:from>
    <xdr:to>
      <xdr:col>73</xdr:col>
      <xdr:colOff>180975</xdr:colOff>
      <xdr:row>36</xdr:row>
      <xdr:rowOff>117856</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3893800" y="6093460"/>
          <a:ext cx="889000" cy="196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57912</xdr:rowOff>
    </xdr:from>
    <xdr:to>
      <xdr:col>74</xdr:col>
      <xdr:colOff>31750</xdr:colOff>
      <xdr:row>36</xdr:row>
      <xdr:rowOff>159512</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4732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169689</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4401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97282</xdr:rowOff>
    </xdr:from>
    <xdr:to>
      <xdr:col>69</xdr:col>
      <xdr:colOff>92075</xdr:colOff>
      <xdr:row>35</xdr:row>
      <xdr:rowOff>92710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3004800" y="5755132"/>
          <a:ext cx="889000" cy="338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67056</xdr:rowOff>
    </xdr:from>
    <xdr:to>
      <xdr:col>69</xdr:col>
      <xdr:colOff>142875</xdr:colOff>
      <xdr:row>36</xdr:row>
      <xdr:rowOff>168656</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3843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153433</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512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85344</xdr:rowOff>
    </xdr:from>
    <xdr:to>
      <xdr:col>65</xdr:col>
      <xdr:colOff>53975</xdr:colOff>
      <xdr:row>37</xdr:row>
      <xdr:rowOff>15494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2954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271</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2623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80772</xdr:rowOff>
    </xdr:from>
    <xdr:to>
      <xdr:col>82</xdr:col>
      <xdr:colOff>158750</xdr:colOff>
      <xdr:row>35</xdr:row>
      <xdr:rowOff>10922</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6459200" y="5910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160799</xdr:rowOff>
    </xdr:from>
    <xdr:ext cx="762000" cy="259045"/>
    <xdr:sp macro="" textlink="">
      <xdr:nvSpPr>
        <xdr:cNvPr id="322" name="補助費等該当値テキスト">
          <a:extLst>
            <a:ext uri="{FF2B5EF4-FFF2-40B4-BE49-F238E27FC236}">
              <a16:creationId xmlns:a16="http://schemas.microsoft.com/office/drawing/2014/main" id="{00000000-0008-0000-0400-000042010000}"/>
            </a:ext>
          </a:extLst>
        </xdr:cNvPr>
        <xdr:cNvSpPr txBox="1"/>
      </xdr:nvSpPr>
      <xdr:spPr>
        <a:xfrm>
          <a:off x="16598900" y="5818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69342</xdr:rowOff>
    </xdr:from>
    <xdr:to>
      <xdr:col>78</xdr:col>
      <xdr:colOff>120650</xdr:colOff>
      <xdr:row>35</xdr:row>
      <xdr:rowOff>170942</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5621000" y="607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9669</xdr:rowOff>
    </xdr:from>
    <xdr:ext cx="7366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290800" y="58389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67056</xdr:rowOff>
    </xdr:from>
    <xdr:to>
      <xdr:col>74</xdr:col>
      <xdr:colOff>31750</xdr:colOff>
      <xdr:row>36</xdr:row>
      <xdr:rowOff>168656</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4732000" y="6239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153433</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41910</xdr:rowOff>
    </xdr:from>
    <xdr:to>
      <xdr:col>69</xdr:col>
      <xdr:colOff>142875</xdr:colOff>
      <xdr:row>35</xdr:row>
      <xdr:rowOff>143510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3843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153687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512800" y="581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46482</xdr:rowOff>
    </xdr:from>
    <xdr:to>
      <xdr:col>65</xdr:col>
      <xdr:colOff>53975</xdr:colOff>
      <xdr:row>33</xdr:row>
      <xdr:rowOff>148082</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2954000" y="5704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31</xdr:row>
      <xdr:rowOff>158259</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623800" y="5473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従来からの起債抑制方針により類似団体平均を下回っており、また元利償還金、地方債現在高ともに年々減少している。　</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将来的に地方債の新規発行を伴う大型の普通建設事業が予想されるため、増加することが見込まれるため、計画的な財政運営を図っていく。</a:t>
          </a:r>
        </a:p>
      </xdr:txBody>
    </xdr:sp>
    <xdr:clientData/>
  </xdr:twoCellAnchor>
  <xdr:oneCellAnchor>
    <xdr:from>
      <xdr:col>3</xdr:col>
      <xdr:colOff>123825</xdr:colOff>
      <xdr:row>69</xdr:row>
      <xdr:rowOff>107950</xdr:rowOff>
    </xdr:from>
    <xdr:ext cx="298543" cy="225703"/>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6" name="公債費グラフ枠">
          <a:extLst>
            <a:ext uri="{FF2B5EF4-FFF2-40B4-BE49-F238E27FC236}">
              <a16:creationId xmlns:a16="http://schemas.microsoft.com/office/drawing/2014/main" id="{00000000-0008-0000-0400-00006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81</xdr:row>
      <xdr:rowOff>92711</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flipV="1">
          <a:off x="4826000" y="12509500"/>
          <a:ext cx="0" cy="14706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64788</xdr:rowOff>
    </xdr:from>
    <xdr:ext cx="762000" cy="259045"/>
    <xdr:sp macro="" textlink="">
      <xdr:nvSpPr>
        <xdr:cNvPr id="358" name="公債費最小値テキスト">
          <a:extLst>
            <a:ext uri="{FF2B5EF4-FFF2-40B4-BE49-F238E27FC236}">
              <a16:creationId xmlns:a16="http://schemas.microsoft.com/office/drawing/2014/main" id="{00000000-0008-0000-0400-000066010000}"/>
            </a:ext>
          </a:extLst>
        </xdr:cNvPr>
        <xdr:cNvSpPr txBox="1"/>
      </xdr:nvSpPr>
      <xdr:spPr>
        <a:xfrm>
          <a:off x="4914900" y="13952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92711</xdr:rowOff>
    </xdr:from>
    <xdr:to>
      <xdr:col>24</xdr:col>
      <xdr:colOff>114300</xdr:colOff>
      <xdr:row>81</xdr:row>
      <xdr:rowOff>92711</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3980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0" name="公債費最大値テキスト">
          <a:extLst>
            <a:ext uri="{FF2B5EF4-FFF2-40B4-BE49-F238E27FC236}">
              <a16:creationId xmlns:a16="http://schemas.microsoft.com/office/drawing/2014/main" id="{00000000-0008-0000-0400-000068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20320</xdr:rowOff>
    </xdr:from>
    <xdr:to>
      <xdr:col>24</xdr:col>
      <xdr:colOff>25400</xdr:colOff>
      <xdr:row>76</xdr:row>
      <xdr:rowOff>27939</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3987800" y="13050520"/>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113047</xdr:rowOff>
    </xdr:from>
    <xdr:ext cx="762000" cy="259045"/>
    <xdr:sp macro="" textlink="">
      <xdr:nvSpPr>
        <xdr:cNvPr id="363" name="公債費平均値テキスト">
          <a:extLst>
            <a:ext uri="{FF2B5EF4-FFF2-40B4-BE49-F238E27FC236}">
              <a16:creationId xmlns:a16="http://schemas.microsoft.com/office/drawing/2014/main" id="{00000000-0008-0000-0400-00006B010000}"/>
            </a:ext>
          </a:extLst>
        </xdr:cNvPr>
        <xdr:cNvSpPr txBox="1"/>
      </xdr:nvSpPr>
      <xdr:spPr>
        <a:xfrm>
          <a:off x="4914900" y="131432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140970</xdr:rowOff>
    </xdr:from>
    <xdr:to>
      <xdr:col>24</xdr:col>
      <xdr:colOff>76200</xdr:colOff>
      <xdr:row>77</xdr:row>
      <xdr:rowOff>71120</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47752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27939</xdr:rowOff>
    </xdr:from>
    <xdr:to>
      <xdr:col>19</xdr:col>
      <xdr:colOff>187325</xdr:colOff>
      <xdr:row>76</xdr:row>
      <xdr:rowOff>27939</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3098800" y="130581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102870</xdr:rowOff>
    </xdr:from>
    <xdr:to>
      <xdr:col>20</xdr:col>
      <xdr:colOff>38100</xdr:colOff>
      <xdr:row>77</xdr:row>
      <xdr:rowOff>33020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937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17797</xdr:rowOff>
    </xdr:from>
    <xdr:ext cx="7366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3606800" y="13219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27939</xdr:rowOff>
    </xdr:from>
    <xdr:to>
      <xdr:col>15</xdr:col>
      <xdr:colOff>98425</xdr:colOff>
      <xdr:row>76</xdr:row>
      <xdr:rowOff>115570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2209800" y="13058139"/>
          <a:ext cx="889000" cy="8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60961</xdr:rowOff>
    </xdr:from>
    <xdr:to>
      <xdr:col>15</xdr:col>
      <xdr:colOff>149225</xdr:colOff>
      <xdr:row>76</xdr:row>
      <xdr:rowOff>162561</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048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147338</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717800" y="13177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58420</xdr:rowOff>
    </xdr:from>
    <xdr:to>
      <xdr:col>11</xdr:col>
      <xdr:colOff>9525</xdr:colOff>
      <xdr:row>76</xdr:row>
      <xdr:rowOff>115570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1320800" y="1308862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140970</xdr:rowOff>
    </xdr:from>
    <xdr:to>
      <xdr:col>11</xdr:col>
      <xdr:colOff>60325</xdr:colOff>
      <xdr:row>77</xdr:row>
      <xdr:rowOff>71120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2159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55897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1828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11430</xdr:rowOff>
    </xdr:from>
    <xdr:to>
      <xdr:col>6</xdr:col>
      <xdr:colOff>171450</xdr:colOff>
      <xdr:row>77</xdr:row>
      <xdr:rowOff>113030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1270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97807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939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140970</xdr:rowOff>
    </xdr:from>
    <xdr:to>
      <xdr:col>24</xdr:col>
      <xdr:colOff>76200</xdr:colOff>
      <xdr:row>76</xdr:row>
      <xdr:rowOff>71120</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47752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157497</xdr:rowOff>
    </xdr:from>
    <xdr:ext cx="762000" cy="259045"/>
    <xdr:sp macro="" textlink="">
      <xdr:nvSpPr>
        <xdr:cNvPr id="382" name="公債費該当値テキスト">
          <a:extLst>
            <a:ext uri="{FF2B5EF4-FFF2-40B4-BE49-F238E27FC236}">
              <a16:creationId xmlns:a16="http://schemas.microsoft.com/office/drawing/2014/main" id="{00000000-0008-0000-0400-00007E010000}"/>
            </a:ext>
          </a:extLst>
        </xdr:cNvPr>
        <xdr:cNvSpPr txBox="1"/>
      </xdr:nvSpPr>
      <xdr:spPr>
        <a:xfrm>
          <a:off x="4914900" y="1284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148589</xdr:rowOff>
    </xdr:from>
    <xdr:to>
      <xdr:col>20</xdr:col>
      <xdr:colOff>38100</xdr:colOff>
      <xdr:row>76</xdr:row>
      <xdr:rowOff>78739</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937000" y="1300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88917</xdr:rowOff>
    </xdr:from>
    <xdr:ext cx="7366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606800" y="12776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148589</xdr:rowOff>
    </xdr:from>
    <xdr:to>
      <xdr:col>15</xdr:col>
      <xdr:colOff>149225</xdr:colOff>
      <xdr:row>76</xdr:row>
      <xdr:rowOff>78739</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048000" y="1300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88917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277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64770</xdr:rowOff>
    </xdr:from>
    <xdr:to>
      <xdr:col>11</xdr:col>
      <xdr:colOff>60325</xdr:colOff>
      <xdr:row>76</xdr:row>
      <xdr:rowOff>166370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2159000" y="13094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5097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828800" y="1286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7620</xdr:rowOff>
    </xdr:from>
    <xdr:to>
      <xdr:col>6</xdr:col>
      <xdr:colOff>171450</xdr:colOff>
      <xdr:row>76</xdr:row>
      <xdr:rowOff>109220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1270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119397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939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主に物件費を要因として、前年度比</a:t>
          </a:r>
          <a:r>
            <a:rPr kumimoji="1" lang="en-US" altLang="ja-JP" sz="1300">
              <a:latin typeface="ＭＳ Ｐゴシック" panose="020B0600070205080204" pitchFamily="50" charset="-128"/>
              <a:ea typeface="ＭＳ Ｐゴシック" panose="020B0600070205080204" pitchFamily="50" charset="-128"/>
            </a:rPr>
            <a:t>7.2</a:t>
          </a:r>
          <a:r>
            <a:rPr kumimoji="1" lang="ja-JP" altLang="en-US" sz="1300">
              <a:latin typeface="ＭＳ Ｐゴシック" panose="020B0600070205080204" pitchFamily="50" charset="-128"/>
              <a:ea typeface="ＭＳ Ｐゴシック" panose="020B0600070205080204" pitchFamily="50" charset="-128"/>
            </a:rPr>
            <a:t>ポイント増と硬直化が進んだ。類似団体平均を下回ってはいるものの、引き続き歳入の確保と併せ、経常経費の削減を図る。</a:t>
          </a:r>
        </a:p>
      </xdr:txBody>
    </xdr:sp>
    <xdr:clientData/>
  </xdr:twoCellAnchor>
  <xdr:oneCellAnchor>
    <xdr:from>
      <xdr:col>62</xdr:col>
      <xdr:colOff>6350</xdr:colOff>
      <xdr:row>69</xdr:row>
      <xdr:rowOff>107950</xdr:rowOff>
    </xdr:from>
    <xdr:ext cx="298543" cy="225703"/>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00000000-0008-0000-0400-0000A3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81</xdr:row>
      <xdr:rowOff>17599</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6510000" y="12608560"/>
          <a:ext cx="0" cy="1296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161126</xdr:rowOff>
    </xdr:from>
    <xdr:ext cx="762000" cy="259045"/>
    <xdr:sp macro="" textlink="">
      <xdr:nvSpPr>
        <xdr:cNvPr id="421" name="公債費以外最小値テキスト">
          <a:extLst>
            <a:ext uri="{FF2B5EF4-FFF2-40B4-BE49-F238E27FC236}">
              <a16:creationId xmlns:a16="http://schemas.microsoft.com/office/drawing/2014/main" id="{00000000-0008-0000-0400-0000A5010000}"/>
            </a:ext>
          </a:extLst>
        </xdr:cNvPr>
        <xdr:cNvSpPr txBox="1"/>
      </xdr:nvSpPr>
      <xdr:spPr>
        <a:xfrm>
          <a:off x="16598900" y="13877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17599</xdr:rowOff>
    </xdr:from>
    <xdr:to>
      <xdr:col>82</xdr:col>
      <xdr:colOff>196850</xdr:colOff>
      <xdr:row>81</xdr:row>
      <xdr:rowOff>17599</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3905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3" name="公債費以外最大値テキスト">
          <a:extLst>
            <a:ext uri="{FF2B5EF4-FFF2-40B4-BE49-F238E27FC236}">
              <a16:creationId xmlns:a16="http://schemas.microsoft.com/office/drawing/2014/main" id="{00000000-0008-0000-0400-0000A7010000}"/>
            </a:ext>
          </a:extLst>
        </xdr:cNvPr>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102507</xdr:rowOff>
    </xdr:from>
    <xdr:to>
      <xdr:col>82</xdr:col>
      <xdr:colOff>107950</xdr:colOff>
      <xdr:row>76</xdr:row>
      <xdr:rowOff>166188</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5671800" y="12961257"/>
          <a:ext cx="838200" cy="235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46645</xdr:rowOff>
    </xdr:from>
    <xdr:ext cx="762000" cy="259045"/>
    <xdr:sp macro="" textlink="">
      <xdr:nvSpPr>
        <xdr:cNvPr id="426" name="公債費以外平均値テキスト">
          <a:extLst>
            <a:ext uri="{FF2B5EF4-FFF2-40B4-BE49-F238E27FC236}">
              <a16:creationId xmlns:a16="http://schemas.microsoft.com/office/drawing/2014/main" id="{00000000-0008-0000-0400-0000AA010000}"/>
            </a:ext>
          </a:extLst>
        </xdr:cNvPr>
        <xdr:cNvSpPr txBox="1"/>
      </xdr:nvSpPr>
      <xdr:spPr>
        <a:xfrm>
          <a:off x="16598900" y="132482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74568</xdr:rowOff>
    </xdr:from>
    <xdr:to>
      <xdr:col>82</xdr:col>
      <xdr:colOff>158750</xdr:colOff>
      <xdr:row>78</xdr:row>
      <xdr:rowOff>4718</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6459200" y="13276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102507</xdr:rowOff>
    </xdr:from>
    <xdr:to>
      <xdr:col>78</xdr:col>
      <xdr:colOff>69850</xdr:colOff>
      <xdr:row>77</xdr:row>
      <xdr:rowOff>7801</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4782800" y="12961257"/>
          <a:ext cx="889000" cy="248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25581</xdr:rowOff>
    </xdr:from>
    <xdr:to>
      <xdr:col>78</xdr:col>
      <xdr:colOff>120650</xdr:colOff>
      <xdr:row>77</xdr:row>
      <xdr:rowOff>127181</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5621000" y="13227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111958</xdr:rowOff>
    </xdr:from>
    <xdr:ext cx="7366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5290800" y="133136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7801</xdr:rowOff>
    </xdr:from>
    <xdr:to>
      <xdr:col>73</xdr:col>
      <xdr:colOff>180975</xdr:colOff>
      <xdr:row>78</xdr:row>
      <xdr:rowOff>146594</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3893800" y="13209451"/>
          <a:ext cx="889000" cy="310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128451</xdr:rowOff>
    </xdr:from>
    <xdr:to>
      <xdr:col>74</xdr:col>
      <xdr:colOff>31750</xdr:colOff>
      <xdr:row>77</xdr:row>
      <xdr:rowOff>58601</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4732000" y="1315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68778</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401800" y="12927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72</xdr:row>
      <xdr:rowOff>113937</xdr:rowOff>
    </xdr:from>
    <xdr:to>
      <xdr:col>69</xdr:col>
      <xdr:colOff>92075</xdr:colOff>
      <xdr:row>78</xdr:row>
      <xdr:rowOff>146594</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004800" y="12458337"/>
          <a:ext cx="889000" cy="1061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68036</xdr:rowOff>
    </xdr:from>
    <xdr:to>
      <xdr:col>69</xdr:col>
      <xdr:colOff>142875</xdr:colOff>
      <xdr:row>77</xdr:row>
      <xdr:rowOff>169636</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3843000" y="13269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8363</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512800" y="13038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84364</xdr:rowOff>
    </xdr:from>
    <xdr:to>
      <xdr:col>65</xdr:col>
      <xdr:colOff>53975</xdr:colOff>
      <xdr:row>78</xdr:row>
      <xdr:rowOff>14514</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2954000" y="13286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170741</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623800" y="13372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115388</xdr:rowOff>
    </xdr:from>
    <xdr:to>
      <xdr:col>82</xdr:col>
      <xdr:colOff>158750</xdr:colOff>
      <xdr:row>77</xdr:row>
      <xdr:rowOff>45538</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6459200" y="13145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131915</xdr:rowOff>
    </xdr:from>
    <xdr:ext cx="762000" cy="259045"/>
    <xdr:sp macro="" textlink="">
      <xdr:nvSpPr>
        <xdr:cNvPr id="445" name="公債費以外該当値テキスト">
          <a:extLst>
            <a:ext uri="{FF2B5EF4-FFF2-40B4-BE49-F238E27FC236}">
              <a16:creationId xmlns:a16="http://schemas.microsoft.com/office/drawing/2014/main" id="{00000000-0008-0000-0400-0000BD010000}"/>
            </a:ext>
          </a:extLst>
        </xdr:cNvPr>
        <xdr:cNvSpPr txBox="1"/>
      </xdr:nvSpPr>
      <xdr:spPr>
        <a:xfrm>
          <a:off x="16598900" y="12990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51707</xdr:rowOff>
    </xdr:from>
    <xdr:to>
      <xdr:col>78</xdr:col>
      <xdr:colOff>120650</xdr:colOff>
      <xdr:row>75</xdr:row>
      <xdr:rowOff>153307</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5621000" y="12910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163484</xdr:rowOff>
    </xdr:from>
    <xdr:ext cx="7366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290800" y="12679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128451</xdr:rowOff>
    </xdr:from>
    <xdr:to>
      <xdr:col>74</xdr:col>
      <xdr:colOff>31750</xdr:colOff>
      <xdr:row>77</xdr:row>
      <xdr:rowOff>58601</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4732000" y="13158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43378</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401800" y="13245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95794</xdr:rowOff>
    </xdr:from>
    <xdr:to>
      <xdr:col>69</xdr:col>
      <xdr:colOff>142875</xdr:colOff>
      <xdr:row>79</xdr:row>
      <xdr:rowOff>25944</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3843000" y="13468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10721</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512800" y="13555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72</xdr:row>
      <xdr:rowOff>63137</xdr:rowOff>
    </xdr:from>
    <xdr:to>
      <xdr:col>65</xdr:col>
      <xdr:colOff>53975</xdr:colOff>
      <xdr:row>72</xdr:row>
      <xdr:rowOff>164737</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2954000" y="12407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71</xdr:row>
      <xdr:rowOff>3464</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623800" y="12176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東京都御蔵島村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21</xdr:row>
      <xdr:rowOff>3175</xdr:rowOff>
    </xdr:from>
    <xdr:to>
      <xdr:col>33</xdr:col>
      <xdr:colOff>114300</xdr:colOff>
      <xdr:row>21</xdr:row>
      <xdr:rowOff>3175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6" name="テキスト ボックス 45">
          <a:extLst>
            <a:ext uri="{FF2B5EF4-FFF2-40B4-BE49-F238E27FC236}">
              <a16:creationId xmlns:a16="http://schemas.microsoft.com/office/drawing/2014/main" id="{00000000-0008-0000-0500-00002E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7" name="人口1人当たり決算額の推移グラフ枠130">
          <a:extLst>
            <a:ext uri="{FF2B5EF4-FFF2-40B4-BE49-F238E27FC236}">
              <a16:creationId xmlns:a16="http://schemas.microsoft.com/office/drawing/2014/main" id="{00000000-0008-0000-0500-00002F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3584</xdr:rowOff>
    </xdr:from>
    <xdr:to>
      <xdr:col>29</xdr:col>
      <xdr:colOff>127000</xdr:colOff>
      <xdr:row>20</xdr:row>
      <xdr:rowOff>21266</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651500" y="2108609"/>
          <a:ext cx="0" cy="13892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164793</xdr:rowOff>
    </xdr:from>
    <xdr:ext cx="762000" cy="259045"/>
    <xdr:sp macro="" textlink="">
      <xdr:nvSpPr>
        <xdr:cNvPr id="49" name="人口1人当たり決算額の推移最小値テキスト130">
          <a:extLst>
            <a:ext uri="{FF2B5EF4-FFF2-40B4-BE49-F238E27FC236}">
              <a16:creationId xmlns:a16="http://schemas.microsoft.com/office/drawing/2014/main" id="{00000000-0008-0000-0500-000031000000}"/>
            </a:ext>
          </a:extLst>
        </xdr:cNvPr>
        <xdr:cNvSpPr txBox="1"/>
      </xdr:nvSpPr>
      <xdr:spPr>
        <a:xfrm>
          <a:off x="5740400" y="3469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21266</xdr:rowOff>
    </xdr:from>
    <xdr:to>
      <xdr:col>30</xdr:col>
      <xdr:colOff>25400</xdr:colOff>
      <xdr:row>20</xdr:row>
      <xdr:rowOff>21266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562600" y="349789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89961</xdr:rowOff>
    </xdr:from>
    <xdr:ext cx="762000" cy="259045"/>
    <xdr:sp macro="" textlink="">
      <xdr:nvSpPr>
        <xdr:cNvPr id="51" name="人口1人当たり決算額の推移最大値テキスト130">
          <a:extLst>
            <a:ext uri="{FF2B5EF4-FFF2-40B4-BE49-F238E27FC236}">
              <a16:creationId xmlns:a16="http://schemas.microsoft.com/office/drawing/2014/main" id="{00000000-0008-0000-0500-000033000000}"/>
            </a:ext>
          </a:extLst>
        </xdr:cNvPr>
        <xdr:cNvSpPr txBox="1"/>
      </xdr:nvSpPr>
      <xdr:spPr>
        <a:xfrm>
          <a:off x="5740400" y="1852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1,079,714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3584</xdr:rowOff>
    </xdr:from>
    <xdr:to>
      <xdr:col>30</xdr:col>
      <xdr:colOff>25400</xdr:colOff>
      <xdr:row>12</xdr:row>
      <xdr:rowOff>3584</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a:off x="5562600" y="210860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56937</xdr:rowOff>
    </xdr:from>
    <xdr:to>
      <xdr:col>29</xdr:col>
      <xdr:colOff>127000</xdr:colOff>
      <xdr:row>16</xdr:row>
      <xdr:rowOff>112053</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5003800" y="2847762"/>
          <a:ext cx="647700" cy="551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1956</xdr:rowOff>
    </xdr:from>
    <xdr:ext cx="762000" cy="259045"/>
    <xdr:sp macro="" textlink="">
      <xdr:nvSpPr>
        <xdr:cNvPr id="54" name="人口1人当たり決算額の推移平均値テキスト130">
          <a:extLst>
            <a:ext uri="{FF2B5EF4-FFF2-40B4-BE49-F238E27FC236}">
              <a16:creationId xmlns:a16="http://schemas.microsoft.com/office/drawing/2014/main" id="{00000000-0008-0000-0500-000036000000}"/>
            </a:ext>
          </a:extLst>
        </xdr:cNvPr>
        <xdr:cNvSpPr txBox="1"/>
      </xdr:nvSpPr>
      <xdr:spPr>
        <a:xfrm>
          <a:off x="5740400" y="31356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29879</xdr:rowOff>
    </xdr:from>
    <xdr:to>
      <xdr:col>29</xdr:col>
      <xdr:colOff>177800</xdr:colOff>
      <xdr:row>18</xdr:row>
      <xdr:rowOff>131479</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5600700" y="31636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112053</xdr:rowOff>
    </xdr:from>
    <xdr:to>
      <xdr:col>26</xdr:col>
      <xdr:colOff>50800</xdr:colOff>
      <xdr:row>16</xdr:row>
      <xdr:rowOff>131997</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4305300" y="2902878"/>
          <a:ext cx="698500" cy="199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60106</xdr:rowOff>
    </xdr:from>
    <xdr:to>
      <xdr:col>26</xdr:col>
      <xdr:colOff>101600</xdr:colOff>
      <xdr:row>18</xdr:row>
      <xdr:rowOff>161706</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953000" y="31938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146483</xdr:rowOff>
    </xdr:from>
    <xdr:ext cx="7366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4622800" y="32802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58263</xdr:rowOff>
    </xdr:from>
    <xdr:to>
      <xdr:col>22</xdr:col>
      <xdr:colOff>114300</xdr:colOff>
      <xdr:row>16</xdr:row>
      <xdr:rowOff>131997</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3606800" y="2849088"/>
          <a:ext cx="698500" cy="737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82214</xdr:rowOff>
    </xdr:from>
    <xdr:to>
      <xdr:col>22</xdr:col>
      <xdr:colOff>165100</xdr:colOff>
      <xdr:row>19</xdr:row>
      <xdr:rowOff>12364</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4254500" y="32159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168591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924300" y="330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29063</xdr:rowOff>
    </xdr:from>
    <xdr:to>
      <xdr:col>18</xdr:col>
      <xdr:colOff>177800</xdr:colOff>
      <xdr:row>16</xdr:row>
      <xdr:rowOff>58263</xdr:rowOff>
    </xdr:to>
    <xdr:cxnSp macro="">
      <xdr:nvCxnSpPr>
        <xdr:cNvPr id="62" name="直線コネクタ 61">
          <a:extLst>
            <a:ext uri="{FF2B5EF4-FFF2-40B4-BE49-F238E27FC236}">
              <a16:creationId xmlns:a16="http://schemas.microsoft.com/office/drawing/2014/main" id="{00000000-0008-0000-0500-00003E000000}"/>
            </a:ext>
          </a:extLst>
        </xdr:cNvPr>
        <xdr:cNvCxnSpPr/>
      </xdr:nvCxnSpPr>
      <xdr:spPr bwMode="auto">
        <a:xfrm>
          <a:off x="2908300" y="2819888"/>
          <a:ext cx="698500" cy="292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90569</xdr:rowOff>
    </xdr:from>
    <xdr:to>
      <xdr:col>19</xdr:col>
      <xdr:colOff>38100</xdr:colOff>
      <xdr:row>19</xdr:row>
      <xdr:rowOff>20720</xdr:rowOff>
    </xdr:to>
    <xdr:sp macro="" textlink="">
      <xdr:nvSpPr>
        <xdr:cNvPr id="63" name="フローチャート: 判断 62">
          <a:extLst>
            <a:ext uri="{FF2B5EF4-FFF2-40B4-BE49-F238E27FC236}">
              <a16:creationId xmlns:a16="http://schemas.microsoft.com/office/drawing/2014/main" id="{00000000-0008-0000-0500-00003F000000}"/>
            </a:ext>
          </a:extLst>
        </xdr:cNvPr>
        <xdr:cNvSpPr/>
      </xdr:nvSpPr>
      <xdr:spPr bwMode="auto">
        <a:xfrm>
          <a:off x="3556000" y="3224294"/>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5496</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3225800" y="3310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79255</xdr:rowOff>
    </xdr:from>
    <xdr:to>
      <xdr:col>15</xdr:col>
      <xdr:colOff>101600</xdr:colOff>
      <xdr:row>19</xdr:row>
      <xdr:rowOff>9405</xdr:rowOff>
    </xdr:to>
    <xdr:sp macro="" textlink="">
      <xdr:nvSpPr>
        <xdr:cNvPr id="65" name="フローチャート: 判断 64">
          <a:extLst>
            <a:ext uri="{FF2B5EF4-FFF2-40B4-BE49-F238E27FC236}">
              <a16:creationId xmlns:a16="http://schemas.microsoft.com/office/drawing/2014/main" id="{00000000-0008-0000-0500-000041000000}"/>
            </a:ext>
          </a:extLst>
        </xdr:cNvPr>
        <xdr:cNvSpPr/>
      </xdr:nvSpPr>
      <xdr:spPr bwMode="auto">
        <a:xfrm>
          <a:off x="2857500" y="32129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165632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527300" y="329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6137</xdr:rowOff>
    </xdr:from>
    <xdr:to>
      <xdr:col>29</xdr:col>
      <xdr:colOff>177800</xdr:colOff>
      <xdr:row>16</xdr:row>
      <xdr:rowOff>107737</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5600700" y="27969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22664</xdr:rowOff>
    </xdr:from>
    <xdr:ext cx="762000" cy="259045"/>
    <xdr:sp macro="" textlink="">
      <xdr:nvSpPr>
        <xdr:cNvPr id="73" name="人口1人当たり決算額の推移該当値テキスト130">
          <a:extLst>
            <a:ext uri="{FF2B5EF4-FFF2-40B4-BE49-F238E27FC236}">
              <a16:creationId xmlns:a16="http://schemas.microsoft.com/office/drawing/2014/main" id="{00000000-0008-0000-0500-000049000000}"/>
            </a:ext>
          </a:extLst>
        </xdr:cNvPr>
        <xdr:cNvSpPr txBox="1"/>
      </xdr:nvSpPr>
      <xdr:spPr>
        <a:xfrm>
          <a:off x="5740400" y="2642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61253</xdr:rowOff>
    </xdr:from>
    <xdr:to>
      <xdr:col>26</xdr:col>
      <xdr:colOff>101600</xdr:colOff>
      <xdr:row>16</xdr:row>
      <xdr:rowOff>162853</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4953000" y="28520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1580</xdr:rowOff>
    </xdr:from>
    <xdr:ext cx="7366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4622800" y="26209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81197</xdr:rowOff>
    </xdr:from>
    <xdr:to>
      <xdr:col>22</xdr:col>
      <xdr:colOff>165100</xdr:colOff>
      <xdr:row>17</xdr:row>
      <xdr:rowOff>11347</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4254500" y="28720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21524</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3924300" y="2640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7463</xdr:rowOff>
    </xdr:from>
    <xdr:to>
      <xdr:col>19</xdr:col>
      <xdr:colOff>38100</xdr:colOff>
      <xdr:row>16</xdr:row>
      <xdr:rowOff>109063</xdr:rowOff>
    </xdr:to>
    <xdr:sp macro="" textlink="">
      <xdr:nvSpPr>
        <xdr:cNvPr id="78" name="楕円 77">
          <a:extLst>
            <a:ext uri="{FF2B5EF4-FFF2-40B4-BE49-F238E27FC236}">
              <a16:creationId xmlns:a16="http://schemas.microsoft.com/office/drawing/2014/main" id="{00000000-0008-0000-0500-00004E000000}"/>
            </a:ext>
          </a:extLst>
        </xdr:cNvPr>
        <xdr:cNvSpPr/>
      </xdr:nvSpPr>
      <xdr:spPr bwMode="auto">
        <a:xfrm>
          <a:off x="3556000" y="27982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119240</xdr:rowOff>
    </xdr:from>
    <xdr:ext cx="762000" cy="259045"/>
    <xdr:sp macro="" textlink="">
      <xdr:nvSpPr>
        <xdr:cNvPr id="79" name="テキスト ボックス 78">
          <a:extLst>
            <a:ext uri="{FF2B5EF4-FFF2-40B4-BE49-F238E27FC236}">
              <a16:creationId xmlns:a16="http://schemas.microsoft.com/office/drawing/2014/main" id="{00000000-0008-0000-0500-00004F000000}"/>
            </a:ext>
          </a:extLst>
        </xdr:cNvPr>
        <xdr:cNvSpPr txBox="1"/>
      </xdr:nvSpPr>
      <xdr:spPr>
        <a:xfrm>
          <a:off x="3225800" y="2567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149713</xdr:rowOff>
    </xdr:from>
    <xdr:to>
      <xdr:col>15</xdr:col>
      <xdr:colOff>101600</xdr:colOff>
      <xdr:row>16</xdr:row>
      <xdr:rowOff>79863</xdr:rowOff>
    </xdr:to>
    <xdr:sp macro="" textlink="">
      <xdr:nvSpPr>
        <xdr:cNvPr id="80" name="楕円 79">
          <a:extLst>
            <a:ext uri="{FF2B5EF4-FFF2-40B4-BE49-F238E27FC236}">
              <a16:creationId xmlns:a16="http://schemas.microsoft.com/office/drawing/2014/main" id="{00000000-0008-0000-0500-000050000000}"/>
            </a:ext>
          </a:extLst>
        </xdr:cNvPr>
        <xdr:cNvSpPr/>
      </xdr:nvSpPr>
      <xdr:spPr bwMode="auto">
        <a:xfrm>
          <a:off x="2857500" y="27690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90040</xdr:rowOff>
    </xdr:from>
    <xdr:ext cx="762000" cy="259045"/>
    <xdr:sp macro="" textlink="">
      <xdr:nvSpPr>
        <xdr:cNvPr id="81" name="テキスト ボックス 80">
          <a:extLst>
            <a:ext uri="{FF2B5EF4-FFF2-40B4-BE49-F238E27FC236}">
              <a16:creationId xmlns:a16="http://schemas.microsoft.com/office/drawing/2014/main" id="{00000000-0008-0000-0500-000051000000}"/>
            </a:ext>
          </a:extLst>
        </xdr:cNvPr>
        <xdr:cNvSpPr txBox="1"/>
      </xdr:nvSpPr>
      <xdr:spPr>
        <a:xfrm>
          <a:off x="2527300" y="2537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3" name="角丸四角形 82">
          <a:extLst>
            <a:ext uri="{FF2B5EF4-FFF2-40B4-BE49-F238E27FC236}">
              <a16:creationId xmlns:a16="http://schemas.microsoft.com/office/drawing/2014/main" id="{00000000-0008-0000-0500-000053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2" name="楕円 91">
          <a:extLst>
            <a:ext uri="{FF2B5EF4-FFF2-40B4-BE49-F238E27FC236}">
              <a16:creationId xmlns:a16="http://schemas.microsoft.com/office/drawing/2014/main" id="{00000000-0008-0000-0500-00005C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3" name="フローチャート: 判断 92">
          <a:extLst>
            <a:ext uri="{FF2B5EF4-FFF2-40B4-BE49-F238E27FC236}">
              <a16:creationId xmlns:a16="http://schemas.microsoft.com/office/drawing/2014/main" id="{00000000-0008-0000-0500-00005D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4" name="正方形/長方形 93">
          <a:extLst>
            <a:ext uri="{FF2B5EF4-FFF2-40B4-BE49-F238E27FC236}">
              <a16:creationId xmlns:a16="http://schemas.microsoft.com/office/drawing/2014/main" id="{00000000-0008-0000-0500-00005E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229180</xdr:rowOff>
    </xdr:from>
    <xdr:to>
      <xdr:col>29</xdr:col>
      <xdr:colOff>127000</xdr:colOff>
      <xdr:row>37</xdr:row>
      <xdr:rowOff>151479</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6153730"/>
          <a:ext cx="0" cy="112244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123556</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248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151479</xdr:rowOff>
    </xdr:from>
    <xdr:to>
      <xdr:col>30</xdr:col>
      <xdr:colOff>25400</xdr:colOff>
      <xdr:row>37</xdr:row>
      <xdr:rowOff>151479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27617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144107</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89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229180</xdr:rowOff>
    </xdr:from>
    <xdr:to>
      <xdr:col>30</xdr:col>
      <xdr:colOff>25400</xdr:colOff>
      <xdr:row>33</xdr:row>
      <xdr:rowOff>229180</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615373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309815</xdr:rowOff>
    </xdr:from>
    <xdr:to>
      <xdr:col>29</xdr:col>
      <xdr:colOff>127000</xdr:colOff>
      <xdr:row>35</xdr:row>
      <xdr:rowOff>315797</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003800" y="6920165"/>
          <a:ext cx="647700" cy="59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300574</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69109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296136</xdr:rowOff>
    </xdr:from>
    <xdr:to>
      <xdr:col>29</xdr:col>
      <xdr:colOff>177800</xdr:colOff>
      <xdr:row>36</xdr:row>
      <xdr:rowOff>54836</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69064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288193</xdr:rowOff>
    </xdr:from>
    <xdr:to>
      <xdr:col>26</xdr:col>
      <xdr:colOff>50800</xdr:colOff>
      <xdr:row>35</xdr:row>
      <xdr:rowOff>309815</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4305300" y="6898543"/>
          <a:ext cx="698500" cy="216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322307</xdr:rowOff>
    </xdr:from>
    <xdr:to>
      <xdr:col>26</xdr:col>
      <xdr:colOff>101600</xdr:colOff>
      <xdr:row>36</xdr:row>
      <xdr:rowOff>81007</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69326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65784</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7019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268553</xdr:rowOff>
    </xdr:from>
    <xdr:to>
      <xdr:col>22</xdr:col>
      <xdr:colOff>114300</xdr:colOff>
      <xdr:row>35</xdr:row>
      <xdr:rowOff>288193</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3606800" y="6878903"/>
          <a:ext cx="698500" cy="196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3421</xdr:rowOff>
    </xdr:from>
    <xdr:to>
      <xdr:col>22</xdr:col>
      <xdr:colOff>165100</xdr:colOff>
      <xdr:row>36</xdr:row>
      <xdr:rowOff>105021</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69566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89798</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7043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268553</xdr:rowOff>
    </xdr:from>
    <xdr:to>
      <xdr:col>18</xdr:col>
      <xdr:colOff>177800</xdr:colOff>
      <xdr:row>36</xdr:row>
      <xdr:rowOff>59487</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flipV="1">
          <a:off x="2908300" y="6878903"/>
          <a:ext cx="698500" cy="1338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329222</xdr:rowOff>
    </xdr:from>
    <xdr:to>
      <xdr:col>19</xdr:col>
      <xdr:colOff>38100</xdr:colOff>
      <xdr:row>36</xdr:row>
      <xdr:rowOff>87922</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6939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72699</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70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338122</xdr:rowOff>
    </xdr:from>
    <xdr:to>
      <xdr:col>15</xdr:col>
      <xdr:colOff>101600</xdr:colOff>
      <xdr:row>36</xdr:row>
      <xdr:rowOff>96822</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69484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106999</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671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264997</xdr:rowOff>
    </xdr:from>
    <xdr:to>
      <xdr:col>29</xdr:col>
      <xdr:colOff>177800</xdr:colOff>
      <xdr:row>36</xdr:row>
      <xdr:rowOff>23697</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68753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110074</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6720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259015</xdr:rowOff>
    </xdr:from>
    <xdr:to>
      <xdr:col>26</xdr:col>
      <xdr:colOff>101600</xdr:colOff>
      <xdr:row>36</xdr:row>
      <xdr:rowOff>17715</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68693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27892</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66382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237393</xdr:rowOff>
    </xdr:from>
    <xdr:to>
      <xdr:col>22</xdr:col>
      <xdr:colOff>165100</xdr:colOff>
      <xdr:row>35</xdr:row>
      <xdr:rowOff>338993</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68477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6270</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6616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217753</xdr:rowOff>
    </xdr:from>
    <xdr:to>
      <xdr:col>19</xdr:col>
      <xdr:colOff>38100</xdr:colOff>
      <xdr:row>35</xdr:row>
      <xdr:rowOff>319353</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68281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329530</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65969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8687</xdr:rowOff>
    </xdr:from>
    <xdr:to>
      <xdr:col>15</xdr:col>
      <xdr:colOff>101600</xdr:colOff>
      <xdr:row>36</xdr:row>
      <xdr:rowOff>110287</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69619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95064</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7048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東京都御蔵島村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291
290
20.39
1,717,089
1,669,207
47,882
440,829
434,289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38299</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人件費グラフ枠">
          <a:extLst>
            <a:ext uri="{FF2B5EF4-FFF2-40B4-BE49-F238E27FC236}">
              <a16:creationId xmlns:a16="http://schemas.microsoft.com/office/drawing/2014/main" id="{00000000-0008-0000-06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155789</xdr:rowOff>
    </xdr:from>
    <xdr:to>
      <xdr:col>24</xdr:col>
      <xdr:colOff>62865</xdr:colOff>
      <xdr:row>38</xdr:row>
      <xdr:rowOff>114308</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flipV="1">
          <a:off x="4633595" y="5127839"/>
          <a:ext cx="1270" cy="1501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118135</xdr:rowOff>
    </xdr:from>
    <xdr:ext cx="534377" cy="259045"/>
    <xdr:sp macro="" textlink="">
      <xdr:nvSpPr>
        <xdr:cNvPr id="58" name="人件費最小値テキスト">
          <a:extLst>
            <a:ext uri="{FF2B5EF4-FFF2-40B4-BE49-F238E27FC236}">
              <a16:creationId xmlns:a16="http://schemas.microsoft.com/office/drawing/2014/main" id="{00000000-0008-0000-0600-00003A000000}"/>
            </a:ext>
          </a:extLst>
        </xdr:cNvPr>
        <xdr:cNvSpPr txBox="1"/>
      </xdr:nvSpPr>
      <xdr:spPr>
        <a:xfrm>
          <a:off x="4686300" y="6633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114308</xdr:rowOff>
    </xdr:from>
    <xdr:to>
      <xdr:col>24</xdr:col>
      <xdr:colOff>152400</xdr:colOff>
      <xdr:row>38</xdr:row>
      <xdr:rowOff>114308</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6629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102466</xdr:rowOff>
    </xdr:from>
    <xdr:ext cx="690189" cy="259045"/>
    <xdr:sp macro="" textlink="">
      <xdr:nvSpPr>
        <xdr:cNvPr id="60" name="人件費最大値テキスト">
          <a:extLst>
            <a:ext uri="{FF2B5EF4-FFF2-40B4-BE49-F238E27FC236}">
              <a16:creationId xmlns:a16="http://schemas.microsoft.com/office/drawing/2014/main" id="{00000000-0008-0000-0600-00003C000000}"/>
            </a:ext>
          </a:extLst>
        </xdr:cNvPr>
        <xdr:cNvSpPr txBox="1"/>
      </xdr:nvSpPr>
      <xdr:spPr>
        <a:xfrm>
          <a:off x="4686300" y="490306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155789</xdr:rowOff>
    </xdr:from>
    <xdr:to>
      <xdr:col>24</xdr:col>
      <xdr:colOff>152400</xdr:colOff>
      <xdr:row>29</xdr:row>
      <xdr:rowOff>155789</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5127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88722</xdr:rowOff>
    </xdr:from>
    <xdr:to>
      <xdr:col>24</xdr:col>
      <xdr:colOff>63500</xdr:colOff>
      <xdr:row>35</xdr:row>
      <xdr:rowOff>326</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3797300" y="5918022"/>
          <a:ext cx="838200" cy="83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93889</xdr:rowOff>
    </xdr:from>
    <xdr:ext cx="599010" cy="259045"/>
    <xdr:sp macro="" textlink="">
      <xdr:nvSpPr>
        <xdr:cNvPr id="63" name="人件費平均値テキスト">
          <a:extLst>
            <a:ext uri="{FF2B5EF4-FFF2-40B4-BE49-F238E27FC236}">
              <a16:creationId xmlns:a16="http://schemas.microsoft.com/office/drawing/2014/main" id="{00000000-0008-0000-0600-00003F000000}"/>
            </a:ext>
          </a:extLst>
        </xdr:cNvPr>
        <xdr:cNvSpPr txBox="1"/>
      </xdr:nvSpPr>
      <xdr:spPr>
        <a:xfrm>
          <a:off x="4686300" y="62660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115462</xdr:rowOff>
    </xdr:from>
    <xdr:to>
      <xdr:col>24</xdr:col>
      <xdr:colOff>114300</xdr:colOff>
      <xdr:row>37</xdr:row>
      <xdr:rowOff>45612</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4584700" y="6287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147165</xdr:rowOff>
    </xdr:from>
    <xdr:to>
      <xdr:col>19</xdr:col>
      <xdr:colOff>177800</xdr:colOff>
      <xdr:row>35</xdr:row>
      <xdr:rowOff>326</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a:off x="2908300" y="5976465"/>
          <a:ext cx="889000" cy="24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145288</xdr:rowOff>
    </xdr:from>
    <xdr:to>
      <xdr:col>20</xdr:col>
      <xdr:colOff>38100</xdr:colOff>
      <xdr:row>37</xdr:row>
      <xdr:rowOff>75438</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3746500" y="6317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66565</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3497795" y="6410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136588</xdr:rowOff>
    </xdr:from>
    <xdr:to>
      <xdr:col>15</xdr:col>
      <xdr:colOff>50800</xdr:colOff>
      <xdr:row>34</xdr:row>
      <xdr:rowOff>147165</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a:off x="2019300" y="5965888"/>
          <a:ext cx="889000" cy="10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166147</xdr:rowOff>
    </xdr:from>
    <xdr:to>
      <xdr:col>15</xdr:col>
      <xdr:colOff>101600</xdr:colOff>
      <xdr:row>37</xdr:row>
      <xdr:rowOff>96297</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2857500" y="6338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87424</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2608795" y="6431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126041</xdr:rowOff>
    </xdr:from>
    <xdr:to>
      <xdr:col>10</xdr:col>
      <xdr:colOff>114300</xdr:colOff>
      <xdr:row>34</xdr:row>
      <xdr:rowOff>136588</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a:off x="1130300" y="5955341"/>
          <a:ext cx="889000" cy="10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170567</xdr:rowOff>
    </xdr:from>
    <xdr:to>
      <xdr:col>10</xdr:col>
      <xdr:colOff>165100</xdr:colOff>
      <xdr:row>37</xdr:row>
      <xdr:rowOff>100717</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968500" y="634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91844</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1719795" y="6435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34714</xdr:rowOff>
    </xdr:from>
    <xdr:to>
      <xdr:col>6</xdr:col>
      <xdr:colOff>38100</xdr:colOff>
      <xdr:row>37</xdr:row>
      <xdr:rowOff>136314</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079500" y="6378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127440</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830795" y="6471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37922</xdr:rowOff>
    </xdr:from>
    <xdr:to>
      <xdr:col>24</xdr:col>
      <xdr:colOff>114300</xdr:colOff>
      <xdr:row>34</xdr:row>
      <xdr:rowOff>139522</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4584700" y="5867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60799</xdr:rowOff>
    </xdr:from>
    <xdr:ext cx="599010" cy="259045"/>
    <xdr:sp macro="" textlink="">
      <xdr:nvSpPr>
        <xdr:cNvPr id="82" name="人件費該当値テキスト">
          <a:extLst>
            <a:ext uri="{FF2B5EF4-FFF2-40B4-BE49-F238E27FC236}">
              <a16:creationId xmlns:a16="http://schemas.microsoft.com/office/drawing/2014/main" id="{00000000-0008-0000-0600-000052000000}"/>
            </a:ext>
          </a:extLst>
        </xdr:cNvPr>
        <xdr:cNvSpPr txBox="1"/>
      </xdr:nvSpPr>
      <xdr:spPr>
        <a:xfrm>
          <a:off x="4686300" y="5718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120976</xdr:rowOff>
    </xdr:from>
    <xdr:to>
      <xdr:col>20</xdr:col>
      <xdr:colOff>38100</xdr:colOff>
      <xdr:row>35</xdr:row>
      <xdr:rowOff>51126</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3746500" y="5950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67653</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3497795" y="5725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96365</xdr:rowOff>
    </xdr:from>
    <xdr:to>
      <xdr:col>15</xdr:col>
      <xdr:colOff>101600</xdr:colOff>
      <xdr:row>35</xdr:row>
      <xdr:rowOff>26515</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2857500" y="5925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43042</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2608795" y="5700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85788</xdr:rowOff>
    </xdr:from>
    <xdr:to>
      <xdr:col>10</xdr:col>
      <xdr:colOff>165100</xdr:colOff>
      <xdr:row>35</xdr:row>
      <xdr:rowOff>15938</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968500" y="5915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33</xdr:row>
      <xdr:rowOff>32465</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1719795" y="5690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75241</xdr:rowOff>
    </xdr:from>
    <xdr:to>
      <xdr:col>6</xdr:col>
      <xdr:colOff>38100</xdr:colOff>
      <xdr:row>35</xdr:row>
      <xdr:rowOff>5391</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079500" y="5904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21918</xdr:rowOff>
    </xdr:from>
    <xdr:ext cx="59901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830795" y="5679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25400</xdr:rowOff>
    </xdr:from>
    <xdr:to>
      <xdr:col>28</xdr:col>
      <xdr:colOff>114300</xdr:colOff>
      <xdr:row>58</xdr:row>
      <xdr:rowOff>25400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54627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50</xdr:row>
      <xdr:rowOff>111777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a:extLst>
            <a:ext uri="{FF2B5EF4-FFF2-40B4-BE49-F238E27FC236}">
              <a16:creationId xmlns:a16="http://schemas.microsoft.com/office/drawing/2014/main" id="{00000000-0008-0000-06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9270</xdr:rowOff>
    </xdr:from>
    <xdr:to>
      <xdr:col>24</xdr:col>
      <xdr:colOff>62865</xdr:colOff>
      <xdr:row>57</xdr:row>
      <xdr:rowOff>144040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flipV="1">
          <a:off x="4633595" y="8753220"/>
          <a:ext cx="1270" cy="1163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147867</xdr:rowOff>
    </xdr:from>
    <xdr:ext cx="534377" cy="259045"/>
    <xdr:sp macro="" textlink="">
      <xdr:nvSpPr>
        <xdr:cNvPr id="111" name="物件費最小値テキスト">
          <a:extLst>
            <a:ext uri="{FF2B5EF4-FFF2-40B4-BE49-F238E27FC236}">
              <a16:creationId xmlns:a16="http://schemas.microsoft.com/office/drawing/2014/main" id="{00000000-0008-0000-0600-00006F000000}"/>
            </a:ext>
          </a:extLst>
        </xdr:cNvPr>
        <xdr:cNvSpPr txBox="1"/>
      </xdr:nvSpPr>
      <xdr:spPr>
        <a:xfrm>
          <a:off x="4686300" y="9920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144040</xdr:rowOff>
    </xdr:from>
    <xdr:to>
      <xdr:col>24</xdr:col>
      <xdr:colOff>152400</xdr:colOff>
      <xdr:row>57</xdr:row>
      <xdr:rowOff>144040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4546600" y="9916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127397</xdr:rowOff>
    </xdr:from>
    <xdr:ext cx="690189" cy="259045"/>
    <xdr:sp macro="" textlink="">
      <xdr:nvSpPr>
        <xdr:cNvPr id="113" name="物件費最大値テキスト">
          <a:extLst>
            <a:ext uri="{FF2B5EF4-FFF2-40B4-BE49-F238E27FC236}">
              <a16:creationId xmlns:a16="http://schemas.microsoft.com/office/drawing/2014/main" id="{00000000-0008-0000-0600-000071000000}"/>
            </a:ext>
          </a:extLst>
        </xdr:cNvPr>
        <xdr:cNvSpPr txBox="1"/>
      </xdr:nvSpPr>
      <xdr:spPr>
        <a:xfrm>
          <a:off x="4686300" y="852844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2,128,224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9270</xdr:rowOff>
    </xdr:from>
    <xdr:to>
      <xdr:col>24</xdr:col>
      <xdr:colOff>152400</xdr:colOff>
      <xdr:row>51</xdr:row>
      <xdr:rowOff>9270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8753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52</xdr:row>
      <xdr:rowOff>92426</xdr:rowOff>
    </xdr:from>
    <xdr:to>
      <xdr:col>24</xdr:col>
      <xdr:colOff>63500</xdr:colOff>
      <xdr:row>52</xdr:row>
      <xdr:rowOff>134228</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3797300" y="9007826"/>
          <a:ext cx="838200" cy="41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123480</xdr:rowOff>
    </xdr:from>
    <xdr:ext cx="599010" cy="259045"/>
    <xdr:sp macro="" textlink="">
      <xdr:nvSpPr>
        <xdr:cNvPr id="116" name="物件費平均値テキスト">
          <a:extLst>
            <a:ext uri="{FF2B5EF4-FFF2-40B4-BE49-F238E27FC236}">
              <a16:creationId xmlns:a16="http://schemas.microsoft.com/office/drawing/2014/main" id="{00000000-0008-0000-0600-000074000000}"/>
            </a:ext>
          </a:extLst>
        </xdr:cNvPr>
        <xdr:cNvSpPr txBox="1"/>
      </xdr:nvSpPr>
      <xdr:spPr>
        <a:xfrm>
          <a:off x="4686300" y="97246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145053</xdr:rowOff>
    </xdr:from>
    <xdr:to>
      <xdr:col>24</xdr:col>
      <xdr:colOff>114300</xdr:colOff>
      <xdr:row>57</xdr:row>
      <xdr:rowOff>75203</xdr:rowOff>
    </xdr:to>
    <xdr:sp macro="" textlink="">
      <xdr:nvSpPr>
        <xdr:cNvPr id="117" name="フローチャート: 判断 116">
          <a:extLst>
            <a:ext uri="{FF2B5EF4-FFF2-40B4-BE49-F238E27FC236}">
              <a16:creationId xmlns:a16="http://schemas.microsoft.com/office/drawing/2014/main" id="{00000000-0008-0000-0600-000075000000}"/>
            </a:ext>
          </a:extLst>
        </xdr:cNvPr>
        <xdr:cNvSpPr/>
      </xdr:nvSpPr>
      <xdr:spPr>
        <a:xfrm>
          <a:off x="4584700" y="9746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92426</xdr:rowOff>
    </xdr:from>
    <xdr:to>
      <xdr:col>19</xdr:col>
      <xdr:colOff>177800</xdr:colOff>
      <xdr:row>52</xdr:row>
      <xdr:rowOff>167391</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2908300" y="9007826"/>
          <a:ext cx="889000" cy="74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154837</xdr:rowOff>
    </xdr:from>
    <xdr:to>
      <xdr:col>20</xdr:col>
      <xdr:colOff>38100</xdr:colOff>
      <xdr:row>57</xdr:row>
      <xdr:rowOff>84987</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3746500" y="9756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76114</xdr:rowOff>
    </xdr:from>
    <xdr:ext cx="599010" cy="259045"/>
    <xdr:sp macro="" textlink="">
      <xdr:nvSpPr>
        <xdr:cNvPr id="120" name="テキスト ボックス 119">
          <a:extLst>
            <a:ext uri="{FF2B5EF4-FFF2-40B4-BE49-F238E27FC236}">
              <a16:creationId xmlns:a16="http://schemas.microsoft.com/office/drawing/2014/main" id="{00000000-0008-0000-0600-000078000000}"/>
            </a:ext>
          </a:extLst>
        </xdr:cNvPr>
        <xdr:cNvSpPr txBox="1"/>
      </xdr:nvSpPr>
      <xdr:spPr>
        <a:xfrm>
          <a:off x="3497795" y="9848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167391</xdr:rowOff>
    </xdr:from>
    <xdr:to>
      <xdr:col>15</xdr:col>
      <xdr:colOff>50800</xdr:colOff>
      <xdr:row>53</xdr:row>
      <xdr:rowOff>17153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019300" y="9082791"/>
          <a:ext cx="889000" cy="21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3532</xdr:rowOff>
    </xdr:from>
    <xdr:to>
      <xdr:col>15</xdr:col>
      <xdr:colOff>101600</xdr:colOff>
      <xdr:row>57</xdr:row>
      <xdr:rowOff>105132</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2857500" y="9776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96259</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2608795" y="9868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17153</xdr:rowOff>
    </xdr:from>
    <xdr:to>
      <xdr:col>10</xdr:col>
      <xdr:colOff>114300</xdr:colOff>
      <xdr:row>54</xdr:row>
      <xdr:rowOff>18024</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1130300" y="9104003"/>
          <a:ext cx="889000" cy="172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166033</xdr:rowOff>
    </xdr:from>
    <xdr:to>
      <xdr:col>10</xdr:col>
      <xdr:colOff>165100</xdr:colOff>
      <xdr:row>57</xdr:row>
      <xdr:rowOff>96183</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1968500" y="9767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87310</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1719795" y="9859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160573</xdr:rowOff>
    </xdr:from>
    <xdr:to>
      <xdr:col>6</xdr:col>
      <xdr:colOff>38100</xdr:colOff>
      <xdr:row>57</xdr:row>
      <xdr:rowOff>90723</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079500" y="9761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81850</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830795" y="9854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83428</xdr:rowOff>
    </xdr:from>
    <xdr:to>
      <xdr:col>24</xdr:col>
      <xdr:colOff>114300</xdr:colOff>
      <xdr:row>53</xdr:row>
      <xdr:rowOff>13578</xdr:rowOff>
    </xdr:to>
    <xdr:sp macro="" textlink="">
      <xdr:nvSpPr>
        <xdr:cNvPr id="134" name="楕円 133">
          <a:extLst>
            <a:ext uri="{FF2B5EF4-FFF2-40B4-BE49-F238E27FC236}">
              <a16:creationId xmlns:a16="http://schemas.microsoft.com/office/drawing/2014/main" id="{00000000-0008-0000-0600-000086000000}"/>
            </a:ext>
          </a:extLst>
        </xdr:cNvPr>
        <xdr:cNvSpPr/>
      </xdr:nvSpPr>
      <xdr:spPr>
        <a:xfrm>
          <a:off x="4584700" y="8998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51</xdr:row>
      <xdr:rowOff>106305</xdr:rowOff>
    </xdr:from>
    <xdr:ext cx="690189" cy="259045"/>
    <xdr:sp macro="" textlink="">
      <xdr:nvSpPr>
        <xdr:cNvPr id="135" name="物件費該当値テキスト">
          <a:extLst>
            <a:ext uri="{FF2B5EF4-FFF2-40B4-BE49-F238E27FC236}">
              <a16:creationId xmlns:a16="http://schemas.microsoft.com/office/drawing/2014/main" id="{00000000-0008-0000-0600-000087000000}"/>
            </a:ext>
          </a:extLst>
        </xdr:cNvPr>
        <xdr:cNvSpPr txBox="1"/>
      </xdr:nvSpPr>
      <xdr:spPr>
        <a:xfrm>
          <a:off x="4686300" y="885025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1,609,574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52</xdr:row>
      <xdr:rowOff>41626</xdr:rowOff>
    </xdr:from>
    <xdr:to>
      <xdr:col>20</xdr:col>
      <xdr:colOff>38100</xdr:colOff>
      <xdr:row>52</xdr:row>
      <xdr:rowOff>143226</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3746500" y="8957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23205</xdr:colOff>
      <xdr:row>50</xdr:row>
      <xdr:rowOff>159753</xdr:rowOff>
    </xdr:from>
    <xdr:ext cx="690189"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452205" y="873225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1,682,719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116591</xdr:rowOff>
    </xdr:from>
    <xdr:to>
      <xdr:col>15</xdr:col>
      <xdr:colOff>101600</xdr:colOff>
      <xdr:row>53</xdr:row>
      <xdr:rowOff>46741</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2857500" y="9031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86705</xdr:colOff>
      <xdr:row>51</xdr:row>
      <xdr:rowOff>63268</xdr:rowOff>
    </xdr:from>
    <xdr:ext cx="690189"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563205" y="880721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1,551,548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52</xdr:row>
      <xdr:rowOff>137803</xdr:rowOff>
    </xdr:from>
    <xdr:to>
      <xdr:col>10</xdr:col>
      <xdr:colOff>165100</xdr:colOff>
      <xdr:row>53</xdr:row>
      <xdr:rowOff>67953</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1968500" y="9053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xdr:col>
      <xdr:colOff>150205</xdr:colOff>
      <xdr:row>51</xdr:row>
      <xdr:rowOff>84480</xdr:rowOff>
    </xdr:from>
    <xdr:ext cx="690189"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1674205" y="882843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1,514,430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138674</xdr:rowOff>
    </xdr:from>
    <xdr:to>
      <xdr:col>6</xdr:col>
      <xdr:colOff>38100</xdr:colOff>
      <xdr:row>54</xdr:row>
      <xdr:rowOff>68824</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079500" y="9225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23205</xdr:colOff>
      <xdr:row>52</xdr:row>
      <xdr:rowOff>85351</xdr:rowOff>
    </xdr:from>
    <xdr:ext cx="690189"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785205" y="900075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6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維持補修費グラフ枠">
          <a:extLst>
            <a:ext uri="{FF2B5EF4-FFF2-40B4-BE49-F238E27FC236}">
              <a16:creationId xmlns:a16="http://schemas.microsoft.com/office/drawing/2014/main" id="{00000000-0008-0000-0600-0000A4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106836</xdr:rowOff>
    </xdr:from>
    <xdr:to>
      <xdr:col>24</xdr:col>
      <xdr:colOff>62865</xdr:colOff>
      <xdr:row>78</xdr:row>
      <xdr:rowOff>137711</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flipV="1">
          <a:off x="4633595" y="12279786"/>
          <a:ext cx="1270" cy="1231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141538</xdr:rowOff>
    </xdr:from>
    <xdr:ext cx="378565" cy="259045"/>
    <xdr:sp macro="" textlink="">
      <xdr:nvSpPr>
        <xdr:cNvPr id="166" name="維持補修費最小値テキスト">
          <a:extLst>
            <a:ext uri="{FF2B5EF4-FFF2-40B4-BE49-F238E27FC236}">
              <a16:creationId xmlns:a16="http://schemas.microsoft.com/office/drawing/2014/main" id="{00000000-0008-0000-0600-0000A6000000}"/>
            </a:ext>
          </a:extLst>
        </xdr:cNvPr>
        <xdr:cNvSpPr txBox="1"/>
      </xdr:nvSpPr>
      <xdr:spPr>
        <a:xfrm>
          <a:off x="4686300" y="135146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137711</xdr:rowOff>
    </xdr:from>
    <xdr:to>
      <xdr:col>24</xdr:col>
      <xdr:colOff>152400</xdr:colOff>
      <xdr:row>78</xdr:row>
      <xdr:rowOff>137711</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4546600" y="13510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53513</xdr:rowOff>
    </xdr:from>
    <xdr:ext cx="599010" cy="259045"/>
    <xdr:sp macro="" textlink="">
      <xdr:nvSpPr>
        <xdr:cNvPr id="168" name="維持補修費最大値テキスト">
          <a:extLst>
            <a:ext uri="{FF2B5EF4-FFF2-40B4-BE49-F238E27FC236}">
              <a16:creationId xmlns:a16="http://schemas.microsoft.com/office/drawing/2014/main" id="{00000000-0008-0000-0600-0000A8000000}"/>
            </a:ext>
          </a:extLst>
        </xdr:cNvPr>
        <xdr:cNvSpPr txBox="1"/>
      </xdr:nvSpPr>
      <xdr:spPr>
        <a:xfrm>
          <a:off x="4686300" y="12055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106836</xdr:rowOff>
    </xdr:from>
    <xdr:to>
      <xdr:col>24</xdr:col>
      <xdr:colOff>152400</xdr:colOff>
      <xdr:row>71</xdr:row>
      <xdr:rowOff>106836</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2279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58451</xdr:rowOff>
    </xdr:from>
    <xdr:to>
      <xdr:col>24</xdr:col>
      <xdr:colOff>63500</xdr:colOff>
      <xdr:row>76</xdr:row>
      <xdr:rowOff>25839</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3797300" y="12574301"/>
          <a:ext cx="838200" cy="481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108205</xdr:rowOff>
    </xdr:from>
    <xdr:ext cx="534377" cy="259045"/>
    <xdr:sp macro="" textlink="">
      <xdr:nvSpPr>
        <xdr:cNvPr id="171" name="維持補修費平均値テキスト">
          <a:extLst>
            <a:ext uri="{FF2B5EF4-FFF2-40B4-BE49-F238E27FC236}">
              <a16:creationId xmlns:a16="http://schemas.microsoft.com/office/drawing/2014/main" id="{00000000-0008-0000-0600-0000AB000000}"/>
            </a:ext>
          </a:extLst>
        </xdr:cNvPr>
        <xdr:cNvSpPr txBox="1"/>
      </xdr:nvSpPr>
      <xdr:spPr>
        <a:xfrm>
          <a:off x="4686300" y="133098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129778</xdr:rowOff>
    </xdr:from>
    <xdr:to>
      <xdr:col>24</xdr:col>
      <xdr:colOff>114300</xdr:colOff>
      <xdr:row>78</xdr:row>
      <xdr:rowOff>59928</xdr:rowOff>
    </xdr:to>
    <xdr:sp macro="" textlink="">
      <xdr:nvSpPr>
        <xdr:cNvPr id="172" name="フローチャート: 判断 171">
          <a:extLst>
            <a:ext uri="{FF2B5EF4-FFF2-40B4-BE49-F238E27FC236}">
              <a16:creationId xmlns:a16="http://schemas.microsoft.com/office/drawing/2014/main" id="{00000000-0008-0000-0600-0000AC000000}"/>
            </a:ext>
          </a:extLst>
        </xdr:cNvPr>
        <xdr:cNvSpPr/>
      </xdr:nvSpPr>
      <xdr:spPr>
        <a:xfrm>
          <a:off x="4584700" y="13331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72</xdr:row>
      <xdr:rowOff>118248</xdr:rowOff>
    </xdr:from>
    <xdr:to>
      <xdr:col>19</xdr:col>
      <xdr:colOff>177800</xdr:colOff>
      <xdr:row>73</xdr:row>
      <xdr:rowOff>58451</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2908300" y="12462648"/>
          <a:ext cx="889000" cy="111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130697</xdr:rowOff>
    </xdr:from>
    <xdr:to>
      <xdr:col>20</xdr:col>
      <xdr:colOff>38100</xdr:colOff>
      <xdr:row>78</xdr:row>
      <xdr:rowOff>60847</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3746500" y="13332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51974</xdr:rowOff>
    </xdr:from>
    <xdr:ext cx="534377" cy="259045"/>
    <xdr:sp macro="" textlink="">
      <xdr:nvSpPr>
        <xdr:cNvPr id="175" name="テキスト ボックス 174">
          <a:extLst>
            <a:ext uri="{FF2B5EF4-FFF2-40B4-BE49-F238E27FC236}">
              <a16:creationId xmlns:a16="http://schemas.microsoft.com/office/drawing/2014/main" id="{00000000-0008-0000-0600-0000AF000000}"/>
            </a:ext>
          </a:extLst>
        </xdr:cNvPr>
        <xdr:cNvSpPr txBox="1"/>
      </xdr:nvSpPr>
      <xdr:spPr>
        <a:xfrm>
          <a:off x="3530111" y="13425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72</xdr:row>
      <xdr:rowOff>118248</xdr:rowOff>
    </xdr:from>
    <xdr:to>
      <xdr:col>15</xdr:col>
      <xdr:colOff>50800</xdr:colOff>
      <xdr:row>73</xdr:row>
      <xdr:rowOff>8772</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2019300" y="12462648"/>
          <a:ext cx="889000" cy="61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137282</xdr:rowOff>
    </xdr:from>
    <xdr:to>
      <xdr:col>15</xdr:col>
      <xdr:colOff>101600</xdr:colOff>
      <xdr:row>78</xdr:row>
      <xdr:rowOff>67432</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2857500" y="13338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58559</xdr:rowOff>
    </xdr:from>
    <xdr:ext cx="534377"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2641111" y="13431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73</xdr:row>
      <xdr:rowOff>8772</xdr:rowOff>
    </xdr:from>
    <xdr:to>
      <xdr:col>10</xdr:col>
      <xdr:colOff>114300</xdr:colOff>
      <xdr:row>75</xdr:row>
      <xdr:rowOff>94597</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1130300" y="12524622"/>
          <a:ext cx="889000" cy="428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155510</xdr:rowOff>
    </xdr:from>
    <xdr:to>
      <xdr:col>10</xdr:col>
      <xdr:colOff>165100</xdr:colOff>
      <xdr:row>78</xdr:row>
      <xdr:rowOff>85660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1968500" y="1335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76787</xdr:rowOff>
    </xdr:from>
    <xdr:ext cx="534377"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1752111" y="13449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166218</xdr:rowOff>
    </xdr:from>
    <xdr:to>
      <xdr:col>6</xdr:col>
      <xdr:colOff>38100</xdr:colOff>
      <xdr:row>78</xdr:row>
      <xdr:rowOff>96368</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079500" y="13367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87495</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863111" y="13460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146489</xdr:rowOff>
    </xdr:from>
    <xdr:to>
      <xdr:col>24</xdr:col>
      <xdr:colOff>114300</xdr:colOff>
      <xdr:row>76</xdr:row>
      <xdr:rowOff>76639</xdr:rowOff>
    </xdr:to>
    <xdr:sp macro="" textlink="">
      <xdr:nvSpPr>
        <xdr:cNvPr id="189" name="楕円 188">
          <a:extLst>
            <a:ext uri="{FF2B5EF4-FFF2-40B4-BE49-F238E27FC236}">
              <a16:creationId xmlns:a16="http://schemas.microsoft.com/office/drawing/2014/main" id="{00000000-0008-0000-0600-0000BD000000}"/>
            </a:ext>
          </a:extLst>
        </xdr:cNvPr>
        <xdr:cNvSpPr/>
      </xdr:nvSpPr>
      <xdr:spPr>
        <a:xfrm>
          <a:off x="4584700" y="13005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169366</xdr:rowOff>
    </xdr:from>
    <xdr:ext cx="534377" cy="259045"/>
    <xdr:sp macro="" textlink="">
      <xdr:nvSpPr>
        <xdr:cNvPr id="190" name="維持補修費該当値テキスト">
          <a:extLst>
            <a:ext uri="{FF2B5EF4-FFF2-40B4-BE49-F238E27FC236}">
              <a16:creationId xmlns:a16="http://schemas.microsoft.com/office/drawing/2014/main" id="{00000000-0008-0000-0600-0000BE000000}"/>
            </a:ext>
          </a:extLst>
        </xdr:cNvPr>
        <xdr:cNvSpPr txBox="1"/>
      </xdr:nvSpPr>
      <xdr:spPr>
        <a:xfrm>
          <a:off x="4686300" y="12856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7651</xdr:rowOff>
    </xdr:from>
    <xdr:to>
      <xdr:col>20</xdr:col>
      <xdr:colOff>38100</xdr:colOff>
      <xdr:row>73</xdr:row>
      <xdr:rowOff>109251</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3746500" y="12523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125778</xdr:rowOff>
    </xdr:from>
    <xdr:ext cx="59901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497795" y="12298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72</xdr:row>
      <xdr:rowOff>67448</xdr:rowOff>
    </xdr:from>
    <xdr:to>
      <xdr:col>15</xdr:col>
      <xdr:colOff>101600</xdr:colOff>
      <xdr:row>72</xdr:row>
      <xdr:rowOff>169048</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2857500" y="12411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71</xdr:row>
      <xdr:rowOff>14125</xdr:rowOff>
    </xdr:from>
    <xdr:ext cx="59901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608795" y="12187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72</xdr:row>
      <xdr:rowOff>129422</xdr:rowOff>
    </xdr:from>
    <xdr:to>
      <xdr:col>10</xdr:col>
      <xdr:colOff>165100</xdr:colOff>
      <xdr:row>73</xdr:row>
      <xdr:rowOff>59572</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1968500" y="12473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71</xdr:row>
      <xdr:rowOff>76099</xdr:rowOff>
    </xdr:from>
    <xdr:ext cx="59901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719795" y="12249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43797</xdr:rowOff>
    </xdr:from>
    <xdr:to>
      <xdr:col>6</xdr:col>
      <xdr:colOff>38100</xdr:colOff>
      <xdr:row>75</xdr:row>
      <xdr:rowOff>145397</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079500" y="12902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161924</xdr:rowOff>
    </xdr:from>
    <xdr:ext cx="59901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830795" y="12677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a:extLst>
            <a:ext uri="{FF2B5EF4-FFF2-40B4-BE49-F238E27FC236}">
              <a16:creationId xmlns:a16="http://schemas.microsoft.com/office/drawing/2014/main" id="{00000000-0008-0000-0600-0000C7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a:extLst>
            <a:ext uri="{FF2B5EF4-FFF2-40B4-BE49-F238E27FC236}">
              <a16:creationId xmlns:a16="http://schemas.microsoft.com/office/drawing/2014/main" id="{00000000-0008-0000-0600-0000C8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a:extLst>
            <a:ext uri="{FF2B5EF4-FFF2-40B4-BE49-F238E27FC236}">
              <a16:creationId xmlns:a16="http://schemas.microsoft.com/office/drawing/2014/main" id="{00000000-0008-0000-0600-0000D0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09" name="直線コネクタ 208">
          <a:extLst>
            <a:ext uri="{FF2B5EF4-FFF2-40B4-BE49-F238E27FC236}">
              <a16:creationId xmlns:a16="http://schemas.microsoft.com/office/drawing/2014/main" id="{00000000-0008-0000-0600-0000D1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扶助費グラフ枠">
          <a:extLst>
            <a:ext uri="{FF2B5EF4-FFF2-40B4-BE49-F238E27FC236}">
              <a16:creationId xmlns:a16="http://schemas.microsoft.com/office/drawing/2014/main" id="{00000000-0008-0000-0600-0000DD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128902</xdr:rowOff>
    </xdr:from>
    <xdr:to>
      <xdr:col>24</xdr:col>
      <xdr:colOff>62865</xdr:colOff>
      <xdr:row>98</xdr:row>
      <xdr:rowOff>68872</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flipV="1">
          <a:off x="4633595" y="15559402"/>
          <a:ext cx="1270" cy="1311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72699</xdr:rowOff>
    </xdr:from>
    <xdr:ext cx="534377" cy="259045"/>
    <xdr:sp macro="" textlink="">
      <xdr:nvSpPr>
        <xdr:cNvPr id="223" name="扶助費最小値テキスト">
          <a:extLst>
            <a:ext uri="{FF2B5EF4-FFF2-40B4-BE49-F238E27FC236}">
              <a16:creationId xmlns:a16="http://schemas.microsoft.com/office/drawing/2014/main" id="{00000000-0008-0000-0600-0000DF000000}"/>
            </a:ext>
          </a:extLst>
        </xdr:cNvPr>
        <xdr:cNvSpPr txBox="1"/>
      </xdr:nvSpPr>
      <xdr:spPr>
        <a:xfrm>
          <a:off x="4686300" y="16874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68872</xdr:rowOff>
    </xdr:from>
    <xdr:to>
      <xdr:col>24</xdr:col>
      <xdr:colOff>152400</xdr:colOff>
      <xdr:row>98</xdr:row>
      <xdr:rowOff>68872</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4546600" y="16870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75579</xdr:rowOff>
    </xdr:from>
    <xdr:ext cx="599010" cy="259045"/>
    <xdr:sp macro="" textlink="">
      <xdr:nvSpPr>
        <xdr:cNvPr id="225" name="扶助費最大値テキスト">
          <a:extLst>
            <a:ext uri="{FF2B5EF4-FFF2-40B4-BE49-F238E27FC236}">
              <a16:creationId xmlns:a16="http://schemas.microsoft.com/office/drawing/2014/main" id="{00000000-0008-0000-0600-0000E1000000}"/>
            </a:ext>
          </a:extLst>
        </xdr:cNvPr>
        <xdr:cNvSpPr txBox="1"/>
      </xdr:nvSpPr>
      <xdr:spPr>
        <a:xfrm>
          <a:off x="4686300" y="15334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128902</xdr:rowOff>
    </xdr:from>
    <xdr:to>
      <xdr:col>24</xdr:col>
      <xdr:colOff>152400</xdr:colOff>
      <xdr:row>90</xdr:row>
      <xdr:rowOff>128902</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5559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103063</xdr:rowOff>
    </xdr:from>
    <xdr:to>
      <xdr:col>24</xdr:col>
      <xdr:colOff>63500</xdr:colOff>
      <xdr:row>97</xdr:row>
      <xdr:rowOff>7210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flipV="1">
          <a:off x="3797300" y="16562263"/>
          <a:ext cx="838200" cy="75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5562</xdr:rowOff>
    </xdr:from>
    <xdr:ext cx="534377" cy="259045"/>
    <xdr:sp macro="" textlink="">
      <xdr:nvSpPr>
        <xdr:cNvPr id="228" name="扶助費平均値テキスト">
          <a:extLst>
            <a:ext uri="{FF2B5EF4-FFF2-40B4-BE49-F238E27FC236}">
              <a16:creationId xmlns:a16="http://schemas.microsoft.com/office/drawing/2014/main" id="{00000000-0008-0000-0600-0000E4000000}"/>
            </a:ext>
          </a:extLst>
        </xdr:cNvPr>
        <xdr:cNvSpPr txBox="1"/>
      </xdr:nvSpPr>
      <xdr:spPr>
        <a:xfrm>
          <a:off x="4686300" y="161218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154135</xdr:rowOff>
    </xdr:from>
    <xdr:to>
      <xdr:col>24</xdr:col>
      <xdr:colOff>114300</xdr:colOff>
      <xdr:row>95</xdr:row>
      <xdr:rowOff>84285</xdr:rowOff>
    </xdr:to>
    <xdr:sp macro="" textlink="">
      <xdr:nvSpPr>
        <xdr:cNvPr id="229" name="フローチャート: 判断 228">
          <a:extLst>
            <a:ext uri="{FF2B5EF4-FFF2-40B4-BE49-F238E27FC236}">
              <a16:creationId xmlns:a16="http://schemas.microsoft.com/office/drawing/2014/main" id="{00000000-0008-0000-0600-0000E5000000}"/>
            </a:ext>
          </a:extLst>
        </xdr:cNvPr>
        <xdr:cNvSpPr/>
      </xdr:nvSpPr>
      <xdr:spPr>
        <a:xfrm>
          <a:off x="4584700" y="16270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2181</xdr:rowOff>
    </xdr:from>
    <xdr:to>
      <xdr:col>19</xdr:col>
      <xdr:colOff>177800</xdr:colOff>
      <xdr:row>97</xdr:row>
      <xdr:rowOff>7210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2908300" y="16461381"/>
          <a:ext cx="889000" cy="176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31544</xdr:rowOff>
    </xdr:from>
    <xdr:to>
      <xdr:col>20</xdr:col>
      <xdr:colOff>38100</xdr:colOff>
      <xdr:row>95</xdr:row>
      <xdr:rowOff>133144</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3746500" y="1631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149671</xdr:rowOff>
    </xdr:from>
    <xdr:ext cx="534377" cy="25904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3530111" y="16094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2181</xdr:rowOff>
    </xdr:from>
    <xdr:to>
      <xdr:col>15</xdr:col>
      <xdr:colOff>50800</xdr:colOff>
      <xdr:row>96</xdr:row>
      <xdr:rowOff>146397</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2019300" y="16461381"/>
          <a:ext cx="889000" cy="144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143428</xdr:rowOff>
    </xdr:from>
    <xdr:to>
      <xdr:col>15</xdr:col>
      <xdr:colOff>101600</xdr:colOff>
      <xdr:row>95</xdr:row>
      <xdr:rowOff>73578</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28575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90105</xdr:rowOff>
    </xdr:from>
    <xdr:ext cx="534377" cy="259045"/>
    <xdr:sp macro="" textlink="">
      <xdr:nvSpPr>
        <xdr:cNvPr id="235" name="テキスト ボックス 234">
          <a:extLst>
            <a:ext uri="{FF2B5EF4-FFF2-40B4-BE49-F238E27FC236}">
              <a16:creationId xmlns:a16="http://schemas.microsoft.com/office/drawing/2014/main" id="{00000000-0008-0000-0600-0000EB000000}"/>
            </a:ext>
          </a:extLst>
        </xdr:cNvPr>
        <xdr:cNvSpPr txBox="1"/>
      </xdr:nvSpPr>
      <xdr:spPr>
        <a:xfrm>
          <a:off x="2641111" y="1603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136584</xdr:rowOff>
    </xdr:from>
    <xdr:to>
      <xdr:col>10</xdr:col>
      <xdr:colOff>114300</xdr:colOff>
      <xdr:row>96</xdr:row>
      <xdr:rowOff>146397</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1130300" y="16595784"/>
          <a:ext cx="889000" cy="9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99507</xdr:rowOff>
    </xdr:from>
    <xdr:to>
      <xdr:col>10</xdr:col>
      <xdr:colOff>165100</xdr:colOff>
      <xdr:row>96</xdr:row>
      <xdr:rowOff>29657</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1968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46184</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1752111" y="1616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129384</xdr:rowOff>
    </xdr:from>
    <xdr:to>
      <xdr:col>6</xdr:col>
      <xdr:colOff>38100</xdr:colOff>
      <xdr:row>96</xdr:row>
      <xdr:rowOff>59534</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079500" y="1641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76061</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863111" y="16192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52263</xdr:rowOff>
    </xdr:from>
    <xdr:to>
      <xdr:col>24</xdr:col>
      <xdr:colOff>114300</xdr:colOff>
      <xdr:row>96</xdr:row>
      <xdr:rowOff>153863</xdr:rowOff>
    </xdr:to>
    <xdr:sp macro="" textlink="">
      <xdr:nvSpPr>
        <xdr:cNvPr id="246" name="楕円 245">
          <a:extLst>
            <a:ext uri="{FF2B5EF4-FFF2-40B4-BE49-F238E27FC236}">
              <a16:creationId xmlns:a16="http://schemas.microsoft.com/office/drawing/2014/main" id="{00000000-0008-0000-0600-0000F6000000}"/>
            </a:ext>
          </a:extLst>
        </xdr:cNvPr>
        <xdr:cNvSpPr/>
      </xdr:nvSpPr>
      <xdr:spPr>
        <a:xfrm>
          <a:off x="4584700" y="16511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30690</xdr:rowOff>
    </xdr:from>
    <xdr:ext cx="534377" cy="259045"/>
    <xdr:sp macro="" textlink="">
      <xdr:nvSpPr>
        <xdr:cNvPr id="247" name="扶助費該当値テキスト">
          <a:extLst>
            <a:ext uri="{FF2B5EF4-FFF2-40B4-BE49-F238E27FC236}">
              <a16:creationId xmlns:a16="http://schemas.microsoft.com/office/drawing/2014/main" id="{00000000-0008-0000-0600-0000F7000000}"/>
            </a:ext>
          </a:extLst>
        </xdr:cNvPr>
        <xdr:cNvSpPr txBox="1"/>
      </xdr:nvSpPr>
      <xdr:spPr>
        <a:xfrm>
          <a:off x="4686300" y="16489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127860</xdr:rowOff>
    </xdr:from>
    <xdr:to>
      <xdr:col>20</xdr:col>
      <xdr:colOff>38100</xdr:colOff>
      <xdr:row>97</xdr:row>
      <xdr:rowOff>58010</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3746500" y="1658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49137</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530111" y="16679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122831</xdr:rowOff>
    </xdr:from>
    <xdr:to>
      <xdr:col>15</xdr:col>
      <xdr:colOff>101600</xdr:colOff>
      <xdr:row>96</xdr:row>
      <xdr:rowOff>52981</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2857500" y="16410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44108</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641111" y="16503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95597</xdr:rowOff>
    </xdr:from>
    <xdr:to>
      <xdr:col>10</xdr:col>
      <xdr:colOff>165100</xdr:colOff>
      <xdr:row>97</xdr:row>
      <xdr:rowOff>25747</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1968500" y="16554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16874</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752111" y="16647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85784</xdr:rowOff>
    </xdr:from>
    <xdr:to>
      <xdr:col>6</xdr:col>
      <xdr:colOff>38100</xdr:colOff>
      <xdr:row>97</xdr:row>
      <xdr:rowOff>15934</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079500" y="16544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7061</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863111" y="16637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a:extLst>
            <a:ext uri="{FF2B5EF4-FFF2-40B4-BE49-F238E27FC236}">
              <a16:creationId xmlns:a16="http://schemas.microsoft.com/office/drawing/2014/main" id="{00000000-0008-0000-0600-000000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7" name="正方形/長方形 256">
          <a:extLst>
            <a:ext uri="{FF2B5EF4-FFF2-40B4-BE49-F238E27FC236}">
              <a16:creationId xmlns:a16="http://schemas.microsoft.com/office/drawing/2014/main" id="{00000000-0008-0000-0600-000001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5" name="直線コネクタ 264">
          <a:extLst>
            <a:ext uri="{FF2B5EF4-FFF2-40B4-BE49-F238E27FC236}">
              <a16:creationId xmlns:a16="http://schemas.microsoft.com/office/drawing/2014/main" id="{00000000-0008-0000-0600-000009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6" name="直線コネクタ 265">
          <a:extLst>
            <a:ext uri="{FF2B5EF4-FFF2-40B4-BE49-F238E27FC236}">
              <a16:creationId xmlns:a16="http://schemas.microsoft.com/office/drawing/2014/main" id="{00000000-0008-0000-0600-00000A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32</xdr:row>
      <xdr:rowOff>111777</xdr:rowOff>
    </xdr:from>
    <xdr:ext cx="685572"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5918428" y="5598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168927</xdr:rowOff>
    </xdr:from>
    <xdr:ext cx="685572"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5918428" y="5140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6" name="補助費等グラフ枠">
          <a:extLst>
            <a:ext uri="{FF2B5EF4-FFF2-40B4-BE49-F238E27FC236}">
              <a16:creationId xmlns:a16="http://schemas.microsoft.com/office/drawing/2014/main" id="{00000000-0008-0000-0600-00001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58567</xdr:rowOff>
    </xdr:from>
    <xdr:to>
      <xdr:col>54</xdr:col>
      <xdr:colOff>189865</xdr:colOff>
      <xdr:row>38</xdr:row>
      <xdr:rowOff>62333</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flipV="1">
          <a:off x="10475595" y="5202067"/>
          <a:ext cx="1270" cy="13753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66160</xdr:rowOff>
    </xdr:from>
    <xdr:ext cx="534377" cy="259045"/>
    <xdr:sp macro="" textlink="">
      <xdr:nvSpPr>
        <xdr:cNvPr id="278" name="補助費等最小値テキスト">
          <a:extLst>
            <a:ext uri="{FF2B5EF4-FFF2-40B4-BE49-F238E27FC236}">
              <a16:creationId xmlns:a16="http://schemas.microsoft.com/office/drawing/2014/main" id="{00000000-0008-0000-0600-000016010000}"/>
            </a:ext>
          </a:extLst>
        </xdr:cNvPr>
        <xdr:cNvSpPr txBox="1"/>
      </xdr:nvSpPr>
      <xdr:spPr>
        <a:xfrm>
          <a:off x="10528300" y="658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62333</xdr:rowOff>
    </xdr:from>
    <xdr:to>
      <xdr:col>55</xdr:col>
      <xdr:colOff>88900</xdr:colOff>
      <xdr:row>38</xdr:row>
      <xdr:rowOff>62333</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10388600" y="6577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5244</xdr:rowOff>
    </xdr:from>
    <xdr:ext cx="690189" cy="259045"/>
    <xdr:sp macro="" textlink="">
      <xdr:nvSpPr>
        <xdr:cNvPr id="280" name="補助費等最大値テキスト">
          <a:extLst>
            <a:ext uri="{FF2B5EF4-FFF2-40B4-BE49-F238E27FC236}">
              <a16:creationId xmlns:a16="http://schemas.microsoft.com/office/drawing/2014/main" id="{00000000-0008-0000-0600-000018010000}"/>
            </a:ext>
          </a:extLst>
        </xdr:cNvPr>
        <xdr:cNvSpPr txBox="1"/>
      </xdr:nvSpPr>
      <xdr:spPr>
        <a:xfrm>
          <a:off x="10528300" y="497729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1,588,728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58567</xdr:rowOff>
    </xdr:from>
    <xdr:to>
      <xdr:col>55</xdr:col>
      <xdr:colOff>88900</xdr:colOff>
      <xdr:row>30</xdr:row>
      <xdr:rowOff>58567</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10388600" y="5202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7926</xdr:rowOff>
    </xdr:from>
    <xdr:to>
      <xdr:col>55</xdr:col>
      <xdr:colOff>0</xdr:colOff>
      <xdr:row>37</xdr:row>
      <xdr:rowOff>24811</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9639300" y="6351576"/>
          <a:ext cx="838200" cy="16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17373</xdr:rowOff>
    </xdr:from>
    <xdr:ext cx="599010" cy="259045"/>
    <xdr:sp macro="" textlink="">
      <xdr:nvSpPr>
        <xdr:cNvPr id="283" name="補助費等平均値テキスト">
          <a:extLst>
            <a:ext uri="{FF2B5EF4-FFF2-40B4-BE49-F238E27FC236}">
              <a16:creationId xmlns:a16="http://schemas.microsoft.com/office/drawing/2014/main" id="{00000000-0008-0000-0600-00001B010000}"/>
            </a:ext>
          </a:extLst>
        </xdr:cNvPr>
        <xdr:cNvSpPr txBox="1"/>
      </xdr:nvSpPr>
      <xdr:spPr>
        <a:xfrm>
          <a:off x="10528300" y="63610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38946</xdr:rowOff>
    </xdr:from>
    <xdr:to>
      <xdr:col>55</xdr:col>
      <xdr:colOff>50800</xdr:colOff>
      <xdr:row>37</xdr:row>
      <xdr:rowOff>140546</xdr:rowOff>
    </xdr:to>
    <xdr:sp macro="" textlink="">
      <xdr:nvSpPr>
        <xdr:cNvPr id="284" name="フローチャート: 判断 283">
          <a:extLst>
            <a:ext uri="{FF2B5EF4-FFF2-40B4-BE49-F238E27FC236}">
              <a16:creationId xmlns:a16="http://schemas.microsoft.com/office/drawing/2014/main" id="{00000000-0008-0000-0600-00001C010000}"/>
            </a:ext>
          </a:extLst>
        </xdr:cNvPr>
        <xdr:cNvSpPr/>
      </xdr:nvSpPr>
      <xdr:spPr>
        <a:xfrm>
          <a:off x="10426700" y="6382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7926</xdr:rowOff>
    </xdr:from>
    <xdr:to>
      <xdr:col>50</xdr:col>
      <xdr:colOff>114300</xdr:colOff>
      <xdr:row>37</xdr:row>
      <xdr:rowOff>76543</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8750300" y="6351576"/>
          <a:ext cx="889000" cy="68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48564</xdr:rowOff>
    </xdr:from>
    <xdr:to>
      <xdr:col>50</xdr:col>
      <xdr:colOff>165100</xdr:colOff>
      <xdr:row>37</xdr:row>
      <xdr:rowOff>150164</xdr:rowOff>
    </xdr:to>
    <xdr:sp macro="" textlink="">
      <xdr:nvSpPr>
        <xdr:cNvPr id="286" name="フローチャート: 判断 285">
          <a:extLst>
            <a:ext uri="{FF2B5EF4-FFF2-40B4-BE49-F238E27FC236}">
              <a16:creationId xmlns:a16="http://schemas.microsoft.com/office/drawing/2014/main" id="{00000000-0008-0000-0600-00001E010000}"/>
            </a:ext>
          </a:extLst>
        </xdr:cNvPr>
        <xdr:cNvSpPr/>
      </xdr:nvSpPr>
      <xdr:spPr>
        <a:xfrm>
          <a:off x="9588500" y="639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141291</xdr:rowOff>
    </xdr:from>
    <xdr:ext cx="599010"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9339795" y="6484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116980</xdr:rowOff>
    </xdr:from>
    <xdr:to>
      <xdr:col>45</xdr:col>
      <xdr:colOff>177800</xdr:colOff>
      <xdr:row>37</xdr:row>
      <xdr:rowOff>76543</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7861300" y="6289180"/>
          <a:ext cx="889000" cy="131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63066</xdr:rowOff>
    </xdr:from>
    <xdr:to>
      <xdr:col>46</xdr:col>
      <xdr:colOff>38100</xdr:colOff>
      <xdr:row>37</xdr:row>
      <xdr:rowOff>164666</xdr:rowOff>
    </xdr:to>
    <xdr:sp macro="" textlink="">
      <xdr:nvSpPr>
        <xdr:cNvPr id="289" name="フローチャート: 判断 288">
          <a:extLst>
            <a:ext uri="{FF2B5EF4-FFF2-40B4-BE49-F238E27FC236}">
              <a16:creationId xmlns:a16="http://schemas.microsoft.com/office/drawing/2014/main" id="{00000000-0008-0000-0600-000021010000}"/>
            </a:ext>
          </a:extLst>
        </xdr:cNvPr>
        <xdr:cNvSpPr/>
      </xdr:nvSpPr>
      <xdr:spPr>
        <a:xfrm>
          <a:off x="8699500" y="6406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155792</xdr:rowOff>
    </xdr:from>
    <xdr:ext cx="599010"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8450795" y="6499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116980</xdr:rowOff>
    </xdr:from>
    <xdr:to>
      <xdr:col>41</xdr:col>
      <xdr:colOff>50800</xdr:colOff>
      <xdr:row>37</xdr:row>
      <xdr:rowOff>83234</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6972300" y="6289180"/>
          <a:ext cx="889000" cy="137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133264</xdr:rowOff>
    </xdr:from>
    <xdr:to>
      <xdr:col>41</xdr:col>
      <xdr:colOff>101600</xdr:colOff>
      <xdr:row>37</xdr:row>
      <xdr:rowOff>63414</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7810500" y="6305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54541</xdr:rowOff>
    </xdr:from>
    <xdr:ext cx="599010"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7561795" y="6398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84081</xdr:rowOff>
    </xdr:from>
    <xdr:to>
      <xdr:col>36</xdr:col>
      <xdr:colOff>165100</xdr:colOff>
      <xdr:row>38</xdr:row>
      <xdr:rowOff>14232</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6921500" y="642773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5358</xdr:rowOff>
    </xdr:from>
    <xdr:ext cx="599010"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6672795" y="6520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145461</xdr:rowOff>
    </xdr:from>
    <xdr:to>
      <xdr:col>55</xdr:col>
      <xdr:colOff>50800</xdr:colOff>
      <xdr:row>37</xdr:row>
      <xdr:rowOff>75611</xdr:rowOff>
    </xdr:to>
    <xdr:sp macro="" textlink="">
      <xdr:nvSpPr>
        <xdr:cNvPr id="301" name="楕円 300">
          <a:extLst>
            <a:ext uri="{FF2B5EF4-FFF2-40B4-BE49-F238E27FC236}">
              <a16:creationId xmlns:a16="http://schemas.microsoft.com/office/drawing/2014/main" id="{00000000-0008-0000-0600-00002D010000}"/>
            </a:ext>
          </a:extLst>
        </xdr:cNvPr>
        <xdr:cNvSpPr/>
      </xdr:nvSpPr>
      <xdr:spPr>
        <a:xfrm>
          <a:off x="10426700" y="631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168338</xdr:rowOff>
    </xdr:from>
    <xdr:ext cx="599010" cy="259045"/>
    <xdr:sp macro="" textlink="">
      <xdr:nvSpPr>
        <xdr:cNvPr id="302" name="補助費等該当値テキスト">
          <a:extLst>
            <a:ext uri="{FF2B5EF4-FFF2-40B4-BE49-F238E27FC236}">
              <a16:creationId xmlns:a16="http://schemas.microsoft.com/office/drawing/2014/main" id="{00000000-0008-0000-0600-00002E010000}"/>
            </a:ext>
          </a:extLst>
        </xdr:cNvPr>
        <xdr:cNvSpPr txBox="1"/>
      </xdr:nvSpPr>
      <xdr:spPr>
        <a:xfrm>
          <a:off x="10528300" y="6169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313,144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128576</xdr:rowOff>
    </xdr:from>
    <xdr:to>
      <xdr:col>50</xdr:col>
      <xdr:colOff>165100</xdr:colOff>
      <xdr:row>37</xdr:row>
      <xdr:rowOff>58726</xdr:rowOff>
    </xdr:to>
    <xdr:sp macro="" textlink="">
      <xdr:nvSpPr>
        <xdr:cNvPr id="303" name="楕円 302">
          <a:extLst>
            <a:ext uri="{FF2B5EF4-FFF2-40B4-BE49-F238E27FC236}">
              <a16:creationId xmlns:a16="http://schemas.microsoft.com/office/drawing/2014/main" id="{00000000-0008-0000-0600-00002F010000}"/>
            </a:ext>
          </a:extLst>
        </xdr:cNvPr>
        <xdr:cNvSpPr/>
      </xdr:nvSpPr>
      <xdr:spPr>
        <a:xfrm>
          <a:off x="9588500" y="6300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75253</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339795" y="6076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25743</xdr:rowOff>
    </xdr:from>
    <xdr:to>
      <xdr:col>46</xdr:col>
      <xdr:colOff>38100</xdr:colOff>
      <xdr:row>37</xdr:row>
      <xdr:rowOff>127343</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8699500" y="6369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143870</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450795" y="6144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66180</xdr:rowOff>
    </xdr:from>
    <xdr:to>
      <xdr:col>41</xdr:col>
      <xdr:colOff>101600</xdr:colOff>
      <xdr:row>36</xdr:row>
      <xdr:rowOff>167780</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7810500" y="623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12857</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561795" y="6013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32434</xdr:rowOff>
    </xdr:from>
    <xdr:to>
      <xdr:col>36</xdr:col>
      <xdr:colOff>165100</xdr:colOff>
      <xdr:row>37</xdr:row>
      <xdr:rowOff>134034</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6921500" y="6376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150561</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672795" y="6151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1" name="正方形/長方形 310">
          <a:extLst>
            <a:ext uri="{FF2B5EF4-FFF2-40B4-BE49-F238E27FC236}">
              <a16:creationId xmlns:a16="http://schemas.microsoft.com/office/drawing/2014/main" id="{00000000-0008-0000-0600-00003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2" name="正方形/長方形 311">
          <a:extLst>
            <a:ext uri="{FF2B5EF4-FFF2-40B4-BE49-F238E27FC236}">
              <a16:creationId xmlns:a16="http://schemas.microsoft.com/office/drawing/2014/main" id="{00000000-0008-0000-0600-00003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3" name="正方形/長方形 312">
          <a:extLst>
            <a:ext uri="{FF2B5EF4-FFF2-40B4-BE49-F238E27FC236}">
              <a16:creationId xmlns:a16="http://schemas.microsoft.com/office/drawing/2014/main" id="{00000000-0008-0000-0600-00003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4" name="正方形/長方形 313">
          <a:extLst>
            <a:ext uri="{FF2B5EF4-FFF2-40B4-BE49-F238E27FC236}">
              <a16:creationId xmlns:a16="http://schemas.microsoft.com/office/drawing/2014/main" id="{00000000-0008-0000-0600-00003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0" name="直線コネクタ 319">
          <a:extLst>
            <a:ext uri="{FF2B5EF4-FFF2-40B4-BE49-F238E27FC236}">
              <a16:creationId xmlns:a16="http://schemas.microsoft.com/office/drawing/2014/main" id="{00000000-0008-0000-0600-00004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1" name="直線コネクタ 320">
          <a:extLst>
            <a:ext uri="{FF2B5EF4-FFF2-40B4-BE49-F238E27FC236}">
              <a16:creationId xmlns:a16="http://schemas.microsoft.com/office/drawing/2014/main" id="{00000000-0008-0000-0600-000041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3" name="直線コネクタ 322">
          <a:extLst>
            <a:ext uri="{FF2B5EF4-FFF2-40B4-BE49-F238E27FC236}">
              <a16:creationId xmlns:a16="http://schemas.microsoft.com/office/drawing/2014/main" id="{00000000-0008-0000-0600-000043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1" name="普通建設事業費グラフ枠">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94975</xdr:rowOff>
    </xdr:from>
    <xdr:to>
      <xdr:col>54</xdr:col>
      <xdr:colOff>189865</xdr:colOff>
      <xdr:row>58</xdr:row>
      <xdr:rowOff>130861</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flipV="1">
          <a:off x="10475595" y="8667475"/>
          <a:ext cx="1270" cy="1407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134688</xdr:rowOff>
    </xdr:from>
    <xdr:ext cx="534377" cy="259045"/>
    <xdr:sp macro="" textlink="">
      <xdr:nvSpPr>
        <xdr:cNvPr id="333" name="普通建設事業費最小値テキスト">
          <a:extLst>
            <a:ext uri="{FF2B5EF4-FFF2-40B4-BE49-F238E27FC236}">
              <a16:creationId xmlns:a16="http://schemas.microsoft.com/office/drawing/2014/main" id="{00000000-0008-0000-0600-00004D010000}"/>
            </a:ext>
          </a:extLst>
        </xdr:cNvPr>
        <xdr:cNvSpPr txBox="1"/>
      </xdr:nvSpPr>
      <xdr:spPr>
        <a:xfrm>
          <a:off x="10528300" y="10078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130861</xdr:rowOff>
    </xdr:from>
    <xdr:to>
      <xdr:col>55</xdr:col>
      <xdr:colOff>88900</xdr:colOff>
      <xdr:row>58</xdr:row>
      <xdr:rowOff>130861</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10388600" y="10074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41652</xdr:rowOff>
    </xdr:from>
    <xdr:ext cx="690189" cy="259045"/>
    <xdr:sp macro="" textlink="">
      <xdr:nvSpPr>
        <xdr:cNvPr id="335" name="普通建設事業費最大値テキスト">
          <a:extLst>
            <a:ext uri="{FF2B5EF4-FFF2-40B4-BE49-F238E27FC236}">
              <a16:creationId xmlns:a16="http://schemas.microsoft.com/office/drawing/2014/main" id="{00000000-0008-0000-0600-00004F010000}"/>
            </a:ext>
          </a:extLst>
        </xdr:cNvPr>
        <xdr:cNvSpPr txBox="1"/>
      </xdr:nvSpPr>
      <xdr:spPr>
        <a:xfrm>
          <a:off x="10528300" y="844270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6,195,648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94975</xdr:rowOff>
    </xdr:from>
    <xdr:to>
      <xdr:col>55</xdr:col>
      <xdr:colOff>88900</xdr:colOff>
      <xdr:row>50</xdr:row>
      <xdr:rowOff>94975</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10388600" y="8667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147531</xdr:rowOff>
    </xdr:from>
    <xdr:to>
      <xdr:col>55</xdr:col>
      <xdr:colOff>0</xdr:colOff>
      <xdr:row>56</xdr:row>
      <xdr:rowOff>158493</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flipV="1">
          <a:off x="9639300" y="9748731"/>
          <a:ext cx="838200" cy="10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168219</xdr:rowOff>
    </xdr:from>
    <xdr:ext cx="599010" cy="259045"/>
    <xdr:sp macro="" textlink="">
      <xdr:nvSpPr>
        <xdr:cNvPr id="338" name="普通建設事業費平均値テキスト">
          <a:extLst>
            <a:ext uri="{FF2B5EF4-FFF2-40B4-BE49-F238E27FC236}">
              <a16:creationId xmlns:a16="http://schemas.microsoft.com/office/drawing/2014/main" id="{00000000-0008-0000-0600-000052010000}"/>
            </a:ext>
          </a:extLst>
        </xdr:cNvPr>
        <xdr:cNvSpPr txBox="1"/>
      </xdr:nvSpPr>
      <xdr:spPr>
        <a:xfrm>
          <a:off x="10528300" y="99408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18342</xdr:rowOff>
    </xdr:from>
    <xdr:to>
      <xdr:col>55</xdr:col>
      <xdr:colOff>50800</xdr:colOff>
      <xdr:row>58</xdr:row>
      <xdr:rowOff>119942</xdr:rowOff>
    </xdr:to>
    <xdr:sp macro="" textlink="">
      <xdr:nvSpPr>
        <xdr:cNvPr id="339" name="フローチャート: 判断 338">
          <a:extLst>
            <a:ext uri="{FF2B5EF4-FFF2-40B4-BE49-F238E27FC236}">
              <a16:creationId xmlns:a16="http://schemas.microsoft.com/office/drawing/2014/main" id="{00000000-0008-0000-0600-000053010000}"/>
            </a:ext>
          </a:extLst>
        </xdr:cNvPr>
        <xdr:cNvSpPr/>
      </xdr:nvSpPr>
      <xdr:spPr>
        <a:xfrm>
          <a:off x="10426700" y="996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158493</xdr:rowOff>
    </xdr:from>
    <xdr:to>
      <xdr:col>50</xdr:col>
      <xdr:colOff>114300</xdr:colOff>
      <xdr:row>57</xdr:row>
      <xdr:rowOff>134482</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8750300" y="9759693"/>
          <a:ext cx="889000" cy="147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21213</xdr:rowOff>
    </xdr:from>
    <xdr:to>
      <xdr:col>50</xdr:col>
      <xdr:colOff>165100</xdr:colOff>
      <xdr:row>58</xdr:row>
      <xdr:rowOff>122813</xdr:rowOff>
    </xdr:to>
    <xdr:sp macro="" textlink="">
      <xdr:nvSpPr>
        <xdr:cNvPr id="341" name="フローチャート: 判断 340">
          <a:extLst>
            <a:ext uri="{FF2B5EF4-FFF2-40B4-BE49-F238E27FC236}">
              <a16:creationId xmlns:a16="http://schemas.microsoft.com/office/drawing/2014/main" id="{00000000-0008-0000-0600-000055010000}"/>
            </a:ext>
          </a:extLst>
        </xdr:cNvPr>
        <xdr:cNvSpPr/>
      </xdr:nvSpPr>
      <xdr:spPr>
        <a:xfrm>
          <a:off x="9588500" y="996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113940</xdr:rowOff>
    </xdr:from>
    <xdr:ext cx="599010"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9339795" y="10058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103319</xdr:rowOff>
    </xdr:from>
    <xdr:to>
      <xdr:col>45</xdr:col>
      <xdr:colOff>177800</xdr:colOff>
      <xdr:row>57</xdr:row>
      <xdr:rowOff>134482</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7861300" y="9704519"/>
          <a:ext cx="889000" cy="202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5989</xdr:rowOff>
    </xdr:from>
    <xdr:to>
      <xdr:col>46</xdr:col>
      <xdr:colOff>38100</xdr:colOff>
      <xdr:row>58</xdr:row>
      <xdr:rowOff>107589</xdr:rowOff>
    </xdr:to>
    <xdr:sp macro="" textlink="">
      <xdr:nvSpPr>
        <xdr:cNvPr id="344" name="フローチャート: 判断 343">
          <a:extLst>
            <a:ext uri="{FF2B5EF4-FFF2-40B4-BE49-F238E27FC236}">
              <a16:creationId xmlns:a16="http://schemas.microsoft.com/office/drawing/2014/main" id="{00000000-0008-0000-0600-000058010000}"/>
            </a:ext>
          </a:extLst>
        </xdr:cNvPr>
        <xdr:cNvSpPr/>
      </xdr:nvSpPr>
      <xdr:spPr>
        <a:xfrm>
          <a:off x="8699500" y="9950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98716</xdr:rowOff>
    </xdr:from>
    <xdr:ext cx="599010"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8450795" y="10042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103319</xdr:rowOff>
    </xdr:from>
    <xdr:to>
      <xdr:col>41</xdr:col>
      <xdr:colOff>50800</xdr:colOff>
      <xdr:row>57</xdr:row>
      <xdr:rowOff>128101</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6972300" y="9704519"/>
          <a:ext cx="889000" cy="196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12925</xdr:rowOff>
    </xdr:from>
    <xdr:to>
      <xdr:col>41</xdr:col>
      <xdr:colOff>101600</xdr:colOff>
      <xdr:row>58</xdr:row>
      <xdr:rowOff>114525</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7810500" y="9957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105652</xdr:rowOff>
    </xdr:from>
    <xdr:ext cx="599010"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7561795" y="10049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16448</xdr:rowOff>
    </xdr:from>
    <xdr:to>
      <xdr:col>36</xdr:col>
      <xdr:colOff>165100</xdr:colOff>
      <xdr:row>58</xdr:row>
      <xdr:rowOff>118048</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6921500" y="9960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109175</xdr:rowOff>
    </xdr:from>
    <xdr:ext cx="599010"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6672795" y="100532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96731</xdr:rowOff>
    </xdr:from>
    <xdr:to>
      <xdr:col>55</xdr:col>
      <xdr:colOff>50800</xdr:colOff>
      <xdr:row>57</xdr:row>
      <xdr:rowOff>26881</xdr:rowOff>
    </xdr:to>
    <xdr:sp macro="" textlink="">
      <xdr:nvSpPr>
        <xdr:cNvPr id="356" name="楕円 355">
          <a:extLst>
            <a:ext uri="{FF2B5EF4-FFF2-40B4-BE49-F238E27FC236}">
              <a16:creationId xmlns:a16="http://schemas.microsoft.com/office/drawing/2014/main" id="{00000000-0008-0000-0600-000064010000}"/>
            </a:ext>
          </a:extLst>
        </xdr:cNvPr>
        <xdr:cNvSpPr/>
      </xdr:nvSpPr>
      <xdr:spPr>
        <a:xfrm>
          <a:off x="10426700" y="9697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119608</xdr:rowOff>
    </xdr:from>
    <xdr:ext cx="690189" cy="259045"/>
    <xdr:sp macro="" textlink="">
      <xdr:nvSpPr>
        <xdr:cNvPr id="357" name="普通建設事業費該当値テキスト">
          <a:extLst>
            <a:ext uri="{FF2B5EF4-FFF2-40B4-BE49-F238E27FC236}">
              <a16:creationId xmlns:a16="http://schemas.microsoft.com/office/drawing/2014/main" id="{00000000-0008-0000-0600-000065010000}"/>
            </a:ext>
          </a:extLst>
        </xdr:cNvPr>
        <xdr:cNvSpPr txBox="1"/>
      </xdr:nvSpPr>
      <xdr:spPr>
        <a:xfrm>
          <a:off x="10528300" y="954935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1,465,742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107693</xdr:rowOff>
    </xdr:from>
    <xdr:to>
      <xdr:col>50</xdr:col>
      <xdr:colOff>165100</xdr:colOff>
      <xdr:row>57</xdr:row>
      <xdr:rowOff>37843</xdr:rowOff>
    </xdr:to>
    <xdr:sp macro="" textlink="">
      <xdr:nvSpPr>
        <xdr:cNvPr id="358" name="楕円 357">
          <a:extLst>
            <a:ext uri="{FF2B5EF4-FFF2-40B4-BE49-F238E27FC236}">
              <a16:creationId xmlns:a16="http://schemas.microsoft.com/office/drawing/2014/main" id="{00000000-0008-0000-0600-000066010000}"/>
            </a:ext>
          </a:extLst>
        </xdr:cNvPr>
        <xdr:cNvSpPr/>
      </xdr:nvSpPr>
      <xdr:spPr>
        <a:xfrm>
          <a:off x="9588500" y="9708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150205</xdr:colOff>
      <xdr:row>55</xdr:row>
      <xdr:rowOff>54370</xdr:rowOff>
    </xdr:from>
    <xdr:ext cx="690189"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294205" y="948412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1,417,788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83682</xdr:rowOff>
    </xdr:from>
    <xdr:to>
      <xdr:col>46</xdr:col>
      <xdr:colOff>38100</xdr:colOff>
      <xdr:row>58</xdr:row>
      <xdr:rowOff>13832</xdr:rowOff>
    </xdr:to>
    <xdr:sp macro="" textlink="">
      <xdr:nvSpPr>
        <xdr:cNvPr id="360" name="楕円 359">
          <a:extLst>
            <a:ext uri="{FF2B5EF4-FFF2-40B4-BE49-F238E27FC236}">
              <a16:creationId xmlns:a16="http://schemas.microsoft.com/office/drawing/2014/main" id="{00000000-0008-0000-0600-000068010000}"/>
            </a:ext>
          </a:extLst>
        </xdr:cNvPr>
        <xdr:cNvSpPr/>
      </xdr:nvSpPr>
      <xdr:spPr>
        <a:xfrm>
          <a:off x="8699500" y="9856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30359</xdr:rowOff>
    </xdr:from>
    <xdr:ext cx="59901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450795" y="9631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52519</xdr:rowOff>
    </xdr:from>
    <xdr:to>
      <xdr:col>41</xdr:col>
      <xdr:colOff>101600</xdr:colOff>
      <xdr:row>56</xdr:row>
      <xdr:rowOff>154119</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7810500" y="9653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86705</xdr:colOff>
      <xdr:row>54</xdr:row>
      <xdr:rowOff>170646</xdr:rowOff>
    </xdr:from>
    <xdr:ext cx="690189"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516205" y="942894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1,659,147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77301</xdr:rowOff>
    </xdr:from>
    <xdr:to>
      <xdr:col>36</xdr:col>
      <xdr:colOff>165100</xdr:colOff>
      <xdr:row>58</xdr:row>
      <xdr:rowOff>7451</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6921500" y="9849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23978</xdr:rowOff>
    </xdr:from>
    <xdr:ext cx="59901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672795" y="9625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6" name="正方形/長方形 365">
          <a:extLst>
            <a:ext uri="{FF2B5EF4-FFF2-40B4-BE49-F238E27FC236}">
              <a16:creationId xmlns:a16="http://schemas.microsoft.com/office/drawing/2014/main" id="{00000000-0008-0000-0600-00006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7" name="正方形/長方形 366">
          <a:extLst>
            <a:ext uri="{FF2B5EF4-FFF2-40B4-BE49-F238E27FC236}">
              <a16:creationId xmlns:a16="http://schemas.microsoft.com/office/drawing/2014/main" id="{00000000-0008-0000-0600-00006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68" name="正方形/長方形 367">
          <a:extLst>
            <a:ext uri="{FF2B5EF4-FFF2-40B4-BE49-F238E27FC236}">
              <a16:creationId xmlns:a16="http://schemas.microsoft.com/office/drawing/2014/main" id="{00000000-0008-0000-0600-00007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69" name="正方形/長方形 368">
          <a:extLst>
            <a:ext uri="{FF2B5EF4-FFF2-40B4-BE49-F238E27FC236}">
              <a16:creationId xmlns:a16="http://schemas.microsoft.com/office/drawing/2014/main" id="{00000000-0008-0000-0600-00007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0" name="正方形/長方形 369">
          <a:extLst>
            <a:ext uri="{FF2B5EF4-FFF2-40B4-BE49-F238E27FC236}">
              <a16:creationId xmlns:a16="http://schemas.microsoft.com/office/drawing/2014/main" id="{00000000-0008-0000-0600-00007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1" name="正方形/長方形 370">
          <a:extLst>
            <a:ext uri="{FF2B5EF4-FFF2-40B4-BE49-F238E27FC236}">
              <a16:creationId xmlns:a16="http://schemas.microsoft.com/office/drawing/2014/main" id="{00000000-0008-0000-0600-00007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5" name="直線コネクタ 374">
          <a:extLst>
            <a:ext uri="{FF2B5EF4-FFF2-40B4-BE49-F238E27FC236}">
              <a16:creationId xmlns:a16="http://schemas.microsoft.com/office/drawing/2014/main" id="{00000000-0008-0000-0600-00007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76" name="直線コネクタ 375">
          <a:extLst>
            <a:ext uri="{FF2B5EF4-FFF2-40B4-BE49-F238E27FC236}">
              <a16:creationId xmlns:a16="http://schemas.microsoft.com/office/drawing/2014/main" id="{00000000-0008-0000-0600-000078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78" name="直線コネクタ 377">
          <a:extLst>
            <a:ext uri="{FF2B5EF4-FFF2-40B4-BE49-F238E27FC236}">
              <a16:creationId xmlns:a16="http://schemas.microsoft.com/office/drawing/2014/main" id="{00000000-0008-0000-0600-00007A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0" name="直線コネクタ 379">
          <a:extLst>
            <a:ext uri="{FF2B5EF4-FFF2-40B4-BE49-F238E27FC236}">
              <a16:creationId xmlns:a16="http://schemas.microsoft.com/office/drawing/2014/main" id="{00000000-0008-0000-0600-00007C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86" name="普通建設事業費 （ うち新規整備　）グラフ枠">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37676</xdr:rowOff>
    </xdr:from>
    <xdr:to>
      <xdr:col>54</xdr:col>
      <xdr:colOff>189865</xdr:colOff>
      <xdr:row>78</xdr:row>
      <xdr:rowOff>139700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flipV="1">
          <a:off x="10475595" y="12039176"/>
          <a:ext cx="1270" cy="147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88" name="普通建設事業費 （ うち新規整備　）最小値テキスト">
          <a:extLst>
            <a:ext uri="{FF2B5EF4-FFF2-40B4-BE49-F238E27FC236}">
              <a16:creationId xmlns:a16="http://schemas.microsoft.com/office/drawing/2014/main" id="{00000000-0008-0000-0600-000084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155803</xdr:rowOff>
    </xdr:from>
    <xdr:ext cx="690189" cy="259045"/>
    <xdr:sp macro="" textlink="">
      <xdr:nvSpPr>
        <xdr:cNvPr id="390" name="普通建設事業費 （ うち新規整備　）最大値テキスト">
          <a:extLst>
            <a:ext uri="{FF2B5EF4-FFF2-40B4-BE49-F238E27FC236}">
              <a16:creationId xmlns:a16="http://schemas.microsoft.com/office/drawing/2014/main" id="{00000000-0008-0000-0600-000086010000}"/>
            </a:ext>
          </a:extLst>
        </xdr:cNvPr>
        <xdr:cNvSpPr txBox="1"/>
      </xdr:nvSpPr>
      <xdr:spPr>
        <a:xfrm>
          <a:off x="10528300" y="1181440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1,611,575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37676</xdr:rowOff>
    </xdr:from>
    <xdr:to>
      <xdr:col>55</xdr:col>
      <xdr:colOff>88900</xdr:colOff>
      <xdr:row>70</xdr:row>
      <xdr:rowOff>37676</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10388600" y="12039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72</xdr:row>
      <xdr:rowOff>137652</xdr:rowOff>
    </xdr:from>
    <xdr:to>
      <xdr:col>55</xdr:col>
      <xdr:colOff>0</xdr:colOff>
      <xdr:row>75</xdr:row>
      <xdr:rowOff>10756</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9639300" y="12482052"/>
          <a:ext cx="838200" cy="387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131515</xdr:rowOff>
    </xdr:from>
    <xdr:ext cx="599010" cy="259045"/>
    <xdr:sp macro="" textlink="">
      <xdr:nvSpPr>
        <xdr:cNvPr id="393" name="普通建設事業費 （ うち新規整備　）平均値テキスト">
          <a:extLst>
            <a:ext uri="{FF2B5EF4-FFF2-40B4-BE49-F238E27FC236}">
              <a16:creationId xmlns:a16="http://schemas.microsoft.com/office/drawing/2014/main" id="{00000000-0008-0000-0600-000089010000}"/>
            </a:ext>
          </a:extLst>
        </xdr:cNvPr>
        <xdr:cNvSpPr txBox="1"/>
      </xdr:nvSpPr>
      <xdr:spPr>
        <a:xfrm>
          <a:off x="10528300" y="1333316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153088</xdr:rowOff>
    </xdr:from>
    <xdr:to>
      <xdr:col>55</xdr:col>
      <xdr:colOff>50800</xdr:colOff>
      <xdr:row>78</xdr:row>
      <xdr:rowOff>83238</xdr:rowOff>
    </xdr:to>
    <xdr:sp macro="" textlink="">
      <xdr:nvSpPr>
        <xdr:cNvPr id="394" name="フローチャート: 判断 393">
          <a:extLst>
            <a:ext uri="{FF2B5EF4-FFF2-40B4-BE49-F238E27FC236}">
              <a16:creationId xmlns:a16="http://schemas.microsoft.com/office/drawing/2014/main" id="{00000000-0008-0000-0600-00008A010000}"/>
            </a:ext>
          </a:extLst>
        </xdr:cNvPr>
        <xdr:cNvSpPr/>
      </xdr:nvSpPr>
      <xdr:spPr>
        <a:xfrm>
          <a:off x="10426700" y="13354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72</xdr:row>
      <xdr:rowOff>137652</xdr:rowOff>
    </xdr:from>
    <xdr:to>
      <xdr:col>50</xdr:col>
      <xdr:colOff>114300</xdr:colOff>
      <xdr:row>76</xdr:row>
      <xdr:rowOff>11116</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8750300" y="12482052"/>
          <a:ext cx="889000" cy="559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170669</xdr:rowOff>
    </xdr:from>
    <xdr:to>
      <xdr:col>50</xdr:col>
      <xdr:colOff>165100</xdr:colOff>
      <xdr:row>78</xdr:row>
      <xdr:rowOff>100819</xdr:rowOff>
    </xdr:to>
    <xdr:sp macro="" textlink="">
      <xdr:nvSpPr>
        <xdr:cNvPr id="396" name="フローチャート: 判断 395">
          <a:extLst>
            <a:ext uri="{FF2B5EF4-FFF2-40B4-BE49-F238E27FC236}">
              <a16:creationId xmlns:a16="http://schemas.microsoft.com/office/drawing/2014/main" id="{00000000-0008-0000-0600-00008C010000}"/>
            </a:ext>
          </a:extLst>
        </xdr:cNvPr>
        <xdr:cNvSpPr/>
      </xdr:nvSpPr>
      <xdr:spPr>
        <a:xfrm>
          <a:off x="9588500" y="13372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91946</xdr:rowOff>
    </xdr:from>
    <xdr:ext cx="534377"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9372111" y="13465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73</xdr:row>
      <xdr:rowOff>82640</xdr:rowOff>
    </xdr:from>
    <xdr:to>
      <xdr:col>45</xdr:col>
      <xdr:colOff>177800</xdr:colOff>
      <xdr:row>76</xdr:row>
      <xdr:rowOff>11116</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7861300" y="12598490"/>
          <a:ext cx="889000" cy="442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133486</xdr:rowOff>
    </xdr:from>
    <xdr:to>
      <xdr:col>46</xdr:col>
      <xdr:colOff>38100</xdr:colOff>
      <xdr:row>78</xdr:row>
      <xdr:rowOff>63636</xdr:rowOff>
    </xdr:to>
    <xdr:sp macro="" textlink="">
      <xdr:nvSpPr>
        <xdr:cNvPr id="399" name="フローチャート: 判断 398">
          <a:extLst>
            <a:ext uri="{FF2B5EF4-FFF2-40B4-BE49-F238E27FC236}">
              <a16:creationId xmlns:a16="http://schemas.microsoft.com/office/drawing/2014/main" id="{00000000-0008-0000-0600-00008F010000}"/>
            </a:ext>
          </a:extLst>
        </xdr:cNvPr>
        <xdr:cNvSpPr/>
      </xdr:nvSpPr>
      <xdr:spPr>
        <a:xfrm>
          <a:off x="8699500" y="13335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78</xdr:row>
      <xdr:rowOff>54763</xdr:rowOff>
    </xdr:from>
    <xdr:ext cx="599010"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8450795" y="13427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73</xdr:row>
      <xdr:rowOff>82640</xdr:rowOff>
    </xdr:from>
    <xdr:to>
      <xdr:col>41</xdr:col>
      <xdr:colOff>50800</xdr:colOff>
      <xdr:row>76</xdr:row>
      <xdr:rowOff>1550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6972300" y="12598490"/>
          <a:ext cx="889000" cy="433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153397</xdr:rowOff>
    </xdr:from>
    <xdr:to>
      <xdr:col>41</xdr:col>
      <xdr:colOff>101600</xdr:colOff>
      <xdr:row>78</xdr:row>
      <xdr:rowOff>83547</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7810500" y="13355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74674</xdr:rowOff>
    </xdr:from>
    <xdr:ext cx="599010"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7561795" y="13447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148467</xdr:rowOff>
    </xdr:from>
    <xdr:to>
      <xdr:col>36</xdr:col>
      <xdr:colOff>165100</xdr:colOff>
      <xdr:row>78</xdr:row>
      <xdr:rowOff>78617</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6921500" y="13350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78</xdr:row>
      <xdr:rowOff>69744</xdr:rowOff>
    </xdr:from>
    <xdr:ext cx="599010"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672795" y="13442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131406</xdr:rowOff>
    </xdr:from>
    <xdr:to>
      <xdr:col>55</xdr:col>
      <xdr:colOff>50800</xdr:colOff>
      <xdr:row>75</xdr:row>
      <xdr:rowOff>61556</xdr:rowOff>
    </xdr:to>
    <xdr:sp macro="" textlink="">
      <xdr:nvSpPr>
        <xdr:cNvPr id="411" name="楕円 410">
          <a:extLst>
            <a:ext uri="{FF2B5EF4-FFF2-40B4-BE49-F238E27FC236}">
              <a16:creationId xmlns:a16="http://schemas.microsoft.com/office/drawing/2014/main" id="{00000000-0008-0000-0600-00009B010000}"/>
            </a:ext>
          </a:extLst>
        </xdr:cNvPr>
        <xdr:cNvSpPr/>
      </xdr:nvSpPr>
      <xdr:spPr>
        <a:xfrm>
          <a:off x="10426700" y="12818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154283</xdr:rowOff>
    </xdr:from>
    <xdr:ext cx="599010" cy="259045"/>
    <xdr:sp macro="" textlink="">
      <xdr:nvSpPr>
        <xdr:cNvPr id="412" name="普通建設事業費 （ うち新規整備　）該当値テキスト">
          <a:extLst>
            <a:ext uri="{FF2B5EF4-FFF2-40B4-BE49-F238E27FC236}">
              <a16:creationId xmlns:a16="http://schemas.microsoft.com/office/drawing/2014/main" id="{00000000-0008-0000-0600-00009C010000}"/>
            </a:ext>
          </a:extLst>
        </xdr:cNvPr>
        <xdr:cNvSpPr txBox="1"/>
      </xdr:nvSpPr>
      <xdr:spPr>
        <a:xfrm>
          <a:off x="10528300" y="12670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703,515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72</xdr:row>
      <xdr:rowOff>86852</xdr:rowOff>
    </xdr:from>
    <xdr:to>
      <xdr:col>50</xdr:col>
      <xdr:colOff>165100</xdr:colOff>
      <xdr:row>73</xdr:row>
      <xdr:rowOff>17002</xdr:rowOff>
    </xdr:to>
    <xdr:sp macro="" textlink="">
      <xdr:nvSpPr>
        <xdr:cNvPr id="413" name="楕円 412">
          <a:extLst>
            <a:ext uri="{FF2B5EF4-FFF2-40B4-BE49-F238E27FC236}">
              <a16:creationId xmlns:a16="http://schemas.microsoft.com/office/drawing/2014/main" id="{00000000-0008-0000-0600-00009D010000}"/>
            </a:ext>
          </a:extLst>
        </xdr:cNvPr>
        <xdr:cNvSpPr/>
      </xdr:nvSpPr>
      <xdr:spPr>
        <a:xfrm>
          <a:off x="9588500" y="12431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150205</xdr:colOff>
      <xdr:row>71</xdr:row>
      <xdr:rowOff>33529</xdr:rowOff>
    </xdr:from>
    <xdr:ext cx="690189"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294205" y="1220647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131766</xdr:rowOff>
    </xdr:from>
    <xdr:to>
      <xdr:col>46</xdr:col>
      <xdr:colOff>38100</xdr:colOff>
      <xdr:row>76</xdr:row>
      <xdr:rowOff>61916</xdr:rowOff>
    </xdr:to>
    <xdr:sp macro="" textlink="">
      <xdr:nvSpPr>
        <xdr:cNvPr id="415" name="楕円 414">
          <a:extLst>
            <a:ext uri="{FF2B5EF4-FFF2-40B4-BE49-F238E27FC236}">
              <a16:creationId xmlns:a16="http://schemas.microsoft.com/office/drawing/2014/main" id="{00000000-0008-0000-0600-00009F010000}"/>
            </a:ext>
          </a:extLst>
        </xdr:cNvPr>
        <xdr:cNvSpPr/>
      </xdr:nvSpPr>
      <xdr:spPr>
        <a:xfrm>
          <a:off x="8699500" y="12990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74</xdr:row>
      <xdr:rowOff>78443</xdr:rowOff>
    </xdr:from>
    <xdr:ext cx="59901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450795" y="12765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73</xdr:row>
      <xdr:rowOff>31840</xdr:rowOff>
    </xdr:from>
    <xdr:to>
      <xdr:col>41</xdr:col>
      <xdr:colOff>101600</xdr:colOff>
      <xdr:row>73</xdr:row>
      <xdr:rowOff>133440</xdr:rowOff>
    </xdr:to>
    <xdr:sp macro="" textlink="">
      <xdr:nvSpPr>
        <xdr:cNvPr id="417" name="楕円 416">
          <a:extLst>
            <a:ext uri="{FF2B5EF4-FFF2-40B4-BE49-F238E27FC236}">
              <a16:creationId xmlns:a16="http://schemas.microsoft.com/office/drawing/2014/main" id="{00000000-0008-0000-0600-0000A1010000}"/>
            </a:ext>
          </a:extLst>
        </xdr:cNvPr>
        <xdr:cNvSpPr/>
      </xdr:nvSpPr>
      <xdr:spPr>
        <a:xfrm>
          <a:off x="7810500" y="12547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71</xdr:row>
      <xdr:rowOff>149967</xdr:rowOff>
    </xdr:from>
    <xdr:ext cx="59901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61795" y="123229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122200</xdr:rowOff>
    </xdr:from>
    <xdr:to>
      <xdr:col>36</xdr:col>
      <xdr:colOff>165100</xdr:colOff>
      <xdr:row>76</xdr:row>
      <xdr:rowOff>52350</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6921500" y="1298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74</xdr:row>
      <xdr:rowOff>68877</xdr:rowOff>
    </xdr:from>
    <xdr:ext cx="59901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672795" y="12756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1" name="正方形/長方形 420">
          <a:extLst>
            <a:ext uri="{FF2B5EF4-FFF2-40B4-BE49-F238E27FC236}">
              <a16:creationId xmlns:a16="http://schemas.microsoft.com/office/drawing/2014/main" id="{00000000-0008-0000-0600-0000A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2" name="正方形/長方形 421">
          <a:extLst>
            <a:ext uri="{FF2B5EF4-FFF2-40B4-BE49-F238E27FC236}">
              <a16:creationId xmlns:a16="http://schemas.microsoft.com/office/drawing/2014/main" id="{00000000-0008-0000-0600-0000A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3" name="正方形/長方形 422">
          <a:extLst>
            <a:ext uri="{FF2B5EF4-FFF2-40B4-BE49-F238E27FC236}">
              <a16:creationId xmlns:a16="http://schemas.microsoft.com/office/drawing/2014/main" id="{00000000-0008-0000-0600-0000A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4" name="正方形/長方形 423">
          <a:extLst>
            <a:ext uri="{FF2B5EF4-FFF2-40B4-BE49-F238E27FC236}">
              <a16:creationId xmlns:a16="http://schemas.microsoft.com/office/drawing/2014/main" id="{00000000-0008-0000-0600-0000A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5" name="正方形/長方形 424">
          <a:extLst>
            <a:ext uri="{FF2B5EF4-FFF2-40B4-BE49-F238E27FC236}">
              <a16:creationId xmlns:a16="http://schemas.microsoft.com/office/drawing/2014/main" id="{00000000-0008-0000-0600-0000A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6" name="正方形/長方形 425">
          <a:extLst>
            <a:ext uri="{FF2B5EF4-FFF2-40B4-BE49-F238E27FC236}">
              <a16:creationId xmlns:a16="http://schemas.microsoft.com/office/drawing/2014/main" id="{00000000-0008-0000-0600-0000A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27" name="正方形/長方形 426">
          <a:extLst>
            <a:ext uri="{FF2B5EF4-FFF2-40B4-BE49-F238E27FC236}">
              <a16:creationId xmlns:a16="http://schemas.microsoft.com/office/drawing/2014/main" id="{00000000-0008-0000-0600-0000A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0" name="直線コネクタ 429">
          <a:extLst>
            <a:ext uri="{FF2B5EF4-FFF2-40B4-BE49-F238E27FC236}">
              <a16:creationId xmlns:a16="http://schemas.microsoft.com/office/drawing/2014/main" id="{00000000-0008-0000-0600-0000A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1" name="直線コネクタ 430">
          <a:extLst>
            <a:ext uri="{FF2B5EF4-FFF2-40B4-BE49-F238E27FC236}">
              <a16:creationId xmlns:a16="http://schemas.microsoft.com/office/drawing/2014/main" id="{00000000-0008-0000-0600-0000AF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3" name="直線コネクタ 432">
          <a:extLst>
            <a:ext uri="{FF2B5EF4-FFF2-40B4-BE49-F238E27FC236}">
              <a16:creationId xmlns:a16="http://schemas.microsoft.com/office/drawing/2014/main" id="{00000000-0008-0000-0600-0000B1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35" name="直線コネクタ 434">
          <a:extLst>
            <a:ext uri="{FF2B5EF4-FFF2-40B4-BE49-F238E27FC236}">
              <a16:creationId xmlns:a16="http://schemas.microsoft.com/office/drawing/2014/main" id="{00000000-0008-0000-0600-0000B3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1" name="普通建設事業費 （ うち更新整備　）グラフ枠">
          <a:extLst>
            <a:ext uri="{FF2B5EF4-FFF2-40B4-BE49-F238E27FC236}">
              <a16:creationId xmlns:a16="http://schemas.microsoft.com/office/drawing/2014/main" id="{00000000-0008-0000-0600-0000B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50667</xdr:rowOff>
    </xdr:from>
    <xdr:to>
      <xdr:col>54</xdr:col>
      <xdr:colOff>189865</xdr:colOff>
      <xdr:row>98</xdr:row>
      <xdr:rowOff>137643</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flipV="1">
          <a:off x="10475595" y="15652617"/>
          <a:ext cx="1270" cy="12871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155297</xdr:rowOff>
    </xdr:from>
    <xdr:ext cx="469744" cy="259045"/>
    <xdr:sp macro="" textlink="">
      <xdr:nvSpPr>
        <xdr:cNvPr id="443" name="普通建設事業費 （ うち更新整備　）最小値テキスト">
          <a:extLst>
            <a:ext uri="{FF2B5EF4-FFF2-40B4-BE49-F238E27FC236}">
              <a16:creationId xmlns:a16="http://schemas.microsoft.com/office/drawing/2014/main" id="{00000000-0008-0000-0600-0000BB010000}"/>
            </a:ext>
          </a:extLst>
        </xdr:cNvPr>
        <xdr:cNvSpPr txBox="1"/>
      </xdr:nvSpPr>
      <xdr:spPr>
        <a:xfrm>
          <a:off x="10528300" y="16957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137643</xdr:rowOff>
    </xdr:from>
    <xdr:to>
      <xdr:col>55</xdr:col>
      <xdr:colOff>88900</xdr:colOff>
      <xdr:row>98</xdr:row>
      <xdr:rowOff>137643</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10388600" y="16939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168794</xdr:rowOff>
    </xdr:from>
    <xdr:ext cx="690189" cy="259045"/>
    <xdr:sp macro="" textlink="">
      <xdr:nvSpPr>
        <xdr:cNvPr id="445" name="普通建設事業費 （ うち更新整備　）最大値テキスト">
          <a:extLst>
            <a:ext uri="{FF2B5EF4-FFF2-40B4-BE49-F238E27FC236}">
              <a16:creationId xmlns:a16="http://schemas.microsoft.com/office/drawing/2014/main" id="{00000000-0008-0000-0600-0000BD010000}"/>
            </a:ext>
          </a:extLst>
        </xdr:cNvPr>
        <xdr:cNvSpPr txBox="1"/>
      </xdr:nvSpPr>
      <xdr:spPr>
        <a:xfrm>
          <a:off x="10528300" y="1542784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5,639,470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50667</xdr:rowOff>
    </xdr:from>
    <xdr:to>
      <xdr:col>55</xdr:col>
      <xdr:colOff>88900</xdr:colOff>
      <xdr:row>91</xdr:row>
      <xdr:rowOff>50667</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10388600" y="15652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144887</xdr:rowOff>
    </xdr:from>
    <xdr:to>
      <xdr:col>55</xdr:col>
      <xdr:colOff>0</xdr:colOff>
      <xdr:row>98</xdr:row>
      <xdr:rowOff>79997</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flipV="1">
          <a:off x="9639300" y="16775537"/>
          <a:ext cx="838200" cy="106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28297</xdr:rowOff>
    </xdr:from>
    <xdr:ext cx="599010" cy="259045"/>
    <xdr:sp macro="" textlink="">
      <xdr:nvSpPr>
        <xdr:cNvPr id="448" name="普通建設事業費 （ うち更新整備　）平均値テキスト">
          <a:extLst>
            <a:ext uri="{FF2B5EF4-FFF2-40B4-BE49-F238E27FC236}">
              <a16:creationId xmlns:a16="http://schemas.microsoft.com/office/drawing/2014/main" id="{00000000-0008-0000-0600-0000C0010000}"/>
            </a:ext>
          </a:extLst>
        </xdr:cNvPr>
        <xdr:cNvSpPr txBox="1"/>
      </xdr:nvSpPr>
      <xdr:spPr>
        <a:xfrm>
          <a:off x="10528300" y="168303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49870</xdr:rowOff>
    </xdr:from>
    <xdr:to>
      <xdr:col>55</xdr:col>
      <xdr:colOff>50800</xdr:colOff>
      <xdr:row>98</xdr:row>
      <xdr:rowOff>151470</xdr:rowOff>
    </xdr:to>
    <xdr:sp macro="" textlink="">
      <xdr:nvSpPr>
        <xdr:cNvPr id="449" name="フローチャート: 判断 448">
          <a:extLst>
            <a:ext uri="{FF2B5EF4-FFF2-40B4-BE49-F238E27FC236}">
              <a16:creationId xmlns:a16="http://schemas.microsoft.com/office/drawing/2014/main" id="{00000000-0008-0000-0600-0000C1010000}"/>
            </a:ext>
          </a:extLst>
        </xdr:cNvPr>
        <xdr:cNvSpPr/>
      </xdr:nvSpPr>
      <xdr:spPr>
        <a:xfrm>
          <a:off x="10426700" y="1685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79997</xdr:rowOff>
    </xdr:from>
    <xdr:to>
      <xdr:col>50</xdr:col>
      <xdr:colOff>114300</xdr:colOff>
      <xdr:row>98</xdr:row>
      <xdr:rowOff>89209</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flipV="1">
          <a:off x="8750300" y="16882097"/>
          <a:ext cx="889000" cy="9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47182</xdr:rowOff>
    </xdr:from>
    <xdr:to>
      <xdr:col>50</xdr:col>
      <xdr:colOff>165100</xdr:colOff>
      <xdr:row>98</xdr:row>
      <xdr:rowOff>148782</xdr:rowOff>
    </xdr:to>
    <xdr:sp macro="" textlink="">
      <xdr:nvSpPr>
        <xdr:cNvPr id="451" name="フローチャート: 判断 450">
          <a:extLst>
            <a:ext uri="{FF2B5EF4-FFF2-40B4-BE49-F238E27FC236}">
              <a16:creationId xmlns:a16="http://schemas.microsoft.com/office/drawing/2014/main" id="{00000000-0008-0000-0600-0000C3010000}"/>
            </a:ext>
          </a:extLst>
        </xdr:cNvPr>
        <xdr:cNvSpPr/>
      </xdr:nvSpPr>
      <xdr:spPr>
        <a:xfrm>
          <a:off x="9588500" y="1684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139909</xdr:rowOff>
    </xdr:from>
    <xdr:ext cx="599010"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9339795" y="16942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168024</xdr:rowOff>
    </xdr:from>
    <xdr:to>
      <xdr:col>45</xdr:col>
      <xdr:colOff>177800</xdr:colOff>
      <xdr:row>98</xdr:row>
      <xdr:rowOff>89209</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7861300" y="16798674"/>
          <a:ext cx="889000" cy="92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46006</xdr:rowOff>
    </xdr:from>
    <xdr:to>
      <xdr:col>46</xdr:col>
      <xdr:colOff>38100</xdr:colOff>
      <xdr:row>98</xdr:row>
      <xdr:rowOff>147606</xdr:rowOff>
    </xdr:to>
    <xdr:sp macro="" textlink="">
      <xdr:nvSpPr>
        <xdr:cNvPr id="454" name="フローチャート: 判断 453">
          <a:extLst>
            <a:ext uri="{FF2B5EF4-FFF2-40B4-BE49-F238E27FC236}">
              <a16:creationId xmlns:a16="http://schemas.microsoft.com/office/drawing/2014/main" id="{00000000-0008-0000-0600-0000C6010000}"/>
            </a:ext>
          </a:extLst>
        </xdr:cNvPr>
        <xdr:cNvSpPr/>
      </xdr:nvSpPr>
      <xdr:spPr>
        <a:xfrm>
          <a:off x="8699500" y="16848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138733</xdr:rowOff>
    </xdr:from>
    <xdr:ext cx="599010"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8450795" y="16940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168024</xdr:rowOff>
    </xdr:from>
    <xdr:to>
      <xdr:col>41</xdr:col>
      <xdr:colOff>50800</xdr:colOff>
      <xdr:row>98</xdr:row>
      <xdr:rowOff>98854</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6972300" y="16798674"/>
          <a:ext cx="889000" cy="102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44569</xdr:rowOff>
    </xdr:from>
    <xdr:to>
      <xdr:col>41</xdr:col>
      <xdr:colOff>101600</xdr:colOff>
      <xdr:row>98</xdr:row>
      <xdr:rowOff>146169</xdr:rowOff>
    </xdr:to>
    <xdr:sp macro="" textlink="">
      <xdr:nvSpPr>
        <xdr:cNvPr id="457" name="フローチャート: 判断 456">
          <a:extLst>
            <a:ext uri="{FF2B5EF4-FFF2-40B4-BE49-F238E27FC236}">
              <a16:creationId xmlns:a16="http://schemas.microsoft.com/office/drawing/2014/main" id="{00000000-0008-0000-0600-0000C9010000}"/>
            </a:ext>
          </a:extLst>
        </xdr:cNvPr>
        <xdr:cNvSpPr/>
      </xdr:nvSpPr>
      <xdr:spPr>
        <a:xfrm>
          <a:off x="7810500" y="16846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137296</xdr:rowOff>
    </xdr:from>
    <xdr:ext cx="599010"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7561795" y="16939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50019</xdr:rowOff>
    </xdr:from>
    <xdr:to>
      <xdr:col>36</xdr:col>
      <xdr:colOff>165100</xdr:colOff>
      <xdr:row>98</xdr:row>
      <xdr:rowOff>151619</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6921500" y="16852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142746</xdr:rowOff>
    </xdr:from>
    <xdr:ext cx="599010"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672795" y="16944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94087</xdr:rowOff>
    </xdr:from>
    <xdr:to>
      <xdr:col>55</xdr:col>
      <xdr:colOff>50800</xdr:colOff>
      <xdr:row>98</xdr:row>
      <xdr:rowOff>24237</xdr:rowOff>
    </xdr:to>
    <xdr:sp macro="" textlink="">
      <xdr:nvSpPr>
        <xdr:cNvPr id="466" name="楕円 465">
          <a:extLst>
            <a:ext uri="{FF2B5EF4-FFF2-40B4-BE49-F238E27FC236}">
              <a16:creationId xmlns:a16="http://schemas.microsoft.com/office/drawing/2014/main" id="{00000000-0008-0000-0600-0000D2010000}"/>
            </a:ext>
          </a:extLst>
        </xdr:cNvPr>
        <xdr:cNvSpPr/>
      </xdr:nvSpPr>
      <xdr:spPr>
        <a:xfrm>
          <a:off x="10426700" y="16724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116964</xdr:rowOff>
    </xdr:from>
    <xdr:ext cx="599010" cy="259045"/>
    <xdr:sp macro="" textlink="">
      <xdr:nvSpPr>
        <xdr:cNvPr id="467" name="普通建設事業費 （ うち更新整備　）該当値テキスト">
          <a:extLst>
            <a:ext uri="{FF2B5EF4-FFF2-40B4-BE49-F238E27FC236}">
              <a16:creationId xmlns:a16="http://schemas.microsoft.com/office/drawing/2014/main" id="{00000000-0008-0000-0600-0000D3010000}"/>
            </a:ext>
          </a:extLst>
        </xdr:cNvPr>
        <xdr:cNvSpPr txBox="1"/>
      </xdr:nvSpPr>
      <xdr:spPr>
        <a:xfrm>
          <a:off x="10528300" y="165761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727,309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29197</xdr:rowOff>
    </xdr:from>
    <xdr:to>
      <xdr:col>50</xdr:col>
      <xdr:colOff>165100</xdr:colOff>
      <xdr:row>98</xdr:row>
      <xdr:rowOff>130797</xdr:rowOff>
    </xdr:to>
    <xdr:sp macro="" textlink="">
      <xdr:nvSpPr>
        <xdr:cNvPr id="468" name="楕円 467">
          <a:extLst>
            <a:ext uri="{FF2B5EF4-FFF2-40B4-BE49-F238E27FC236}">
              <a16:creationId xmlns:a16="http://schemas.microsoft.com/office/drawing/2014/main" id="{00000000-0008-0000-0600-0000D4010000}"/>
            </a:ext>
          </a:extLst>
        </xdr:cNvPr>
        <xdr:cNvSpPr/>
      </xdr:nvSpPr>
      <xdr:spPr>
        <a:xfrm>
          <a:off x="9588500" y="16831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147324</xdr:rowOff>
    </xdr:from>
    <xdr:ext cx="59901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339795" y="16606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38409</xdr:rowOff>
    </xdr:from>
    <xdr:to>
      <xdr:col>46</xdr:col>
      <xdr:colOff>38100</xdr:colOff>
      <xdr:row>98</xdr:row>
      <xdr:rowOff>140009</xdr:rowOff>
    </xdr:to>
    <xdr:sp macro="" textlink="">
      <xdr:nvSpPr>
        <xdr:cNvPr id="470" name="楕円 469">
          <a:extLst>
            <a:ext uri="{FF2B5EF4-FFF2-40B4-BE49-F238E27FC236}">
              <a16:creationId xmlns:a16="http://schemas.microsoft.com/office/drawing/2014/main" id="{00000000-0008-0000-0600-0000D6010000}"/>
            </a:ext>
          </a:extLst>
        </xdr:cNvPr>
        <xdr:cNvSpPr/>
      </xdr:nvSpPr>
      <xdr:spPr>
        <a:xfrm>
          <a:off x="8699500" y="16840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156536</xdr:rowOff>
    </xdr:from>
    <xdr:ext cx="59901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50795" y="166157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117224</xdr:rowOff>
    </xdr:from>
    <xdr:to>
      <xdr:col>41</xdr:col>
      <xdr:colOff>101600</xdr:colOff>
      <xdr:row>98</xdr:row>
      <xdr:rowOff>47374</xdr:rowOff>
    </xdr:to>
    <xdr:sp macro="" textlink="">
      <xdr:nvSpPr>
        <xdr:cNvPr id="472" name="楕円 471">
          <a:extLst>
            <a:ext uri="{FF2B5EF4-FFF2-40B4-BE49-F238E27FC236}">
              <a16:creationId xmlns:a16="http://schemas.microsoft.com/office/drawing/2014/main" id="{00000000-0008-0000-0600-0000D8010000}"/>
            </a:ext>
          </a:extLst>
        </xdr:cNvPr>
        <xdr:cNvSpPr/>
      </xdr:nvSpPr>
      <xdr:spPr>
        <a:xfrm>
          <a:off x="7810500" y="16747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63901</xdr:rowOff>
    </xdr:from>
    <xdr:ext cx="59901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561795" y="16523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48054</xdr:rowOff>
    </xdr:from>
    <xdr:to>
      <xdr:col>36</xdr:col>
      <xdr:colOff>165100</xdr:colOff>
      <xdr:row>98</xdr:row>
      <xdr:rowOff>149654</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6921500" y="16850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166181</xdr:rowOff>
    </xdr:from>
    <xdr:ext cx="59901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672795" y="16625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6" name="正方形/長方形 475">
          <a:extLst>
            <a:ext uri="{FF2B5EF4-FFF2-40B4-BE49-F238E27FC236}">
              <a16:creationId xmlns:a16="http://schemas.microsoft.com/office/drawing/2014/main" id="{00000000-0008-0000-0600-0000D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7" name="正方形/長方形 476">
          <a:extLst>
            <a:ext uri="{FF2B5EF4-FFF2-40B4-BE49-F238E27FC236}">
              <a16:creationId xmlns:a16="http://schemas.microsoft.com/office/drawing/2014/main" id="{00000000-0008-0000-0600-0000D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78" name="正方形/長方形 477">
          <a:extLst>
            <a:ext uri="{FF2B5EF4-FFF2-40B4-BE49-F238E27FC236}">
              <a16:creationId xmlns:a16="http://schemas.microsoft.com/office/drawing/2014/main" id="{00000000-0008-0000-0600-0000D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79" name="正方形/長方形 478">
          <a:extLst>
            <a:ext uri="{FF2B5EF4-FFF2-40B4-BE49-F238E27FC236}">
              <a16:creationId xmlns:a16="http://schemas.microsoft.com/office/drawing/2014/main" id="{00000000-0008-0000-0600-0000D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0" name="正方形/長方形 479">
          <a:extLst>
            <a:ext uri="{FF2B5EF4-FFF2-40B4-BE49-F238E27FC236}">
              <a16:creationId xmlns:a16="http://schemas.microsoft.com/office/drawing/2014/main" id="{00000000-0008-0000-0600-0000E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1" name="正方形/長方形 480">
          <a:extLst>
            <a:ext uri="{FF2B5EF4-FFF2-40B4-BE49-F238E27FC236}">
              <a16:creationId xmlns:a16="http://schemas.microsoft.com/office/drawing/2014/main" id="{00000000-0008-0000-0600-0000E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2" name="正方形/長方形 481">
          <a:extLst>
            <a:ext uri="{FF2B5EF4-FFF2-40B4-BE49-F238E27FC236}">
              <a16:creationId xmlns:a16="http://schemas.microsoft.com/office/drawing/2014/main" id="{00000000-0008-0000-0600-0000E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5" name="直線コネクタ 484">
          <a:extLst>
            <a:ext uri="{FF2B5EF4-FFF2-40B4-BE49-F238E27FC236}">
              <a16:creationId xmlns:a16="http://schemas.microsoft.com/office/drawing/2014/main" id="{00000000-0008-0000-0600-0000E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86" name="直線コネクタ 485">
          <a:extLst>
            <a:ext uri="{FF2B5EF4-FFF2-40B4-BE49-F238E27FC236}">
              <a16:creationId xmlns:a16="http://schemas.microsoft.com/office/drawing/2014/main" id="{00000000-0008-0000-0600-0000E6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88" name="直線コネクタ 487">
          <a:extLst>
            <a:ext uri="{FF2B5EF4-FFF2-40B4-BE49-F238E27FC236}">
              <a16:creationId xmlns:a16="http://schemas.microsoft.com/office/drawing/2014/main" id="{00000000-0008-0000-0600-0000E8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0" name="直線コネクタ 489">
          <a:extLst>
            <a:ext uri="{FF2B5EF4-FFF2-40B4-BE49-F238E27FC236}">
              <a16:creationId xmlns:a16="http://schemas.microsoft.com/office/drawing/2014/main" id="{00000000-0008-0000-0600-0000EA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8" name="災害復旧事業費グラフ枠">
          <a:extLst>
            <a:ext uri="{FF2B5EF4-FFF2-40B4-BE49-F238E27FC236}">
              <a16:creationId xmlns:a16="http://schemas.microsoft.com/office/drawing/2014/main" id="{00000000-0008-0000-0600-0000F2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110157</xdr:rowOff>
    </xdr:from>
    <xdr:to>
      <xdr:col>85</xdr:col>
      <xdr:colOff>126364</xdr:colOff>
      <xdr:row>39</xdr:row>
      <xdr:rowOff>44450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flipV="1">
          <a:off x="16317595" y="5425107"/>
          <a:ext cx="1269" cy="1305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0" name="災害復旧事業費最小値テキスト">
          <a:extLst>
            <a:ext uri="{FF2B5EF4-FFF2-40B4-BE49-F238E27FC236}">
              <a16:creationId xmlns:a16="http://schemas.microsoft.com/office/drawing/2014/main" id="{00000000-0008-0000-0600-0000F401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56834</xdr:rowOff>
    </xdr:from>
    <xdr:ext cx="599010" cy="259045"/>
    <xdr:sp macro="" textlink="">
      <xdr:nvSpPr>
        <xdr:cNvPr id="502" name="災害復旧事業費最大値テキスト">
          <a:extLst>
            <a:ext uri="{FF2B5EF4-FFF2-40B4-BE49-F238E27FC236}">
              <a16:creationId xmlns:a16="http://schemas.microsoft.com/office/drawing/2014/main" id="{00000000-0008-0000-0600-0000F6010000}"/>
            </a:ext>
          </a:extLst>
        </xdr:cNvPr>
        <xdr:cNvSpPr txBox="1"/>
      </xdr:nvSpPr>
      <xdr:spPr>
        <a:xfrm>
          <a:off x="16370300" y="5200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110157</xdr:rowOff>
    </xdr:from>
    <xdr:to>
      <xdr:col>86</xdr:col>
      <xdr:colOff>25400</xdr:colOff>
      <xdr:row>31</xdr:row>
      <xdr:rowOff>110157</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6230600" y="5425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112977</xdr:rowOff>
    </xdr:from>
    <xdr:ext cx="534377" cy="259045"/>
    <xdr:sp macro="" textlink="">
      <xdr:nvSpPr>
        <xdr:cNvPr id="505" name="災害復旧事業費平均値テキスト">
          <a:extLst>
            <a:ext uri="{FF2B5EF4-FFF2-40B4-BE49-F238E27FC236}">
              <a16:creationId xmlns:a16="http://schemas.microsoft.com/office/drawing/2014/main" id="{00000000-0008-0000-0600-0000F9010000}"/>
            </a:ext>
          </a:extLst>
        </xdr:cNvPr>
        <xdr:cNvSpPr txBox="1"/>
      </xdr:nvSpPr>
      <xdr:spPr>
        <a:xfrm>
          <a:off x="16370300" y="64566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90100</xdr:rowOff>
    </xdr:from>
    <xdr:to>
      <xdr:col>85</xdr:col>
      <xdr:colOff>177800</xdr:colOff>
      <xdr:row>39</xdr:row>
      <xdr:rowOff>20250</xdr:rowOff>
    </xdr:to>
    <xdr:sp macro="" textlink="">
      <xdr:nvSpPr>
        <xdr:cNvPr id="506" name="フローチャート: 判断 505">
          <a:extLst>
            <a:ext uri="{FF2B5EF4-FFF2-40B4-BE49-F238E27FC236}">
              <a16:creationId xmlns:a16="http://schemas.microsoft.com/office/drawing/2014/main" id="{00000000-0008-0000-0600-0000FA010000}"/>
            </a:ext>
          </a:extLst>
        </xdr:cNvPr>
        <xdr:cNvSpPr/>
      </xdr:nvSpPr>
      <xdr:spPr>
        <a:xfrm>
          <a:off x="16268700" y="66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88222</xdr:rowOff>
    </xdr:from>
    <xdr:to>
      <xdr:col>81</xdr:col>
      <xdr:colOff>101600</xdr:colOff>
      <xdr:row>39</xdr:row>
      <xdr:rowOff>18372</xdr:rowOff>
    </xdr:to>
    <xdr:sp macro="" textlink="">
      <xdr:nvSpPr>
        <xdr:cNvPr id="508" name="フローチャート: 判断 507">
          <a:extLst>
            <a:ext uri="{FF2B5EF4-FFF2-40B4-BE49-F238E27FC236}">
              <a16:creationId xmlns:a16="http://schemas.microsoft.com/office/drawing/2014/main" id="{00000000-0008-0000-0600-0000FC010000}"/>
            </a:ext>
          </a:extLst>
        </xdr:cNvPr>
        <xdr:cNvSpPr/>
      </xdr:nvSpPr>
      <xdr:spPr>
        <a:xfrm>
          <a:off x="15430500" y="6603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34899</xdr:rowOff>
    </xdr:from>
    <xdr:ext cx="534377"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5214111" y="6378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84175</xdr:rowOff>
    </xdr:from>
    <xdr:to>
      <xdr:col>76</xdr:col>
      <xdr:colOff>165100</xdr:colOff>
      <xdr:row>39</xdr:row>
      <xdr:rowOff>14325</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4541500" y="659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30852</xdr:rowOff>
    </xdr:from>
    <xdr:ext cx="534377"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4325111" y="6374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66627</xdr:rowOff>
    </xdr:from>
    <xdr:to>
      <xdr:col>72</xdr:col>
      <xdr:colOff>38100</xdr:colOff>
      <xdr:row>38</xdr:row>
      <xdr:rowOff>168227</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3652500" y="658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13304</xdr:rowOff>
    </xdr:from>
    <xdr:ext cx="534377"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3436111" y="6356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97480</xdr:rowOff>
    </xdr:from>
    <xdr:to>
      <xdr:col>67</xdr:col>
      <xdr:colOff>101600</xdr:colOff>
      <xdr:row>39</xdr:row>
      <xdr:rowOff>27630</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2763500" y="661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44157</xdr:rowOff>
    </xdr:from>
    <xdr:ext cx="534377"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2547111" y="6387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23" name="楕円 522">
          <a:extLst>
            <a:ext uri="{FF2B5EF4-FFF2-40B4-BE49-F238E27FC236}">
              <a16:creationId xmlns:a16="http://schemas.microsoft.com/office/drawing/2014/main" id="{00000000-0008-0000-0600-00000B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24" name="災害復旧事業費該当値テキスト">
          <a:extLst>
            <a:ext uri="{FF2B5EF4-FFF2-40B4-BE49-F238E27FC236}">
              <a16:creationId xmlns:a16="http://schemas.microsoft.com/office/drawing/2014/main" id="{00000000-0008-0000-0600-00000C020000}"/>
            </a:ext>
          </a:extLst>
        </xdr:cNvPr>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25" name="楕円 524">
          <a:extLst>
            <a:ext uri="{FF2B5EF4-FFF2-40B4-BE49-F238E27FC236}">
              <a16:creationId xmlns:a16="http://schemas.microsoft.com/office/drawing/2014/main" id="{00000000-0008-0000-0600-00000D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27" name="楕円 526">
          <a:extLst>
            <a:ext uri="{FF2B5EF4-FFF2-40B4-BE49-F238E27FC236}">
              <a16:creationId xmlns:a16="http://schemas.microsoft.com/office/drawing/2014/main" id="{00000000-0008-0000-0600-00000F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29" name="楕円 528">
          <a:extLst>
            <a:ext uri="{FF2B5EF4-FFF2-40B4-BE49-F238E27FC236}">
              <a16:creationId xmlns:a16="http://schemas.microsoft.com/office/drawing/2014/main" id="{00000000-0008-0000-0600-000011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3" name="正方形/長方形 532">
          <a:extLst>
            <a:ext uri="{FF2B5EF4-FFF2-40B4-BE49-F238E27FC236}">
              <a16:creationId xmlns:a16="http://schemas.microsoft.com/office/drawing/2014/main" id="{00000000-0008-0000-0600-00001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4" name="正方形/長方形 533">
          <a:extLst>
            <a:ext uri="{FF2B5EF4-FFF2-40B4-BE49-F238E27FC236}">
              <a16:creationId xmlns:a16="http://schemas.microsoft.com/office/drawing/2014/main" id="{00000000-0008-0000-0600-00001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5" name="正方形/長方形 534">
          <a:extLst>
            <a:ext uri="{FF2B5EF4-FFF2-40B4-BE49-F238E27FC236}">
              <a16:creationId xmlns:a16="http://schemas.microsoft.com/office/drawing/2014/main" id="{00000000-0008-0000-0600-00001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6" name="正方形/長方形 535">
          <a:extLst>
            <a:ext uri="{FF2B5EF4-FFF2-40B4-BE49-F238E27FC236}">
              <a16:creationId xmlns:a16="http://schemas.microsoft.com/office/drawing/2014/main" id="{00000000-0008-0000-0600-00001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7" name="正方形/長方形 536">
          <a:extLst>
            <a:ext uri="{FF2B5EF4-FFF2-40B4-BE49-F238E27FC236}">
              <a16:creationId xmlns:a16="http://schemas.microsoft.com/office/drawing/2014/main" id="{00000000-0008-0000-0600-00001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2" name="直線コネクタ 541">
          <a:extLst>
            <a:ext uri="{FF2B5EF4-FFF2-40B4-BE49-F238E27FC236}">
              <a16:creationId xmlns:a16="http://schemas.microsoft.com/office/drawing/2014/main" id="{00000000-0008-0000-0600-00001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3" name="直線コネクタ 542">
          <a:extLst>
            <a:ext uri="{FF2B5EF4-FFF2-40B4-BE49-F238E27FC236}">
              <a16:creationId xmlns:a16="http://schemas.microsoft.com/office/drawing/2014/main" id="{00000000-0008-0000-0600-00001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5" name="直線コネクタ 544">
          <a:extLst>
            <a:ext uri="{FF2B5EF4-FFF2-40B4-BE49-F238E27FC236}">
              <a16:creationId xmlns:a16="http://schemas.microsoft.com/office/drawing/2014/main" id="{00000000-0008-0000-0600-00002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47" name="失業対策事業費グラフ枠">
          <a:extLst>
            <a:ext uri="{FF2B5EF4-FFF2-40B4-BE49-F238E27FC236}">
              <a16:creationId xmlns:a16="http://schemas.microsoft.com/office/drawing/2014/main" id="{00000000-0008-0000-0600-00002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49" name="失業対策事業費最小値テキスト">
          <a:extLst>
            <a:ext uri="{FF2B5EF4-FFF2-40B4-BE49-F238E27FC236}">
              <a16:creationId xmlns:a16="http://schemas.microsoft.com/office/drawing/2014/main" id="{00000000-0008-0000-0600-000025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1" name="失業対策事業費最大値テキスト">
          <a:extLst>
            <a:ext uri="{FF2B5EF4-FFF2-40B4-BE49-F238E27FC236}">
              <a16:creationId xmlns:a16="http://schemas.microsoft.com/office/drawing/2014/main" id="{00000000-0008-0000-0600-000027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4" name="失業対策事業費平均値テキスト">
          <a:extLst>
            <a:ext uri="{FF2B5EF4-FFF2-40B4-BE49-F238E27FC236}">
              <a16:creationId xmlns:a16="http://schemas.microsoft.com/office/drawing/2014/main" id="{00000000-0008-0000-0600-00002A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5" name="フローチャート: 判断 554">
          <a:extLst>
            <a:ext uri="{FF2B5EF4-FFF2-40B4-BE49-F238E27FC236}">
              <a16:creationId xmlns:a16="http://schemas.microsoft.com/office/drawing/2014/main" id="{00000000-0008-0000-0600-00002B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57" name="フローチャート: 判断 556">
          <a:extLst>
            <a:ext uri="{FF2B5EF4-FFF2-40B4-BE49-F238E27FC236}">
              <a16:creationId xmlns:a16="http://schemas.microsoft.com/office/drawing/2014/main" id="{00000000-0008-0000-0600-00002D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3" name="フローチャート: 判断 562">
          <a:extLst>
            <a:ext uri="{FF2B5EF4-FFF2-40B4-BE49-F238E27FC236}">
              <a16:creationId xmlns:a16="http://schemas.microsoft.com/office/drawing/2014/main" id="{00000000-0008-0000-0600-000033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楕円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3" name="失業対策事業費該当値テキスト">
          <a:extLst>
            <a:ext uri="{FF2B5EF4-FFF2-40B4-BE49-F238E27FC236}">
              <a16:creationId xmlns:a16="http://schemas.microsoft.com/office/drawing/2014/main" id="{00000000-0008-0000-0600-00003D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4" name="楕円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6" name="楕円 575">
          <a:extLst>
            <a:ext uri="{FF2B5EF4-FFF2-40B4-BE49-F238E27FC236}">
              <a16:creationId xmlns:a16="http://schemas.microsoft.com/office/drawing/2014/main" id="{00000000-0008-0000-0600-000040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78" name="楕円 577">
          <a:extLst>
            <a:ext uri="{FF2B5EF4-FFF2-40B4-BE49-F238E27FC236}">
              <a16:creationId xmlns:a16="http://schemas.microsoft.com/office/drawing/2014/main" id="{00000000-0008-0000-0600-000042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2" name="正方形/長方形 581">
          <a:extLst>
            <a:ext uri="{FF2B5EF4-FFF2-40B4-BE49-F238E27FC236}">
              <a16:creationId xmlns:a16="http://schemas.microsoft.com/office/drawing/2014/main" id="{00000000-0008-0000-0600-00004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3" name="正方形/長方形 582">
          <a:extLst>
            <a:ext uri="{FF2B5EF4-FFF2-40B4-BE49-F238E27FC236}">
              <a16:creationId xmlns:a16="http://schemas.microsoft.com/office/drawing/2014/main" id="{00000000-0008-0000-0600-00004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4" name="正方形/長方形 583">
          <a:extLst>
            <a:ext uri="{FF2B5EF4-FFF2-40B4-BE49-F238E27FC236}">
              <a16:creationId xmlns:a16="http://schemas.microsoft.com/office/drawing/2014/main" id="{00000000-0008-0000-0600-00004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5" name="正方形/長方形 584">
          <a:extLst>
            <a:ext uri="{FF2B5EF4-FFF2-40B4-BE49-F238E27FC236}">
              <a16:creationId xmlns:a16="http://schemas.microsoft.com/office/drawing/2014/main" id="{00000000-0008-0000-0600-00004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6" name="正方形/長方形 585">
          <a:extLst>
            <a:ext uri="{FF2B5EF4-FFF2-40B4-BE49-F238E27FC236}">
              <a16:creationId xmlns:a16="http://schemas.microsoft.com/office/drawing/2014/main" id="{00000000-0008-0000-0600-00004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1" name="直線コネクタ 590">
          <a:extLst>
            <a:ext uri="{FF2B5EF4-FFF2-40B4-BE49-F238E27FC236}">
              <a16:creationId xmlns:a16="http://schemas.microsoft.com/office/drawing/2014/main" id="{00000000-0008-0000-0600-00004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2" name="直線コネクタ 591">
          <a:extLst>
            <a:ext uri="{FF2B5EF4-FFF2-40B4-BE49-F238E27FC236}">
              <a16:creationId xmlns:a16="http://schemas.microsoft.com/office/drawing/2014/main" id="{00000000-0008-0000-0600-00005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4" name="直線コネクタ 593">
          <a:extLst>
            <a:ext uri="{FF2B5EF4-FFF2-40B4-BE49-F238E27FC236}">
              <a16:creationId xmlns:a16="http://schemas.microsoft.com/office/drawing/2014/main" id="{00000000-0008-0000-0600-00005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4" name="公債費グラフ枠">
          <a:extLst>
            <a:ext uri="{FF2B5EF4-FFF2-40B4-BE49-F238E27FC236}">
              <a16:creationId xmlns:a16="http://schemas.microsoft.com/office/drawing/2014/main" id="{00000000-0008-0000-0600-00005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23636</xdr:rowOff>
    </xdr:from>
    <xdr:to>
      <xdr:col>85</xdr:col>
      <xdr:colOff>126364</xdr:colOff>
      <xdr:row>79</xdr:row>
      <xdr:rowOff>44450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flipV="1">
          <a:off x="16317595" y="12025136"/>
          <a:ext cx="1269" cy="1563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06" name="公債費最小値テキスト">
          <a:extLst>
            <a:ext uri="{FF2B5EF4-FFF2-40B4-BE49-F238E27FC236}">
              <a16:creationId xmlns:a16="http://schemas.microsoft.com/office/drawing/2014/main" id="{00000000-0008-0000-0600-00005E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141763</xdr:rowOff>
    </xdr:from>
    <xdr:ext cx="599010" cy="259045"/>
    <xdr:sp macro="" textlink="">
      <xdr:nvSpPr>
        <xdr:cNvPr id="608" name="公債費最大値テキスト">
          <a:extLst>
            <a:ext uri="{FF2B5EF4-FFF2-40B4-BE49-F238E27FC236}">
              <a16:creationId xmlns:a16="http://schemas.microsoft.com/office/drawing/2014/main" id="{00000000-0008-0000-0600-000060020000}"/>
            </a:ext>
          </a:extLst>
        </xdr:cNvPr>
        <xdr:cNvSpPr txBox="1"/>
      </xdr:nvSpPr>
      <xdr:spPr>
        <a:xfrm>
          <a:off x="16370300" y="11800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23636</xdr:rowOff>
    </xdr:from>
    <xdr:to>
      <xdr:col>86</xdr:col>
      <xdr:colOff>25400</xdr:colOff>
      <xdr:row>70</xdr:row>
      <xdr:rowOff>23636</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6230600" y="12025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126470</xdr:rowOff>
    </xdr:from>
    <xdr:to>
      <xdr:col>85</xdr:col>
      <xdr:colOff>127000</xdr:colOff>
      <xdr:row>76</xdr:row>
      <xdr:rowOff>137513</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5481300" y="13156670"/>
          <a:ext cx="838200" cy="11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141369</xdr:rowOff>
    </xdr:from>
    <xdr:ext cx="599010" cy="259045"/>
    <xdr:sp macro="" textlink="">
      <xdr:nvSpPr>
        <xdr:cNvPr id="611" name="公債費平均値テキスト">
          <a:extLst>
            <a:ext uri="{FF2B5EF4-FFF2-40B4-BE49-F238E27FC236}">
              <a16:creationId xmlns:a16="http://schemas.microsoft.com/office/drawing/2014/main" id="{00000000-0008-0000-0600-000063020000}"/>
            </a:ext>
          </a:extLst>
        </xdr:cNvPr>
        <xdr:cNvSpPr txBox="1"/>
      </xdr:nvSpPr>
      <xdr:spPr>
        <a:xfrm>
          <a:off x="16370300" y="131715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162942</xdr:rowOff>
    </xdr:from>
    <xdr:to>
      <xdr:col>85</xdr:col>
      <xdr:colOff>177800</xdr:colOff>
      <xdr:row>77</xdr:row>
      <xdr:rowOff>93092</xdr:rowOff>
    </xdr:to>
    <xdr:sp macro="" textlink="">
      <xdr:nvSpPr>
        <xdr:cNvPr id="612" name="フローチャート: 判断 611">
          <a:extLst>
            <a:ext uri="{FF2B5EF4-FFF2-40B4-BE49-F238E27FC236}">
              <a16:creationId xmlns:a16="http://schemas.microsoft.com/office/drawing/2014/main" id="{00000000-0008-0000-0600-000064020000}"/>
            </a:ext>
          </a:extLst>
        </xdr:cNvPr>
        <xdr:cNvSpPr/>
      </xdr:nvSpPr>
      <xdr:spPr>
        <a:xfrm>
          <a:off x="16268700" y="1319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126470</xdr:rowOff>
    </xdr:from>
    <xdr:to>
      <xdr:col>81</xdr:col>
      <xdr:colOff>50800</xdr:colOff>
      <xdr:row>76</xdr:row>
      <xdr:rowOff>131521</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4592300" y="13156670"/>
          <a:ext cx="889000" cy="5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24205</xdr:rowOff>
    </xdr:from>
    <xdr:to>
      <xdr:col>81</xdr:col>
      <xdr:colOff>101600</xdr:colOff>
      <xdr:row>77</xdr:row>
      <xdr:rowOff>125805</xdr:rowOff>
    </xdr:to>
    <xdr:sp macro="" textlink="">
      <xdr:nvSpPr>
        <xdr:cNvPr id="614" name="フローチャート: 判断 613">
          <a:extLst>
            <a:ext uri="{FF2B5EF4-FFF2-40B4-BE49-F238E27FC236}">
              <a16:creationId xmlns:a16="http://schemas.microsoft.com/office/drawing/2014/main" id="{00000000-0008-0000-0600-000066020000}"/>
            </a:ext>
          </a:extLst>
        </xdr:cNvPr>
        <xdr:cNvSpPr/>
      </xdr:nvSpPr>
      <xdr:spPr>
        <a:xfrm>
          <a:off x="15430500" y="1322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77</xdr:row>
      <xdr:rowOff>116932</xdr:rowOff>
    </xdr:from>
    <xdr:ext cx="599010"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5181795" y="13318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131521</xdr:rowOff>
    </xdr:from>
    <xdr:to>
      <xdr:col>76</xdr:col>
      <xdr:colOff>114300</xdr:colOff>
      <xdr:row>76</xdr:row>
      <xdr:rowOff>146847</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3703300" y="13161721"/>
          <a:ext cx="889000" cy="15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51206</xdr:rowOff>
    </xdr:from>
    <xdr:to>
      <xdr:col>76</xdr:col>
      <xdr:colOff>165100</xdr:colOff>
      <xdr:row>77</xdr:row>
      <xdr:rowOff>152806</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4541500" y="132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77</xdr:row>
      <xdr:rowOff>143933</xdr:rowOff>
    </xdr:from>
    <xdr:ext cx="599010"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4292795" y="13345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146847</xdr:rowOff>
    </xdr:from>
    <xdr:to>
      <xdr:col>71</xdr:col>
      <xdr:colOff>177800</xdr:colOff>
      <xdr:row>77</xdr:row>
      <xdr:rowOff>46679</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2814300" y="13177047"/>
          <a:ext cx="889000" cy="71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46146</xdr:rowOff>
    </xdr:from>
    <xdr:to>
      <xdr:col>72</xdr:col>
      <xdr:colOff>38100</xdr:colOff>
      <xdr:row>77</xdr:row>
      <xdr:rowOff>147746</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36525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77</xdr:row>
      <xdr:rowOff>138873</xdr:rowOff>
    </xdr:from>
    <xdr:ext cx="599010"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3403795" y="13340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20817</xdr:rowOff>
    </xdr:from>
    <xdr:to>
      <xdr:col>67</xdr:col>
      <xdr:colOff>101600</xdr:colOff>
      <xdr:row>77</xdr:row>
      <xdr:rowOff>122417</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2763500" y="1322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77</xdr:row>
      <xdr:rowOff>113544</xdr:rowOff>
    </xdr:from>
    <xdr:ext cx="599010"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2514795" y="13315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86713</xdr:rowOff>
    </xdr:from>
    <xdr:to>
      <xdr:col>85</xdr:col>
      <xdr:colOff>177800</xdr:colOff>
      <xdr:row>77</xdr:row>
      <xdr:rowOff>16863</xdr:rowOff>
    </xdr:to>
    <xdr:sp macro="" textlink="">
      <xdr:nvSpPr>
        <xdr:cNvPr id="629" name="楕円 628">
          <a:extLst>
            <a:ext uri="{FF2B5EF4-FFF2-40B4-BE49-F238E27FC236}">
              <a16:creationId xmlns:a16="http://schemas.microsoft.com/office/drawing/2014/main" id="{00000000-0008-0000-0600-000075020000}"/>
            </a:ext>
          </a:extLst>
        </xdr:cNvPr>
        <xdr:cNvSpPr/>
      </xdr:nvSpPr>
      <xdr:spPr>
        <a:xfrm>
          <a:off x="16268700" y="13116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109590</xdr:rowOff>
    </xdr:from>
    <xdr:ext cx="599010" cy="259045"/>
    <xdr:sp macro="" textlink="">
      <xdr:nvSpPr>
        <xdr:cNvPr id="630" name="公債費該当値テキスト">
          <a:extLst>
            <a:ext uri="{FF2B5EF4-FFF2-40B4-BE49-F238E27FC236}">
              <a16:creationId xmlns:a16="http://schemas.microsoft.com/office/drawing/2014/main" id="{00000000-0008-0000-0600-000076020000}"/>
            </a:ext>
          </a:extLst>
        </xdr:cNvPr>
        <xdr:cNvSpPr txBox="1"/>
      </xdr:nvSpPr>
      <xdr:spPr>
        <a:xfrm>
          <a:off x="16370300" y="12968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75670</xdr:rowOff>
    </xdr:from>
    <xdr:to>
      <xdr:col>81</xdr:col>
      <xdr:colOff>101600</xdr:colOff>
      <xdr:row>77</xdr:row>
      <xdr:rowOff>5820</xdr:rowOff>
    </xdr:to>
    <xdr:sp macro="" textlink="">
      <xdr:nvSpPr>
        <xdr:cNvPr id="631" name="楕円 630">
          <a:extLst>
            <a:ext uri="{FF2B5EF4-FFF2-40B4-BE49-F238E27FC236}">
              <a16:creationId xmlns:a16="http://schemas.microsoft.com/office/drawing/2014/main" id="{00000000-0008-0000-0600-000077020000}"/>
            </a:ext>
          </a:extLst>
        </xdr:cNvPr>
        <xdr:cNvSpPr/>
      </xdr:nvSpPr>
      <xdr:spPr>
        <a:xfrm>
          <a:off x="15430500" y="13105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22347</xdr:rowOff>
    </xdr:from>
    <xdr:ext cx="59901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181795" y="12881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80721</xdr:rowOff>
    </xdr:from>
    <xdr:to>
      <xdr:col>76</xdr:col>
      <xdr:colOff>165100</xdr:colOff>
      <xdr:row>77</xdr:row>
      <xdr:rowOff>10871</xdr:rowOff>
    </xdr:to>
    <xdr:sp macro="" textlink="">
      <xdr:nvSpPr>
        <xdr:cNvPr id="633" name="楕円 632">
          <a:extLst>
            <a:ext uri="{FF2B5EF4-FFF2-40B4-BE49-F238E27FC236}">
              <a16:creationId xmlns:a16="http://schemas.microsoft.com/office/drawing/2014/main" id="{00000000-0008-0000-0600-000079020000}"/>
            </a:ext>
          </a:extLst>
        </xdr:cNvPr>
        <xdr:cNvSpPr/>
      </xdr:nvSpPr>
      <xdr:spPr>
        <a:xfrm>
          <a:off x="14541500" y="13110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27397</xdr:rowOff>
    </xdr:from>
    <xdr:ext cx="59901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292795" y="12886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96047</xdr:rowOff>
    </xdr:from>
    <xdr:to>
      <xdr:col>72</xdr:col>
      <xdr:colOff>38100</xdr:colOff>
      <xdr:row>77</xdr:row>
      <xdr:rowOff>26197</xdr:rowOff>
    </xdr:to>
    <xdr:sp macro="" textlink="">
      <xdr:nvSpPr>
        <xdr:cNvPr id="635" name="楕円 634">
          <a:extLst>
            <a:ext uri="{FF2B5EF4-FFF2-40B4-BE49-F238E27FC236}">
              <a16:creationId xmlns:a16="http://schemas.microsoft.com/office/drawing/2014/main" id="{00000000-0008-0000-0600-00007B020000}"/>
            </a:ext>
          </a:extLst>
        </xdr:cNvPr>
        <xdr:cNvSpPr/>
      </xdr:nvSpPr>
      <xdr:spPr>
        <a:xfrm>
          <a:off x="13652500" y="13126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42725</xdr:rowOff>
    </xdr:from>
    <xdr:ext cx="59901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3403795" y="129014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167329</xdr:rowOff>
    </xdr:from>
    <xdr:to>
      <xdr:col>67</xdr:col>
      <xdr:colOff>101600</xdr:colOff>
      <xdr:row>77</xdr:row>
      <xdr:rowOff>97479</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2763500" y="13197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114006</xdr:rowOff>
    </xdr:from>
    <xdr:ext cx="59901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514795" y="12972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39" name="正方形/長方形 638">
          <a:extLst>
            <a:ext uri="{FF2B5EF4-FFF2-40B4-BE49-F238E27FC236}">
              <a16:creationId xmlns:a16="http://schemas.microsoft.com/office/drawing/2014/main" id="{00000000-0008-0000-0600-00007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0" name="正方形/長方形 639">
          <a:extLst>
            <a:ext uri="{FF2B5EF4-FFF2-40B4-BE49-F238E27FC236}">
              <a16:creationId xmlns:a16="http://schemas.microsoft.com/office/drawing/2014/main" id="{00000000-0008-0000-0600-00008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1" name="正方形/長方形 640">
          <a:extLst>
            <a:ext uri="{FF2B5EF4-FFF2-40B4-BE49-F238E27FC236}">
              <a16:creationId xmlns:a16="http://schemas.microsoft.com/office/drawing/2014/main" id="{00000000-0008-0000-0600-00008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2" name="正方形/長方形 641">
          <a:extLst>
            <a:ext uri="{FF2B5EF4-FFF2-40B4-BE49-F238E27FC236}">
              <a16:creationId xmlns:a16="http://schemas.microsoft.com/office/drawing/2014/main" id="{00000000-0008-0000-0600-00008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3" name="正方形/長方形 642">
          <a:extLst>
            <a:ext uri="{FF2B5EF4-FFF2-40B4-BE49-F238E27FC236}">
              <a16:creationId xmlns:a16="http://schemas.microsoft.com/office/drawing/2014/main" id="{00000000-0008-0000-0600-00008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48" name="直線コネクタ 647">
          <a:extLst>
            <a:ext uri="{FF2B5EF4-FFF2-40B4-BE49-F238E27FC236}">
              <a16:creationId xmlns:a16="http://schemas.microsoft.com/office/drawing/2014/main" id="{00000000-0008-0000-0600-00008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49" name="直線コネクタ 648">
          <a:extLst>
            <a:ext uri="{FF2B5EF4-FFF2-40B4-BE49-F238E27FC236}">
              <a16:creationId xmlns:a16="http://schemas.microsoft.com/office/drawing/2014/main" id="{00000000-0008-0000-0600-000089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1" name="直線コネクタ 650">
          <a:extLst>
            <a:ext uri="{FF2B5EF4-FFF2-40B4-BE49-F238E27FC236}">
              <a16:creationId xmlns:a16="http://schemas.microsoft.com/office/drawing/2014/main" id="{00000000-0008-0000-0600-00008B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59" name="積立金グラフ枠">
          <a:extLst>
            <a:ext uri="{FF2B5EF4-FFF2-40B4-BE49-F238E27FC236}">
              <a16:creationId xmlns:a16="http://schemas.microsoft.com/office/drawing/2014/main" id="{00000000-0008-0000-0600-00009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58840</xdr:rowOff>
    </xdr:from>
    <xdr:to>
      <xdr:col>85</xdr:col>
      <xdr:colOff>126364</xdr:colOff>
      <xdr:row>98</xdr:row>
      <xdr:rowOff>136477</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flipV="1">
          <a:off x="16317595" y="15832240"/>
          <a:ext cx="1269" cy="11063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140304</xdr:rowOff>
    </xdr:from>
    <xdr:ext cx="469744" cy="259045"/>
    <xdr:sp macro="" textlink="">
      <xdr:nvSpPr>
        <xdr:cNvPr id="661" name="積立金最小値テキスト">
          <a:extLst>
            <a:ext uri="{FF2B5EF4-FFF2-40B4-BE49-F238E27FC236}">
              <a16:creationId xmlns:a16="http://schemas.microsoft.com/office/drawing/2014/main" id="{00000000-0008-0000-0600-000095020000}"/>
            </a:ext>
          </a:extLst>
        </xdr:cNvPr>
        <xdr:cNvSpPr txBox="1"/>
      </xdr:nvSpPr>
      <xdr:spPr>
        <a:xfrm>
          <a:off x="16370300" y="16942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136477</xdr:rowOff>
    </xdr:from>
    <xdr:to>
      <xdr:col>86</xdr:col>
      <xdr:colOff>25400</xdr:colOff>
      <xdr:row>98</xdr:row>
      <xdr:rowOff>136477</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6230600" y="16938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5517</xdr:rowOff>
    </xdr:from>
    <xdr:ext cx="690189" cy="259045"/>
    <xdr:sp macro="" textlink="">
      <xdr:nvSpPr>
        <xdr:cNvPr id="663" name="積立金最大値テキスト">
          <a:extLst>
            <a:ext uri="{FF2B5EF4-FFF2-40B4-BE49-F238E27FC236}">
              <a16:creationId xmlns:a16="http://schemas.microsoft.com/office/drawing/2014/main" id="{00000000-0008-0000-0600-000097020000}"/>
            </a:ext>
          </a:extLst>
        </xdr:cNvPr>
        <xdr:cNvSpPr txBox="1"/>
      </xdr:nvSpPr>
      <xdr:spPr>
        <a:xfrm>
          <a:off x="16370300" y="156074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1,213,430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58840</xdr:rowOff>
    </xdr:from>
    <xdr:to>
      <xdr:col>86</xdr:col>
      <xdr:colOff>25400</xdr:colOff>
      <xdr:row>92</xdr:row>
      <xdr:rowOff>58840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6230600" y="15832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90</xdr:row>
      <xdr:rowOff>130146</xdr:rowOff>
    </xdr:from>
    <xdr:to>
      <xdr:col>85</xdr:col>
      <xdr:colOff>127000</xdr:colOff>
      <xdr:row>92</xdr:row>
      <xdr:rowOff>58840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5481300" y="15560646"/>
          <a:ext cx="838200" cy="271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139093</xdr:rowOff>
    </xdr:from>
    <xdr:ext cx="599010" cy="259045"/>
    <xdr:sp macro="" textlink="">
      <xdr:nvSpPr>
        <xdr:cNvPr id="666" name="積立金平均値テキスト">
          <a:extLst>
            <a:ext uri="{FF2B5EF4-FFF2-40B4-BE49-F238E27FC236}">
              <a16:creationId xmlns:a16="http://schemas.microsoft.com/office/drawing/2014/main" id="{00000000-0008-0000-0600-00009A020000}"/>
            </a:ext>
          </a:extLst>
        </xdr:cNvPr>
        <xdr:cNvSpPr txBox="1"/>
      </xdr:nvSpPr>
      <xdr:spPr>
        <a:xfrm>
          <a:off x="16370300" y="1676974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160666</xdr:rowOff>
    </xdr:from>
    <xdr:to>
      <xdr:col>85</xdr:col>
      <xdr:colOff>177800</xdr:colOff>
      <xdr:row>98</xdr:row>
      <xdr:rowOff>90816</xdr:rowOff>
    </xdr:to>
    <xdr:sp macro="" textlink="">
      <xdr:nvSpPr>
        <xdr:cNvPr id="667" name="フローチャート: 判断 666">
          <a:extLst>
            <a:ext uri="{FF2B5EF4-FFF2-40B4-BE49-F238E27FC236}">
              <a16:creationId xmlns:a16="http://schemas.microsoft.com/office/drawing/2014/main" id="{00000000-0008-0000-0600-00009B020000}"/>
            </a:ext>
          </a:extLst>
        </xdr:cNvPr>
        <xdr:cNvSpPr/>
      </xdr:nvSpPr>
      <xdr:spPr>
        <a:xfrm>
          <a:off x="16268700" y="16791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90</xdr:row>
      <xdr:rowOff>130146</xdr:rowOff>
    </xdr:from>
    <xdr:to>
      <xdr:col>81</xdr:col>
      <xdr:colOff>50800</xdr:colOff>
      <xdr:row>92</xdr:row>
      <xdr:rowOff>29138</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flipV="1">
          <a:off x="14592300" y="15560646"/>
          <a:ext cx="889000" cy="241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117900</xdr:rowOff>
    </xdr:from>
    <xdr:to>
      <xdr:col>81</xdr:col>
      <xdr:colOff>101600</xdr:colOff>
      <xdr:row>98</xdr:row>
      <xdr:rowOff>48050</xdr:rowOff>
    </xdr:to>
    <xdr:sp macro="" textlink="">
      <xdr:nvSpPr>
        <xdr:cNvPr id="669" name="フローチャート: 判断 668">
          <a:extLst>
            <a:ext uri="{FF2B5EF4-FFF2-40B4-BE49-F238E27FC236}">
              <a16:creationId xmlns:a16="http://schemas.microsoft.com/office/drawing/2014/main" id="{00000000-0008-0000-0600-00009D020000}"/>
            </a:ext>
          </a:extLst>
        </xdr:cNvPr>
        <xdr:cNvSpPr/>
      </xdr:nvSpPr>
      <xdr:spPr>
        <a:xfrm>
          <a:off x="15430500" y="1674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39177</xdr:rowOff>
    </xdr:from>
    <xdr:ext cx="599010"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5181795" y="16841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90</xdr:row>
      <xdr:rowOff>100185</xdr:rowOff>
    </xdr:from>
    <xdr:to>
      <xdr:col>76</xdr:col>
      <xdr:colOff>114300</xdr:colOff>
      <xdr:row>92</xdr:row>
      <xdr:rowOff>29138</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3703300" y="15530685"/>
          <a:ext cx="889000" cy="271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54332</xdr:rowOff>
    </xdr:from>
    <xdr:to>
      <xdr:col>76</xdr:col>
      <xdr:colOff>165100</xdr:colOff>
      <xdr:row>97</xdr:row>
      <xdr:rowOff>155932</xdr:rowOff>
    </xdr:to>
    <xdr:sp macro="" textlink="">
      <xdr:nvSpPr>
        <xdr:cNvPr id="672" name="フローチャート: 判断 671">
          <a:extLst>
            <a:ext uri="{FF2B5EF4-FFF2-40B4-BE49-F238E27FC236}">
              <a16:creationId xmlns:a16="http://schemas.microsoft.com/office/drawing/2014/main" id="{00000000-0008-0000-0600-0000A0020000}"/>
            </a:ext>
          </a:extLst>
        </xdr:cNvPr>
        <xdr:cNvSpPr/>
      </xdr:nvSpPr>
      <xdr:spPr>
        <a:xfrm>
          <a:off x="14541500" y="1668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97</xdr:row>
      <xdr:rowOff>147059</xdr:rowOff>
    </xdr:from>
    <xdr:ext cx="599010"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4292795" y="16777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90</xdr:row>
      <xdr:rowOff>45670</xdr:rowOff>
    </xdr:from>
    <xdr:to>
      <xdr:col>71</xdr:col>
      <xdr:colOff>177800</xdr:colOff>
      <xdr:row>90</xdr:row>
      <xdr:rowOff>100185</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814300" y="15476170"/>
          <a:ext cx="889000" cy="54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19740</xdr:rowOff>
    </xdr:from>
    <xdr:to>
      <xdr:col>72</xdr:col>
      <xdr:colOff>38100</xdr:colOff>
      <xdr:row>98</xdr:row>
      <xdr:rowOff>121340</xdr:rowOff>
    </xdr:to>
    <xdr:sp macro="" textlink="">
      <xdr:nvSpPr>
        <xdr:cNvPr id="675" name="フローチャート: 判断 674">
          <a:extLst>
            <a:ext uri="{FF2B5EF4-FFF2-40B4-BE49-F238E27FC236}">
              <a16:creationId xmlns:a16="http://schemas.microsoft.com/office/drawing/2014/main" id="{00000000-0008-0000-0600-0000A3020000}"/>
            </a:ext>
          </a:extLst>
        </xdr:cNvPr>
        <xdr:cNvSpPr/>
      </xdr:nvSpPr>
      <xdr:spPr>
        <a:xfrm>
          <a:off x="13652500" y="16821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112467</xdr:rowOff>
    </xdr:from>
    <xdr:ext cx="534377"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3436111" y="16914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10288</xdr:rowOff>
    </xdr:from>
    <xdr:to>
      <xdr:col>67</xdr:col>
      <xdr:colOff>101600</xdr:colOff>
      <xdr:row>98</xdr:row>
      <xdr:rowOff>111888</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2763500" y="1681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103015</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2547111" y="16905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92</xdr:row>
      <xdr:rowOff>8040</xdr:rowOff>
    </xdr:from>
    <xdr:to>
      <xdr:col>85</xdr:col>
      <xdr:colOff>177800</xdr:colOff>
      <xdr:row>92</xdr:row>
      <xdr:rowOff>109640</xdr:rowOff>
    </xdr:to>
    <xdr:sp macro="" textlink="">
      <xdr:nvSpPr>
        <xdr:cNvPr id="684" name="楕円 683">
          <a:extLst>
            <a:ext uri="{FF2B5EF4-FFF2-40B4-BE49-F238E27FC236}">
              <a16:creationId xmlns:a16="http://schemas.microsoft.com/office/drawing/2014/main" id="{00000000-0008-0000-0600-0000AC020000}"/>
            </a:ext>
          </a:extLst>
        </xdr:cNvPr>
        <xdr:cNvSpPr/>
      </xdr:nvSpPr>
      <xdr:spPr>
        <a:xfrm>
          <a:off x="16268700" y="15781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91</xdr:row>
      <xdr:rowOff>132517</xdr:rowOff>
    </xdr:from>
    <xdr:ext cx="690189" cy="259045"/>
    <xdr:sp macro="" textlink="">
      <xdr:nvSpPr>
        <xdr:cNvPr id="685" name="積立金該当値テキスト">
          <a:extLst>
            <a:ext uri="{FF2B5EF4-FFF2-40B4-BE49-F238E27FC236}">
              <a16:creationId xmlns:a16="http://schemas.microsoft.com/office/drawing/2014/main" id="{00000000-0008-0000-0600-0000AD020000}"/>
            </a:ext>
          </a:extLst>
        </xdr:cNvPr>
        <xdr:cNvSpPr txBox="1"/>
      </xdr:nvSpPr>
      <xdr:spPr>
        <a:xfrm>
          <a:off x="16370300" y="157344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1,213,430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90</xdr:row>
      <xdr:rowOff>79346</xdr:rowOff>
    </xdr:from>
    <xdr:to>
      <xdr:col>81</xdr:col>
      <xdr:colOff>101600</xdr:colOff>
      <xdr:row>91</xdr:row>
      <xdr:rowOff>9496</xdr:rowOff>
    </xdr:to>
    <xdr:sp macro="" textlink="">
      <xdr:nvSpPr>
        <xdr:cNvPr id="686" name="楕円 685">
          <a:extLst>
            <a:ext uri="{FF2B5EF4-FFF2-40B4-BE49-F238E27FC236}">
              <a16:creationId xmlns:a16="http://schemas.microsoft.com/office/drawing/2014/main" id="{00000000-0008-0000-0600-0000AE020000}"/>
            </a:ext>
          </a:extLst>
        </xdr:cNvPr>
        <xdr:cNvSpPr/>
      </xdr:nvSpPr>
      <xdr:spPr>
        <a:xfrm>
          <a:off x="15430500" y="15509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86705</xdr:colOff>
      <xdr:row>89</xdr:row>
      <xdr:rowOff>26023</xdr:rowOff>
    </xdr:from>
    <xdr:ext cx="690189"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5136205" y="1528507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1,510,449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91</xdr:row>
      <xdr:rowOff>149788</xdr:rowOff>
    </xdr:from>
    <xdr:to>
      <xdr:col>76</xdr:col>
      <xdr:colOff>165100</xdr:colOff>
      <xdr:row>92</xdr:row>
      <xdr:rowOff>79938</xdr:rowOff>
    </xdr:to>
    <xdr:sp macro="" textlink="">
      <xdr:nvSpPr>
        <xdr:cNvPr id="688" name="楕円 687">
          <a:extLst>
            <a:ext uri="{FF2B5EF4-FFF2-40B4-BE49-F238E27FC236}">
              <a16:creationId xmlns:a16="http://schemas.microsoft.com/office/drawing/2014/main" id="{00000000-0008-0000-0600-0000B0020000}"/>
            </a:ext>
          </a:extLst>
        </xdr:cNvPr>
        <xdr:cNvSpPr/>
      </xdr:nvSpPr>
      <xdr:spPr>
        <a:xfrm>
          <a:off x="14541500" y="15751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74</xdr:col>
      <xdr:colOff>150205</xdr:colOff>
      <xdr:row>90</xdr:row>
      <xdr:rowOff>96465</xdr:rowOff>
    </xdr:from>
    <xdr:ext cx="690189"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247205" y="1552696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1,245,913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90</xdr:row>
      <xdr:rowOff>49385</xdr:rowOff>
    </xdr:from>
    <xdr:to>
      <xdr:col>72</xdr:col>
      <xdr:colOff>38100</xdr:colOff>
      <xdr:row>90</xdr:row>
      <xdr:rowOff>150985</xdr:rowOff>
    </xdr:to>
    <xdr:sp macro="" textlink="">
      <xdr:nvSpPr>
        <xdr:cNvPr id="690" name="楕円 689">
          <a:extLst>
            <a:ext uri="{FF2B5EF4-FFF2-40B4-BE49-F238E27FC236}">
              <a16:creationId xmlns:a16="http://schemas.microsoft.com/office/drawing/2014/main" id="{00000000-0008-0000-0600-0000B2020000}"/>
            </a:ext>
          </a:extLst>
        </xdr:cNvPr>
        <xdr:cNvSpPr/>
      </xdr:nvSpPr>
      <xdr:spPr>
        <a:xfrm>
          <a:off x="13652500" y="1547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23205</xdr:colOff>
      <xdr:row>88</xdr:row>
      <xdr:rowOff>167512</xdr:rowOff>
    </xdr:from>
    <xdr:ext cx="690189"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3358205" y="152551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1,543,215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89</xdr:row>
      <xdr:rowOff>166320</xdr:rowOff>
    </xdr:from>
    <xdr:to>
      <xdr:col>67</xdr:col>
      <xdr:colOff>101600</xdr:colOff>
      <xdr:row>90</xdr:row>
      <xdr:rowOff>96470</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2763500" y="15425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86705</xdr:colOff>
      <xdr:row>88</xdr:row>
      <xdr:rowOff>112997</xdr:rowOff>
    </xdr:from>
    <xdr:ext cx="690189"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469205" y="1520059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1,602,833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4" name="正方形/長方形 693">
          <a:extLst>
            <a:ext uri="{FF2B5EF4-FFF2-40B4-BE49-F238E27FC236}">
              <a16:creationId xmlns:a16="http://schemas.microsoft.com/office/drawing/2014/main" id="{00000000-0008-0000-0600-0000B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695" name="正方形/長方形 694">
          <a:extLst>
            <a:ext uri="{FF2B5EF4-FFF2-40B4-BE49-F238E27FC236}">
              <a16:creationId xmlns:a16="http://schemas.microsoft.com/office/drawing/2014/main" id="{00000000-0008-0000-0600-0000B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696" name="正方形/長方形 695">
          <a:extLst>
            <a:ext uri="{FF2B5EF4-FFF2-40B4-BE49-F238E27FC236}">
              <a16:creationId xmlns:a16="http://schemas.microsoft.com/office/drawing/2014/main" id="{00000000-0008-0000-0600-0000B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697" name="正方形/長方形 696">
          <a:extLst>
            <a:ext uri="{FF2B5EF4-FFF2-40B4-BE49-F238E27FC236}">
              <a16:creationId xmlns:a16="http://schemas.microsoft.com/office/drawing/2014/main" id="{00000000-0008-0000-0600-0000B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698" name="正方形/長方形 697">
          <a:extLst>
            <a:ext uri="{FF2B5EF4-FFF2-40B4-BE49-F238E27FC236}">
              <a16:creationId xmlns:a16="http://schemas.microsoft.com/office/drawing/2014/main" id="{00000000-0008-0000-0600-0000B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3" name="直線コネクタ 702">
          <a:extLst>
            <a:ext uri="{FF2B5EF4-FFF2-40B4-BE49-F238E27FC236}">
              <a16:creationId xmlns:a16="http://schemas.microsoft.com/office/drawing/2014/main" id="{00000000-0008-0000-0600-0000B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04" name="直線コネクタ 703">
          <a:extLst>
            <a:ext uri="{FF2B5EF4-FFF2-40B4-BE49-F238E27FC236}">
              <a16:creationId xmlns:a16="http://schemas.microsoft.com/office/drawing/2014/main" id="{00000000-0008-0000-0600-0000C0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06" name="直線コネクタ 705">
          <a:extLst>
            <a:ext uri="{FF2B5EF4-FFF2-40B4-BE49-F238E27FC236}">
              <a16:creationId xmlns:a16="http://schemas.microsoft.com/office/drawing/2014/main" id="{00000000-0008-0000-0600-0000C2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08" name="直線コネクタ 707">
          <a:extLst>
            <a:ext uri="{FF2B5EF4-FFF2-40B4-BE49-F238E27FC236}">
              <a16:creationId xmlns:a16="http://schemas.microsoft.com/office/drawing/2014/main" id="{00000000-0008-0000-0600-0000C4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10" name="直線コネクタ 709">
          <a:extLst>
            <a:ext uri="{FF2B5EF4-FFF2-40B4-BE49-F238E27FC236}">
              <a16:creationId xmlns:a16="http://schemas.microsoft.com/office/drawing/2014/main" id="{00000000-0008-0000-0600-0000C6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31</xdr:row>
      <xdr:rowOff>21970</xdr:rowOff>
    </xdr:from>
    <xdr:ext cx="595419"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7692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8" name="投資及び出資金グラフ枠">
          <a:extLst>
            <a:ext uri="{FF2B5EF4-FFF2-40B4-BE49-F238E27FC236}">
              <a16:creationId xmlns:a16="http://schemas.microsoft.com/office/drawing/2014/main" id="{00000000-0008-0000-0600-0000C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55368</xdr:rowOff>
    </xdr:from>
    <xdr:to>
      <xdr:col>116</xdr:col>
      <xdr:colOff>62864</xdr:colOff>
      <xdr:row>39</xdr:row>
      <xdr:rowOff>98878</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flipV="1">
          <a:off x="22159595" y="5198868"/>
          <a:ext cx="1269" cy="1586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110953</xdr:rowOff>
    </xdr:from>
    <xdr:ext cx="249299" cy="259045"/>
    <xdr:sp macro="" textlink="">
      <xdr:nvSpPr>
        <xdr:cNvPr id="720" name="投資及び出資金最小値テキスト">
          <a:extLst>
            <a:ext uri="{FF2B5EF4-FFF2-40B4-BE49-F238E27FC236}">
              <a16:creationId xmlns:a16="http://schemas.microsoft.com/office/drawing/2014/main" id="{00000000-0008-0000-0600-0000D0020000}"/>
            </a:ext>
          </a:extLst>
        </xdr:cNvPr>
        <xdr:cNvSpPr txBox="1"/>
      </xdr:nvSpPr>
      <xdr:spPr>
        <a:xfrm>
          <a:off x="22212300" y="679750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2045</xdr:rowOff>
    </xdr:from>
    <xdr:ext cx="599010" cy="259045"/>
    <xdr:sp macro="" textlink="">
      <xdr:nvSpPr>
        <xdr:cNvPr id="722" name="投資及び出資金最大値テキスト">
          <a:extLst>
            <a:ext uri="{FF2B5EF4-FFF2-40B4-BE49-F238E27FC236}">
              <a16:creationId xmlns:a16="http://schemas.microsoft.com/office/drawing/2014/main" id="{00000000-0008-0000-0600-0000D2020000}"/>
            </a:ext>
          </a:extLst>
        </xdr:cNvPr>
        <xdr:cNvSpPr txBox="1"/>
      </xdr:nvSpPr>
      <xdr:spPr>
        <a:xfrm>
          <a:off x="22212300" y="4974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55368</xdr:rowOff>
    </xdr:from>
    <xdr:to>
      <xdr:col>116</xdr:col>
      <xdr:colOff>152400</xdr:colOff>
      <xdr:row>30</xdr:row>
      <xdr:rowOff>55368</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22072600" y="5198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28403</xdr:rowOff>
    </xdr:from>
    <xdr:ext cx="469744" cy="259045"/>
    <xdr:sp macro="" textlink="">
      <xdr:nvSpPr>
        <xdr:cNvPr id="725" name="投資及び出資金平均値テキスト">
          <a:extLst>
            <a:ext uri="{FF2B5EF4-FFF2-40B4-BE49-F238E27FC236}">
              <a16:creationId xmlns:a16="http://schemas.microsoft.com/office/drawing/2014/main" id="{00000000-0008-0000-0600-0000D5020000}"/>
            </a:ext>
          </a:extLst>
        </xdr:cNvPr>
        <xdr:cNvSpPr txBox="1"/>
      </xdr:nvSpPr>
      <xdr:spPr>
        <a:xfrm>
          <a:off x="22212300" y="65435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5526</xdr:rowOff>
    </xdr:from>
    <xdr:to>
      <xdr:col>116</xdr:col>
      <xdr:colOff>114300</xdr:colOff>
      <xdr:row>39</xdr:row>
      <xdr:rowOff>107126</xdr:rowOff>
    </xdr:to>
    <xdr:sp macro="" textlink="">
      <xdr:nvSpPr>
        <xdr:cNvPr id="726" name="フローチャート: 判断 725">
          <a:extLst>
            <a:ext uri="{FF2B5EF4-FFF2-40B4-BE49-F238E27FC236}">
              <a16:creationId xmlns:a16="http://schemas.microsoft.com/office/drawing/2014/main" id="{00000000-0008-0000-0600-0000D6020000}"/>
            </a:ext>
          </a:extLst>
        </xdr:cNvPr>
        <xdr:cNvSpPr/>
      </xdr:nvSpPr>
      <xdr:spPr>
        <a:xfrm>
          <a:off x="22110700" y="6692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37748</xdr:rowOff>
    </xdr:from>
    <xdr:to>
      <xdr:col>112</xdr:col>
      <xdr:colOff>38100</xdr:colOff>
      <xdr:row>39</xdr:row>
      <xdr:rowOff>139348</xdr:rowOff>
    </xdr:to>
    <xdr:sp macro="" textlink="">
      <xdr:nvSpPr>
        <xdr:cNvPr id="728" name="フローチャート: 判断 727">
          <a:extLst>
            <a:ext uri="{FF2B5EF4-FFF2-40B4-BE49-F238E27FC236}">
              <a16:creationId xmlns:a16="http://schemas.microsoft.com/office/drawing/2014/main" id="{00000000-0008-0000-0600-0000D8020000}"/>
            </a:ext>
          </a:extLst>
        </xdr:cNvPr>
        <xdr:cNvSpPr/>
      </xdr:nvSpPr>
      <xdr:spPr>
        <a:xfrm>
          <a:off x="21272500" y="6724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155875</xdr:rowOff>
    </xdr:from>
    <xdr:ext cx="378565"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21134017" y="64995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33013</xdr:rowOff>
    </xdr:from>
    <xdr:to>
      <xdr:col>107</xdr:col>
      <xdr:colOff>101600</xdr:colOff>
      <xdr:row>39</xdr:row>
      <xdr:rowOff>134613</xdr:rowOff>
    </xdr:to>
    <xdr:sp macro="" textlink="">
      <xdr:nvSpPr>
        <xdr:cNvPr id="731" name="フローチャート: 判断 730">
          <a:extLst>
            <a:ext uri="{FF2B5EF4-FFF2-40B4-BE49-F238E27FC236}">
              <a16:creationId xmlns:a16="http://schemas.microsoft.com/office/drawing/2014/main" id="{00000000-0008-0000-0600-0000DB020000}"/>
            </a:ext>
          </a:extLst>
        </xdr:cNvPr>
        <xdr:cNvSpPr/>
      </xdr:nvSpPr>
      <xdr:spPr>
        <a:xfrm>
          <a:off x="20383500" y="6719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151140</xdr:rowOff>
    </xdr:from>
    <xdr:ext cx="469744"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20199428" y="6494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29094</xdr:rowOff>
    </xdr:from>
    <xdr:to>
      <xdr:col>102</xdr:col>
      <xdr:colOff>165100</xdr:colOff>
      <xdr:row>39</xdr:row>
      <xdr:rowOff>130694</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19494500" y="671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147221</xdr:rowOff>
    </xdr:from>
    <xdr:ext cx="469744"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9310428" y="6490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27755</xdr:rowOff>
    </xdr:from>
    <xdr:to>
      <xdr:col>98</xdr:col>
      <xdr:colOff>38100</xdr:colOff>
      <xdr:row>39</xdr:row>
      <xdr:rowOff>129355</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18605500" y="67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145882</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8421428" y="6489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43" name="楕円 742">
          <a:extLst>
            <a:ext uri="{FF2B5EF4-FFF2-40B4-BE49-F238E27FC236}">
              <a16:creationId xmlns:a16="http://schemas.microsoft.com/office/drawing/2014/main" id="{00000000-0008-0000-0600-0000E7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155403</xdr:rowOff>
    </xdr:from>
    <xdr:ext cx="249299" cy="259045"/>
    <xdr:sp macro="" textlink="">
      <xdr:nvSpPr>
        <xdr:cNvPr id="744" name="投資及び出資金該当値テキスト">
          <a:extLst>
            <a:ext uri="{FF2B5EF4-FFF2-40B4-BE49-F238E27FC236}">
              <a16:creationId xmlns:a16="http://schemas.microsoft.com/office/drawing/2014/main" id="{00000000-0008-0000-0600-0000E8020000}"/>
            </a:ext>
          </a:extLst>
        </xdr:cNvPr>
        <xdr:cNvSpPr txBox="1"/>
      </xdr:nvSpPr>
      <xdr:spPr>
        <a:xfrm>
          <a:off x="22212300" y="667050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45" name="楕円 744">
          <a:extLst>
            <a:ext uri="{FF2B5EF4-FFF2-40B4-BE49-F238E27FC236}">
              <a16:creationId xmlns:a16="http://schemas.microsoft.com/office/drawing/2014/main" id="{00000000-0008-0000-0600-0000E9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47" name="楕円 746">
          <a:extLst>
            <a:ext uri="{FF2B5EF4-FFF2-40B4-BE49-F238E27FC236}">
              <a16:creationId xmlns:a16="http://schemas.microsoft.com/office/drawing/2014/main" id="{00000000-0008-0000-0600-0000EB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3" name="正方形/長方形 752">
          <a:extLst>
            <a:ext uri="{FF2B5EF4-FFF2-40B4-BE49-F238E27FC236}">
              <a16:creationId xmlns:a16="http://schemas.microsoft.com/office/drawing/2014/main" id="{00000000-0008-0000-0600-0000F1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4" name="正方形/長方形 753">
          <a:extLst>
            <a:ext uri="{FF2B5EF4-FFF2-40B4-BE49-F238E27FC236}">
              <a16:creationId xmlns:a16="http://schemas.microsoft.com/office/drawing/2014/main" id="{00000000-0008-0000-0600-0000F2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5" name="正方形/長方形 754">
          <a:extLst>
            <a:ext uri="{FF2B5EF4-FFF2-40B4-BE49-F238E27FC236}">
              <a16:creationId xmlns:a16="http://schemas.microsoft.com/office/drawing/2014/main" id="{00000000-0008-0000-0600-0000F3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2" name="直線コネクタ 761">
          <a:extLst>
            <a:ext uri="{FF2B5EF4-FFF2-40B4-BE49-F238E27FC236}">
              <a16:creationId xmlns:a16="http://schemas.microsoft.com/office/drawing/2014/main" id="{00000000-0008-0000-0600-0000FA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63" name="直線コネクタ 762">
          <a:extLst>
            <a:ext uri="{FF2B5EF4-FFF2-40B4-BE49-F238E27FC236}">
              <a16:creationId xmlns:a16="http://schemas.microsoft.com/office/drawing/2014/main" id="{00000000-0008-0000-0600-0000FB02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55</xdr:row>
      <xdr:rowOff>54627</xdr:rowOff>
    </xdr:from>
    <xdr:ext cx="59541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7692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52</xdr:row>
      <xdr:rowOff>111777</xdr:rowOff>
    </xdr:from>
    <xdr:ext cx="59541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7692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168927</xdr:rowOff>
    </xdr:from>
    <xdr:ext cx="59541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7692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3" name="貸付金グラフ枠">
          <a:extLst>
            <a:ext uri="{FF2B5EF4-FFF2-40B4-BE49-F238E27FC236}">
              <a16:creationId xmlns:a16="http://schemas.microsoft.com/office/drawing/2014/main" id="{00000000-0008-0000-0600-00000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52</xdr:row>
      <xdr:rowOff>10884</xdr:rowOff>
    </xdr:from>
    <xdr:to>
      <xdr:col>116</xdr:col>
      <xdr:colOff>62864</xdr:colOff>
      <xdr:row>58</xdr:row>
      <xdr:rowOff>139700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flipV="1">
          <a:off x="22159595" y="8926284"/>
          <a:ext cx="1269" cy="1157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168358</xdr:rowOff>
    </xdr:from>
    <xdr:ext cx="249299" cy="259045"/>
    <xdr:sp macro="" textlink="">
      <xdr:nvSpPr>
        <xdr:cNvPr id="775" name="貸付金最小値テキスト">
          <a:extLst>
            <a:ext uri="{FF2B5EF4-FFF2-40B4-BE49-F238E27FC236}">
              <a16:creationId xmlns:a16="http://schemas.microsoft.com/office/drawing/2014/main" id="{00000000-0008-0000-0600-000007030000}"/>
            </a:ext>
          </a:extLst>
        </xdr:cNvPr>
        <xdr:cNvSpPr txBox="1"/>
      </xdr:nvSpPr>
      <xdr:spPr>
        <a:xfrm>
          <a:off x="22212300" y="101124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129011</xdr:rowOff>
    </xdr:from>
    <xdr:ext cx="599010" cy="259045"/>
    <xdr:sp macro="" textlink="">
      <xdr:nvSpPr>
        <xdr:cNvPr id="777" name="貸付金最大値テキスト">
          <a:extLst>
            <a:ext uri="{FF2B5EF4-FFF2-40B4-BE49-F238E27FC236}">
              <a16:creationId xmlns:a16="http://schemas.microsoft.com/office/drawing/2014/main" id="{00000000-0008-0000-0600-000009030000}"/>
            </a:ext>
          </a:extLst>
        </xdr:cNvPr>
        <xdr:cNvSpPr txBox="1"/>
      </xdr:nvSpPr>
      <xdr:spPr>
        <a:xfrm>
          <a:off x="22212300" y="8701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52</xdr:row>
      <xdr:rowOff>10884</xdr:rowOff>
    </xdr:from>
    <xdr:to>
      <xdr:col>116</xdr:col>
      <xdr:colOff>152400</xdr:colOff>
      <xdr:row>52</xdr:row>
      <xdr:rowOff>10884</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22072600" y="8926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134062</xdr:rowOff>
    </xdr:from>
    <xdr:to>
      <xdr:col>116</xdr:col>
      <xdr:colOff>63500</xdr:colOff>
      <xdr:row>58</xdr:row>
      <xdr:rowOff>139700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21323300" y="10078162"/>
          <a:ext cx="838200" cy="5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85808</xdr:rowOff>
    </xdr:from>
    <xdr:ext cx="469744" cy="259045"/>
    <xdr:sp macro="" textlink="">
      <xdr:nvSpPr>
        <xdr:cNvPr id="780" name="貸付金平均値テキスト">
          <a:extLst>
            <a:ext uri="{FF2B5EF4-FFF2-40B4-BE49-F238E27FC236}">
              <a16:creationId xmlns:a16="http://schemas.microsoft.com/office/drawing/2014/main" id="{00000000-0008-0000-0600-00000C030000}"/>
            </a:ext>
          </a:extLst>
        </xdr:cNvPr>
        <xdr:cNvSpPr txBox="1"/>
      </xdr:nvSpPr>
      <xdr:spPr>
        <a:xfrm>
          <a:off x="22212300" y="98584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62931</xdr:rowOff>
    </xdr:from>
    <xdr:to>
      <xdr:col>116</xdr:col>
      <xdr:colOff>114300</xdr:colOff>
      <xdr:row>58</xdr:row>
      <xdr:rowOff>164531</xdr:rowOff>
    </xdr:to>
    <xdr:sp macro="" textlink="">
      <xdr:nvSpPr>
        <xdr:cNvPr id="781" name="フローチャート: 判断 780">
          <a:extLst>
            <a:ext uri="{FF2B5EF4-FFF2-40B4-BE49-F238E27FC236}">
              <a16:creationId xmlns:a16="http://schemas.microsoft.com/office/drawing/2014/main" id="{00000000-0008-0000-0600-00000D030000}"/>
            </a:ext>
          </a:extLst>
        </xdr:cNvPr>
        <xdr:cNvSpPr/>
      </xdr:nvSpPr>
      <xdr:spPr>
        <a:xfrm>
          <a:off x="22110700" y="1000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134062</xdr:rowOff>
    </xdr:from>
    <xdr:to>
      <xdr:col>111</xdr:col>
      <xdr:colOff>177800</xdr:colOff>
      <xdr:row>58</xdr:row>
      <xdr:rowOff>134196</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flipV="1">
          <a:off x="20434300" y="10078162"/>
          <a:ext cx="889000" cy="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68971</xdr:rowOff>
    </xdr:from>
    <xdr:to>
      <xdr:col>112</xdr:col>
      <xdr:colOff>38100</xdr:colOff>
      <xdr:row>58</xdr:row>
      <xdr:rowOff>170571</xdr:rowOff>
    </xdr:to>
    <xdr:sp macro="" textlink="">
      <xdr:nvSpPr>
        <xdr:cNvPr id="783" name="フローチャート: 判断 782">
          <a:extLst>
            <a:ext uri="{FF2B5EF4-FFF2-40B4-BE49-F238E27FC236}">
              <a16:creationId xmlns:a16="http://schemas.microsoft.com/office/drawing/2014/main" id="{00000000-0008-0000-0600-00000F030000}"/>
            </a:ext>
          </a:extLst>
        </xdr:cNvPr>
        <xdr:cNvSpPr/>
      </xdr:nvSpPr>
      <xdr:spPr>
        <a:xfrm>
          <a:off x="21272500" y="1001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15648</xdr:rowOff>
    </xdr:from>
    <xdr:ext cx="469744"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21088428" y="9788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134196</xdr:rowOff>
    </xdr:from>
    <xdr:to>
      <xdr:col>107</xdr:col>
      <xdr:colOff>50800</xdr:colOff>
      <xdr:row>58</xdr:row>
      <xdr:rowOff>134337</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flipV="1">
          <a:off x="19545300" y="10078296"/>
          <a:ext cx="889000" cy="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71879</xdr:rowOff>
    </xdr:from>
    <xdr:to>
      <xdr:col>107</xdr:col>
      <xdr:colOff>101600</xdr:colOff>
      <xdr:row>59</xdr:row>
      <xdr:rowOff>2029</xdr:rowOff>
    </xdr:to>
    <xdr:sp macro="" textlink="">
      <xdr:nvSpPr>
        <xdr:cNvPr id="786" name="フローチャート: 判断 785">
          <a:extLst>
            <a:ext uri="{FF2B5EF4-FFF2-40B4-BE49-F238E27FC236}">
              <a16:creationId xmlns:a16="http://schemas.microsoft.com/office/drawing/2014/main" id="{00000000-0008-0000-0600-000012030000}"/>
            </a:ext>
          </a:extLst>
        </xdr:cNvPr>
        <xdr:cNvSpPr/>
      </xdr:nvSpPr>
      <xdr:spPr>
        <a:xfrm>
          <a:off x="20383500" y="10015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18556</xdr:rowOff>
    </xdr:from>
    <xdr:ext cx="469744"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20199428" y="9791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134337</xdr:rowOff>
    </xdr:from>
    <xdr:to>
      <xdr:col>102</xdr:col>
      <xdr:colOff>114300</xdr:colOff>
      <xdr:row>58</xdr:row>
      <xdr:rowOff>134524</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flipV="1">
          <a:off x="18656300" y="10078437"/>
          <a:ext cx="889000" cy="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58624</xdr:rowOff>
    </xdr:from>
    <xdr:to>
      <xdr:col>102</xdr:col>
      <xdr:colOff>165100</xdr:colOff>
      <xdr:row>58</xdr:row>
      <xdr:rowOff>160224</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19494500" y="1000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5301</xdr:rowOff>
    </xdr:from>
    <xdr:ext cx="469744"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9310428" y="9777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62584</xdr:rowOff>
    </xdr:from>
    <xdr:to>
      <xdr:col>98</xdr:col>
      <xdr:colOff>38100</xdr:colOff>
      <xdr:row>58</xdr:row>
      <xdr:rowOff>164184</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18605500" y="10006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9261</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8421428" y="9781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798" name="楕円 797">
          <a:extLst>
            <a:ext uri="{FF2B5EF4-FFF2-40B4-BE49-F238E27FC236}">
              <a16:creationId xmlns:a16="http://schemas.microsoft.com/office/drawing/2014/main" id="{00000000-0008-0000-0600-00001E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41358</xdr:rowOff>
    </xdr:from>
    <xdr:ext cx="249299" cy="259045"/>
    <xdr:sp macro="" textlink="">
      <xdr:nvSpPr>
        <xdr:cNvPr id="799" name="貸付金該当値テキスト">
          <a:extLst>
            <a:ext uri="{FF2B5EF4-FFF2-40B4-BE49-F238E27FC236}">
              <a16:creationId xmlns:a16="http://schemas.microsoft.com/office/drawing/2014/main" id="{00000000-0008-0000-0600-00001F030000}"/>
            </a:ext>
          </a:extLst>
        </xdr:cNvPr>
        <xdr:cNvSpPr txBox="1"/>
      </xdr:nvSpPr>
      <xdr:spPr>
        <a:xfrm>
          <a:off x="22212300" y="99854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83262</xdr:rowOff>
    </xdr:from>
    <xdr:to>
      <xdr:col>112</xdr:col>
      <xdr:colOff>38100</xdr:colOff>
      <xdr:row>59</xdr:row>
      <xdr:rowOff>13412</xdr:rowOff>
    </xdr:to>
    <xdr:sp macro="" textlink="">
      <xdr:nvSpPr>
        <xdr:cNvPr id="800" name="楕円 799">
          <a:extLst>
            <a:ext uri="{FF2B5EF4-FFF2-40B4-BE49-F238E27FC236}">
              <a16:creationId xmlns:a16="http://schemas.microsoft.com/office/drawing/2014/main" id="{00000000-0008-0000-0600-000020030000}"/>
            </a:ext>
          </a:extLst>
        </xdr:cNvPr>
        <xdr:cNvSpPr/>
      </xdr:nvSpPr>
      <xdr:spPr>
        <a:xfrm>
          <a:off x="21272500" y="10027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4539</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088428" y="10120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83396</xdr:rowOff>
    </xdr:from>
    <xdr:to>
      <xdr:col>107</xdr:col>
      <xdr:colOff>101600</xdr:colOff>
      <xdr:row>59</xdr:row>
      <xdr:rowOff>13546</xdr:rowOff>
    </xdr:to>
    <xdr:sp macro="" textlink="">
      <xdr:nvSpPr>
        <xdr:cNvPr id="802" name="楕円 801">
          <a:extLst>
            <a:ext uri="{FF2B5EF4-FFF2-40B4-BE49-F238E27FC236}">
              <a16:creationId xmlns:a16="http://schemas.microsoft.com/office/drawing/2014/main" id="{00000000-0008-0000-0600-000022030000}"/>
            </a:ext>
          </a:extLst>
        </xdr:cNvPr>
        <xdr:cNvSpPr/>
      </xdr:nvSpPr>
      <xdr:spPr>
        <a:xfrm>
          <a:off x="20383500" y="10027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4673</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10120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83537</xdr:rowOff>
    </xdr:from>
    <xdr:to>
      <xdr:col>102</xdr:col>
      <xdr:colOff>165100</xdr:colOff>
      <xdr:row>59</xdr:row>
      <xdr:rowOff>13687</xdr:rowOff>
    </xdr:to>
    <xdr:sp macro="" textlink="">
      <xdr:nvSpPr>
        <xdr:cNvPr id="804" name="楕円 803">
          <a:extLst>
            <a:ext uri="{FF2B5EF4-FFF2-40B4-BE49-F238E27FC236}">
              <a16:creationId xmlns:a16="http://schemas.microsoft.com/office/drawing/2014/main" id="{00000000-0008-0000-0600-000024030000}"/>
            </a:ext>
          </a:extLst>
        </xdr:cNvPr>
        <xdr:cNvSpPr/>
      </xdr:nvSpPr>
      <xdr:spPr>
        <a:xfrm>
          <a:off x="19494500" y="10027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4814</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9310428" y="10120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83724</xdr:rowOff>
    </xdr:from>
    <xdr:to>
      <xdr:col>98</xdr:col>
      <xdr:colOff>38100</xdr:colOff>
      <xdr:row>59</xdr:row>
      <xdr:rowOff>13874</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18605500" y="10027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5001</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21428" y="10120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08" name="正方形/長方形 807">
          <a:extLst>
            <a:ext uri="{FF2B5EF4-FFF2-40B4-BE49-F238E27FC236}">
              <a16:creationId xmlns:a16="http://schemas.microsoft.com/office/drawing/2014/main" id="{00000000-0008-0000-0600-00002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09" name="正方形/長方形 808">
          <a:extLst>
            <a:ext uri="{FF2B5EF4-FFF2-40B4-BE49-F238E27FC236}">
              <a16:creationId xmlns:a16="http://schemas.microsoft.com/office/drawing/2014/main" id="{00000000-0008-0000-0600-00002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0" name="正方形/長方形 809">
          <a:extLst>
            <a:ext uri="{FF2B5EF4-FFF2-40B4-BE49-F238E27FC236}">
              <a16:creationId xmlns:a16="http://schemas.microsoft.com/office/drawing/2014/main" id="{00000000-0008-0000-0600-00002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1" name="正方形/長方形 810">
          <a:extLst>
            <a:ext uri="{FF2B5EF4-FFF2-40B4-BE49-F238E27FC236}">
              <a16:creationId xmlns:a16="http://schemas.microsoft.com/office/drawing/2014/main" id="{00000000-0008-0000-0600-00002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2" name="正方形/長方形 811">
          <a:extLst>
            <a:ext uri="{FF2B5EF4-FFF2-40B4-BE49-F238E27FC236}">
              <a16:creationId xmlns:a16="http://schemas.microsoft.com/office/drawing/2014/main" id="{00000000-0008-0000-0600-00002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17" name="直線コネクタ 816">
          <a:extLst>
            <a:ext uri="{FF2B5EF4-FFF2-40B4-BE49-F238E27FC236}">
              <a16:creationId xmlns:a16="http://schemas.microsoft.com/office/drawing/2014/main" id="{00000000-0008-0000-0600-00003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18" name="直線コネクタ 817">
          <a:extLst>
            <a:ext uri="{FF2B5EF4-FFF2-40B4-BE49-F238E27FC236}">
              <a16:creationId xmlns:a16="http://schemas.microsoft.com/office/drawing/2014/main" id="{00000000-0008-0000-0600-000032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0" name="直線コネクタ 819">
          <a:extLst>
            <a:ext uri="{FF2B5EF4-FFF2-40B4-BE49-F238E27FC236}">
              <a16:creationId xmlns:a16="http://schemas.microsoft.com/office/drawing/2014/main" id="{00000000-0008-0000-0600-000034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144434</xdr:rowOff>
    </xdr:from>
    <xdr:ext cx="595419"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7692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2" name="直線コネクタ 821">
          <a:extLst>
            <a:ext uri="{FF2B5EF4-FFF2-40B4-BE49-F238E27FC236}">
              <a16:creationId xmlns:a16="http://schemas.microsoft.com/office/drawing/2014/main" id="{00000000-0008-0000-0600-000036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160762</xdr:rowOff>
    </xdr:from>
    <xdr:ext cx="59541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7692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2" name="繰出金グラフ枠">
          <a:extLst>
            <a:ext uri="{FF2B5EF4-FFF2-40B4-BE49-F238E27FC236}">
              <a16:creationId xmlns:a16="http://schemas.microsoft.com/office/drawing/2014/main" id="{00000000-0008-0000-0600-000040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152081</xdr:rowOff>
    </xdr:from>
    <xdr:to>
      <xdr:col>116</xdr:col>
      <xdr:colOff>62864</xdr:colOff>
      <xdr:row>78</xdr:row>
      <xdr:rowOff>169807</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flipV="1">
          <a:off x="22159595" y="12153581"/>
          <a:ext cx="1269" cy="1389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2184</xdr:rowOff>
    </xdr:from>
    <xdr:ext cx="534377" cy="259045"/>
    <xdr:sp macro="" textlink="">
      <xdr:nvSpPr>
        <xdr:cNvPr id="834" name="繰出金最小値テキスト">
          <a:extLst>
            <a:ext uri="{FF2B5EF4-FFF2-40B4-BE49-F238E27FC236}">
              <a16:creationId xmlns:a16="http://schemas.microsoft.com/office/drawing/2014/main" id="{00000000-0008-0000-0600-000042030000}"/>
            </a:ext>
          </a:extLst>
        </xdr:cNvPr>
        <xdr:cNvSpPr txBox="1"/>
      </xdr:nvSpPr>
      <xdr:spPr>
        <a:xfrm>
          <a:off x="22212300" y="13546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169807</xdr:rowOff>
    </xdr:from>
    <xdr:to>
      <xdr:col>116</xdr:col>
      <xdr:colOff>152400</xdr:colOff>
      <xdr:row>78</xdr:row>
      <xdr:rowOff>169807</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22072600" y="13542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98758</xdr:rowOff>
    </xdr:from>
    <xdr:ext cx="599010" cy="259045"/>
    <xdr:sp macro="" textlink="">
      <xdr:nvSpPr>
        <xdr:cNvPr id="836" name="繰出金最大値テキスト">
          <a:extLst>
            <a:ext uri="{FF2B5EF4-FFF2-40B4-BE49-F238E27FC236}">
              <a16:creationId xmlns:a16="http://schemas.microsoft.com/office/drawing/2014/main" id="{00000000-0008-0000-0600-000044030000}"/>
            </a:ext>
          </a:extLst>
        </xdr:cNvPr>
        <xdr:cNvSpPr txBox="1"/>
      </xdr:nvSpPr>
      <xdr:spPr>
        <a:xfrm>
          <a:off x="22212300" y="11928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152081</xdr:rowOff>
    </xdr:from>
    <xdr:to>
      <xdr:col>116</xdr:col>
      <xdr:colOff>152400</xdr:colOff>
      <xdr:row>70</xdr:row>
      <xdr:rowOff>152081</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22072600" y="12153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152237</xdr:rowOff>
    </xdr:from>
    <xdr:to>
      <xdr:col>116</xdr:col>
      <xdr:colOff>63500</xdr:colOff>
      <xdr:row>75</xdr:row>
      <xdr:rowOff>59243</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21323300" y="12668087"/>
          <a:ext cx="838200" cy="24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111734</xdr:rowOff>
    </xdr:from>
    <xdr:ext cx="599010" cy="259045"/>
    <xdr:sp macro="" textlink="">
      <xdr:nvSpPr>
        <xdr:cNvPr id="839" name="繰出金平均値テキスト">
          <a:extLst>
            <a:ext uri="{FF2B5EF4-FFF2-40B4-BE49-F238E27FC236}">
              <a16:creationId xmlns:a16="http://schemas.microsoft.com/office/drawing/2014/main" id="{00000000-0008-0000-0600-000047030000}"/>
            </a:ext>
          </a:extLst>
        </xdr:cNvPr>
        <xdr:cNvSpPr txBox="1"/>
      </xdr:nvSpPr>
      <xdr:spPr>
        <a:xfrm>
          <a:off x="22212300" y="131419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133307</xdr:rowOff>
    </xdr:from>
    <xdr:to>
      <xdr:col>116</xdr:col>
      <xdr:colOff>114300</xdr:colOff>
      <xdr:row>77</xdr:row>
      <xdr:rowOff>63457</xdr:rowOff>
    </xdr:to>
    <xdr:sp macro="" textlink="">
      <xdr:nvSpPr>
        <xdr:cNvPr id="840" name="フローチャート: 判断 839">
          <a:extLst>
            <a:ext uri="{FF2B5EF4-FFF2-40B4-BE49-F238E27FC236}">
              <a16:creationId xmlns:a16="http://schemas.microsoft.com/office/drawing/2014/main" id="{00000000-0008-0000-0600-000048030000}"/>
            </a:ext>
          </a:extLst>
        </xdr:cNvPr>
        <xdr:cNvSpPr/>
      </xdr:nvSpPr>
      <xdr:spPr>
        <a:xfrm>
          <a:off x="22110700" y="13163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152237</xdr:rowOff>
    </xdr:from>
    <xdr:to>
      <xdr:col>111</xdr:col>
      <xdr:colOff>177800</xdr:colOff>
      <xdr:row>76</xdr:row>
      <xdr:rowOff>40210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flipV="1">
          <a:off x="20434300" y="12668087"/>
          <a:ext cx="889000" cy="402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109105</xdr:rowOff>
    </xdr:from>
    <xdr:to>
      <xdr:col>112</xdr:col>
      <xdr:colOff>38100</xdr:colOff>
      <xdr:row>77</xdr:row>
      <xdr:rowOff>39255</xdr:rowOff>
    </xdr:to>
    <xdr:sp macro="" textlink="">
      <xdr:nvSpPr>
        <xdr:cNvPr id="842" name="フローチャート: 判断 841">
          <a:extLst>
            <a:ext uri="{FF2B5EF4-FFF2-40B4-BE49-F238E27FC236}">
              <a16:creationId xmlns:a16="http://schemas.microsoft.com/office/drawing/2014/main" id="{00000000-0008-0000-0600-00004A030000}"/>
            </a:ext>
          </a:extLst>
        </xdr:cNvPr>
        <xdr:cNvSpPr/>
      </xdr:nvSpPr>
      <xdr:spPr>
        <a:xfrm>
          <a:off x="21272500" y="1313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77</xdr:row>
      <xdr:rowOff>30382</xdr:rowOff>
    </xdr:from>
    <xdr:ext cx="599010"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21023795" y="13232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40210</xdr:rowOff>
    </xdr:from>
    <xdr:to>
      <xdr:col>107</xdr:col>
      <xdr:colOff>50800</xdr:colOff>
      <xdr:row>76</xdr:row>
      <xdr:rowOff>150637</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19545300" y="13070410"/>
          <a:ext cx="889000" cy="110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132471</xdr:rowOff>
    </xdr:from>
    <xdr:to>
      <xdr:col>107</xdr:col>
      <xdr:colOff>101600</xdr:colOff>
      <xdr:row>77</xdr:row>
      <xdr:rowOff>62621</xdr:rowOff>
    </xdr:to>
    <xdr:sp macro="" textlink="">
      <xdr:nvSpPr>
        <xdr:cNvPr id="845" name="フローチャート: 判断 844">
          <a:extLst>
            <a:ext uri="{FF2B5EF4-FFF2-40B4-BE49-F238E27FC236}">
              <a16:creationId xmlns:a16="http://schemas.microsoft.com/office/drawing/2014/main" id="{00000000-0008-0000-0600-00004D030000}"/>
            </a:ext>
          </a:extLst>
        </xdr:cNvPr>
        <xdr:cNvSpPr/>
      </xdr:nvSpPr>
      <xdr:spPr>
        <a:xfrm>
          <a:off x="20383500" y="13162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77</xdr:row>
      <xdr:rowOff>53748</xdr:rowOff>
    </xdr:from>
    <xdr:ext cx="599010"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20134795" y="13255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150637</xdr:rowOff>
    </xdr:from>
    <xdr:to>
      <xdr:col>102</xdr:col>
      <xdr:colOff>114300</xdr:colOff>
      <xdr:row>77</xdr:row>
      <xdr:rowOff>112660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18656300" y="13180837"/>
          <a:ext cx="889000" cy="133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157882</xdr:rowOff>
    </xdr:from>
    <xdr:to>
      <xdr:col>102</xdr:col>
      <xdr:colOff>165100</xdr:colOff>
      <xdr:row>77</xdr:row>
      <xdr:rowOff>88032</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19494500" y="1318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77</xdr:row>
      <xdr:rowOff>79159</xdr:rowOff>
    </xdr:from>
    <xdr:ext cx="599010"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9245795" y="1328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159913</xdr:rowOff>
    </xdr:from>
    <xdr:to>
      <xdr:col>98</xdr:col>
      <xdr:colOff>38100</xdr:colOff>
      <xdr:row>77</xdr:row>
      <xdr:rowOff>90063</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18605500" y="1319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75</xdr:row>
      <xdr:rowOff>106590</xdr:rowOff>
    </xdr:from>
    <xdr:ext cx="599010"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8356795" y="12965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8443</xdr:rowOff>
    </xdr:from>
    <xdr:to>
      <xdr:col>116</xdr:col>
      <xdr:colOff>114300</xdr:colOff>
      <xdr:row>75</xdr:row>
      <xdr:rowOff>110043</xdr:rowOff>
    </xdr:to>
    <xdr:sp macro="" textlink="">
      <xdr:nvSpPr>
        <xdr:cNvPr id="857" name="楕円 856">
          <a:extLst>
            <a:ext uri="{FF2B5EF4-FFF2-40B4-BE49-F238E27FC236}">
              <a16:creationId xmlns:a16="http://schemas.microsoft.com/office/drawing/2014/main" id="{00000000-0008-0000-0600-000059030000}"/>
            </a:ext>
          </a:extLst>
        </xdr:cNvPr>
        <xdr:cNvSpPr/>
      </xdr:nvSpPr>
      <xdr:spPr>
        <a:xfrm>
          <a:off x="22110700" y="12867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31320</xdr:rowOff>
    </xdr:from>
    <xdr:ext cx="599010" cy="259045"/>
    <xdr:sp macro="" textlink="">
      <xdr:nvSpPr>
        <xdr:cNvPr id="858" name="繰出金該当値テキスト">
          <a:extLst>
            <a:ext uri="{FF2B5EF4-FFF2-40B4-BE49-F238E27FC236}">
              <a16:creationId xmlns:a16="http://schemas.microsoft.com/office/drawing/2014/main" id="{00000000-0008-0000-0600-00005A030000}"/>
            </a:ext>
          </a:extLst>
        </xdr:cNvPr>
        <xdr:cNvSpPr txBox="1"/>
      </xdr:nvSpPr>
      <xdr:spPr>
        <a:xfrm>
          <a:off x="22212300" y="12718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101437</xdr:rowOff>
    </xdr:from>
    <xdr:to>
      <xdr:col>112</xdr:col>
      <xdr:colOff>38100</xdr:colOff>
      <xdr:row>74</xdr:row>
      <xdr:rowOff>31587</xdr:rowOff>
    </xdr:to>
    <xdr:sp macro="" textlink="">
      <xdr:nvSpPr>
        <xdr:cNvPr id="859" name="楕円 858">
          <a:extLst>
            <a:ext uri="{FF2B5EF4-FFF2-40B4-BE49-F238E27FC236}">
              <a16:creationId xmlns:a16="http://schemas.microsoft.com/office/drawing/2014/main" id="{00000000-0008-0000-0600-00005B030000}"/>
            </a:ext>
          </a:extLst>
        </xdr:cNvPr>
        <xdr:cNvSpPr/>
      </xdr:nvSpPr>
      <xdr:spPr>
        <a:xfrm>
          <a:off x="21272500" y="12617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72</xdr:row>
      <xdr:rowOff>48114</xdr:rowOff>
    </xdr:from>
    <xdr:ext cx="59901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023795" y="12392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160860</xdr:rowOff>
    </xdr:from>
    <xdr:to>
      <xdr:col>107</xdr:col>
      <xdr:colOff>101600</xdr:colOff>
      <xdr:row>76</xdr:row>
      <xdr:rowOff>91010</xdr:rowOff>
    </xdr:to>
    <xdr:sp macro="" textlink="">
      <xdr:nvSpPr>
        <xdr:cNvPr id="861" name="楕円 860">
          <a:extLst>
            <a:ext uri="{FF2B5EF4-FFF2-40B4-BE49-F238E27FC236}">
              <a16:creationId xmlns:a16="http://schemas.microsoft.com/office/drawing/2014/main" id="{00000000-0008-0000-0600-00005D030000}"/>
            </a:ext>
          </a:extLst>
        </xdr:cNvPr>
        <xdr:cNvSpPr/>
      </xdr:nvSpPr>
      <xdr:spPr>
        <a:xfrm>
          <a:off x="20383500" y="13019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74</xdr:row>
      <xdr:rowOff>107537</xdr:rowOff>
    </xdr:from>
    <xdr:ext cx="59901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134795" y="12794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99837</xdr:rowOff>
    </xdr:from>
    <xdr:to>
      <xdr:col>102</xdr:col>
      <xdr:colOff>165100</xdr:colOff>
      <xdr:row>77</xdr:row>
      <xdr:rowOff>29987</xdr:rowOff>
    </xdr:to>
    <xdr:sp macro="" textlink="">
      <xdr:nvSpPr>
        <xdr:cNvPr id="863" name="楕円 862">
          <a:extLst>
            <a:ext uri="{FF2B5EF4-FFF2-40B4-BE49-F238E27FC236}">
              <a16:creationId xmlns:a16="http://schemas.microsoft.com/office/drawing/2014/main" id="{00000000-0008-0000-0600-00005F030000}"/>
            </a:ext>
          </a:extLst>
        </xdr:cNvPr>
        <xdr:cNvSpPr/>
      </xdr:nvSpPr>
      <xdr:spPr>
        <a:xfrm>
          <a:off x="19494500" y="13130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46514</xdr:rowOff>
    </xdr:from>
    <xdr:ext cx="59901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245795" y="12905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61860</xdr:rowOff>
    </xdr:from>
    <xdr:to>
      <xdr:col>98</xdr:col>
      <xdr:colOff>38100</xdr:colOff>
      <xdr:row>77</xdr:row>
      <xdr:rowOff>163460</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18605500" y="13263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77</xdr:row>
      <xdr:rowOff>154587</xdr:rowOff>
    </xdr:from>
    <xdr:ext cx="59901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356795" y="13356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7" name="正方形/長方形 866">
          <a:extLst>
            <a:ext uri="{FF2B5EF4-FFF2-40B4-BE49-F238E27FC236}">
              <a16:creationId xmlns:a16="http://schemas.microsoft.com/office/drawing/2014/main" id="{00000000-0008-0000-0600-000063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68" name="正方形/長方形 867">
          <a:extLst>
            <a:ext uri="{FF2B5EF4-FFF2-40B4-BE49-F238E27FC236}">
              <a16:creationId xmlns:a16="http://schemas.microsoft.com/office/drawing/2014/main" id="{00000000-0008-0000-0600-000064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69" name="正方形/長方形 868">
          <a:extLst>
            <a:ext uri="{FF2B5EF4-FFF2-40B4-BE49-F238E27FC236}">
              <a16:creationId xmlns:a16="http://schemas.microsoft.com/office/drawing/2014/main" id="{00000000-0008-0000-0600-000065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0" name="正方形/長方形 869">
          <a:extLst>
            <a:ext uri="{FF2B5EF4-FFF2-40B4-BE49-F238E27FC236}">
              <a16:creationId xmlns:a16="http://schemas.microsoft.com/office/drawing/2014/main" id="{00000000-0008-0000-0600-000066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1" name="正方形/長方形 870">
          <a:extLst>
            <a:ext uri="{FF2B5EF4-FFF2-40B4-BE49-F238E27FC236}">
              <a16:creationId xmlns:a16="http://schemas.microsoft.com/office/drawing/2014/main" id="{00000000-0008-0000-0600-000067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6" name="直線コネクタ 875">
          <a:extLst>
            <a:ext uri="{FF2B5EF4-FFF2-40B4-BE49-F238E27FC236}">
              <a16:creationId xmlns:a16="http://schemas.microsoft.com/office/drawing/2014/main" id="{00000000-0008-0000-0600-00006C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7" name="直線コネクタ 876">
          <a:extLst>
            <a:ext uri="{FF2B5EF4-FFF2-40B4-BE49-F238E27FC236}">
              <a16:creationId xmlns:a16="http://schemas.microsoft.com/office/drawing/2014/main" id="{00000000-0008-0000-0600-00006D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79" name="直線コネクタ 878">
          <a:extLst>
            <a:ext uri="{FF2B5EF4-FFF2-40B4-BE49-F238E27FC236}">
              <a16:creationId xmlns:a16="http://schemas.microsoft.com/office/drawing/2014/main" id="{00000000-0008-0000-0600-00006F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1" name="前年度繰上充用金グラフ枠">
          <a:extLst>
            <a:ext uri="{FF2B5EF4-FFF2-40B4-BE49-F238E27FC236}">
              <a16:creationId xmlns:a16="http://schemas.microsoft.com/office/drawing/2014/main" id="{00000000-0008-0000-0600-000071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3" name="前年度繰上充用金最小値テキスト">
          <a:extLst>
            <a:ext uri="{FF2B5EF4-FFF2-40B4-BE49-F238E27FC236}">
              <a16:creationId xmlns:a16="http://schemas.microsoft.com/office/drawing/2014/main" id="{00000000-0008-0000-0600-000073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5" name="前年度繰上充用金最大値テキスト">
          <a:extLst>
            <a:ext uri="{FF2B5EF4-FFF2-40B4-BE49-F238E27FC236}">
              <a16:creationId xmlns:a16="http://schemas.microsoft.com/office/drawing/2014/main" id="{00000000-0008-0000-0600-000075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88" name="前年度繰上充用金平均値テキスト">
          <a:extLst>
            <a:ext uri="{FF2B5EF4-FFF2-40B4-BE49-F238E27FC236}">
              <a16:creationId xmlns:a16="http://schemas.microsoft.com/office/drawing/2014/main" id="{00000000-0008-0000-0600-000078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89" name="フローチャート: 判断 888">
          <a:extLst>
            <a:ext uri="{FF2B5EF4-FFF2-40B4-BE49-F238E27FC236}">
              <a16:creationId xmlns:a16="http://schemas.microsoft.com/office/drawing/2014/main" id="{00000000-0008-0000-0600-000079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1" name="フローチャート: 判断 890">
          <a:extLst>
            <a:ext uri="{FF2B5EF4-FFF2-40B4-BE49-F238E27FC236}">
              <a16:creationId xmlns:a16="http://schemas.microsoft.com/office/drawing/2014/main" id="{00000000-0008-0000-0600-00007B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4" name="フローチャート: 判断 893">
          <a:extLst>
            <a:ext uri="{FF2B5EF4-FFF2-40B4-BE49-F238E27FC236}">
              <a16:creationId xmlns:a16="http://schemas.microsoft.com/office/drawing/2014/main" id="{00000000-0008-0000-0600-00007E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楕円 905">
          <a:extLst>
            <a:ext uri="{FF2B5EF4-FFF2-40B4-BE49-F238E27FC236}">
              <a16:creationId xmlns:a16="http://schemas.microsoft.com/office/drawing/2014/main" id="{00000000-0008-0000-0600-00008A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7" name="前年度繰上充用金該当値テキスト">
          <a:extLst>
            <a:ext uri="{FF2B5EF4-FFF2-40B4-BE49-F238E27FC236}">
              <a16:creationId xmlns:a16="http://schemas.microsoft.com/office/drawing/2014/main" id="{00000000-0008-0000-0600-00008B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08" name="楕円 907">
          <a:extLst>
            <a:ext uri="{FF2B5EF4-FFF2-40B4-BE49-F238E27FC236}">
              <a16:creationId xmlns:a16="http://schemas.microsoft.com/office/drawing/2014/main" id="{00000000-0008-0000-0600-00008C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0" name="楕円 909">
          <a:extLst>
            <a:ext uri="{FF2B5EF4-FFF2-40B4-BE49-F238E27FC236}">
              <a16:creationId xmlns:a16="http://schemas.microsoft.com/office/drawing/2014/main" id="{00000000-0008-0000-0600-00008E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2" name="楕円 911">
          <a:extLst>
            <a:ext uri="{FF2B5EF4-FFF2-40B4-BE49-F238E27FC236}">
              <a16:creationId xmlns:a16="http://schemas.microsoft.com/office/drawing/2014/main" id="{00000000-0008-0000-0600-000090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6" name="正方形/長方形 915">
          <a:extLst>
            <a:ext uri="{FF2B5EF4-FFF2-40B4-BE49-F238E27FC236}">
              <a16:creationId xmlns:a16="http://schemas.microsoft.com/office/drawing/2014/main" id="{00000000-0008-0000-0600-00009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7" name="正方形/長方形 916">
          <a:extLst>
            <a:ext uri="{FF2B5EF4-FFF2-40B4-BE49-F238E27FC236}">
              <a16:creationId xmlns:a16="http://schemas.microsoft.com/office/drawing/2014/main" id="{00000000-0008-0000-0600-00009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当村のような小離島（人口</a:t>
          </a:r>
          <a:r>
            <a:rPr kumimoji="1" lang="en-US" altLang="ja-JP" sz="1300">
              <a:latin typeface="ＭＳ Ｐゴシック" panose="020B0600070205080204" pitchFamily="50" charset="-128"/>
              <a:ea typeface="ＭＳ Ｐゴシック" panose="020B0600070205080204" pitchFamily="50" charset="-128"/>
            </a:rPr>
            <a:t>300</a:t>
          </a:r>
          <a:r>
            <a:rPr kumimoji="1" lang="ja-JP" altLang="en-US" sz="1300">
              <a:latin typeface="ＭＳ Ｐゴシック" panose="020B0600070205080204" pitchFamily="50" charset="-128"/>
              <a:ea typeface="ＭＳ Ｐゴシック" panose="020B0600070205080204" pitchFamily="50" charset="-128"/>
            </a:rPr>
            <a:t>人弱）においては類似団体平均に比べ高い負担率となっており、人口の増減に大きく影響される傾向にあるが、物件費や繰出金の増加傾向はそれを考慮しても改善の余地がある。また、各施設の老朽化に伴い、更新にかかる普通建設事業費が増加しており、この傾向は今後も続くと思われる。そのため経常経費の削減を図り、健全な財政運営に結び付け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東京都御蔵島村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291
290
20.39
1,717,089
1,669,207
47,882
440,829
434,289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63335</xdr:rowOff>
    </xdr:from>
    <xdr:to>
      <xdr:col>24</xdr:col>
      <xdr:colOff>62865</xdr:colOff>
      <xdr:row>38</xdr:row>
      <xdr:rowOff>100317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06835"/>
          <a:ext cx="1270" cy="14085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104144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619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100317</xdr:rowOff>
    </xdr:from>
    <xdr:to>
      <xdr:col>24</xdr:col>
      <xdr:colOff>152400</xdr:colOff>
      <xdr:row>38</xdr:row>
      <xdr:rowOff>100317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615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10012</xdr:rowOff>
    </xdr:from>
    <xdr:ext cx="599010"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4982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120,013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63335</xdr:rowOff>
    </xdr:from>
    <xdr:to>
      <xdr:col>24</xdr:col>
      <xdr:colOff>152400</xdr:colOff>
      <xdr:row>30</xdr:row>
      <xdr:rowOff>63335</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0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145352</xdr:rowOff>
    </xdr:from>
    <xdr:to>
      <xdr:col>24</xdr:col>
      <xdr:colOff>63500</xdr:colOff>
      <xdr:row>36</xdr:row>
      <xdr:rowOff>46761</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146102"/>
          <a:ext cx="838200" cy="7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37101</xdr:rowOff>
    </xdr:from>
    <xdr:ext cx="534377"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807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58674</xdr:rowOff>
    </xdr:from>
    <xdr:to>
      <xdr:col>24</xdr:col>
      <xdr:colOff>114300</xdr:colOff>
      <xdr:row>37</xdr:row>
      <xdr:rowOff>160274</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40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18821</xdr:rowOff>
    </xdr:from>
    <xdr:to>
      <xdr:col>19</xdr:col>
      <xdr:colOff>177800</xdr:colOff>
      <xdr:row>36</xdr:row>
      <xdr:rowOff>46761</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6191021"/>
          <a:ext cx="8890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73457</xdr:rowOff>
    </xdr:from>
    <xdr:to>
      <xdr:col>20</xdr:col>
      <xdr:colOff>38100</xdr:colOff>
      <xdr:row>38</xdr:row>
      <xdr:rowOff>3607</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417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166184</xdr:rowOff>
    </xdr:from>
    <xdr:ext cx="534377"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30111" y="6509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18821</xdr:rowOff>
    </xdr:from>
    <xdr:to>
      <xdr:col>15</xdr:col>
      <xdr:colOff>50800</xdr:colOff>
      <xdr:row>36</xdr:row>
      <xdr:rowOff>53734</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019300" y="6191021"/>
          <a:ext cx="889000" cy="34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92621</xdr:rowOff>
    </xdr:from>
    <xdr:to>
      <xdr:col>15</xdr:col>
      <xdr:colOff>101600</xdr:colOff>
      <xdr:row>38</xdr:row>
      <xdr:rowOff>22771</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436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13898</xdr:rowOff>
    </xdr:from>
    <xdr:ext cx="534377"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41111" y="6528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126047</xdr:rowOff>
    </xdr:from>
    <xdr:to>
      <xdr:col>10</xdr:col>
      <xdr:colOff>114300</xdr:colOff>
      <xdr:row>36</xdr:row>
      <xdr:rowOff>53734</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126797"/>
          <a:ext cx="889000" cy="99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92380</xdr:rowOff>
    </xdr:from>
    <xdr:to>
      <xdr:col>10</xdr:col>
      <xdr:colOff>165100</xdr:colOff>
      <xdr:row>38</xdr:row>
      <xdr:rowOff>22530</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436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13657</xdr:rowOff>
    </xdr:from>
    <xdr:ext cx="534377"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52111" y="6528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82461</xdr:rowOff>
    </xdr:from>
    <xdr:to>
      <xdr:col>6</xdr:col>
      <xdr:colOff>38100</xdr:colOff>
      <xdr:row>38</xdr:row>
      <xdr:rowOff>12612</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42611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3738</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63111" y="6518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94552</xdr:rowOff>
    </xdr:from>
    <xdr:to>
      <xdr:col>24</xdr:col>
      <xdr:colOff>114300</xdr:colOff>
      <xdr:row>36</xdr:row>
      <xdr:rowOff>24702</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095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117429</xdr:rowOff>
    </xdr:from>
    <xdr:ext cx="534377"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5946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167411</xdr:rowOff>
    </xdr:from>
    <xdr:to>
      <xdr:col>20</xdr:col>
      <xdr:colOff>38100</xdr:colOff>
      <xdr:row>36</xdr:row>
      <xdr:rowOff>97561</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168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114088</xdr:rowOff>
    </xdr:from>
    <xdr:ext cx="534377"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30111" y="5943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139471</xdr:rowOff>
    </xdr:from>
    <xdr:to>
      <xdr:col>15</xdr:col>
      <xdr:colOff>101600</xdr:colOff>
      <xdr:row>36</xdr:row>
      <xdr:rowOff>69621</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140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86148</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41111" y="5915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2934</xdr:rowOff>
    </xdr:from>
    <xdr:to>
      <xdr:col>10</xdr:col>
      <xdr:colOff>165100</xdr:colOff>
      <xdr:row>36</xdr:row>
      <xdr:rowOff>104534</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175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121061</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52111" y="5950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75247</xdr:rowOff>
    </xdr:from>
    <xdr:to>
      <xdr:col>6</xdr:col>
      <xdr:colOff>38100</xdr:colOff>
      <xdr:row>36</xdr:row>
      <xdr:rowOff>5397</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075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21924</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63111" y="5851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a:extLst>
            <a:ext uri="{FF2B5EF4-FFF2-40B4-BE49-F238E27FC236}">
              <a16:creationId xmlns:a16="http://schemas.microsoft.com/office/drawing/2014/main" id="{00000000-0008-0000-07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81776</xdr:rowOff>
    </xdr:from>
    <xdr:to>
      <xdr:col>24</xdr:col>
      <xdr:colOff>62865</xdr:colOff>
      <xdr:row>58</xdr:row>
      <xdr:rowOff>113180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flipV="1">
          <a:off x="4633595" y="8654276"/>
          <a:ext cx="1270" cy="1403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117007</xdr:rowOff>
    </xdr:from>
    <xdr:ext cx="599010" cy="259045"/>
    <xdr:sp macro="" textlink="">
      <xdr:nvSpPr>
        <xdr:cNvPr id="111" name="総務費最小値テキスト">
          <a:extLst>
            <a:ext uri="{FF2B5EF4-FFF2-40B4-BE49-F238E27FC236}">
              <a16:creationId xmlns:a16="http://schemas.microsoft.com/office/drawing/2014/main" id="{00000000-0008-0000-0700-00006F000000}"/>
            </a:ext>
          </a:extLst>
        </xdr:cNvPr>
        <xdr:cNvSpPr txBox="1"/>
      </xdr:nvSpPr>
      <xdr:spPr>
        <a:xfrm>
          <a:off x="4686300" y="10061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113180</xdr:rowOff>
    </xdr:from>
    <xdr:to>
      <xdr:col>24</xdr:col>
      <xdr:colOff>152400</xdr:colOff>
      <xdr:row>58</xdr:row>
      <xdr:rowOff>113180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4546600" y="10057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28453</xdr:rowOff>
    </xdr:from>
    <xdr:ext cx="690189" cy="259045"/>
    <xdr:sp macro="" textlink="">
      <xdr:nvSpPr>
        <xdr:cNvPr id="113" name="総務費最大値テキスト">
          <a:extLst>
            <a:ext uri="{FF2B5EF4-FFF2-40B4-BE49-F238E27FC236}">
              <a16:creationId xmlns:a16="http://schemas.microsoft.com/office/drawing/2014/main" id="{00000000-0008-0000-0700-000071000000}"/>
            </a:ext>
          </a:extLst>
        </xdr:cNvPr>
        <xdr:cNvSpPr txBox="1"/>
      </xdr:nvSpPr>
      <xdr:spPr>
        <a:xfrm>
          <a:off x="4686300" y="842950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6,253,387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81776</xdr:rowOff>
    </xdr:from>
    <xdr:to>
      <xdr:col>24</xdr:col>
      <xdr:colOff>152400</xdr:colOff>
      <xdr:row>50</xdr:row>
      <xdr:rowOff>81776</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8654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162693</xdr:rowOff>
    </xdr:from>
    <xdr:to>
      <xdr:col>24</xdr:col>
      <xdr:colOff>63500</xdr:colOff>
      <xdr:row>55</xdr:row>
      <xdr:rowOff>60571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3797300" y="9420993"/>
          <a:ext cx="838200" cy="69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139035</xdr:rowOff>
    </xdr:from>
    <xdr:ext cx="599010" cy="259045"/>
    <xdr:sp macro="" textlink="">
      <xdr:nvSpPr>
        <xdr:cNvPr id="116" name="総務費平均値テキスト">
          <a:extLst>
            <a:ext uri="{FF2B5EF4-FFF2-40B4-BE49-F238E27FC236}">
              <a16:creationId xmlns:a16="http://schemas.microsoft.com/office/drawing/2014/main" id="{00000000-0008-0000-0700-000074000000}"/>
            </a:ext>
          </a:extLst>
        </xdr:cNvPr>
        <xdr:cNvSpPr txBox="1"/>
      </xdr:nvSpPr>
      <xdr:spPr>
        <a:xfrm>
          <a:off x="4686300" y="99116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160608</xdr:rowOff>
    </xdr:from>
    <xdr:to>
      <xdr:col>24</xdr:col>
      <xdr:colOff>114300</xdr:colOff>
      <xdr:row>58</xdr:row>
      <xdr:rowOff>90758</xdr:rowOff>
    </xdr:to>
    <xdr:sp macro="" textlink="">
      <xdr:nvSpPr>
        <xdr:cNvPr id="117" name="フローチャート: 判断 116">
          <a:extLst>
            <a:ext uri="{FF2B5EF4-FFF2-40B4-BE49-F238E27FC236}">
              <a16:creationId xmlns:a16="http://schemas.microsoft.com/office/drawing/2014/main" id="{00000000-0008-0000-0700-000075000000}"/>
            </a:ext>
          </a:extLst>
        </xdr:cNvPr>
        <xdr:cNvSpPr/>
      </xdr:nvSpPr>
      <xdr:spPr>
        <a:xfrm>
          <a:off x="4584700" y="9933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162693</xdr:rowOff>
    </xdr:from>
    <xdr:to>
      <xdr:col>19</xdr:col>
      <xdr:colOff>177800</xdr:colOff>
      <xdr:row>55</xdr:row>
      <xdr:rowOff>108662</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2908300" y="9420993"/>
          <a:ext cx="889000" cy="117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155189</xdr:rowOff>
    </xdr:from>
    <xdr:to>
      <xdr:col>20</xdr:col>
      <xdr:colOff>38100</xdr:colOff>
      <xdr:row>58</xdr:row>
      <xdr:rowOff>85339</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3746500" y="992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76466</xdr:rowOff>
    </xdr:from>
    <xdr:ext cx="599010" cy="259045"/>
    <xdr:sp macro="" textlink="">
      <xdr:nvSpPr>
        <xdr:cNvPr id="120" name="テキスト ボックス 119">
          <a:extLst>
            <a:ext uri="{FF2B5EF4-FFF2-40B4-BE49-F238E27FC236}">
              <a16:creationId xmlns:a16="http://schemas.microsoft.com/office/drawing/2014/main" id="{00000000-0008-0000-0700-000078000000}"/>
            </a:ext>
          </a:extLst>
        </xdr:cNvPr>
        <xdr:cNvSpPr txBox="1"/>
      </xdr:nvSpPr>
      <xdr:spPr>
        <a:xfrm>
          <a:off x="3497795" y="10020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153515</xdr:rowOff>
    </xdr:from>
    <xdr:to>
      <xdr:col>15</xdr:col>
      <xdr:colOff>50800</xdr:colOff>
      <xdr:row>55</xdr:row>
      <xdr:rowOff>108662</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019300" y="9411815"/>
          <a:ext cx="889000" cy="126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138929</xdr:rowOff>
    </xdr:from>
    <xdr:to>
      <xdr:col>15</xdr:col>
      <xdr:colOff>101600</xdr:colOff>
      <xdr:row>58</xdr:row>
      <xdr:rowOff>69079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2857500" y="9911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60206</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2608795" y="100043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153515</xdr:rowOff>
    </xdr:from>
    <xdr:to>
      <xdr:col>10</xdr:col>
      <xdr:colOff>114300</xdr:colOff>
      <xdr:row>55</xdr:row>
      <xdr:rowOff>40407</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1130300" y="9411815"/>
          <a:ext cx="889000" cy="58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154878</xdr:rowOff>
    </xdr:from>
    <xdr:to>
      <xdr:col>10</xdr:col>
      <xdr:colOff>165100</xdr:colOff>
      <xdr:row>58</xdr:row>
      <xdr:rowOff>85028</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1968500" y="992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76155</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1719795" y="10020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13150</xdr:rowOff>
    </xdr:from>
    <xdr:to>
      <xdr:col>6</xdr:col>
      <xdr:colOff>38100</xdr:colOff>
      <xdr:row>58</xdr:row>
      <xdr:rowOff>114750</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079500" y="9957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105877</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830795" y="10049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9771</xdr:rowOff>
    </xdr:from>
    <xdr:to>
      <xdr:col>24</xdr:col>
      <xdr:colOff>114300</xdr:colOff>
      <xdr:row>55</xdr:row>
      <xdr:rowOff>111371</xdr:rowOff>
    </xdr:to>
    <xdr:sp macro="" textlink="">
      <xdr:nvSpPr>
        <xdr:cNvPr id="134" name="楕円 133">
          <a:extLst>
            <a:ext uri="{FF2B5EF4-FFF2-40B4-BE49-F238E27FC236}">
              <a16:creationId xmlns:a16="http://schemas.microsoft.com/office/drawing/2014/main" id="{00000000-0008-0000-0700-000086000000}"/>
            </a:ext>
          </a:extLst>
        </xdr:cNvPr>
        <xdr:cNvSpPr/>
      </xdr:nvSpPr>
      <xdr:spPr>
        <a:xfrm>
          <a:off x="4584700" y="9439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32648</xdr:rowOff>
    </xdr:from>
    <xdr:ext cx="690189" cy="259045"/>
    <xdr:sp macro="" textlink="">
      <xdr:nvSpPr>
        <xdr:cNvPr id="135" name="総務費該当値テキスト">
          <a:extLst>
            <a:ext uri="{FF2B5EF4-FFF2-40B4-BE49-F238E27FC236}">
              <a16:creationId xmlns:a16="http://schemas.microsoft.com/office/drawing/2014/main" id="{00000000-0008-0000-0700-000087000000}"/>
            </a:ext>
          </a:extLst>
        </xdr:cNvPr>
        <xdr:cNvSpPr txBox="1"/>
      </xdr:nvSpPr>
      <xdr:spPr>
        <a:xfrm>
          <a:off x="4686300" y="92909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2,596,144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111893</xdr:rowOff>
    </xdr:from>
    <xdr:to>
      <xdr:col>20</xdr:col>
      <xdr:colOff>38100</xdr:colOff>
      <xdr:row>55</xdr:row>
      <xdr:rowOff>42043</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3746500" y="9370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23205</xdr:colOff>
      <xdr:row>53</xdr:row>
      <xdr:rowOff>58570</xdr:rowOff>
    </xdr:from>
    <xdr:ext cx="690189"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3452205" y="914542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2,899,418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57862</xdr:rowOff>
    </xdr:from>
    <xdr:to>
      <xdr:col>15</xdr:col>
      <xdr:colOff>101600</xdr:colOff>
      <xdr:row>55</xdr:row>
      <xdr:rowOff>159462</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2857500" y="9487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86705</xdr:colOff>
      <xdr:row>54</xdr:row>
      <xdr:rowOff>4539</xdr:rowOff>
    </xdr:from>
    <xdr:ext cx="690189"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563205" y="926283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2,385,773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102715</xdr:rowOff>
    </xdr:from>
    <xdr:to>
      <xdr:col>10</xdr:col>
      <xdr:colOff>165100</xdr:colOff>
      <xdr:row>55</xdr:row>
      <xdr:rowOff>32865</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1968500" y="9361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xdr:col>
      <xdr:colOff>150205</xdr:colOff>
      <xdr:row>53</xdr:row>
      <xdr:rowOff>49392</xdr:rowOff>
    </xdr:from>
    <xdr:ext cx="690189"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1674205" y="913624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2,939,564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161057</xdr:rowOff>
    </xdr:from>
    <xdr:to>
      <xdr:col>6</xdr:col>
      <xdr:colOff>38100</xdr:colOff>
      <xdr:row>55</xdr:row>
      <xdr:rowOff>91207</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079500" y="9419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23205</xdr:colOff>
      <xdr:row>53</xdr:row>
      <xdr:rowOff>107734</xdr:rowOff>
    </xdr:from>
    <xdr:ext cx="690189"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785205" y="91945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2,684,352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7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7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113898</xdr:rowOff>
    </xdr:from>
    <xdr:to>
      <xdr:col>24</xdr:col>
      <xdr:colOff>62865</xdr:colOff>
      <xdr:row>78</xdr:row>
      <xdr:rowOff>50687</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1943948"/>
          <a:ext cx="1270" cy="1479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54514</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427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50687</xdr:rowOff>
    </xdr:from>
    <xdr:to>
      <xdr:col>24</xdr:col>
      <xdr:colOff>152400</xdr:colOff>
      <xdr:row>78</xdr:row>
      <xdr:rowOff>50687</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423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60575</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719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620,401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113898</xdr:rowOff>
    </xdr:from>
    <xdr:to>
      <xdr:col>24</xdr:col>
      <xdr:colOff>152400</xdr:colOff>
      <xdr:row>69</xdr:row>
      <xdr:rowOff>113898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1943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11093</xdr:rowOff>
    </xdr:from>
    <xdr:to>
      <xdr:col>24</xdr:col>
      <xdr:colOff>63500</xdr:colOff>
      <xdr:row>73</xdr:row>
      <xdr:rowOff>70973</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2355493"/>
          <a:ext cx="838200" cy="231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123595</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29823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145168</xdr:rowOff>
    </xdr:from>
    <xdr:to>
      <xdr:col>24</xdr:col>
      <xdr:colOff>114300</xdr:colOff>
      <xdr:row>76</xdr:row>
      <xdr:rowOff>75318</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3003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70973</xdr:rowOff>
    </xdr:from>
    <xdr:to>
      <xdr:col>19</xdr:col>
      <xdr:colOff>177800</xdr:colOff>
      <xdr:row>74</xdr:row>
      <xdr:rowOff>26033</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2908300" y="12586823"/>
          <a:ext cx="889000" cy="12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45904</xdr:rowOff>
    </xdr:from>
    <xdr:to>
      <xdr:col>20</xdr:col>
      <xdr:colOff>38100</xdr:colOff>
      <xdr:row>76</xdr:row>
      <xdr:rowOff>147504</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07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138631</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3168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26033</xdr:rowOff>
    </xdr:from>
    <xdr:to>
      <xdr:col>15</xdr:col>
      <xdr:colOff>50800</xdr:colOff>
      <xdr:row>75</xdr:row>
      <xdr:rowOff>113313</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019300" y="12713333"/>
          <a:ext cx="889000" cy="258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48617</xdr:rowOff>
    </xdr:from>
    <xdr:to>
      <xdr:col>15</xdr:col>
      <xdr:colOff>101600</xdr:colOff>
      <xdr:row>76</xdr:row>
      <xdr:rowOff>150217</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078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141344</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3171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113313</xdr:rowOff>
    </xdr:from>
    <xdr:to>
      <xdr:col>10</xdr:col>
      <xdr:colOff>114300</xdr:colOff>
      <xdr:row>75</xdr:row>
      <xdr:rowOff>125958</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1130300" y="12972063"/>
          <a:ext cx="889000" cy="12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81011</xdr:rowOff>
    </xdr:from>
    <xdr:to>
      <xdr:col>10</xdr:col>
      <xdr:colOff>165100</xdr:colOff>
      <xdr:row>77</xdr:row>
      <xdr:rowOff>11161</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11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2288</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32039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120583</xdr:rowOff>
    </xdr:from>
    <xdr:to>
      <xdr:col>6</xdr:col>
      <xdr:colOff>38100</xdr:colOff>
      <xdr:row>77</xdr:row>
      <xdr:rowOff>50733</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15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41860</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3243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71</xdr:row>
      <xdr:rowOff>131743</xdr:rowOff>
    </xdr:from>
    <xdr:to>
      <xdr:col>24</xdr:col>
      <xdr:colOff>114300</xdr:colOff>
      <xdr:row>72</xdr:row>
      <xdr:rowOff>61893</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2304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70</xdr:row>
      <xdr:rowOff>154620</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2156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494,381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20173</xdr:rowOff>
    </xdr:from>
    <xdr:to>
      <xdr:col>20</xdr:col>
      <xdr:colOff>38100</xdr:colOff>
      <xdr:row>73</xdr:row>
      <xdr:rowOff>121773</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2536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138300</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2311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146683</xdr:rowOff>
    </xdr:from>
    <xdr:to>
      <xdr:col>15</xdr:col>
      <xdr:colOff>101600</xdr:colOff>
      <xdr:row>74</xdr:row>
      <xdr:rowOff>76833</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2662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93360</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2437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62513</xdr:rowOff>
    </xdr:from>
    <xdr:to>
      <xdr:col>10</xdr:col>
      <xdr:colOff>165100</xdr:colOff>
      <xdr:row>75</xdr:row>
      <xdr:rowOff>164114</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292126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9190</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2696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75158</xdr:rowOff>
    </xdr:from>
    <xdr:to>
      <xdr:col>6</xdr:col>
      <xdr:colOff>38100</xdr:colOff>
      <xdr:row>76</xdr:row>
      <xdr:rowOff>5308</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2933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21835</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27091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92</xdr:row>
      <xdr:rowOff>62576</xdr:rowOff>
    </xdr:from>
    <xdr:to>
      <xdr:col>24</xdr:col>
      <xdr:colOff>62865</xdr:colOff>
      <xdr:row>98</xdr:row>
      <xdr:rowOff>148579</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835976"/>
          <a:ext cx="1270" cy="1114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152406</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954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148579</xdr:rowOff>
    </xdr:from>
    <xdr:to>
      <xdr:col>24</xdr:col>
      <xdr:colOff>152400</xdr:colOff>
      <xdr:row>98</xdr:row>
      <xdr:rowOff>148579</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950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91</xdr:row>
      <xdr:rowOff>9253</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611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620,485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92</xdr:row>
      <xdr:rowOff>62576</xdr:rowOff>
    </xdr:from>
    <xdr:to>
      <xdr:col>24</xdr:col>
      <xdr:colOff>152400</xdr:colOff>
      <xdr:row>92</xdr:row>
      <xdr:rowOff>62576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835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62576</xdr:rowOff>
    </xdr:from>
    <xdr:to>
      <xdr:col>24</xdr:col>
      <xdr:colOff>63500</xdr:colOff>
      <xdr:row>92</xdr:row>
      <xdr:rowOff>87006</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3797300" y="15835976"/>
          <a:ext cx="838200" cy="24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17377</xdr:rowOff>
    </xdr:from>
    <xdr:ext cx="599010"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6480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38950</xdr:rowOff>
    </xdr:from>
    <xdr:to>
      <xdr:col>24</xdr:col>
      <xdr:colOff>114300</xdr:colOff>
      <xdr:row>97</xdr:row>
      <xdr:rowOff>140550</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66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37314</xdr:rowOff>
    </xdr:from>
    <xdr:to>
      <xdr:col>19</xdr:col>
      <xdr:colOff>177800</xdr:colOff>
      <xdr:row>92</xdr:row>
      <xdr:rowOff>87006</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2908300" y="15810714"/>
          <a:ext cx="889000" cy="49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51152</xdr:rowOff>
    </xdr:from>
    <xdr:to>
      <xdr:col>20</xdr:col>
      <xdr:colOff>38100</xdr:colOff>
      <xdr:row>97</xdr:row>
      <xdr:rowOff>152752</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681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143879</xdr:rowOff>
    </xdr:from>
    <xdr:ext cx="599010"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497795" y="16774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89</xdr:row>
      <xdr:rowOff>134624</xdr:rowOff>
    </xdr:from>
    <xdr:to>
      <xdr:col>15</xdr:col>
      <xdr:colOff>50800</xdr:colOff>
      <xdr:row>92</xdr:row>
      <xdr:rowOff>37314</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2019300" y="15393674"/>
          <a:ext cx="889000" cy="417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59830</xdr:rowOff>
    </xdr:from>
    <xdr:to>
      <xdr:col>15</xdr:col>
      <xdr:colOff>101600</xdr:colOff>
      <xdr:row>97</xdr:row>
      <xdr:rowOff>161430</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6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152557</xdr:rowOff>
    </xdr:from>
    <xdr:ext cx="599010"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08795" y="16783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89</xdr:row>
      <xdr:rowOff>134624</xdr:rowOff>
    </xdr:from>
    <xdr:to>
      <xdr:col>10</xdr:col>
      <xdr:colOff>114300</xdr:colOff>
      <xdr:row>95</xdr:row>
      <xdr:rowOff>117494</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5393674"/>
          <a:ext cx="889000" cy="1011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79149</xdr:rowOff>
    </xdr:from>
    <xdr:to>
      <xdr:col>10</xdr:col>
      <xdr:colOff>165100</xdr:colOff>
      <xdr:row>98</xdr:row>
      <xdr:rowOff>9299</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70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426</xdr:rowOff>
    </xdr:from>
    <xdr:ext cx="59901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19795" y="16802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77510</xdr:rowOff>
    </xdr:from>
    <xdr:to>
      <xdr:col>6</xdr:col>
      <xdr:colOff>38100</xdr:colOff>
      <xdr:row>98</xdr:row>
      <xdr:rowOff>7660</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70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170237</xdr:rowOff>
    </xdr:from>
    <xdr:ext cx="59901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30795" y="16800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11776</xdr:rowOff>
    </xdr:from>
    <xdr:to>
      <xdr:col>24</xdr:col>
      <xdr:colOff>114300</xdr:colOff>
      <xdr:row>92</xdr:row>
      <xdr:rowOff>113376</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5785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136253</xdr:rowOff>
    </xdr:from>
    <xdr:ext cx="599010"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5738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36206</xdr:rowOff>
    </xdr:from>
    <xdr:to>
      <xdr:col>20</xdr:col>
      <xdr:colOff>38100</xdr:colOff>
      <xdr:row>92</xdr:row>
      <xdr:rowOff>137806</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5809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154333</xdr:rowOff>
    </xdr:from>
    <xdr:ext cx="59901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497795" y="15584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91</xdr:row>
      <xdr:rowOff>157964</xdr:rowOff>
    </xdr:from>
    <xdr:to>
      <xdr:col>15</xdr:col>
      <xdr:colOff>101600</xdr:colOff>
      <xdr:row>92</xdr:row>
      <xdr:rowOff>88114</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5759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90</xdr:row>
      <xdr:rowOff>104641</xdr:rowOff>
    </xdr:from>
    <xdr:ext cx="59901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08795" y="15535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89</xdr:row>
      <xdr:rowOff>83824</xdr:rowOff>
    </xdr:from>
    <xdr:to>
      <xdr:col>10</xdr:col>
      <xdr:colOff>165100</xdr:colOff>
      <xdr:row>90</xdr:row>
      <xdr:rowOff>13974</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5342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88</xdr:row>
      <xdr:rowOff>30501</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19795" y="15118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66694</xdr:rowOff>
    </xdr:from>
    <xdr:to>
      <xdr:col>6</xdr:col>
      <xdr:colOff>38100</xdr:colOff>
      <xdr:row>95</xdr:row>
      <xdr:rowOff>168294</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354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13371</xdr:rowOff>
    </xdr:from>
    <xdr:ext cx="599010"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30795" y="16129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3835</xdr:rowOff>
    </xdr:from>
    <xdr:to>
      <xdr:col>54</xdr:col>
      <xdr:colOff>189865</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147335"/>
          <a:ext cx="1270" cy="1583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52462</xdr:rowOff>
    </xdr:from>
    <xdr:ext cx="249299"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7390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121962</xdr:rowOff>
    </xdr:from>
    <xdr:ext cx="534377"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4922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83,132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3835</xdr:rowOff>
    </xdr:from>
    <xdr:to>
      <xdr:col>55</xdr:col>
      <xdr:colOff>88900</xdr:colOff>
      <xdr:row>30</xdr:row>
      <xdr:rowOff>3835</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147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141362</xdr:rowOff>
    </xdr:from>
    <xdr:ext cx="469744"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4850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118485</xdr:rowOff>
    </xdr:from>
    <xdr:to>
      <xdr:col>55</xdr:col>
      <xdr:colOff>50800</xdr:colOff>
      <xdr:row>39</xdr:row>
      <xdr:rowOff>48635</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63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119914</xdr:rowOff>
    </xdr:from>
    <xdr:to>
      <xdr:col>50</xdr:col>
      <xdr:colOff>165100</xdr:colOff>
      <xdr:row>39</xdr:row>
      <xdr:rowOff>50064</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6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66590</xdr:rowOff>
    </xdr:from>
    <xdr:ext cx="469744"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04428" y="6410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117228</xdr:rowOff>
    </xdr:from>
    <xdr:to>
      <xdr:col>46</xdr:col>
      <xdr:colOff>38100</xdr:colOff>
      <xdr:row>39</xdr:row>
      <xdr:rowOff>47378</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63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63904</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15428" y="6407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104425</xdr:rowOff>
    </xdr:from>
    <xdr:to>
      <xdr:col>41</xdr:col>
      <xdr:colOff>101600</xdr:colOff>
      <xdr:row>39</xdr:row>
      <xdr:rowOff>34575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61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51103</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26428" y="6394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98978</xdr:rowOff>
    </xdr:from>
    <xdr:to>
      <xdr:col>36</xdr:col>
      <xdr:colOff>165100</xdr:colOff>
      <xdr:row>39</xdr:row>
      <xdr:rowOff>29128</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614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45654</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37428" y="6389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96912</xdr:rowOff>
    </xdr:from>
    <xdr:ext cx="249299"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6120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59663</xdr:rowOff>
    </xdr:from>
    <xdr:to>
      <xdr:col>54</xdr:col>
      <xdr:colOff>189865</xdr:colOff>
      <xdr:row>59</xdr:row>
      <xdr:rowOff>96175</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803613"/>
          <a:ext cx="1270" cy="1408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100002</xdr:rowOff>
    </xdr:from>
    <xdr:ext cx="469744"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215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96175</xdr:rowOff>
    </xdr:from>
    <xdr:to>
      <xdr:col>55</xdr:col>
      <xdr:colOff>88900</xdr:colOff>
      <xdr:row>59</xdr:row>
      <xdr:rowOff>96175</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211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6340</xdr:rowOff>
    </xdr:from>
    <xdr:ext cx="690189"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57884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1,296,025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59663</xdr:rowOff>
    </xdr:from>
    <xdr:to>
      <xdr:col>55</xdr:col>
      <xdr:colOff>88900</xdr:colOff>
      <xdr:row>51</xdr:row>
      <xdr:rowOff>59663</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803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147217</xdr:rowOff>
    </xdr:from>
    <xdr:to>
      <xdr:col>55</xdr:col>
      <xdr:colOff>0</xdr:colOff>
      <xdr:row>58</xdr:row>
      <xdr:rowOff>73450</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9639300" y="9576967"/>
          <a:ext cx="838200" cy="440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76185</xdr:rowOff>
    </xdr:from>
    <xdr:ext cx="599010"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100202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97758</xdr:rowOff>
    </xdr:from>
    <xdr:to>
      <xdr:col>55</xdr:col>
      <xdr:colOff>50800</xdr:colOff>
      <xdr:row>59</xdr:row>
      <xdr:rowOff>27908</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10041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73450</xdr:rowOff>
    </xdr:from>
    <xdr:to>
      <xdr:col>50</xdr:col>
      <xdr:colOff>114300</xdr:colOff>
      <xdr:row>58</xdr:row>
      <xdr:rowOff>82908</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10017550"/>
          <a:ext cx="889000" cy="9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101867</xdr:rowOff>
    </xdr:from>
    <xdr:to>
      <xdr:col>50</xdr:col>
      <xdr:colOff>165100</xdr:colOff>
      <xdr:row>59</xdr:row>
      <xdr:rowOff>32017</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10045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23144</xdr:rowOff>
    </xdr:from>
    <xdr:ext cx="599010"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39795" y="10138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130307</xdr:rowOff>
    </xdr:from>
    <xdr:to>
      <xdr:col>45</xdr:col>
      <xdr:colOff>177800</xdr:colOff>
      <xdr:row>58</xdr:row>
      <xdr:rowOff>82908</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7861300" y="9731507"/>
          <a:ext cx="889000" cy="295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99727</xdr:rowOff>
    </xdr:from>
    <xdr:to>
      <xdr:col>46</xdr:col>
      <xdr:colOff>38100</xdr:colOff>
      <xdr:row>59</xdr:row>
      <xdr:rowOff>29877</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10043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21004</xdr:rowOff>
    </xdr:from>
    <xdr:ext cx="59901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50795" y="10136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130307</xdr:rowOff>
    </xdr:from>
    <xdr:to>
      <xdr:col>41</xdr:col>
      <xdr:colOff>50800</xdr:colOff>
      <xdr:row>57</xdr:row>
      <xdr:rowOff>113379</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6972300" y="9731507"/>
          <a:ext cx="889000" cy="154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78996</xdr:rowOff>
    </xdr:from>
    <xdr:to>
      <xdr:col>41</xdr:col>
      <xdr:colOff>101600</xdr:colOff>
      <xdr:row>59</xdr:row>
      <xdr:rowOff>9146</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10023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273</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61795" y="10115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93539</xdr:rowOff>
    </xdr:from>
    <xdr:to>
      <xdr:col>36</xdr:col>
      <xdr:colOff>165100</xdr:colOff>
      <xdr:row>59</xdr:row>
      <xdr:rowOff>23689</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100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14816</xdr:rowOff>
    </xdr:from>
    <xdr:ext cx="59901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672795" y="101303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96417</xdr:rowOff>
    </xdr:from>
    <xdr:to>
      <xdr:col>55</xdr:col>
      <xdr:colOff>50800</xdr:colOff>
      <xdr:row>56</xdr:row>
      <xdr:rowOff>26567</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526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119294</xdr:rowOff>
    </xdr:from>
    <xdr:ext cx="599010"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377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585,595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22650</xdr:rowOff>
    </xdr:from>
    <xdr:to>
      <xdr:col>50</xdr:col>
      <xdr:colOff>165100</xdr:colOff>
      <xdr:row>58</xdr:row>
      <xdr:rowOff>124250</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96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140777</xdr:rowOff>
    </xdr:from>
    <xdr:ext cx="59901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39795" y="9741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32108</xdr:rowOff>
    </xdr:from>
    <xdr:to>
      <xdr:col>46</xdr:col>
      <xdr:colOff>38100</xdr:colOff>
      <xdr:row>58</xdr:row>
      <xdr:rowOff>133708</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976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150235</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50795" y="9751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79507</xdr:rowOff>
    </xdr:from>
    <xdr:to>
      <xdr:col>41</xdr:col>
      <xdr:colOff>101600</xdr:colOff>
      <xdr:row>57</xdr:row>
      <xdr:rowOff>9657</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680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26184</xdr:rowOff>
    </xdr:from>
    <xdr:ext cx="59901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61795" y="9455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62579</xdr:rowOff>
    </xdr:from>
    <xdr:to>
      <xdr:col>36</xdr:col>
      <xdr:colOff>165100</xdr:colOff>
      <xdr:row>57</xdr:row>
      <xdr:rowOff>164179</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835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9256</xdr:rowOff>
    </xdr:from>
    <xdr:ext cx="599010"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672795" y="9610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24499</xdr:rowOff>
    </xdr:from>
    <xdr:to>
      <xdr:col>54</xdr:col>
      <xdr:colOff>189865</xdr:colOff>
      <xdr:row>78</xdr:row>
      <xdr:rowOff>139021</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025999"/>
          <a:ext cx="1270" cy="14861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142848</xdr:rowOff>
    </xdr:from>
    <xdr:ext cx="378565"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5159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139021</xdr:rowOff>
    </xdr:from>
    <xdr:to>
      <xdr:col>55</xdr:col>
      <xdr:colOff>88900</xdr:colOff>
      <xdr:row>78</xdr:row>
      <xdr:rowOff>139021</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512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142626</xdr:rowOff>
    </xdr:from>
    <xdr:ext cx="690189"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180122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1,625,985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24499</xdr:rowOff>
    </xdr:from>
    <xdr:to>
      <xdr:col>55</xdr:col>
      <xdr:colOff>88900</xdr:colOff>
      <xdr:row>70</xdr:row>
      <xdr:rowOff>24499</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025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31344</xdr:rowOff>
    </xdr:from>
    <xdr:to>
      <xdr:col>55</xdr:col>
      <xdr:colOff>0</xdr:colOff>
      <xdr:row>77</xdr:row>
      <xdr:rowOff>114469</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9639300" y="13232994"/>
          <a:ext cx="838200" cy="83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156980</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3586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7103</xdr:rowOff>
    </xdr:from>
    <xdr:to>
      <xdr:col>55</xdr:col>
      <xdr:colOff>50800</xdr:colOff>
      <xdr:row>78</xdr:row>
      <xdr:rowOff>108703</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380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31344</xdr:rowOff>
    </xdr:from>
    <xdr:to>
      <xdr:col>50</xdr:col>
      <xdr:colOff>114300</xdr:colOff>
      <xdr:row>77</xdr:row>
      <xdr:rowOff>96083</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8750300" y="13232994"/>
          <a:ext cx="889000" cy="64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5979</xdr:rowOff>
    </xdr:from>
    <xdr:to>
      <xdr:col>50</xdr:col>
      <xdr:colOff>165100</xdr:colOff>
      <xdr:row>78</xdr:row>
      <xdr:rowOff>107579</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379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98706</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471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96083</xdr:rowOff>
    </xdr:from>
    <xdr:to>
      <xdr:col>45</xdr:col>
      <xdr:colOff>177800</xdr:colOff>
      <xdr:row>77</xdr:row>
      <xdr:rowOff>123210</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297733"/>
          <a:ext cx="889000" cy="27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6655</xdr:rowOff>
    </xdr:from>
    <xdr:to>
      <xdr:col>46</xdr:col>
      <xdr:colOff>38100</xdr:colOff>
      <xdr:row>78</xdr:row>
      <xdr:rowOff>108255</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379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99382</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3472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108502</xdr:rowOff>
    </xdr:from>
    <xdr:to>
      <xdr:col>41</xdr:col>
      <xdr:colOff>50800</xdr:colOff>
      <xdr:row>77</xdr:row>
      <xdr:rowOff>123210</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6972300" y="13310152"/>
          <a:ext cx="889000" cy="14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165140</xdr:rowOff>
    </xdr:from>
    <xdr:to>
      <xdr:col>41</xdr:col>
      <xdr:colOff>101600</xdr:colOff>
      <xdr:row>78</xdr:row>
      <xdr:rowOff>95290</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366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86417</xdr:rowOff>
    </xdr:from>
    <xdr:ext cx="59901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61795" y="13459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15038</xdr:rowOff>
    </xdr:from>
    <xdr:to>
      <xdr:col>36</xdr:col>
      <xdr:colOff>165100</xdr:colOff>
      <xdr:row>78</xdr:row>
      <xdr:rowOff>116638</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388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107765</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3480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63669</xdr:rowOff>
    </xdr:from>
    <xdr:to>
      <xdr:col>55</xdr:col>
      <xdr:colOff>50800</xdr:colOff>
      <xdr:row>77</xdr:row>
      <xdr:rowOff>165269</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265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86546</xdr:rowOff>
    </xdr:from>
    <xdr:ext cx="599010"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116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151994</xdr:rowOff>
    </xdr:from>
    <xdr:to>
      <xdr:col>50</xdr:col>
      <xdr:colOff>165100</xdr:colOff>
      <xdr:row>77</xdr:row>
      <xdr:rowOff>82144</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182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75</xdr:row>
      <xdr:rowOff>98671</xdr:rowOff>
    </xdr:from>
    <xdr:ext cx="59901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339795" y="12957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45283</xdr:rowOff>
    </xdr:from>
    <xdr:to>
      <xdr:col>46</xdr:col>
      <xdr:colOff>38100</xdr:colOff>
      <xdr:row>77</xdr:row>
      <xdr:rowOff>146883</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246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75</xdr:row>
      <xdr:rowOff>163410</xdr:rowOff>
    </xdr:from>
    <xdr:ext cx="59901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450795" y="13022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72410</xdr:rowOff>
    </xdr:from>
    <xdr:to>
      <xdr:col>41</xdr:col>
      <xdr:colOff>101600</xdr:colOff>
      <xdr:row>78</xdr:row>
      <xdr:rowOff>2560</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27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19087</xdr:rowOff>
    </xdr:from>
    <xdr:ext cx="59901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561795" y="13049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57702</xdr:rowOff>
    </xdr:from>
    <xdr:to>
      <xdr:col>36</xdr:col>
      <xdr:colOff>165100</xdr:colOff>
      <xdr:row>77</xdr:row>
      <xdr:rowOff>159302</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259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4379</xdr:rowOff>
    </xdr:from>
    <xdr:ext cx="599010"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672795" y="13034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91</xdr:row>
      <xdr:rowOff>130827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92727</xdr:rowOff>
    </xdr:from>
    <xdr:ext cx="685572"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97034</xdr:rowOff>
    </xdr:from>
    <xdr:to>
      <xdr:col>54</xdr:col>
      <xdr:colOff>189865</xdr:colOff>
      <xdr:row>99</xdr:row>
      <xdr:rowOff>13926</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698984"/>
          <a:ext cx="1270" cy="12884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17753</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991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13926</xdr:rowOff>
    </xdr:from>
    <xdr:to>
      <xdr:col>55</xdr:col>
      <xdr:colOff>88900</xdr:colOff>
      <xdr:row>99</xdr:row>
      <xdr:rowOff>13926</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987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43711</xdr:rowOff>
    </xdr:from>
    <xdr:ext cx="690189"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47421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1,730,991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97034</xdr:rowOff>
    </xdr:from>
    <xdr:to>
      <xdr:col>55</xdr:col>
      <xdr:colOff>88900</xdr:colOff>
      <xdr:row>91</xdr:row>
      <xdr:rowOff>97034</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698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131091</xdr:rowOff>
    </xdr:from>
    <xdr:to>
      <xdr:col>55</xdr:col>
      <xdr:colOff>0</xdr:colOff>
      <xdr:row>96</xdr:row>
      <xdr:rowOff>52617</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9639300" y="16075941"/>
          <a:ext cx="838200" cy="435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17840</xdr:rowOff>
    </xdr:from>
    <xdr:ext cx="599010"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8199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39413</xdr:rowOff>
    </xdr:from>
    <xdr:to>
      <xdr:col>55</xdr:col>
      <xdr:colOff>50800</xdr:colOff>
      <xdr:row>98</xdr:row>
      <xdr:rowOff>141013</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841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131091</xdr:rowOff>
    </xdr:from>
    <xdr:to>
      <xdr:col>50</xdr:col>
      <xdr:colOff>114300</xdr:colOff>
      <xdr:row>96</xdr:row>
      <xdr:rowOff>44492</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075941"/>
          <a:ext cx="889000" cy="427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35072</xdr:rowOff>
    </xdr:from>
    <xdr:to>
      <xdr:col>50</xdr:col>
      <xdr:colOff>165100</xdr:colOff>
      <xdr:row>98</xdr:row>
      <xdr:rowOff>136672</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83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127799</xdr:rowOff>
    </xdr:from>
    <xdr:ext cx="599010"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39795" y="16929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12796</xdr:rowOff>
    </xdr:from>
    <xdr:to>
      <xdr:col>45</xdr:col>
      <xdr:colOff>177800</xdr:colOff>
      <xdr:row>96</xdr:row>
      <xdr:rowOff>44492</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6300546"/>
          <a:ext cx="889000" cy="203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20799</xdr:rowOff>
    </xdr:from>
    <xdr:to>
      <xdr:col>46</xdr:col>
      <xdr:colOff>38100</xdr:colOff>
      <xdr:row>98</xdr:row>
      <xdr:rowOff>122399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822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113526</xdr:rowOff>
    </xdr:from>
    <xdr:ext cx="59901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50795" y="16915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12796</xdr:rowOff>
    </xdr:from>
    <xdr:to>
      <xdr:col>41</xdr:col>
      <xdr:colOff>50800</xdr:colOff>
      <xdr:row>96</xdr:row>
      <xdr:rowOff>128958</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6300546"/>
          <a:ext cx="889000" cy="287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40994</xdr:rowOff>
    </xdr:from>
    <xdr:to>
      <xdr:col>41</xdr:col>
      <xdr:colOff>101600</xdr:colOff>
      <xdr:row>98</xdr:row>
      <xdr:rowOff>142594</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843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133721</xdr:rowOff>
    </xdr:from>
    <xdr:ext cx="59901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61795" y="16935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37885</xdr:rowOff>
    </xdr:from>
    <xdr:to>
      <xdr:col>36</xdr:col>
      <xdr:colOff>165100</xdr:colOff>
      <xdr:row>98</xdr:row>
      <xdr:rowOff>139485</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83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130612</xdr:rowOff>
    </xdr:from>
    <xdr:ext cx="59901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672795" y="169327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1817</xdr:rowOff>
    </xdr:from>
    <xdr:to>
      <xdr:col>55</xdr:col>
      <xdr:colOff>50800</xdr:colOff>
      <xdr:row>96</xdr:row>
      <xdr:rowOff>103417</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461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24694</xdr:rowOff>
    </xdr:from>
    <xdr:ext cx="599010"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3124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664,282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80291</xdr:rowOff>
    </xdr:from>
    <xdr:to>
      <xdr:col>50</xdr:col>
      <xdr:colOff>165100</xdr:colOff>
      <xdr:row>94</xdr:row>
      <xdr:rowOff>10441</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025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150205</xdr:colOff>
      <xdr:row>92</xdr:row>
      <xdr:rowOff>26968</xdr:rowOff>
    </xdr:from>
    <xdr:ext cx="690189"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294205" y="1580036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1,236,298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165142</xdr:rowOff>
    </xdr:from>
    <xdr:to>
      <xdr:col>46</xdr:col>
      <xdr:colOff>38100</xdr:colOff>
      <xdr:row>96</xdr:row>
      <xdr:rowOff>95292</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452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94</xdr:row>
      <xdr:rowOff>111819</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50795" y="162281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133446</xdr:rowOff>
    </xdr:from>
    <xdr:to>
      <xdr:col>41</xdr:col>
      <xdr:colOff>101600</xdr:colOff>
      <xdr:row>95</xdr:row>
      <xdr:rowOff>63596</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249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93</xdr:row>
      <xdr:rowOff>80123</xdr:rowOff>
    </xdr:from>
    <xdr:ext cx="59901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61795" y="16024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78158</xdr:rowOff>
    </xdr:from>
    <xdr:to>
      <xdr:col>36</xdr:col>
      <xdr:colOff>165100</xdr:colOff>
      <xdr:row>97</xdr:row>
      <xdr:rowOff>8308</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537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24835</xdr:rowOff>
    </xdr:from>
    <xdr:ext cx="599010"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672795" y="16312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a:extLst>
            <a:ext uri="{FF2B5EF4-FFF2-40B4-BE49-F238E27FC236}">
              <a16:creationId xmlns:a16="http://schemas.microsoft.com/office/drawing/2014/main" id="{00000000-0008-0000-07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93952</xdr:rowOff>
    </xdr:from>
    <xdr:to>
      <xdr:col>85</xdr:col>
      <xdr:colOff>126364</xdr:colOff>
      <xdr:row>38</xdr:row>
      <xdr:rowOff>104605</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6317595" y="5408902"/>
          <a:ext cx="1269" cy="12108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108432</xdr:rowOff>
    </xdr:from>
    <xdr:ext cx="469744" cy="259045"/>
    <xdr:sp macro="" textlink="">
      <xdr:nvSpPr>
        <xdr:cNvPr id="511" name="消防費最小値テキスト">
          <a:extLst>
            <a:ext uri="{FF2B5EF4-FFF2-40B4-BE49-F238E27FC236}">
              <a16:creationId xmlns:a16="http://schemas.microsoft.com/office/drawing/2014/main" id="{00000000-0008-0000-0700-0000FF010000}"/>
            </a:ext>
          </a:extLst>
        </xdr:cNvPr>
        <xdr:cNvSpPr txBox="1"/>
      </xdr:nvSpPr>
      <xdr:spPr>
        <a:xfrm>
          <a:off x="16370300" y="6623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104605</xdr:rowOff>
    </xdr:from>
    <xdr:to>
      <xdr:col>86</xdr:col>
      <xdr:colOff>25400</xdr:colOff>
      <xdr:row>38</xdr:row>
      <xdr:rowOff>104605</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6619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40629</xdr:rowOff>
    </xdr:from>
    <xdr:ext cx="599010" cy="259045"/>
    <xdr:sp macro="" textlink="">
      <xdr:nvSpPr>
        <xdr:cNvPr id="513" name="消防費最大値テキスト">
          <a:extLst>
            <a:ext uri="{FF2B5EF4-FFF2-40B4-BE49-F238E27FC236}">
              <a16:creationId xmlns:a16="http://schemas.microsoft.com/office/drawing/2014/main" id="{00000000-0008-0000-0700-000001020000}"/>
            </a:ext>
          </a:extLst>
        </xdr:cNvPr>
        <xdr:cNvSpPr txBox="1"/>
      </xdr:nvSpPr>
      <xdr:spPr>
        <a:xfrm>
          <a:off x="16370300" y="5184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272,506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93952</xdr:rowOff>
    </xdr:from>
    <xdr:to>
      <xdr:col>86</xdr:col>
      <xdr:colOff>25400</xdr:colOff>
      <xdr:row>31</xdr:row>
      <xdr:rowOff>93952</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5408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167470</xdr:rowOff>
    </xdr:from>
    <xdr:to>
      <xdr:col>85</xdr:col>
      <xdr:colOff>127000</xdr:colOff>
      <xdr:row>38</xdr:row>
      <xdr:rowOff>17632</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5481300" y="6511120"/>
          <a:ext cx="838200" cy="21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153012</xdr:rowOff>
    </xdr:from>
    <xdr:ext cx="534377" cy="259045"/>
    <xdr:sp macro="" textlink="">
      <xdr:nvSpPr>
        <xdr:cNvPr id="516" name="消防費平均値テキスト">
          <a:extLst>
            <a:ext uri="{FF2B5EF4-FFF2-40B4-BE49-F238E27FC236}">
              <a16:creationId xmlns:a16="http://schemas.microsoft.com/office/drawing/2014/main" id="{00000000-0008-0000-0700-000004020000}"/>
            </a:ext>
          </a:extLst>
        </xdr:cNvPr>
        <xdr:cNvSpPr txBox="1"/>
      </xdr:nvSpPr>
      <xdr:spPr>
        <a:xfrm>
          <a:off x="16370300" y="61537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130135</xdr:rowOff>
    </xdr:from>
    <xdr:to>
      <xdr:col>85</xdr:col>
      <xdr:colOff>177800</xdr:colOff>
      <xdr:row>37</xdr:row>
      <xdr:rowOff>60285</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6268700" y="630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17632</xdr:rowOff>
    </xdr:from>
    <xdr:to>
      <xdr:col>81</xdr:col>
      <xdr:colOff>50800</xdr:colOff>
      <xdr:row>38</xdr:row>
      <xdr:rowOff>30123</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4592300" y="6532732"/>
          <a:ext cx="889000" cy="12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154165</xdr:rowOff>
    </xdr:from>
    <xdr:to>
      <xdr:col>81</xdr:col>
      <xdr:colOff>101600</xdr:colOff>
      <xdr:row>37</xdr:row>
      <xdr:rowOff>84315</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5430500" y="632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100842</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5214111" y="6101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123982</xdr:rowOff>
    </xdr:from>
    <xdr:to>
      <xdr:col>76</xdr:col>
      <xdr:colOff>114300</xdr:colOff>
      <xdr:row>38</xdr:row>
      <xdr:rowOff>30123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3703300" y="6467632"/>
          <a:ext cx="889000" cy="77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133463</xdr:rowOff>
    </xdr:from>
    <xdr:to>
      <xdr:col>76</xdr:col>
      <xdr:colOff>165100</xdr:colOff>
      <xdr:row>37</xdr:row>
      <xdr:rowOff>63613</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4541500" y="630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80140</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325111" y="6080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123982</xdr:rowOff>
    </xdr:from>
    <xdr:to>
      <xdr:col>71</xdr:col>
      <xdr:colOff>177800</xdr:colOff>
      <xdr:row>38</xdr:row>
      <xdr:rowOff>8996</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2814300" y="6467632"/>
          <a:ext cx="889000" cy="56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86326</xdr:rowOff>
    </xdr:from>
    <xdr:to>
      <xdr:col>72</xdr:col>
      <xdr:colOff>38100</xdr:colOff>
      <xdr:row>37</xdr:row>
      <xdr:rowOff>16476</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3652500" y="6258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33003</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3436111" y="6033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83116</xdr:rowOff>
    </xdr:from>
    <xdr:to>
      <xdr:col>67</xdr:col>
      <xdr:colOff>101600</xdr:colOff>
      <xdr:row>37</xdr:row>
      <xdr:rowOff>13266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2763500" y="6255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29793</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547111" y="6030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116670</xdr:rowOff>
    </xdr:from>
    <xdr:to>
      <xdr:col>85</xdr:col>
      <xdr:colOff>177800</xdr:colOff>
      <xdr:row>38</xdr:row>
      <xdr:rowOff>46820</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6268700" y="646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31597</xdr:rowOff>
    </xdr:from>
    <xdr:ext cx="534377" cy="259045"/>
    <xdr:sp macro="" textlink="">
      <xdr:nvSpPr>
        <xdr:cNvPr id="535" name="消防費該当値テキスト">
          <a:extLst>
            <a:ext uri="{FF2B5EF4-FFF2-40B4-BE49-F238E27FC236}">
              <a16:creationId xmlns:a16="http://schemas.microsoft.com/office/drawing/2014/main" id="{00000000-0008-0000-0700-000017020000}"/>
            </a:ext>
          </a:extLst>
        </xdr:cNvPr>
        <xdr:cNvSpPr txBox="1"/>
      </xdr:nvSpPr>
      <xdr:spPr>
        <a:xfrm>
          <a:off x="16370300" y="6375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138282</xdr:rowOff>
    </xdr:from>
    <xdr:to>
      <xdr:col>81</xdr:col>
      <xdr:colOff>101600</xdr:colOff>
      <xdr:row>38</xdr:row>
      <xdr:rowOff>68432</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5430500" y="6481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59559</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14111" y="6574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150773</xdr:rowOff>
    </xdr:from>
    <xdr:to>
      <xdr:col>76</xdr:col>
      <xdr:colOff>165100</xdr:colOff>
      <xdr:row>38</xdr:row>
      <xdr:rowOff>80923</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4541500" y="6494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72050</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325111" y="6587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73182</xdr:rowOff>
    </xdr:from>
    <xdr:to>
      <xdr:col>72</xdr:col>
      <xdr:colOff>38100</xdr:colOff>
      <xdr:row>38</xdr:row>
      <xdr:rowOff>3332</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3652500" y="6416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165909</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436111" y="6509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129646</xdr:rowOff>
    </xdr:from>
    <xdr:to>
      <xdr:col>67</xdr:col>
      <xdr:colOff>101600</xdr:colOff>
      <xdr:row>38</xdr:row>
      <xdr:rowOff>59796</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2763500" y="6473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50923</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547111" y="6566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53</xdr:row>
      <xdr:rowOff>168927</xdr:rowOff>
    </xdr:from>
    <xdr:ext cx="685572"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760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51</xdr:row>
      <xdr:rowOff>130827</xdr:rowOff>
    </xdr:from>
    <xdr:ext cx="685572"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760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92727</xdr:rowOff>
    </xdr:from>
    <xdr:ext cx="685572"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760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a:extLst>
            <a:ext uri="{FF2B5EF4-FFF2-40B4-BE49-F238E27FC236}">
              <a16:creationId xmlns:a16="http://schemas.microsoft.com/office/drawing/2014/main" id="{00000000-0008-0000-07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35698</xdr:rowOff>
    </xdr:from>
    <xdr:to>
      <xdr:col>85</xdr:col>
      <xdr:colOff>126364</xdr:colOff>
      <xdr:row>59</xdr:row>
      <xdr:rowOff>536</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flipV="1">
          <a:off x="16317595" y="8779648"/>
          <a:ext cx="1269" cy="13364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4363</xdr:rowOff>
    </xdr:from>
    <xdr:ext cx="534377" cy="259045"/>
    <xdr:sp macro="" textlink="">
      <xdr:nvSpPr>
        <xdr:cNvPr id="568" name="教育費最小値テキスト">
          <a:extLst>
            <a:ext uri="{FF2B5EF4-FFF2-40B4-BE49-F238E27FC236}">
              <a16:creationId xmlns:a16="http://schemas.microsoft.com/office/drawing/2014/main" id="{00000000-0008-0000-0700-000038020000}"/>
            </a:ext>
          </a:extLst>
        </xdr:cNvPr>
        <xdr:cNvSpPr txBox="1"/>
      </xdr:nvSpPr>
      <xdr:spPr>
        <a:xfrm>
          <a:off x="16370300" y="10119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536</xdr:rowOff>
    </xdr:from>
    <xdr:to>
      <xdr:col>86</xdr:col>
      <xdr:colOff>25400</xdr:colOff>
      <xdr:row>59</xdr:row>
      <xdr:rowOff>536</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6230600" y="10116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153825</xdr:rowOff>
    </xdr:from>
    <xdr:ext cx="690189" cy="259045"/>
    <xdr:sp macro="" textlink="">
      <xdr:nvSpPr>
        <xdr:cNvPr id="570" name="教育費最大値テキスト">
          <a:extLst>
            <a:ext uri="{FF2B5EF4-FFF2-40B4-BE49-F238E27FC236}">
              <a16:creationId xmlns:a16="http://schemas.microsoft.com/office/drawing/2014/main" id="{00000000-0008-0000-0700-00003A020000}"/>
            </a:ext>
          </a:extLst>
        </xdr:cNvPr>
        <xdr:cNvSpPr txBox="1"/>
      </xdr:nvSpPr>
      <xdr:spPr>
        <a:xfrm>
          <a:off x="16370300" y="855487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1,811,486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35698</xdr:rowOff>
    </xdr:from>
    <xdr:to>
      <xdr:col>86</xdr:col>
      <xdr:colOff>25400</xdr:colOff>
      <xdr:row>51</xdr:row>
      <xdr:rowOff>35698</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877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16639</xdr:rowOff>
    </xdr:from>
    <xdr:to>
      <xdr:col>85</xdr:col>
      <xdr:colOff>127000</xdr:colOff>
      <xdr:row>58</xdr:row>
      <xdr:rowOff>19933</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5481300" y="9960739"/>
          <a:ext cx="838200" cy="3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18391</xdr:rowOff>
    </xdr:from>
    <xdr:ext cx="599010" cy="259045"/>
    <xdr:sp macro="" textlink="">
      <xdr:nvSpPr>
        <xdr:cNvPr id="573" name="教育費平均値テキスト">
          <a:extLst>
            <a:ext uri="{FF2B5EF4-FFF2-40B4-BE49-F238E27FC236}">
              <a16:creationId xmlns:a16="http://schemas.microsoft.com/office/drawing/2014/main" id="{00000000-0008-0000-0700-00003D020000}"/>
            </a:ext>
          </a:extLst>
        </xdr:cNvPr>
        <xdr:cNvSpPr txBox="1"/>
      </xdr:nvSpPr>
      <xdr:spPr>
        <a:xfrm>
          <a:off x="16370300" y="99624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39964</xdr:rowOff>
    </xdr:from>
    <xdr:to>
      <xdr:col>85</xdr:col>
      <xdr:colOff>177800</xdr:colOff>
      <xdr:row>58</xdr:row>
      <xdr:rowOff>141564</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6268700" y="9984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19933</xdr:rowOff>
    </xdr:from>
    <xdr:to>
      <xdr:col>81</xdr:col>
      <xdr:colOff>50800</xdr:colOff>
      <xdr:row>58</xdr:row>
      <xdr:rowOff>26494</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4592300" y="9964033"/>
          <a:ext cx="889000" cy="6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44693</xdr:rowOff>
    </xdr:from>
    <xdr:to>
      <xdr:col>81</xdr:col>
      <xdr:colOff>101600</xdr:colOff>
      <xdr:row>58</xdr:row>
      <xdr:rowOff>146293</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5430500" y="9988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58</xdr:row>
      <xdr:rowOff>137420</xdr:rowOff>
    </xdr:from>
    <xdr:ext cx="599010"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5181795" y="10081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15946</xdr:rowOff>
    </xdr:from>
    <xdr:to>
      <xdr:col>76</xdr:col>
      <xdr:colOff>114300</xdr:colOff>
      <xdr:row>58</xdr:row>
      <xdr:rowOff>26494</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3703300" y="9960046"/>
          <a:ext cx="889000" cy="10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57959</xdr:rowOff>
    </xdr:from>
    <xdr:to>
      <xdr:col>76</xdr:col>
      <xdr:colOff>165100</xdr:colOff>
      <xdr:row>58</xdr:row>
      <xdr:rowOff>159559</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4541500" y="10002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58</xdr:row>
      <xdr:rowOff>150686</xdr:rowOff>
    </xdr:from>
    <xdr:ext cx="599010"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4292795" y="10094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15946</xdr:rowOff>
    </xdr:from>
    <xdr:to>
      <xdr:col>71</xdr:col>
      <xdr:colOff>177800</xdr:colOff>
      <xdr:row>58</xdr:row>
      <xdr:rowOff>76833</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2814300" y="9960046"/>
          <a:ext cx="889000" cy="6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64840</xdr:rowOff>
    </xdr:from>
    <xdr:to>
      <xdr:col>72</xdr:col>
      <xdr:colOff>38100</xdr:colOff>
      <xdr:row>58</xdr:row>
      <xdr:rowOff>166440</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3652500" y="1000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157567</xdr:rowOff>
    </xdr:from>
    <xdr:ext cx="59901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3403795" y="10101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54228</xdr:rowOff>
    </xdr:from>
    <xdr:to>
      <xdr:col>67</xdr:col>
      <xdr:colOff>101600</xdr:colOff>
      <xdr:row>58</xdr:row>
      <xdr:rowOff>155828</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2763500" y="9998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146955</xdr:rowOff>
    </xdr:from>
    <xdr:ext cx="59901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2514795" y="100910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137289</xdr:rowOff>
    </xdr:from>
    <xdr:to>
      <xdr:col>85</xdr:col>
      <xdr:colOff>177800</xdr:colOff>
      <xdr:row>58</xdr:row>
      <xdr:rowOff>67439</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6268700" y="9909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160166</xdr:rowOff>
    </xdr:from>
    <xdr:ext cx="599010" cy="259045"/>
    <xdr:sp macro="" textlink="">
      <xdr:nvSpPr>
        <xdr:cNvPr id="592" name="教育費該当値テキスト">
          <a:extLst>
            <a:ext uri="{FF2B5EF4-FFF2-40B4-BE49-F238E27FC236}">
              <a16:creationId xmlns:a16="http://schemas.microsoft.com/office/drawing/2014/main" id="{00000000-0008-0000-0700-000050020000}"/>
            </a:ext>
          </a:extLst>
        </xdr:cNvPr>
        <xdr:cNvSpPr txBox="1"/>
      </xdr:nvSpPr>
      <xdr:spPr>
        <a:xfrm>
          <a:off x="16370300" y="97613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140583</xdr:rowOff>
    </xdr:from>
    <xdr:to>
      <xdr:col>81</xdr:col>
      <xdr:colOff>101600</xdr:colOff>
      <xdr:row>58</xdr:row>
      <xdr:rowOff>70733</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5430500" y="9913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87260</xdr:rowOff>
    </xdr:from>
    <xdr:ext cx="59901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181795" y="9688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147144</xdr:rowOff>
    </xdr:from>
    <xdr:to>
      <xdr:col>76</xdr:col>
      <xdr:colOff>165100</xdr:colOff>
      <xdr:row>58</xdr:row>
      <xdr:rowOff>77294</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4541500" y="9919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93821</xdr:rowOff>
    </xdr:from>
    <xdr:ext cx="59901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4292795" y="9695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136596</xdr:rowOff>
    </xdr:from>
    <xdr:to>
      <xdr:col>72</xdr:col>
      <xdr:colOff>38100</xdr:colOff>
      <xdr:row>58</xdr:row>
      <xdr:rowOff>66746</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3652500" y="9909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83273</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403795" y="96844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26033</xdr:rowOff>
    </xdr:from>
    <xdr:to>
      <xdr:col>67</xdr:col>
      <xdr:colOff>101600</xdr:colOff>
      <xdr:row>58</xdr:row>
      <xdr:rowOff>127633</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2763500" y="9970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144160</xdr:rowOff>
    </xdr:from>
    <xdr:ext cx="59901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514795" y="9745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a:extLst>
            <a:ext uri="{FF2B5EF4-FFF2-40B4-BE49-F238E27FC236}">
              <a16:creationId xmlns:a16="http://schemas.microsoft.com/office/drawing/2014/main" id="{00000000-0008-0000-07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110158</xdr:rowOff>
    </xdr:from>
    <xdr:to>
      <xdr:col>85</xdr:col>
      <xdr:colOff>126364</xdr:colOff>
      <xdr:row>79</xdr:row>
      <xdr:rowOff>44450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flipV="1">
          <a:off x="16317595" y="12283108"/>
          <a:ext cx="1269" cy="1305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5" name="災害復旧費最小値テキスト">
          <a:extLst>
            <a:ext uri="{FF2B5EF4-FFF2-40B4-BE49-F238E27FC236}">
              <a16:creationId xmlns:a16="http://schemas.microsoft.com/office/drawing/2014/main" id="{00000000-0008-0000-0700-000071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56835</xdr:rowOff>
    </xdr:from>
    <xdr:ext cx="599010" cy="259045"/>
    <xdr:sp macro="" textlink="">
      <xdr:nvSpPr>
        <xdr:cNvPr id="627" name="災害復旧費最大値テキスト">
          <a:extLst>
            <a:ext uri="{FF2B5EF4-FFF2-40B4-BE49-F238E27FC236}">
              <a16:creationId xmlns:a16="http://schemas.microsoft.com/office/drawing/2014/main" id="{00000000-0008-0000-0700-000073020000}"/>
            </a:ext>
          </a:extLst>
        </xdr:cNvPr>
        <xdr:cNvSpPr txBox="1"/>
      </xdr:nvSpPr>
      <xdr:spPr>
        <a:xfrm>
          <a:off x="16370300" y="12058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342,754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110158</xdr:rowOff>
    </xdr:from>
    <xdr:to>
      <xdr:col>86</xdr:col>
      <xdr:colOff>25400</xdr:colOff>
      <xdr:row>71</xdr:row>
      <xdr:rowOff>110158</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2283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112977</xdr:rowOff>
    </xdr:from>
    <xdr:ext cx="534377" cy="259045"/>
    <xdr:sp macro="" textlink="">
      <xdr:nvSpPr>
        <xdr:cNvPr id="630" name="災害復旧費平均値テキスト">
          <a:extLst>
            <a:ext uri="{FF2B5EF4-FFF2-40B4-BE49-F238E27FC236}">
              <a16:creationId xmlns:a16="http://schemas.microsoft.com/office/drawing/2014/main" id="{00000000-0008-0000-0700-000076020000}"/>
            </a:ext>
          </a:extLst>
        </xdr:cNvPr>
        <xdr:cNvSpPr txBox="1"/>
      </xdr:nvSpPr>
      <xdr:spPr>
        <a:xfrm>
          <a:off x="16370300" y="133146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90100</xdr:rowOff>
    </xdr:from>
    <xdr:to>
      <xdr:col>85</xdr:col>
      <xdr:colOff>177800</xdr:colOff>
      <xdr:row>79</xdr:row>
      <xdr:rowOff>20250</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6268700" y="1346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88145</xdr:rowOff>
    </xdr:from>
    <xdr:to>
      <xdr:col>81</xdr:col>
      <xdr:colOff>101600</xdr:colOff>
      <xdr:row>79</xdr:row>
      <xdr:rowOff>18295</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5430500" y="13461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34822</xdr:rowOff>
    </xdr:from>
    <xdr:ext cx="534377"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5214111" y="13236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84093</xdr:rowOff>
    </xdr:from>
    <xdr:to>
      <xdr:col>76</xdr:col>
      <xdr:colOff>165100</xdr:colOff>
      <xdr:row>79</xdr:row>
      <xdr:rowOff>14243</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4541500" y="1345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30770</xdr:rowOff>
    </xdr:from>
    <xdr:ext cx="534377"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4325111" y="13232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66539</xdr:rowOff>
    </xdr:from>
    <xdr:to>
      <xdr:col>72</xdr:col>
      <xdr:colOff>38100</xdr:colOff>
      <xdr:row>78</xdr:row>
      <xdr:rowOff>168139</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3652500" y="13439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13216</xdr:rowOff>
    </xdr:from>
    <xdr:ext cx="534377"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3436111" y="13214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97481</xdr:rowOff>
    </xdr:from>
    <xdr:to>
      <xdr:col>67</xdr:col>
      <xdr:colOff>101600</xdr:colOff>
      <xdr:row>79</xdr:row>
      <xdr:rowOff>27631</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2763500" y="13470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44158</xdr:rowOff>
    </xdr:from>
    <xdr:ext cx="534377"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547111" y="13245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49" name="災害復旧費該当値テキスト">
          <a:extLst>
            <a:ext uri="{FF2B5EF4-FFF2-40B4-BE49-F238E27FC236}">
              <a16:creationId xmlns:a16="http://schemas.microsoft.com/office/drawing/2014/main" id="{00000000-0008-0000-0700-000089020000}"/>
            </a:ext>
          </a:extLst>
        </xdr:cNvPr>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a:extLst>
            <a:ext uri="{FF2B5EF4-FFF2-40B4-BE49-F238E27FC236}">
              <a16:creationId xmlns:a16="http://schemas.microsoft.com/office/drawing/2014/main" id="{00000000-0008-0000-0700-0000A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23636</xdr:rowOff>
    </xdr:from>
    <xdr:to>
      <xdr:col>85</xdr:col>
      <xdr:colOff>126364</xdr:colOff>
      <xdr:row>99</xdr:row>
      <xdr:rowOff>44450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flipV="1">
          <a:off x="16317595" y="15454136"/>
          <a:ext cx="1269" cy="1563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2" name="公債費最小値テキスト">
          <a:extLst>
            <a:ext uri="{FF2B5EF4-FFF2-40B4-BE49-F238E27FC236}">
              <a16:creationId xmlns:a16="http://schemas.microsoft.com/office/drawing/2014/main" id="{00000000-0008-0000-0700-0000AA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141763</xdr:rowOff>
    </xdr:from>
    <xdr:ext cx="599010" cy="259045"/>
    <xdr:sp macro="" textlink="">
      <xdr:nvSpPr>
        <xdr:cNvPr id="684" name="公債費最大値テキスト">
          <a:extLst>
            <a:ext uri="{FF2B5EF4-FFF2-40B4-BE49-F238E27FC236}">
              <a16:creationId xmlns:a16="http://schemas.microsoft.com/office/drawing/2014/main" id="{00000000-0008-0000-0700-0000AC020000}"/>
            </a:ext>
          </a:extLst>
        </xdr:cNvPr>
        <xdr:cNvSpPr txBox="1"/>
      </xdr:nvSpPr>
      <xdr:spPr>
        <a:xfrm>
          <a:off x="16370300" y="15229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820,926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23636</xdr:rowOff>
    </xdr:from>
    <xdr:to>
      <xdr:col>86</xdr:col>
      <xdr:colOff>25400</xdr:colOff>
      <xdr:row>90</xdr:row>
      <xdr:rowOff>23636</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5454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126470</xdr:rowOff>
    </xdr:from>
    <xdr:to>
      <xdr:col>85</xdr:col>
      <xdr:colOff>127000</xdr:colOff>
      <xdr:row>96</xdr:row>
      <xdr:rowOff>137513</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5481300" y="16585670"/>
          <a:ext cx="838200" cy="11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141329</xdr:rowOff>
    </xdr:from>
    <xdr:ext cx="599010" cy="259045"/>
    <xdr:sp macro="" textlink="">
      <xdr:nvSpPr>
        <xdr:cNvPr id="687" name="公債費平均値テキスト">
          <a:extLst>
            <a:ext uri="{FF2B5EF4-FFF2-40B4-BE49-F238E27FC236}">
              <a16:creationId xmlns:a16="http://schemas.microsoft.com/office/drawing/2014/main" id="{00000000-0008-0000-0700-0000AF020000}"/>
            </a:ext>
          </a:extLst>
        </xdr:cNvPr>
        <xdr:cNvSpPr txBox="1"/>
      </xdr:nvSpPr>
      <xdr:spPr>
        <a:xfrm>
          <a:off x="16370300" y="166005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162902</xdr:rowOff>
    </xdr:from>
    <xdr:to>
      <xdr:col>85</xdr:col>
      <xdr:colOff>177800</xdr:colOff>
      <xdr:row>97</xdr:row>
      <xdr:rowOff>93052</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6268700" y="1662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126470</xdr:rowOff>
    </xdr:from>
    <xdr:to>
      <xdr:col>81</xdr:col>
      <xdr:colOff>50800</xdr:colOff>
      <xdr:row>96</xdr:row>
      <xdr:rowOff>131521</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4592300" y="16585670"/>
          <a:ext cx="889000" cy="5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24205</xdr:rowOff>
    </xdr:from>
    <xdr:to>
      <xdr:col>81</xdr:col>
      <xdr:colOff>101600</xdr:colOff>
      <xdr:row>97</xdr:row>
      <xdr:rowOff>125805</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5430500" y="1665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116932</xdr:rowOff>
    </xdr:from>
    <xdr:ext cx="599010"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5181795" y="16747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131521</xdr:rowOff>
    </xdr:from>
    <xdr:to>
      <xdr:col>76</xdr:col>
      <xdr:colOff>114300</xdr:colOff>
      <xdr:row>96</xdr:row>
      <xdr:rowOff>146847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3703300" y="16590721"/>
          <a:ext cx="889000" cy="15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51205</xdr:rowOff>
    </xdr:from>
    <xdr:to>
      <xdr:col>76</xdr:col>
      <xdr:colOff>165100</xdr:colOff>
      <xdr:row>97</xdr:row>
      <xdr:rowOff>152805</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4541500" y="1668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97</xdr:row>
      <xdr:rowOff>143932</xdr:rowOff>
    </xdr:from>
    <xdr:ext cx="59901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4292795" y="16774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146847</xdr:rowOff>
    </xdr:from>
    <xdr:to>
      <xdr:col>71</xdr:col>
      <xdr:colOff>177800</xdr:colOff>
      <xdr:row>97</xdr:row>
      <xdr:rowOff>46679</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2814300" y="16606047"/>
          <a:ext cx="889000" cy="71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46146</xdr:rowOff>
    </xdr:from>
    <xdr:to>
      <xdr:col>72</xdr:col>
      <xdr:colOff>38100</xdr:colOff>
      <xdr:row>97</xdr:row>
      <xdr:rowOff>147746</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36525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97</xdr:row>
      <xdr:rowOff>138873</xdr:rowOff>
    </xdr:from>
    <xdr:ext cx="59901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3403795" y="16769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20718</xdr:rowOff>
    </xdr:from>
    <xdr:to>
      <xdr:col>67</xdr:col>
      <xdr:colOff>101600</xdr:colOff>
      <xdr:row>97</xdr:row>
      <xdr:rowOff>122318</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2763500" y="16651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97</xdr:row>
      <xdr:rowOff>113445</xdr:rowOff>
    </xdr:from>
    <xdr:ext cx="59901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2514795" y="16744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86713</xdr:rowOff>
    </xdr:from>
    <xdr:to>
      <xdr:col>85</xdr:col>
      <xdr:colOff>177800</xdr:colOff>
      <xdr:row>97</xdr:row>
      <xdr:rowOff>16863</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6268700" y="16545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109590</xdr:rowOff>
    </xdr:from>
    <xdr:ext cx="599010" cy="259045"/>
    <xdr:sp macro="" textlink="">
      <xdr:nvSpPr>
        <xdr:cNvPr id="706" name="公債費該当値テキスト">
          <a:extLst>
            <a:ext uri="{FF2B5EF4-FFF2-40B4-BE49-F238E27FC236}">
              <a16:creationId xmlns:a16="http://schemas.microsoft.com/office/drawing/2014/main" id="{00000000-0008-0000-0700-0000C2020000}"/>
            </a:ext>
          </a:extLst>
        </xdr:cNvPr>
        <xdr:cNvSpPr txBox="1"/>
      </xdr:nvSpPr>
      <xdr:spPr>
        <a:xfrm>
          <a:off x="16370300" y="16397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75670</xdr:rowOff>
    </xdr:from>
    <xdr:to>
      <xdr:col>81</xdr:col>
      <xdr:colOff>101600</xdr:colOff>
      <xdr:row>97</xdr:row>
      <xdr:rowOff>5820</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5430500" y="16534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22347</xdr:rowOff>
    </xdr:from>
    <xdr:ext cx="59901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181795" y="16310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80721</xdr:rowOff>
    </xdr:from>
    <xdr:to>
      <xdr:col>76</xdr:col>
      <xdr:colOff>165100</xdr:colOff>
      <xdr:row>97</xdr:row>
      <xdr:rowOff>10871</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4541500" y="16539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27398</xdr:rowOff>
    </xdr:from>
    <xdr:ext cx="59901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292795" y="163151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96047</xdr:rowOff>
    </xdr:from>
    <xdr:to>
      <xdr:col>72</xdr:col>
      <xdr:colOff>38100</xdr:colOff>
      <xdr:row>97</xdr:row>
      <xdr:rowOff>26197</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3652500" y="16555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42724</xdr:rowOff>
    </xdr:from>
    <xdr:ext cx="59901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403795" y="16330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167329</xdr:rowOff>
    </xdr:from>
    <xdr:to>
      <xdr:col>67</xdr:col>
      <xdr:colOff>101600</xdr:colOff>
      <xdr:row>97</xdr:row>
      <xdr:rowOff>97479</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2763500" y="16626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114006</xdr:rowOff>
    </xdr:from>
    <xdr:ext cx="59901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2514795" y="16401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54627</xdr:rowOff>
    </xdr:from>
    <xdr:ext cx="59541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692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111777</xdr:rowOff>
    </xdr:from>
    <xdr:ext cx="59541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692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168927</xdr:rowOff>
    </xdr:from>
    <xdr:ext cx="59541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692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94748</xdr:rowOff>
    </xdr:from>
    <xdr:to>
      <xdr:col>116</xdr:col>
      <xdr:colOff>62864</xdr:colOff>
      <xdr:row>38</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flipV="1">
          <a:off x="22159595" y="5581148"/>
          <a:ext cx="1269" cy="10736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10770</xdr:rowOff>
    </xdr:from>
    <xdr:ext cx="249299" cy="259045"/>
    <xdr:sp macro="" textlink="">
      <xdr:nvSpPr>
        <xdr:cNvPr id="737" name="諸支出金最小値テキスト">
          <a:extLst>
            <a:ext uri="{FF2B5EF4-FFF2-40B4-BE49-F238E27FC236}">
              <a16:creationId xmlns:a16="http://schemas.microsoft.com/office/drawing/2014/main" id="{00000000-0008-0000-0700-0000E1020000}"/>
            </a:ext>
          </a:extLst>
        </xdr:cNvPr>
        <xdr:cNvSpPr txBox="1"/>
      </xdr:nvSpPr>
      <xdr:spPr>
        <a:xfrm>
          <a:off x="22212300" y="66973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41425</xdr:rowOff>
    </xdr:from>
    <xdr:ext cx="599010" cy="259045"/>
    <xdr:sp macro="" textlink="">
      <xdr:nvSpPr>
        <xdr:cNvPr id="739" name="諸支出金最大値テキスト">
          <a:extLst>
            <a:ext uri="{FF2B5EF4-FFF2-40B4-BE49-F238E27FC236}">
              <a16:creationId xmlns:a16="http://schemas.microsoft.com/office/drawing/2014/main" id="{00000000-0008-0000-0700-0000E3020000}"/>
            </a:ext>
          </a:extLst>
        </xdr:cNvPr>
        <xdr:cNvSpPr txBox="1"/>
      </xdr:nvSpPr>
      <xdr:spPr>
        <a:xfrm>
          <a:off x="22212300" y="5356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234,832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94748</xdr:rowOff>
    </xdr:from>
    <xdr:to>
      <xdr:col>116</xdr:col>
      <xdr:colOff>152400</xdr:colOff>
      <xdr:row>32</xdr:row>
      <xdr:rowOff>94748</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5581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99670</xdr:rowOff>
    </xdr:from>
    <xdr:ext cx="469744" cy="259045"/>
    <xdr:sp macro="" textlink="">
      <xdr:nvSpPr>
        <xdr:cNvPr id="742" name="諸支出金平均値テキスト">
          <a:extLst>
            <a:ext uri="{FF2B5EF4-FFF2-40B4-BE49-F238E27FC236}">
              <a16:creationId xmlns:a16="http://schemas.microsoft.com/office/drawing/2014/main" id="{00000000-0008-0000-0700-0000E6020000}"/>
            </a:ext>
          </a:extLst>
        </xdr:cNvPr>
        <xdr:cNvSpPr txBox="1"/>
      </xdr:nvSpPr>
      <xdr:spPr>
        <a:xfrm>
          <a:off x="22212300" y="64433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76793</xdr:rowOff>
    </xdr:from>
    <xdr:to>
      <xdr:col>116</xdr:col>
      <xdr:colOff>114300</xdr:colOff>
      <xdr:row>39</xdr:row>
      <xdr:rowOff>6943</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2110700" y="6591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80566</xdr:rowOff>
    </xdr:from>
    <xdr:to>
      <xdr:col>112</xdr:col>
      <xdr:colOff>38100</xdr:colOff>
      <xdr:row>39</xdr:row>
      <xdr:rowOff>10716</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1272500" y="6595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27242</xdr:rowOff>
    </xdr:from>
    <xdr:ext cx="469744"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1088428" y="6370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81480</xdr:rowOff>
    </xdr:from>
    <xdr:to>
      <xdr:col>107</xdr:col>
      <xdr:colOff>101600</xdr:colOff>
      <xdr:row>39</xdr:row>
      <xdr:rowOff>11630</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0383500" y="6596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28157</xdr:rowOff>
    </xdr:from>
    <xdr:ext cx="469744"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199428" y="637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83459</xdr:rowOff>
    </xdr:from>
    <xdr:to>
      <xdr:col>102</xdr:col>
      <xdr:colOff>165100</xdr:colOff>
      <xdr:row>39</xdr:row>
      <xdr:rowOff>13609</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9494500" y="6598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30136</xdr:rowOff>
    </xdr:from>
    <xdr:ext cx="469744"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9310428" y="6373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85677</xdr:rowOff>
    </xdr:from>
    <xdr:to>
      <xdr:col>98</xdr:col>
      <xdr:colOff>38100</xdr:colOff>
      <xdr:row>39</xdr:row>
      <xdr:rowOff>15827</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8605500" y="6600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32354</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67017" y="63760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55220</xdr:rowOff>
    </xdr:from>
    <xdr:ext cx="249299" cy="259045"/>
    <xdr:sp macro="" textlink="">
      <xdr:nvSpPr>
        <xdr:cNvPr id="761" name="諸支出金該当値テキスト">
          <a:extLst>
            <a:ext uri="{FF2B5EF4-FFF2-40B4-BE49-F238E27FC236}">
              <a16:creationId xmlns:a16="http://schemas.microsoft.com/office/drawing/2014/main" id="{00000000-0008-0000-0700-0000F9020000}"/>
            </a:ext>
          </a:extLst>
        </xdr:cNvPr>
        <xdr:cNvSpPr txBox="1"/>
      </xdr:nvSpPr>
      <xdr:spPr>
        <a:xfrm>
          <a:off x="22212300" y="65703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a:extLst>
            <a:ext uri="{FF2B5EF4-FFF2-40B4-BE49-F238E27FC236}">
              <a16:creationId xmlns:a16="http://schemas.microsoft.com/office/drawing/2014/main" id="{00000000-0008-0000-0700-00001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a:extLst>
            <a:ext uri="{FF2B5EF4-FFF2-40B4-BE49-F238E27FC236}">
              <a16:creationId xmlns:a16="http://schemas.microsoft.com/office/drawing/2014/main" id="{00000000-0008-0000-0700-00001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a:extLst>
            <a:ext uri="{FF2B5EF4-FFF2-40B4-BE49-F238E27FC236}">
              <a16:creationId xmlns:a16="http://schemas.microsoft.com/office/drawing/2014/main" id="{00000000-0008-0000-0700-00001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a:extLst>
            <a:ext uri="{FF2B5EF4-FFF2-40B4-BE49-F238E27FC236}">
              <a16:creationId xmlns:a16="http://schemas.microsoft.com/office/drawing/2014/main" id="{00000000-0008-0000-0700-00002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a:extLst>
            <a:ext uri="{FF2B5EF4-FFF2-40B4-BE49-F238E27FC236}">
              <a16:creationId xmlns:a16="http://schemas.microsoft.com/office/drawing/2014/main" id="{00000000-0008-0000-0700-00003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a:extLst>
            <a:ext uri="{FF2B5EF4-FFF2-40B4-BE49-F238E27FC236}">
              <a16:creationId xmlns:a16="http://schemas.microsoft.com/office/drawing/2014/main" id="{00000000-0008-0000-0700-00003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構造的に大きな変化は見られないが、ここ</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新型コロナ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ウイルス感染症</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の影響で</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衛生費は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高い傾向が続いている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。ただ同感染症の鎮静化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に伴い今後は減少していくことが見込まれる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。また</a:t>
          </a:r>
          <a:r>
            <a:rPr kumimoji="1" lang="ja-JP" altLang="en-US" sz="1300">
              <a:latin typeface="ＭＳ Ｐゴシック" panose="020B0600070205080204" pitchFamily="50" charset="-128"/>
              <a:ea typeface="ＭＳ Ｐゴシック" panose="020B0600070205080204" pitchFamily="50" charset="-128"/>
            </a:rPr>
            <a:t>施設更新に伴い農林水産業費が、物価高騰対応事業の実施により民生費がそれぞれ上昇した。これらは単年度事業ではあるが、施設の老朽化による更新は今後、他科目においても増加していくことが予想される。適正なコスト管理、財政運営を徹底していくことが必要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東京都御蔵島村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収支比率について、改善されたものの、依然として決して望ましい割合ではない。しかしながら頻発する自然災害等への対策、各公共施設老朽化への対策など、財源確保も重要性も増している。引き続き年度毎の適正な予算管理を行うことで解消を図っ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東京都御蔵島村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実質赤字会計は存在しない。今後も適切な予算管理のもと、</a:t>
          </a:r>
          <a:r>
            <a:rPr kumimoji="1" lang="en-US" altLang="ja-JP" sz="1400">
              <a:latin typeface="ＭＳ ゴシック" pitchFamily="49" charset="-128"/>
              <a:ea typeface="ＭＳ ゴシック" pitchFamily="49" charset="-128"/>
            </a:rPr>
            <a:t>10%</a:t>
          </a:r>
          <a:r>
            <a:rPr kumimoji="1" lang="ja-JP" altLang="en-US" sz="1400">
              <a:latin typeface="ＭＳ ゴシック" pitchFamily="49" charset="-128"/>
              <a:ea typeface="ＭＳ ゴシック" pitchFamily="49" charset="-128"/>
            </a:rPr>
            <a:t>程度を目標とし、黒字の継続を図る。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604" t="s">
        <v>76</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5"/>
      <c r="DK1" s="175"/>
      <c r="DL1" s="175"/>
      <c r="DM1" s="175"/>
      <c r="DN1" s="175"/>
      <c r="DO1" s="175"/>
    </row>
    <row r="2" spans="1:119" ht="24" thickBot="1" x14ac:dyDescent="0.25">
      <c r="B2" s="176" t="s">
        <v>77</v>
      </c>
      <c r="C2" s="176"/>
      <c r="D2" s="177"/>
    </row>
    <row r="3" spans="1:119" ht="18.75" customHeight="1" thickBot="1" x14ac:dyDescent="0.25">
      <c r="A3" s="175"/>
      <c r="B3" s="605" t="s">
        <v>78</v>
      </c>
      <c r="C3" s="606"/>
      <c r="D3" s="606"/>
      <c r="E3" s="607"/>
      <c r="F3" s="607"/>
      <c r="G3" s="607"/>
      <c r="H3" s="607"/>
      <c r="I3" s="607"/>
      <c r="J3" s="607"/>
      <c r="K3" s="607"/>
      <c r="L3" s="607" t="s">
        <v>79</v>
      </c>
      <c r="M3" s="607"/>
      <c r="N3" s="607"/>
      <c r="O3" s="607"/>
      <c r="P3" s="607"/>
      <c r="Q3" s="607"/>
      <c r="R3" s="610"/>
      <c r="S3" s="610"/>
      <c r="T3" s="610"/>
      <c r="U3" s="610"/>
      <c r="V3" s="611"/>
      <c r="W3" s="501" t="s">
        <v>80</v>
      </c>
      <c r="X3" s="502"/>
      <c r="Y3" s="502"/>
      <c r="Z3" s="502"/>
      <c r="AA3" s="502"/>
      <c r="AB3" s="606"/>
      <c r="AC3" s="610" t="s">
        <v>81</v>
      </c>
      <c r="AD3" s="502"/>
      <c r="AE3" s="502"/>
      <c r="AF3" s="502"/>
      <c r="AG3" s="502"/>
      <c r="AH3" s="502"/>
      <c r="AI3" s="502"/>
      <c r="AJ3" s="502"/>
      <c r="AK3" s="502"/>
      <c r="AL3" s="572"/>
      <c r="AM3" s="501" t="s">
        <v>82</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83</v>
      </c>
      <c r="BO3" s="502"/>
      <c r="BP3" s="502"/>
      <c r="BQ3" s="502"/>
      <c r="BR3" s="502"/>
      <c r="BS3" s="502"/>
      <c r="BT3" s="502"/>
      <c r="BU3" s="572"/>
      <c r="BV3" s="501" t="s">
        <v>84</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85</v>
      </c>
      <c r="CU3" s="502"/>
      <c r="CV3" s="502"/>
      <c r="CW3" s="502"/>
      <c r="CX3" s="502"/>
      <c r="CY3" s="502"/>
      <c r="CZ3" s="502"/>
      <c r="DA3" s="572"/>
      <c r="DB3" s="501" t="s">
        <v>86</v>
      </c>
      <c r="DC3" s="502"/>
      <c r="DD3" s="502"/>
      <c r="DE3" s="502"/>
      <c r="DF3" s="502"/>
      <c r="DG3" s="502"/>
      <c r="DH3" s="502"/>
      <c r="DI3" s="572"/>
    </row>
    <row r="4" spans="1:119" ht="18.75" customHeight="1" x14ac:dyDescent="0.2">
      <c r="A4" s="175"/>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87</v>
      </c>
      <c r="AZ4" s="459"/>
      <c r="BA4" s="459"/>
      <c r="BB4" s="459"/>
      <c r="BC4" s="459"/>
      <c r="BD4" s="459"/>
      <c r="BE4" s="459"/>
      <c r="BF4" s="459"/>
      <c r="BG4" s="459"/>
      <c r="BH4" s="459"/>
      <c r="BI4" s="459"/>
      <c r="BJ4" s="459"/>
      <c r="BK4" s="459"/>
      <c r="BL4" s="459"/>
      <c r="BM4" s="460"/>
      <c r="BN4" s="461">
        <v>1717089</v>
      </c>
      <c r="BO4" s="462"/>
      <c r="BP4" s="462"/>
      <c r="BQ4" s="462"/>
      <c r="BR4" s="462"/>
      <c r="BS4" s="462"/>
      <c r="BT4" s="462"/>
      <c r="BU4" s="463"/>
      <c r="BV4" s="461">
        <v>1951769</v>
      </c>
      <c r="BW4" s="462"/>
      <c r="BX4" s="462"/>
      <c r="BY4" s="462"/>
      <c r="BZ4" s="462"/>
      <c r="CA4" s="462"/>
      <c r="CB4" s="462"/>
      <c r="CC4" s="463"/>
      <c r="CD4" s="598" t="s">
        <v>88</v>
      </c>
      <c r="CE4" s="599"/>
      <c r="CF4" s="599"/>
      <c r="CG4" s="599"/>
      <c r="CH4" s="599"/>
      <c r="CI4" s="599"/>
      <c r="CJ4" s="599"/>
      <c r="CK4" s="599"/>
      <c r="CL4" s="599"/>
      <c r="CM4" s="599"/>
      <c r="CN4" s="599"/>
      <c r="CO4" s="599"/>
      <c r="CP4" s="599"/>
      <c r="CQ4" s="599"/>
      <c r="CR4" s="599"/>
      <c r="CS4" s="600"/>
      <c r="CT4" s="601">
        <v>10.9</v>
      </c>
      <c r="CU4" s="602"/>
      <c r="CV4" s="602"/>
      <c r="CW4" s="602"/>
      <c r="CX4" s="602"/>
      <c r="CY4" s="602"/>
      <c r="CZ4" s="602"/>
      <c r="DA4" s="603"/>
      <c r="DB4" s="601">
        <v>22.5</v>
      </c>
      <c r="DC4" s="602"/>
      <c r="DD4" s="602"/>
      <c r="DE4" s="602"/>
      <c r="DF4" s="602"/>
      <c r="DG4" s="602"/>
      <c r="DH4" s="602"/>
      <c r="DI4" s="603"/>
    </row>
    <row r="5" spans="1:119" ht="18.75" customHeight="1" x14ac:dyDescent="0.2">
      <c r="A5" s="175"/>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89</v>
      </c>
      <c r="AN5" s="389"/>
      <c r="AO5" s="389"/>
      <c r="AP5" s="389"/>
      <c r="AQ5" s="389"/>
      <c r="AR5" s="389"/>
      <c r="AS5" s="389"/>
      <c r="AT5" s="390"/>
      <c r="AU5" s="490" t="s">
        <v>90</v>
      </c>
      <c r="AV5" s="491"/>
      <c r="AW5" s="491"/>
      <c r="AX5" s="491"/>
      <c r="AY5" s="446" t="s">
        <v>91</v>
      </c>
      <c r="AZ5" s="447"/>
      <c r="BA5" s="447"/>
      <c r="BB5" s="447"/>
      <c r="BC5" s="447"/>
      <c r="BD5" s="447"/>
      <c r="BE5" s="447"/>
      <c r="BF5" s="447"/>
      <c r="BG5" s="447"/>
      <c r="BH5" s="447"/>
      <c r="BI5" s="447"/>
      <c r="BJ5" s="447"/>
      <c r="BK5" s="447"/>
      <c r="BL5" s="447"/>
      <c r="BM5" s="448"/>
      <c r="BN5" s="432">
        <v>1669207</v>
      </c>
      <c r="BO5" s="433"/>
      <c r="BP5" s="433"/>
      <c r="BQ5" s="433"/>
      <c r="BR5" s="433"/>
      <c r="BS5" s="433"/>
      <c r="BT5" s="433"/>
      <c r="BU5" s="434"/>
      <c r="BV5" s="432">
        <v>1811836</v>
      </c>
      <c r="BW5" s="433"/>
      <c r="BX5" s="433"/>
      <c r="BY5" s="433"/>
      <c r="BZ5" s="433"/>
      <c r="CA5" s="433"/>
      <c r="CB5" s="433"/>
      <c r="CC5" s="434"/>
      <c r="CD5" s="472" t="s">
        <v>92</v>
      </c>
      <c r="CE5" s="392"/>
      <c r="CF5" s="392"/>
      <c r="CG5" s="392"/>
      <c r="CH5" s="392"/>
      <c r="CI5" s="392"/>
      <c r="CJ5" s="392"/>
      <c r="CK5" s="392"/>
      <c r="CL5" s="392"/>
      <c r="CM5" s="392"/>
      <c r="CN5" s="392"/>
      <c r="CO5" s="392"/>
      <c r="CP5" s="392"/>
      <c r="CQ5" s="392"/>
      <c r="CR5" s="392"/>
      <c r="CS5" s="473"/>
      <c r="CT5" s="429">
        <v>76.900000000000006</v>
      </c>
      <c r="CU5" s="430"/>
      <c r="CV5" s="430"/>
      <c r="CW5" s="430"/>
      <c r="CX5" s="430"/>
      <c r="CY5" s="430"/>
      <c r="CZ5" s="430"/>
      <c r="DA5" s="431"/>
      <c r="DB5" s="429">
        <v>69.900000000000006</v>
      </c>
      <c r="DC5" s="430"/>
      <c r="DD5" s="430"/>
      <c r="DE5" s="430"/>
      <c r="DF5" s="430"/>
      <c r="DG5" s="430"/>
      <c r="DH5" s="430"/>
      <c r="DI5" s="431"/>
    </row>
    <row r="6" spans="1:119" ht="18.75" customHeight="1" x14ac:dyDescent="0.2">
      <c r="A6" s="175"/>
      <c r="B6" s="578" t="s">
        <v>93</v>
      </c>
      <c r="C6" s="419"/>
      <c r="D6" s="419"/>
      <c r="E6" s="579"/>
      <c r="F6" s="579"/>
      <c r="G6" s="579"/>
      <c r="H6" s="579"/>
      <c r="I6" s="579"/>
      <c r="J6" s="579"/>
      <c r="K6" s="579"/>
      <c r="L6" s="579" t="s">
        <v>94</v>
      </c>
      <c r="M6" s="579"/>
      <c r="N6" s="579"/>
      <c r="O6" s="579"/>
      <c r="P6" s="579"/>
      <c r="Q6" s="579"/>
      <c r="R6" s="417"/>
      <c r="S6" s="417"/>
      <c r="T6" s="417"/>
      <c r="U6" s="417"/>
      <c r="V6" s="585"/>
      <c r="W6" s="522" t="s">
        <v>95</v>
      </c>
      <c r="X6" s="418"/>
      <c r="Y6" s="418"/>
      <c r="Z6" s="418"/>
      <c r="AA6" s="418"/>
      <c r="AB6" s="419"/>
      <c r="AC6" s="590" t="s">
        <v>96</v>
      </c>
      <c r="AD6" s="591"/>
      <c r="AE6" s="591"/>
      <c r="AF6" s="591"/>
      <c r="AG6" s="591"/>
      <c r="AH6" s="591"/>
      <c r="AI6" s="591"/>
      <c r="AJ6" s="591"/>
      <c r="AK6" s="591"/>
      <c r="AL6" s="592"/>
      <c r="AM6" s="489" t="s">
        <v>97</v>
      </c>
      <c r="AN6" s="389"/>
      <c r="AO6" s="389"/>
      <c r="AP6" s="389"/>
      <c r="AQ6" s="389"/>
      <c r="AR6" s="389"/>
      <c r="AS6" s="389"/>
      <c r="AT6" s="390"/>
      <c r="AU6" s="490" t="s">
        <v>90</v>
      </c>
      <c r="AV6" s="491"/>
      <c r="AW6" s="491"/>
      <c r="AX6" s="491"/>
      <c r="AY6" s="446" t="s">
        <v>98</v>
      </c>
      <c r="AZ6" s="447"/>
      <c r="BA6" s="447"/>
      <c r="BB6" s="447"/>
      <c r="BC6" s="447"/>
      <c r="BD6" s="447"/>
      <c r="BE6" s="447"/>
      <c r="BF6" s="447"/>
      <c r="BG6" s="447"/>
      <c r="BH6" s="447"/>
      <c r="BI6" s="447"/>
      <c r="BJ6" s="447"/>
      <c r="BK6" s="447"/>
      <c r="BL6" s="447"/>
      <c r="BM6" s="448"/>
      <c r="BN6" s="432">
        <v>47882</v>
      </c>
      <c r="BO6" s="433"/>
      <c r="BP6" s="433"/>
      <c r="BQ6" s="433"/>
      <c r="BR6" s="433"/>
      <c r="BS6" s="433"/>
      <c r="BT6" s="433"/>
      <c r="BU6" s="434"/>
      <c r="BV6" s="432">
        <v>139933</v>
      </c>
      <c r="BW6" s="433"/>
      <c r="BX6" s="433"/>
      <c r="BY6" s="433"/>
      <c r="BZ6" s="433"/>
      <c r="CA6" s="433"/>
      <c r="CB6" s="433"/>
      <c r="CC6" s="434"/>
      <c r="CD6" s="472" t="s">
        <v>99</v>
      </c>
      <c r="CE6" s="392"/>
      <c r="CF6" s="392"/>
      <c r="CG6" s="392"/>
      <c r="CH6" s="392"/>
      <c r="CI6" s="392"/>
      <c r="CJ6" s="392"/>
      <c r="CK6" s="392"/>
      <c r="CL6" s="392"/>
      <c r="CM6" s="392"/>
      <c r="CN6" s="392"/>
      <c r="CO6" s="392"/>
      <c r="CP6" s="392"/>
      <c r="CQ6" s="392"/>
      <c r="CR6" s="392"/>
      <c r="CS6" s="473"/>
      <c r="CT6" s="575">
        <v>77.099999999999994</v>
      </c>
      <c r="CU6" s="576"/>
      <c r="CV6" s="576"/>
      <c r="CW6" s="576"/>
      <c r="CX6" s="576"/>
      <c r="CY6" s="576"/>
      <c r="CZ6" s="576"/>
      <c r="DA6" s="577"/>
      <c r="DB6" s="575">
        <v>70.400000000000006</v>
      </c>
      <c r="DC6" s="576"/>
      <c r="DD6" s="576"/>
      <c r="DE6" s="576"/>
      <c r="DF6" s="576"/>
      <c r="DG6" s="576"/>
      <c r="DH6" s="576"/>
      <c r="DI6" s="577"/>
    </row>
    <row r="7" spans="1:119" ht="18.75" customHeight="1" x14ac:dyDescent="0.2">
      <c r="A7" s="175"/>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100</v>
      </c>
      <c r="AN7" s="389"/>
      <c r="AO7" s="389"/>
      <c r="AP7" s="389"/>
      <c r="AQ7" s="389"/>
      <c r="AR7" s="389"/>
      <c r="AS7" s="389"/>
      <c r="AT7" s="390"/>
      <c r="AU7" s="490" t="s">
        <v>90</v>
      </c>
      <c r="AV7" s="491"/>
      <c r="AW7" s="491"/>
      <c r="AX7" s="491"/>
      <c r="AY7" s="446" t="s">
        <v>101</v>
      </c>
      <c r="AZ7" s="447"/>
      <c r="BA7" s="447"/>
      <c r="BB7" s="447"/>
      <c r="BC7" s="447"/>
      <c r="BD7" s="447"/>
      <c r="BE7" s="447"/>
      <c r="BF7" s="447"/>
      <c r="BG7" s="447"/>
      <c r="BH7" s="447"/>
      <c r="BI7" s="447"/>
      <c r="BJ7" s="447"/>
      <c r="BK7" s="447"/>
      <c r="BL7" s="447"/>
      <c r="BM7" s="448"/>
      <c r="BN7" s="432">
        <v>0</v>
      </c>
      <c r="BO7" s="433"/>
      <c r="BP7" s="433"/>
      <c r="BQ7" s="433"/>
      <c r="BR7" s="433"/>
      <c r="BS7" s="433"/>
      <c r="BT7" s="433"/>
      <c r="BU7" s="434"/>
      <c r="BV7" s="432">
        <v>40279</v>
      </c>
      <c r="BW7" s="433"/>
      <c r="BX7" s="433"/>
      <c r="BY7" s="433"/>
      <c r="BZ7" s="433"/>
      <c r="CA7" s="433"/>
      <c r="CB7" s="433"/>
      <c r="CC7" s="434"/>
      <c r="CD7" s="472" t="s">
        <v>102</v>
      </c>
      <c r="CE7" s="392"/>
      <c r="CF7" s="392"/>
      <c r="CG7" s="392"/>
      <c r="CH7" s="392"/>
      <c r="CI7" s="392"/>
      <c r="CJ7" s="392"/>
      <c r="CK7" s="392"/>
      <c r="CL7" s="392"/>
      <c r="CM7" s="392"/>
      <c r="CN7" s="392"/>
      <c r="CO7" s="392"/>
      <c r="CP7" s="392"/>
      <c r="CQ7" s="392"/>
      <c r="CR7" s="392"/>
      <c r="CS7" s="473"/>
      <c r="CT7" s="432">
        <v>440829</v>
      </c>
      <c r="CU7" s="433"/>
      <c r="CV7" s="433"/>
      <c r="CW7" s="433"/>
      <c r="CX7" s="433"/>
      <c r="CY7" s="433"/>
      <c r="CZ7" s="433"/>
      <c r="DA7" s="434"/>
      <c r="DB7" s="432">
        <v>442109</v>
      </c>
      <c r="DC7" s="433"/>
      <c r="DD7" s="433"/>
      <c r="DE7" s="433"/>
      <c r="DF7" s="433"/>
      <c r="DG7" s="433"/>
      <c r="DH7" s="433"/>
      <c r="DI7" s="434"/>
    </row>
    <row r="8" spans="1:119" ht="18.75" customHeight="1" thickBot="1" x14ac:dyDescent="0.25">
      <c r="A8" s="175"/>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103</v>
      </c>
      <c r="AN8" s="389"/>
      <c r="AO8" s="389"/>
      <c r="AP8" s="389"/>
      <c r="AQ8" s="389"/>
      <c r="AR8" s="389"/>
      <c r="AS8" s="389"/>
      <c r="AT8" s="390"/>
      <c r="AU8" s="490" t="s">
        <v>90</v>
      </c>
      <c r="AV8" s="491"/>
      <c r="AW8" s="491"/>
      <c r="AX8" s="491"/>
      <c r="AY8" s="446" t="s">
        <v>104</v>
      </c>
      <c r="AZ8" s="447"/>
      <c r="BA8" s="447"/>
      <c r="BB8" s="447"/>
      <c r="BC8" s="447"/>
      <c r="BD8" s="447"/>
      <c r="BE8" s="447"/>
      <c r="BF8" s="447"/>
      <c r="BG8" s="447"/>
      <c r="BH8" s="447"/>
      <c r="BI8" s="447"/>
      <c r="BJ8" s="447"/>
      <c r="BK8" s="447"/>
      <c r="BL8" s="447"/>
      <c r="BM8" s="448"/>
      <c r="BN8" s="432">
        <v>47882</v>
      </c>
      <c r="BO8" s="433"/>
      <c r="BP8" s="433"/>
      <c r="BQ8" s="433"/>
      <c r="BR8" s="433"/>
      <c r="BS8" s="433"/>
      <c r="BT8" s="433"/>
      <c r="BU8" s="434"/>
      <c r="BV8" s="432">
        <v>99654</v>
      </c>
      <c r="BW8" s="433"/>
      <c r="BX8" s="433"/>
      <c r="BY8" s="433"/>
      <c r="BZ8" s="433"/>
      <c r="CA8" s="433"/>
      <c r="CB8" s="433"/>
      <c r="CC8" s="434"/>
      <c r="CD8" s="472" t="s">
        <v>105</v>
      </c>
      <c r="CE8" s="392"/>
      <c r="CF8" s="392"/>
      <c r="CG8" s="392"/>
      <c r="CH8" s="392"/>
      <c r="CI8" s="392"/>
      <c r="CJ8" s="392"/>
      <c r="CK8" s="392"/>
      <c r="CL8" s="392"/>
      <c r="CM8" s="392"/>
      <c r="CN8" s="392"/>
      <c r="CO8" s="392"/>
      <c r="CP8" s="392"/>
      <c r="CQ8" s="392"/>
      <c r="CR8" s="392"/>
      <c r="CS8" s="473"/>
      <c r="CT8" s="535">
        <v>0.11</v>
      </c>
      <c r="CU8" s="536"/>
      <c r="CV8" s="536"/>
      <c r="CW8" s="536"/>
      <c r="CX8" s="536"/>
      <c r="CY8" s="536"/>
      <c r="CZ8" s="536"/>
      <c r="DA8" s="537"/>
      <c r="DB8" s="535">
        <v>0.11</v>
      </c>
      <c r="DC8" s="536"/>
      <c r="DD8" s="536"/>
      <c r="DE8" s="536"/>
      <c r="DF8" s="536"/>
      <c r="DG8" s="536"/>
      <c r="DH8" s="536"/>
      <c r="DI8" s="537"/>
    </row>
    <row r="9" spans="1:119" ht="18.75" customHeight="1" thickBot="1" x14ac:dyDescent="0.25">
      <c r="A9" s="175"/>
      <c r="B9" s="564" t="s">
        <v>106</v>
      </c>
      <c r="C9" s="565"/>
      <c r="D9" s="565"/>
      <c r="E9" s="565"/>
      <c r="F9" s="565"/>
      <c r="G9" s="565"/>
      <c r="H9" s="565"/>
      <c r="I9" s="565"/>
      <c r="J9" s="565"/>
      <c r="K9" s="483"/>
      <c r="L9" s="566" t="s">
        <v>107</v>
      </c>
      <c r="M9" s="567"/>
      <c r="N9" s="567"/>
      <c r="O9" s="567"/>
      <c r="P9" s="567"/>
      <c r="Q9" s="568"/>
      <c r="R9" s="569">
        <v>323</v>
      </c>
      <c r="S9" s="570"/>
      <c r="T9" s="570"/>
      <c r="U9" s="570"/>
      <c r="V9" s="571"/>
      <c r="W9" s="501" t="s">
        <v>108</v>
      </c>
      <c r="X9" s="502"/>
      <c r="Y9" s="502"/>
      <c r="Z9" s="502"/>
      <c r="AA9" s="502"/>
      <c r="AB9" s="502"/>
      <c r="AC9" s="502"/>
      <c r="AD9" s="502"/>
      <c r="AE9" s="502"/>
      <c r="AF9" s="502"/>
      <c r="AG9" s="502"/>
      <c r="AH9" s="502"/>
      <c r="AI9" s="502"/>
      <c r="AJ9" s="502"/>
      <c r="AK9" s="502"/>
      <c r="AL9" s="572"/>
      <c r="AM9" s="489" t="s">
        <v>109</v>
      </c>
      <c r="AN9" s="389"/>
      <c r="AO9" s="389"/>
      <c r="AP9" s="389"/>
      <c r="AQ9" s="389"/>
      <c r="AR9" s="389"/>
      <c r="AS9" s="389"/>
      <c r="AT9" s="390"/>
      <c r="AU9" s="490" t="s">
        <v>90</v>
      </c>
      <c r="AV9" s="491"/>
      <c r="AW9" s="491"/>
      <c r="AX9" s="491"/>
      <c r="AY9" s="446" t="s">
        <v>110</v>
      </c>
      <c r="AZ9" s="447"/>
      <c r="BA9" s="447"/>
      <c r="BB9" s="447"/>
      <c r="BC9" s="447"/>
      <c r="BD9" s="447"/>
      <c r="BE9" s="447"/>
      <c r="BF9" s="447"/>
      <c r="BG9" s="447"/>
      <c r="BH9" s="447"/>
      <c r="BI9" s="447"/>
      <c r="BJ9" s="447"/>
      <c r="BK9" s="447"/>
      <c r="BL9" s="447"/>
      <c r="BM9" s="448"/>
      <c r="BN9" s="432">
        <v>-51772</v>
      </c>
      <c r="BO9" s="433"/>
      <c r="BP9" s="433"/>
      <c r="BQ9" s="433"/>
      <c r="BR9" s="433"/>
      <c r="BS9" s="433"/>
      <c r="BT9" s="433"/>
      <c r="BU9" s="434"/>
      <c r="BV9" s="432">
        <v>-24317</v>
      </c>
      <c r="BW9" s="433"/>
      <c r="BX9" s="433"/>
      <c r="BY9" s="433"/>
      <c r="BZ9" s="433"/>
      <c r="CA9" s="433"/>
      <c r="CB9" s="433"/>
      <c r="CC9" s="434"/>
      <c r="CD9" s="472" t="s">
        <v>111</v>
      </c>
      <c r="CE9" s="392"/>
      <c r="CF9" s="392"/>
      <c r="CG9" s="392"/>
      <c r="CH9" s="392"/>
      <c r="CI9" s="392"/>
      <c r="CJ9" s="392"/>
      <c r="CK9" s="392"/>
      <c r="CL9" s="392"/>
      <c r="CM9" s="392"/>
      <c r="CN9" s="392"/>
      <c r="CO9" s="392"/>
      <c r="CP9" s="392"/>
      <c r="CQ9" s="392"/>
      <c r="CR9" s="392"/>
      <c r="CS9" s="473"/>
      <c r="CT9" s="429">
        <v>7.4</v>
      </c>
      <c r="CU9" s="430"/>
      <c r="CV9" s="430"/>
      <c r="CW9" s="430"/>
      <c r="CX9" s="430"/>
      <c r="CY9" s="430"/>
      <c r="CZ9" s="430"/>
      <c r="DA9" s="431"/>
      <c r="DB9" s="429">
        <v>6.3</v>
      </c>
      <c r="DC9" s="430"/>
      <c r="DD9" s="430"/>
      <c r="DE9" s="430"/>
      <c r="DF9" s="430"/>
      <c r="DG9" s="430"/>
      <c r="DH9" s="430"/>
      <c r="DI9" s="431"/>
    </row>
    <row r="10" spans="1:119" ht="18.75" customHeight="1" thickBot="1" x14ac:dyDescent="0.25">
      <c r="A10" s="175"/>
      <c r="B10" s="564"/>
      <c r="C10" s="565"/>
      <c r="D10" s="565"/>
      <c r="E10" s="565"/>
      <c r="F10" s="565"/>
      <c r="G10" s="565"/>
      <c r="H10" s="565"/>
      <c r="I10" s="565"/>
      <c r="J10" s="565"/>
      <c r="K10" s="483"/>
      <c r="L10" s="388" t="s">
        <v>112</v>
      </c>
      <c r="M10" s="389"/>
      <c r="N10" s="389"/>
      <c r="O10" s="389"/>
      <c r="P10" s="389"/>
      <c r="Q10" s="390"/>
      <c r="R10" s="385">
        <v>335</v>
      </c>
      <c r="S10" s="386"/>
      <c r="T10" s="386"/>
      <c r="U10" s="386"/>
      <c r="V10" s="445"/>
      <c r="W10" s="573"/>
      <c r="X10" s="383"/>
      <c r="Y10" s="383"/>
      <c r="Z10" s="383"/>
      <c r="AA10" s="383"/>
      <c r="AB10" s="383"/>
      <c r="AC10" s="383"/>
      <c r="AD10" s="383"/>
      <c r="AE10" s="383"/>
      <c r="AF10" s="383"/>
      <c r="AG10" s="383"/>
      <c r="AH10" s="383"/>
      <c r="AI10" s="383"/>
      <c r="AJ10" s="383"/>
      <c r="AK10" s="383"/>
      <c r="AL10" s="574"/>
      <c r="AM10" s="489" t="s">
        <v>113</v>
      </c>
      <c r="AN10" s="389"/>
      <c r="AO10" s="389"/>
      <c r="AP10" s="389"/>
      <c r="AQ10" s="389"/>
      <c r="AR10" s="389"/>
      <c r="AS10" s="389"/>
      <c r="AT10" s="390"/>
      <c r="AU10" s="490" t="s">
        <v>90</v>
      </c>
      <c r="AV10" s="491"/>
      <c r="AW10" s="491"/>
      <c r="AX10" s="491"/>
      <c r="AY10" s="446" t="s">
        <v>114</v>
      </c>
      <c r="AZ10" s="447"/>
      <c r="BA10" s="447"/>
      <c r="BB10" s="447"/>
      <c r="BC10" s="447"/>
      <c r="BD10" s="447"/>
      <c r="BE10" s="447"/>
      <c r="BF10" s="447"/>
      <c r="BG10" s="447"/>
      <c r="BH10" s="447"/>
      <c r="BI10" s="447"/>
      <c r="BJ10" s="447"/>
      <c r="BK10" s="447"/>
      <c r="BL10" s="447"/>
      <c r="BM10" s="448"/>
      <c r="BN10" s="432">
        <v>202011</v>
      </c>
      <c r="BO10" s="433"/>
      <c r="BP10" s="433"/>
      <c r="BQ10" s="433"/>
      <c r="BR10" s="433"/>
      <c r="BS10" s="433"/>
      <c r="BT10" s="433"/>
      <c r="BU10" s="434"/>
      <c r="BV10" s="432">
        <v>289711</v>
      </c>
      <c r="BW10" s="433"/>
      <c r="BX10" s="433"/>
      <c r="BY10" s="433"/>
      <c r="BZ10" s="433"/>
      <c r="CA10" s="433"/>
      <c r="CB10" s="433"/>
      <c r="CC10" s="434"/>
      <c r="CD10" s="178" t="s">
        <v>115</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564"/>
      <c r="C11" s="565"/>
      <c r="D11" s="565"/>
      <c r="E11" s="565"/>
      <c r="F11" s="565"/>
      <c r="G11" s="565"/>
      <c r="H11" s="565"/>
      <c r="I11" s="565"/>
      <c r="J11" s="565"/>
      <c r="K11" s="483"/>
      <c r="L11" s="393" t="s">
        <v>116</v>
      </c>
      <c r="M11" s="394"/>
      <c r="N11" s="394"/>
      <c r="O11" s="394"/>
      <c r="P11" s="394"/>
      <c r="Q11" s="395"/>
      <c r="R11" s="561" t="s">
        <v>117</v>
      </c>
      <c r="S11" s="562"/>
      <c r="T11" s="562"/>
      <c r="U11" s="562"/>
      <c r="V11" s="563"/>
      <c r="W11" s="573"/>
      <c r="X11" s="383"/>
      <c r="Y11" s="383"/>
      <c r="Z11" s="383"/>
      <c r="AA11" s="383"/>
      <c r="AB11" s="383"/>
      <c r="AC11" s="383"/>
      <c r="AD11" s="383"/>
      <c r="AE11" s="383"/>
      <c r="AF11" s="383"/>
      <c r="AG11" s="383"/>
      <c r="AH11" s="383"/>
      <c r="AI11" s="383"/>
      <c r="AJ11" s="383"/>
      <c r="AK11" s="383"/>
      <c r="AL11" s="574"/>
      <c r="AM11" s="489" t="s">
        <v>118</v>
      </c>
      <c r="AN11" s="389"/>
      <c r="AO11" s="389"/>
      <c r="AP11" s="389"/>
      <c r="AQ11" s="389"/>
      <c r="AR11" s="389"/>
      <c r="AS11" s="389"/>
      <c r="AT11" s="390"/>
      <c r="AU11" s="490" t="s">
        <v>90</v>
      </c>
      <c r="AV11" s="491"/>
      <c r="AW11" s="491"/>
      <c r="AX11" s="491"/>
      <c r="AY11" s="446" t="s">
        <v>119</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0</v>
      </c>
      <c r="BW11" s="433"/>
      <c r="BX11" s="433"/>
      <c r="BY11" s="433"/>
      <c r="BZ11" s="433"/>
      <c r="CA11" s="433"/>
      <c r="CB11" s="433"/>
      <c r="CC11" s="434"/>
      <c r="CD11" s="472" t="s">
        <v>120</v>
      </c>
      <c r="CE11" s="392"/>
      <c r="CF11" s="392"/>
      <c r="CG11" s="392"/>
      <c r="CH11" s="392"/>
      <c r="CI11" s="392"/>
      <c r="CJ11" s="392"/>
      <c r="CK11" s="392"/>
      <c r="CL11" s="392"/>
      <c r="CM11" s="392"/>
      <c r="CN11" s="392"/>
      <c r="CO11" s="392"/>
      <c r="CP11" s="392"/>
      <c r="CQ11" s="392"/>
      <c r="CR11" s="392"/>
      <c r="CS11" s="473"/>
      <c r="CT11" s="535" t="s">
        <v>121</v>
      </c>
      <c r="CU11" s="536"/>
      <c r="CV11" s="536"/>
      <c r="CW11" s="536"/>
      <c r="CX11" s="536"/>
      <c r="CY11" s="536"/>
      <c r="CZ11" s="536"/>
      <c r="DA11" s="537"/>
      <c r="DB11" s="535" t="s">
        <v>121</v>
      </c>
      <c r="DC11" s="536"/>
      <c r="DD11" s="536"/>
      <c r="DE11" s="536"/>
      <c r="DF11" s="536"/>
      <c r="DG11" s="536"/>
      <c r="DH11" s="536"/>
      <c r="DI11" s="537"/>
    </row>
    <row r="12" spans="1:119" ht="18.75" customHeight="1" x14ac:dyDescent="0.2">
      <c r="A12" s="175"/>
      <c r="B12" s="538" t="s">
        <v>122</v>
      </c>
      <c r="C12" s="539"/>
      <c r="D12" s="539"/>
      <c r="E12" s="539"/>
      <c r="F12" s="539"/>
      <c r="G12" s="539"/>
      <c r="H12" s="539"/>
      <c r="I12" s="539"/>
      <c r="J12" s="539"/>
      <c r="K12" s="540"/>
      <c r="L12" s="547" t="s">
        <v>123</v>
      </c>
      <c r="M12" s="548"/>
      <c r="N12" s="548"/>
      <c r="O12" s="548"/>
      <c r="P12" s="548"/>
      <c r="Q12" s="549"/>
      <c r="R12" s="550">
        <v>291</v>
      </c>
      <c r="S12" s="551"/>
      <c r="T12" s="551"/>
      <c r="U12" s="551"/>
      <c r="V12" s="552"/>
      <c r="W12" s="553" t="s">
        <v>1</v>
      </c>
      <c r="X12" s="491"/>
      <c r="Y12" s="491"/>
      <c r="Z12" s="491"/>
      <c r="AA12" s="491"/>
      <c r="AB12" s="554"/>
      <c r="AC12" s="555" t="s">
        <v>124</v>
      </c>
      <c r="AD12" s="556"/>
      <c r="AE12" s="556"/>
      <c r="AF12" s="556"/>
      <c r="AG12" s="557"/>
      <c r="AH12" s="555" t="s">
        <v>125</v>
      </c>
      <c r="AI12" s="556"/>
      <c r="AJ12" s="556"/>
      <c r="AK12" s="556"/>
      <c r="AL12" s="558"/>
      <c r="AM12" s="489" t="s">
        <v>126</v>
      </c>
      <c r="AN12" s="389"/>
      <c r="AO12" s="389"/>
      <c r="AP12" s="389"/>
      <c r="AQ12" s="389"/>
      <c r="AR12" s="389"/>
      <c r="AS12" s="389"/>
      <c r="AT12" s="390"/>
      <c r="AU12" s="490" t="s">
        <v>90</v>
      </c>
      <c r="AV12" s="491"/>
      <c r="AW12" s="491"/>
      <c r="AX12" s="491"/>
      <c r="AY12" s="446" t="s">
        <v>127</v>
      </c>
      <c r="AZ12" s="447"/>
      <c r="BA12" s="447"/>
      <c r="BB12" s="447"/>
      <c r="BC12" s="447"/>
      <c r="BD12" s="447"/>
      <c r="BE12" s="447"/>
      <c r="BF12" s="447"/>
      <c r="BG12" s="447"/>
      <c r="BH12" s="447"/>
      <c r="BI12" s="447"/>
      <c r="BJ12" s="447"/>
      <c r="BK12" s="447"/>
      <c r="BL12" s="447"/>
      <c r="BM12" s="448"/>
      <c r="BN12" s="432">
        <v>97159</v>
      </c>
      <c r="BO12" s="433"/>
      <c r="BP12" s="433"/>
      <c r="BQ12" s="433"/>
      <c r="BR12" s="433"/>
      <c r="BS12" s="433"/>
      <c r="BT12" s="433"/>
      <c r="BU12" s="434"/>
      <c r="BV12" s="432">
        <v>263000</v>
      </c>
      <c r="BW12" s="433"/>
      <c r="BX12" s="433"/>
      <c r="BY12" s="433"/>
      <c r="BZ12" s="433"/>
      <c r="CA12" s="433"/>
      <c r="CB12" s="433"/>
      <c r="CC12" s="434"/>
      <c r="CD12" s="472" t="s">
        <v>128</v>
      </c>
      <c r="CE12" s="392"/>
      <c r="CF12" s="392"/>
      <c r="CG12" s="392"/>
      <c r="CH12" s="392"/>
      <c r="CI12" s="392"/>
      <c r="CJ12" s="392"/>
      <c r="CK12" s="392"/>
      <c r="CL12" s="392"/>
      <c r="CM12" s="392"/>
      <c r="CN12" s="392"/>
      <c r="CO12" s="392"/>
      <c r="CP12" s="392"/>
      <c r="CQ12" s="392"/>
      <c r="CR12" s="392"/>
      <c r="CS12" s="473"/>
      <c r="CT12" s="535" t="s">
        <v>121</v>
      </c>
      <c r="CU12" s="536"/>
      <c r="CV12" s="536"/>
      <c r="CW12" s="536"/>
      <c r="CX12" s="536"/>
      <c r="CY12" s="536"/>
      <c r="CZ12" s="536"/>
      <c r="DA12" s="537"/>
      <c r="DB12" s="535" t="s">
        <v>121</v>
      </c>
      <c r="DC12" s="536"/>
      <c r="DD12" s="536"/>
      <c r="DE12" s="536"/>
      <c r="DF12" s="536"/>
      <c r="DG12" s="536"/>
      <c r="DH12" s="536"/>
      <c r="DI12" s="537"/>
    </row>
    <row r="13" spans="1:119" ht="18.75" customHeight="1" x14ac:dyDescent="0.2">
      <c r="A13" s="175"/>
      <c r="B13" s="541"/>
      <c r="C13" s="542"/>
      <c r="D13" s="542"/>
      <c r="E13" s="542"/>
      <c r="F13" s="542"/>
      <c r="G13" s="542"/>
      <c r="H13" s="542"/>
      <c r="I13" s="542"/>
      <c r="J13" s="542"/>
      <c r="K13" s="543"/>
      <c r="L13" s="184"/>
      <c r="M13" s="516" t="s">
        <v>129</v>
      </c>
      <c r="N13" s="517"/>
      <c r="O13" s="517"/>
      <c r="P13" s="517"/>
      <c r="Q13" s="518"/>
      <c r="R13" s="519">
        <v>290</v>
      </c>
      <c r="S13" s="520"/>
      <c r="T13" s="520"/>
      <c r="U13" s="520"/>
      <c r="V13" s="521"/>
      <c r="W13" s="522" t="s">
        <v>130</v>
      </c>
      <c r="X13" s="418"/>
      <c r="Y13" s="418"/>
      <c r="Z13" s="418"/>
      <c r="AA13" s="418"/>
      <c r="AB13" s="419"/>
      <c r="AC13" s="385">
        <v>3</v>
      </c>
      <c r="AD13" s="386"/>
      <c r="AE13" s="386"/>
      <c r="AF13" s="386"/>
      <c r="AG13" s="387"/>
      <c r="AH13" s="385">
        <v>4</v>
      </c>
      <c r="AI13" s="386"/>
      <c r="AJ13" s="386"/>
      <c r="AK13" s="386"/>
      <c r="AL13" s="445"/>
      <c r="AM13" s="489" t="s">
        <v>131</v>
      </c>
      <c r="AN13" s="389"/>
      <c r="AO13" s="389"/>
      <c r="AP13" s="389"/>
      <c r="AQ13" s="389"/>
      <c r="AR13" s="389"/>
      <c r="AS13" s="389"/>
      <c r="AT13" s="390"/>
      <c r="AU13" s="490" t="s">
        <v>132</v>
      </c>
      <c r="AV13" s="491"/>
      <c r="AW13" s="491"/>
      <c r="AX13" s="491"/>
      <c r="AY13" s="446" t="s">
        <v>133</v>
      </c>
      <c r="AZ13" s="447"/>
      <c r="BA13" s="447"/>
      <c r="BB13" s="447"/>
      <c r="BC13" s="447"/>
      <c r="BD13" s="447"/>
      <c r="BE13" s="447"/>
      <c r="BF13" s="447"/>
      <c r="BG13" s="447"/>
      <c r="BH13" s="447"/>
      <c r="BI13" s="447"/>
      <c r="BJ13" s="447"/>
      <c r="BK13" s="447"/>
      <c r="BL13" s="447"/>
      <c r="BM13" s="448"/>
      <c r="BN13" s="432">
        <v>53080</v>
      </c>
      <c r="BO13" s="433"/>
      <c r="BP13" s="433"/>
      <c r="BQ13" s="433"/>
      <c r="BR13" s="433"/>
      <c r="BS13" s="433"/>
      <c r="BT13" s="433"/>
      <c r="BU13" s="434"/>
      <c r="BV13" s="432">
        <v>2394</v>
      </c>
      <c r="BW13" s="433"/>
      <c r="BX13" s="433"/>
      <c r="BY13" s="433"/>
      <c r="BZ13" s="433"/>
      <c r="CA13" s="433"/>
      <c r="CB13" s="433"/>
      <c r="CC13" s="434"/>
      <c r="CD13" s="472" t="s">
        <v>134</v>
      </c>
      <c r="CE13" s="392"/>
      <c r="CF13" s="392"/>
      <c r="CG13" s="392"/>
      <c r="CH13" s="392"/>
      <c r="CI13" s="392"/>
      <c r="CJ13" s="392"/>
      <c r="CK13" s="392"/>
      <c r="CL13" s="392"/>
      <c r="CM13" s="392"/>
      <c r="CN13" s="392"/>
      <c r="CO13" s="392"/>
      <c r="CP13" s="392"/>
      <c r="CQ13" s="392"/>
      <c r="CR13" s="392"/>
      <c r="CS13" s="473"/>
      <c r="CT13" s="429">
        <v>5.0999999999999996</v>
      </c>
      <c r="CU13" s="430"/>
      <c r="CV13" s="430"/>
      <c r="CW13" s="430"/>
      <c r="CX13" s="430"/>
      <c r="CY13" s="430"/>
      <c r="CZ13" s="430"/>
      <c r="DA13" s="431"/>
      <c r="DB13" s="429">
        <v>5.8</v>
      </c>
      <c r="DC13" s="430"/>
      <c r="DD13" s="430"/>
      <c r="DE13" s="430"/>
      <c r="DF13" s="430"/>
      <c r="DG13" s="430"/>
      <c r="DH13" s="430"/>
      <c r="DI13" s="431"/>
    </row>
    <row r="14" spans="1:119" ht="18.75" customHeight="1" thickBot="1" x14ac:dyDescent="0.25">
      <c r="A14" s="175"/>
      <c r="B14" s="541"/>
      <c r="C14" s="542"/>
      <c r="D14" s="542"/>
      <c r="E14" s="542"/>
      <c r="F14" s="542"/>
      <c r="G14" s="542"/>
      <c r="H14" s="542"/>
      <c r="I14" s="542"/>
      <c r="J14" s="542"/>
      <c r="K14" s="543"/>
      <c r="L14" s="506" t="s">
        <v>135</v>
      </c>
      <c r="M14" s="559"/>
      <c r="N14" s="559"/>
      <c r="O14" s="559"/>
      <c r="P14" s="559"/>
      <c r="Q14" s="560"/>
      <c r="R14" s="519">
        <v>292</v>
      </c>
      <c r="S14" s="520"/>
      <c r="T14" s="520"/>
      <c r="U14" s="520"/>
      <c r="V14" s="521"/>
      <c r="W14" s="523"/>
      <c r="X14" s="421"/>
      <c r="Y14" s="421"/>
      <c r="Z14" s="421"/>
      <c r="AA14" s="421"/>
      <c r="AB14" s="422"/>
      <c r="AC14" s="512">
        <v>1.4</v>
      </c>
      <c r="AD14" s="513"/>
      <c r="AE14" s="513"/>
      <c r="AF14" s="513"/>
      <c r="AG14" s="514"/>
      <c r="AH14" s="512">
        <v>1.8</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136</v>
      </c>
      <c r="CE14" s="470"/>
      <c r="CF14" s="470"/>
      <c r="CG14" s="470"/>
      <c r="CH14" s="470"/>
      <c r="CI14" s="470"/>
      <c r="CJ14" s="470"/>
      <c r="CK14" s="470"/>
      <c r="CL14" s="470"/>
      <c r="CM14" s="470"/>
      <c r="CN14" s="470"/>
      <c r="CO14" s="470"/>
      <c r="CP14" s="470"/>
      <c r="CQ14" s="470"/>
      <c r="CR14" s="470"/>
      <c r="CS14" s="471"/>
      <c r="CT14" s="529" t="s">
        <v>121</v>
      </c>
      <c r="CU14" s="530"/>
      <c r="CV14" s="530"/>
      <c r="CW14" s="530"/>
      <c r="CX14" s="530"/>
      <c r="CY14" s="530"/>
      <c r="CZ14" s="530"/>
      <c r="DA14" s="531"/>
      <c r="DB14" s="529" t="s">
        <v>121</v>
      </c>
      <c r="DC14" s="530"/>
      <c r="DD14" s="530"/>
      <c r="DE14" s="530"/>
      <c r="DF14" s="530"/>
      <c r="DG14" s="530"/>
      <c r="DH14" s="530"/>
      <c r="DI14" s="531"/>
    </row>
    <row r="15" spans="1:119" ht="18.75" customHeight="1" x14ac:dyDescent="0.2">
      <c r="A15" s="175"/>
      <c r="B15" s="541"/>
      <c r="C15" s="542"/>
      <c r="D15" s="542"/>
      <c r="E15" s="542"/>
      <c r="F15" s="542"/>
      <c r="G15" s="542"/>
      <c r="H15" s="542"/>
      <c r="I15" s="542"/>
      <c r="J15" s="542"/>
      <c r="K15" s="543"/>
      <c r="L15" s="184"/>
      <c r="M15" s="516" t="s">
        <v>129</v>
      </c>
      <c r="N15" s="517"/>
      <c r="O15" s="517"/>
      <c r="P15" s="517"/>
      <c r="Q15" s="518"/>
      <c r="R15" s="519">
        <v>291</v>
      </c>
      <c r="S15" s="520"/>
      <c r="T15" s="520"/>
      <c r="U15" s="520"/>
      <c r="V15" s="521"/>
      <c r="W15" s="522" t="s">
        <v>137</v>
      </c>
      <c r="X15" s="418"/>
      <c r="Y15" s="418"/>
      <c r="Z15" s="418"/>
      <c r="AA15" s="418"/>
      <c r="AB15" s="419"/>
      <c r="AC15" s="385">
        <v>45</v>
      </c>
      <c r="AD15" s="386"/>
      <c r="AE15" s="386"/>
      <c r="AF15" s="386"/>
      <c r="AG15" s="387"/>
      <c r="AH15" s="385">
        <v>51</v>
      </c>
      <c r="AI15" s="386"/>
      <c r="AJ15" s="386"/>
      <c r="AK15" s="386"/>
      <c r="AL15" s="445"/>
      <c r="AM15" s="489"/>
      <c r="AN15" s="389"/>
      <c r="AO15" s="389"/>
      <c r="AP15" s="389"/>
      <c r="AQ15" s="389"/>
      <c r="AR15" s="389"/>
      <c r="AS15" s="389"/>
      <c r="AT15" s="390"/>
      <c r="AU15" s="490"/>
      <c r="AV15" s="491"/>
      <c r="AW15" s="491"/>
      <c r="AX15" s="491"/>
      <c r="AY15" s="458" t="s">
        <v>138</v>
      </c>
      <c r="AZ15" s="459"/>
      <c r="BA15" s="459"/>
      <c r="BB15" s="459"/>
      <c r="BC15" s="459"/>
      <c r="BD15" s="459"/>
      <c r="BE15" s="459"/>
      <c r="BF15" s="459"/>
      <c r="BG15" s="459"/>
      <c r="BH15" s="459"/>
      <c r="BI15" s="459"/>
      <c r="BJ15" s="459"/>
      <c r="BK15" s="459"/>
      <c r="BL15" s="459"/>
      <c r="BM15" s="460"/>
      <c r="BN15" s="461">
        <v>50266</v>
      </c>
      <c r="BO15" s="462"/>
      <c r="BP15" s="462"/>
      <c r="BQ15" s="462"/>
      <c r="BR15" s="462"/>
      <c r="BS15" s="462"/>
      <c r="BT15" s="462"/>
      <c r="BU15" s="463"/>
      <c r="BV15" s="461">
        <v>44198</v>
      </c>
      <c r="BW15" s="462"/>
      <c r="BX15" s="462"/>
      <c r="BY15" s="462"/>
      <c r="BZ15" s="462"/>
      <c r="CA15" s="462"/>
      <c r="CB15" s="462"/>
      <c r="CC15" s="463"/>
      <c r="CD15" s="532" t="s">
        <v>139</v>
      </c>
      <c r="CE15" s="533"/>
      <c r="CF15" s="533"/>
      <c r="CG15" s="533"/>
      <c r="CH15" s="533"/>
      <c r="CI15" s="533"/>
      <c r="CJ15" s="533"/>
      <c r="CK15" s="533"/>
      <c r="CL15" s="533"/>
      <c r="CM15" s="533"/>
      <c r="CN15" s="533"/>
      <c r="CO15" s="533"/>
      <c r="CP15" s="533"/>
      <c r="CQ15" s="533"/>
      <c r="CR15" s="533"/>
      <c r="CS15" s="534"/>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541"/>
      <c r="C16" s="542"/>
      <c r="D16" s="542"/>
      <c r="E16" s="542"/>
      <c r="F16" s="542"/>
      <c r="G16" s="542"/>
      <c r="H16" s="542"/>
      <c r="I16" s="542"/>
      <c r="J16" s="542"/>
      <c r="K16" s="543"/>
      <c r="L16" s="506" t="s">
        <v>140</v>
      </c>
      <c r="M16" s="507"/>
      <c r="N16" s="507"/>
      <c r="O16" s="507"/>
      <c r="P16" s="507"/>
      <c r="Q16" s="508"/>
      <c r="R16" s="509" t="s">
        <v>141</v>
      </c>
      <c r="S16" s="510"/>
      <c r="T16" s="510"/>
      <c r="U16" s="510"/>
      <c r="V16" s="511"/>
      <c r="W16" s="523"/>
      <c r="X16" s="421"/>
      <c r="Y16" s="421"/>
      <c r="Z16" s="421"/>
      <c r="AA16" s="421"/>
      <c r="AB16" s="422"/>
      <c r="AC16" s="512">
        <v>21</v>
      </c>
      <c r="AD16" s="513"/>
      <c r="AE16" s="513"/>
      <c r="AF16" s="513"/>
      <c r="AG16" s="514"/>
      <c r="AH16" s="512">
        <v>23.5</v>
      </c>
      <c r="AI16" s="513"/>
      <c r="AJ16" s="513"/>
      <c r="AK16" s="513"/>
      <c r="AL16" s="515"/>
      <c r="AM16" s="489"/>
      <c r="AN16" s="389"/>
      <c r="AO16" s="389"/>
      <c r="AP16" s="389"/>
      <c r="AQ16" s="389"/>
      <c r="AR16" s="389"/>
      <c r="AS16" s="389"/>
      <c r="AT16" s="390"/>
      <c r="AU16" s="490"/>
      <c r="AV16" s="491"/>
      <c r="AW16" s="491"/>
      <c r="AX16" s="491"/>
      <c r="AY16" s="446" t="s">
        <v>142</v>
      </c>
      <c r="AZ16" s="447"/>
      <c r="BA16" s="447"/>
      <c r="BB16" s="447"/>
      <c r="BC16" s="447"/>
      <c r="BD16" s="447"/>
      <c r="BE16" s="447"/>
      <c r="BF16" s="447"/>
      <c r="BG16" s="447"/>
      <c r="BH16" s="447"/>
      <c r="BI16" s="447"/>
      <c r="BJ16" s="447"/>
      <c r="BK16" s="447"/>
      <c r="BL16" s="447"/>
      <c r="BM16" s="448"/>
      <c r="BN16" s="432">
        <v>422838</v>
      </c>
      <c r="BO16" s="433"/>
      <c r="BP16" s="433"/>
      <c r="BQ16" s="433"/>
      <c r="BR16" s="433"/>
      <c r="BS16" s="433"/>
      <c r="BT16" s="433"/>
      <c r="BU16" s="434"/>
      <c r="BV16" s="432">
        <v>426638</v>
      </c>
      <c r="BW16" s="433"/>
      <c r="BX16" s="433"/>
      <c r="BY16" s="433"/>
      <c r="BZ16" s="433"/>
      <c r="CA16" s="433"/>
      <c r="CB16" s="433"/>
      <c r="CC16" s="434"/>
      <c r="CD16" s="188"/>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5">
      <c r="A17" s="175"/>
      <c r="B17" s="544"/>
      <c r="C17" s="545"/>
      <c r="D17" s="545"/>
      <c r="E17" s="545"/>
      <c r="F17" s="545"/>
      <c r="G17" s="545"/>
      <c r="H17" s="545"/>
      <c r="I17" s="545"/>
      <c r="J17" s="545"/>
      <c r="K17" s="546"/>
      <c r="L17" s="189"/>
      <c r="M17" s="525" t="s">
        <v>143</v>
      </c>
      <c r="N17" s="526"/>
      <c r="O17" s="526"/>
      <c r="P17" s="526"/>
      <c r="Q17" s="527"/>
      <c r="R17" s="509" t="s">
        <v>141</v>
      </c>
      <c r="S17" s="510"/>
      <c r="T17" s="510"/>
      <c r="U17" s="510"/>
      <c r="V17" s="511"/>
      <c r="W17" s="522" t="s">
        <v>144</v>
      </c>
      <c r="X17" s="418"/>
      <c r="Y17" s="418"/>
      <c r="Z17" s="418"/>
      <c r="AA17" s="418"/>
      <c r="AB17" s="419"/>
      <c r="AC17" s="385">
        <v>166</v>
      </c>
      <c r="AD17" s="386"/>
      <c r="AE17" s="386"/>
      <c r="AF17" s="386"/>
      <c r="AG17" s="387"/>
      <c r="AH17" s="385">
        <v>162</v>
      </c>
      <c r="AI17" s="386"/>
      <c r="AJ17" s="386"/>
      <c r="AK17" s="386"/>
      <c r="AL17" s="445"/>
      <c r="AM17" s="489"/>
      <c r="AN17" s="389"/>
      <c r="AO17" s="389"/>
      <c r="AP17" s="389"/>
      <c r="AQ17" s="389"/>
      <c r="AR17" s="389"/>
      <c r="AS17" s="389"/>
      <c r="AT17" s="390"/>
      <c r="AU17" s="490"/>
      <c r="AV17" s="491"/>
      <c r="AW17" s="491"/>
      <c r="AX17" s="491"/>
      <c r="AY17" s="446" t="s">
        <v>145</v>
      </c>
      <c r="AZ17" s="447"/>
      <c r="BA17" s="447"/>
      <c r="BB17" s="447"/>
      <c r="BC17" s="447"/>
      <c r="BD17" s="447"/>
      <c r="BE17" s="447"/>
      <c r="BF17" s="447"/>
      <c r="BG17" s="447"/>
      <c r="BH17" s="447"/>
      <c r="BI17" s="447"/>
      <c r="BJ17" s="447"/>
      <c r="BK17" s="447"/>
      <c r="BL17" s="447"/>
      <c r="BM17" s="448"/>
      <c r="BN17" s="432">
        <v>63555</v>
      </c>
      <c r="BO17" s="433"/>
      <c r="BP17" s="433"/>
      <c r="BQ17" s="433"/>
      <c r="BR17" s="433"/>
      <c r="BS17" s="433"/>
      <c r="BT17" s="433"/>
      <c r="BU17" s="434"/>
      <c r="BV17" s="432">
        <v>55499</v>
      </c>
      <c r="BW17" s="433"/>
      <c r="BX17" s="433"/>
      <c r="BY17" s="433"/>
      <c r="BZ17" s="433"/>
      <c r="CA17" s="433"/>
      <c r="CB17" s="433"/>
      <c r="CC17" s="434"/>
      <c r="CD17" s="188"/>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75"/>
      <c r="B18" s="482" t="s">
        <v>146</v>
      </c>
      <c r="C18" s="483"/>
      <c r="D18" s="483"/>
      <c r="E18" s="484"/>
      <c r="F18" s="484"/>
      <c r="G18" s="484"/>
      <c r="H18" s="484"/>
      <c r="I18" s="484"/>
      <c r="J18" s="484"/>
      <c r="K18" s="484"/>
      <c r="L18" s="485">
        <v>20.39</v>
      </c>
      <c r="M18" s="485"/>
      <c r="N18" s="485"/>
      <c r="O18" s="485"/>
      <c r="P18" s="485"/>
      <c r="Q18" s="485"/>
      <c r="R18" s="486"/>
      <c r="S18" s="486"/>
      <c r="T18" s="486"/>
      <c r="U18" s="486"/>
      <c r="V18" s="487"/>
      <c r="W18" s="503"/>
      <c r="X18" s="504"/>
      <c r="Y18" s="504"/>
      <c r="Z18" s="504"/>
      <c r="AA18" s="504"/>
      <c r="AB18" s="528"/>
      <c r="AC18" s="402">
        <v>77.599999999999994</v>
      </c>
      <c r="AD18" s="403"/>
      <c r="AE18" s="403"/>
      <c r="AF18" s="403"/>
      <c r="AG18" s="488"/>
      <c r="AH18" s="402">
        <v>74.7</v>
      </c>
      <c r="AI18" s="403"/>
      <c r="AJ18" s="403"/>
      <c r="AK18" s="403"/>
      <c r="AL18" s="404"/>
      <c r="AM18" s="489"/>
      <c r="AN18" s="389"/>
      <c r="AO18" s="389"/>
      <c r="AP18" s="389"/>
      <c r="AQ18" s="389"/>
      <c r="AR18" s="389"/>
      <c r="AS18" s="389"/>
      <c r="AT18" s="390"/>
      <c r="AU18" s="490"/>
      <c r="AV18" s="491"/>
      <c r="AW18" s="491"/>
      <c r="AX18" s="491"/>
      <c r="AY18" s="446" t="s">
        <v>147</v>
      </c>
      <c r="AZ18" s="447"/>
      <c r="BA18" s="447"/>
      <c r="BB18" s="447"/>
      <c r="BC18" s="447"/>
      <c r="BD18" s="447"/>
      <c r="BE18" s="447"/>
      <c r="BF18" s="447"/>
      <c r="BG18" s="447"/>
      <c r="BH18" s="447"/>
      <c r="BI18" s="447"/>
      <c r="BJ18" s="447"/>
      <c r="BK18" s="447"/>
      <c r="BL18" s="447"/>
      <c r="BM18" s="448"/>
      <c r="BN18" s="432">
        <v>336543</v>
      </c>
      <c r="BO18" s="433"/>
      <c r="BP18" s="433"/>
      <c r="BQ18" s="433"/>
      <c r="BR18" s="433"/>
      <c r="BS18" s="433"/>
      <c r="BT18" s="433"/>
      <c r="BU18" s="434"/>
      <c r="BV18" s="432">
        <v>312490</v>
      </c>
      <c r="BW18" s="433"/>
      <c r="BX18" s="433"/>
      <c r="BY18" s="433"/>
      <c r="BZ18" s="433"/>
      <c r="CA18" s="433"/>
      <c r="CB18" s="433"/>
      <c r="CC18" s="434"/>
      <c r="CD18" s="188"/>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75"/>
      <c r="B19" s="482" t="s">
        <v>148</v>
      </c>
      <c r="C19" s="483"/>
      <c r="D19" s="483"/>
      <c r="E19" s="484"/>
      <c r="F19" s="484"/>
      <c r="G19" s="484"/>
      <c r="H19" s="484"/>
      <c r="I19" s="484"/>
      <c r="J19" s="484"/>
      <c r="K19" s="484"/>
      <c r="L19" s="492">
        <v>16</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149</v>
      </c>
      <c r="AZ19" s="447"/>
      <c r="BA19" s="447"/>
      <c r="BB19" s="447"/>
      <c r="BC19" s="447"/>
      <c r="BD19" s="447"/>
      <c r="BE19" s="447"/>
      <c r="BF19" s="447"/>
      <c r="BG19" s="447"/>
      <c r="BH19" s="447"/>
      <c r="BI19" s="447"/>
      <c r="BJ19" s="447"/>
      <c r="BK19" s="447"/>
      <c r="BL19" s="447"/>
      <c r="BM19" s="448"/>
      <c r="BN19" s="432">
        <v>839433</v>
      </c>
      <c r="BO19" s="433"/>
      <c r="BP19" s="433"/>
      <c r="BQ19" s="433"/>
      <c r="BR19" s="433"/>
      <c r="BS19" s="433"/>
      <c r="BT19" s="433"/>
      <c r="BU19" s="434"/>
      <c r="BV19" s="432">
        <v>1020739</v>
      </c>
      <c r="BW19" s="433"/>
      <c r="BX19" s="433"/>
      <c r="BY19" s="433"/>
      <c r="BZ19" s="433"/>
      <c r="CA19" s="433"/>
      <c r="CB19" s="433"/>
      <c r="CC19" s="434"/>
      <c r="CD19" s="188"/>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75"/>
      <c r="B20" s="482" t="s">
        <v>150</v>
      </c>
      <c r="C20" s="483"/>
      <c r="D20" s="483"/>
      <c r="E20" s="484"/>
      <c r="F20" s="484"/>
      <c r="G20" s="484"/>
      <c r="H20" s="484"/>
      <c r="I20" s="484"/>
      <c r="J20" s="484"/>
      <c r="K20" s="484"/>
      <c r="L20" s="492">
        <v>187</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8"/>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75"/>
      <c r="B21" s="479" t="s">
        <v>151</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8"/>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2">
      <c r="A22" s="175"/>
      <c r="B22" s="408" t="s">
        <v>152</v>
      </c>
      <c r="C22" s="409"/>
      <c r="D22" s="410"/>
      <c r="E22" s="417" t="s">
        <v>1</v>
      </c>
      <c r="F22" s="418"/>
      <c r="G22" s="418"/>
      <c r="H22" s="418"/>
      <c r="I22" s="418"/>
      <c r="J22" s="418"/>
      <c r="K22" s="419"/>
      <c r="L22" s="417" t="s">
        <v>153</v>
      </c>
      <c r="M22" s="418"/>
      <c r="N22" s="418"/>
      <c r="O22" s="418"/>
      <c r="P22" s="419"/>
      <c r="Q22" s="423" t="s">
        <v>154</v>
      </c>
      <c r="R22" s="424"/>
      <c r="S22" s="424"/>
      <c r="T22" s="424"/>
      <c r="U22" s="424"/>
      <c r="V22" s="425"/>
      <c r="W22" s="474" t="s">
        <v>155</v>
      </c>
      <c r="X22" s="409"/>
      <c r="Y22" s="410"/>
      <c r="Z22" s="417" t="s">
        <v>1</v>
      </c>
      <c r="AA22" s="418"/>
      <c r="AB22" s="418"/>
      <c r="AC22" s="418"/>
      <c r="AD22" s="418"/>
      <c r="AE22" s="418"/>
      <c r="AF22" s="418"/>
      <c r="AG22" s="419"/>
      <c r="AH22" s="435" t="s">
        <v>156</v>
      </c>
      <c r="AI22" s="418"/>
      <c r="AJ22" s="418"/>
      <c r="AK22" s="418"/>
      <c r="AL22" s="419"/>
      <c r="AM22" s="435" t="s">
        <v>157</v>
      </c>
      <c r="AN22" s="436"/>
      <c r="AO22" s="436"/>
      <c r="AP22" s="436"/>
      <c r="AQ22" s="436"/>
      <c r="AR22" s="437"/>
      <c r="AS22" s="423" t="s">
        <v>154</v>
      </c>
      <c r="AT22" s="424"/>
      <c r="AU22" s="424"/>
      <c r="AV22" s="424"/>
      <c r="AW22" s="424"/>
      <c r="AX22" s="441"/>
      <c r="AY22" s="458" t="s">
        <v>158</v>
      </c>
      <c r="AZ22" s="459"/>
      <c r="BA22" s="459"/>
      <c r="BB22" s="459"/>
      <c r="BC22" s="459"/>
      <c r="BD22" s="459"/>
      <c r="BE22" s="459"/>
      <c r="BF22" s="459"/>
      <c r="BG22" s="459"/>
      <c r="BH22" s="459"/>
      <c r="BI22" s="459"/>
      <c r="BJ22" s="459"/>
      <c r="BK22" s="459"/>
      <c r="BL22" s="459"/>
      <c r="BM22" s="460"/>
      <c r="BN22" s="461">
        <v>434289</v>
      </c>
      <c r="BO22" s="462"/>
      <c r="BP22" s="462"/>
      <c r="BQ22" s="462"/>
      <c r="BR22" s="462"/>
      <c r="BS22" s="462"/>
      <c r="BT22" s="462"/>
      <c r="BU22" s="463"/>
      <c r="BV22" s="461">
        <v>496176</v>
      </c>
      <c r="BW22" s="462"/>
      <c r="BX22" s="462"/>
      <c r="BY22" s="462"/>
      <c r="BZ22" s="462"/>
      <c r="CA22" s="462"/>
      <c r="CB22" s="462"/>
      <c r="CC22" s="463"/>
      <c r="CD22" s="188"/>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2">
      <c r="A23" s="175"/>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159</v>
      </c>
      <c r="AZ23" s="447"/>
      <c r="BA23" s="447"/>
      <c r="BB23" s="447"/>
      <c r="BC23" s="447"/>
      <c r="BD23" s="447"/>
      <c r="BE23" s="447"/>
      <c r="BF23" s="447"/>
      <c r="BG23" s="447"/>
      <c r="BH23" s="447"/>
      <c r="BI23" s="447"/>
      <c r="BJ23" s="447"/>
      <c r="BK23" s="447"/>
      <c r="BL23" s="447"/>
      <c r="BM23" s="448"/>
      <c r="BN23" s="432">
        <v>430269</v>
      </c>
      <c r="BO23" s="433"/>
      <c r="BP23" s="433"/>
      <c r="BQ23" s="433"/>
      <c r="BR23" s="433"/>
      <c r="BS23" s="433"/>
      <c r="BT23" s="433"/>
      <c r="BU23" s="434"/>
      <c r="BV23" s="432">
        <v>490200</v>
      </c>
      <c r="BW23" s="433"/>
      <c r="BX23" s="433"/>
      <c r="BY23" s="433"/>
      <c r="BZ23" s="433"/>
      <c r="CA23" s="433"/>
      <c r="CB23" s="433"/>
      <c r="CC23" s="434"/>
      <c r="CD23" s="188"/>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5">
      <c r="A24" s="175"/>
      <c r="B24" s="411"/>
      <c r="C24" s="412"/>
      <c r="D24" s="413"/>
      <c r="E24" s="388" t="s">
        <v>160</v>
      </c>
      <c r="F24" s="389"/>
      <c r="G24" s="389"/>
      <c r="H24" s="389"/>
      <c r="I24" s="389"/>
      <c r="J24" s="389"/>
      <c r="K24" s="390"/>
      <c r="L24" s="385">
        <v>1</v>
      </c>
      <c r="M24" s="386"/>
      <c r="N24" s="386"/>
      <c r="O24" s="386"/>
      <c r="P24" s="387"/>
      <c r="Q24" s="385">
        <v>6000</v>
      </c>
      <c r="R24" s="386"/>
      <c r="S24" s="386"/>
      <c r="T24" s="386"/>
      <c r="U24" s="386"/>
      <c r="V24" s="387"/>
      <c r="W24" s="475"/>
      <c r="X24" s="412"/>
      <c r="Y24" s="413"/>
      <c r="Z24" s="388" t="s">
        <v>161</v>
      </c>
      <c r="AA24" s="389"/>
      <c r="AB24" s="389"/>
      <c r="AC24" s="389"/>
      <c r="AD24" s="389"/>
      <c r="AE24" s="389"/>
      <c r="AF24" s="389"/>
      <c r="AG24" s="390"/>
      <c r="AH24" s="385">
        <v>15</v>
      </c>
      <c r="AI24" s="386"/>
      <c r="AJ24" s="386"/>
      <c r="AK24" s="386"/>
      <c r="AL24" s="387"/>
      <c r="AM24" s="385">
        <v>41025</v>
      </c>
      <c r="AN24" s="386"/>
      <c r="AO24" s="386"/>
      <c r="AP24" s="386"/>
      <c r="AQ24" s="386"/>
      <c r="AR24" s="387"/>
      <c r="AS24" s="385">
        <v>2735</v>
      </c>
      <c r="AT24" s="386"/>
      <c r="AU24" s="386"/>
      <c r="AV24" s="386"/>
      <c r="AW24" s="386"/>
      <c r="AX24" s="445"/>
      <c r="AY24" s="405" t="s">
        <v>162</v>
      </c>
      <c r="AZ24" s="406"/>
      <c r="BA24" s="406"/>
      <c r="BB24" s="406"/>
      <c r="BC24" s="406"/>
      <c r="BD24" s="406"/>
      <c r="BE24" s="406"/>
      <c r="BF24" s="406"/>
      <c r="BG24" s="406"/>
      <c r="BH24" s="406"/>
      <c r="BI24" s="406"/>
      <c r="BJ24" s="406"/>
      <c r="BK24" s="406"/>
      <c r="BL24" s="406"/>
      <c r="BM24" s="407"/>
      <c r="BN24" s="432">
        <v>246500</v>
      </c>
      <c r="BO24" s="433"/>
      <c r="BP24" s="433"/>
      <c r="BQ24" s="433"/>
      <c r="BR24" s="433"/>
      <c r="BS24" s="433"/>
      <c r="BT24" s="433"/>
      <c r="BU24" s="434"/>
      <c r="BV24" s="432">
        <v>274537</v>
      </c>
      <c r="BW24" s="433"/>
      <c r="BX24" s="433"/>
      <c r="BY24" s="433"/>
      <c r="BZ24" s="433"/>
      <c r="CA24" s="433"/>
      <c r="CB24" s="433"/>
      <c r="CC24" s="434"/>
      <c r="CD24" s="188"/>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2">
      <c r="A25" s="175"/>
      <c r="B25" s="411"/>
      <c r="C25" s="412"/>
      <c r="D25" s="413"/>
      <c r="E25" s="388" t="s">
        <v>163</v>
      </c>
      <c r="F25" s="389"/>
      <c r="G25" s="389"/>
      <c r="H25" s="389"/>
      <c r="I25" s="389"/>
      <c r="J25" s="389"/>
      <c r="K25" s="390"/>
      <c r="L25" s="385">
        <v>1</v>
      </c>
      <c r="M25" s="386"/>
      <c r="N25" s="386"/>
      <c r="O25" s="386"/>
      <c r="P25" s="387"/>
      <c r="Q25" s="385">
        <v>5000</v>
      </c>
      <c r="R25" s="386"/>
      <c r="S25" s="386"/>
      <c r="T25" s="386"/>
      <c r="U25" s="386"/>
      <c r="V25" s="387"/>
      <c r="W25" s="475"/>
      <c r="X25" s="412"/>
      <c r="Y25" s="413"/>
      <c r="Z25" s="388" t="s">
        <v>164</v>
      </c>
      <c r="AA25" s="389"/>
      <c r="AB25" s="389"/>
      <c r="AC25" s="389"/>
      <c r="AD25" s="389"/>
      <c r="AE25" s="389"/>
      <c r="AF25" s="389"/>
      <c r="AG25" s="390"/>
      <c r="AH25" s="385" t="s">
        <v>121</v>
      </c>
      <c r="AI25" s="386"/>
      <c r="AJ25" s="386"/>
      <c r="AK25" s="386"/>
      <c r="AL25" s="387"/>
      <c r="AM25" s="385" t="s">
        <v>121</v>
      </c>
      <c r="AN25" s="386"/>
      <c r="AO25" s="386"/>
      <c r="AP25" s="386"/>
      <c r="AQ25" s="386"/>
      <c r="AR25" s="387"/>
      <c r="AS25" s="385" t="s">
        <v>121</v>
      </c>
      <c r="AT25" s="386"/>
      <c r="AU25" s="386"/>
      <c r="AV25" s="386"/>
      <c r="AW25" s="386"/>
      <c r="AX25" s="445"/>
      <c r="AY25" s="458" t="s">
        <v>165</v>
      </c>
      <c r="AZ25" s="459"/>
      <c r="BA25" s="459"/>
      <c r="BB25" s="459"/>
      <c r="BC25" s="459"/>
      <c r="BD25" s="459"/>
      <c r="BE25" s="459"/>
      <c r="BF25" s="459"/>
      <c r="BG25" s="459"/>
      <c r="BH25" s="459"/>
      <c r="BI25" s="459"/>
      <c r="BJ25" s="459"/>
      <c r="BK25" s="459"/>
      <c r="BL25" s="459"/>
      <c r="BM25" s="460"/>
      <c r="BN25" s="461" t="s">
        <v>121</v>
      </c>
      <c r="BO25" s="462"/>
      <c r="BP25" s="462"/>
      <c r="BQ25" s="462"/>
      <c r="BR25" s="462"/>
      <c r="BS25" s="462"/>
      <c r="BT25" s="462"/>
      <c r="BU25" s="463"/>
      <c r="BV25" s="461" t="s">
        <v>121</v>
      </c>
      <c r="BW25" s="462"/>
      <c r="BX25" s="462"/>
      <c r="BY25" s="462"/>
      <c r="BZ25" s="462"/>
      <c r="CA25" s="462"/>
      <c r="CB25" s="462"/>
      <c r="CC25" s="463"/>
      <c r="CD25" s="188"/>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2">
      <c r="A26" s="175"/>
      <c r="B26" s="411"/>
      <c r="C26" s="412"/>
      <c r="D26" s="413"/>
      <c r="E26" s="388" t="s">
        <v>166</v>
      </c>
      <c r="F26" s="389"/>
      <c r="G26" s="389"/>
      <c r="H26" s="389"/>
      <c r="I26" s="389"/>
      <c r="J26" s="389"/>
      <c r="K26" s="390"/>
      <c r="L26" s="385">
        <v>1</v>
      </c>
      <c r="M26" s="386"/>
      <c r="N26" s="386"/>
      <c r="O26" s="386"/>
      <c r="P26" s="387"/>
      <c r="Q26" s="385">
        <v>5000</v>
      </c>
      <c r="R26" s="386"/>
      <c r="S26" s="386"/>
      <c r="T26" s="386"/>
      <c r="U26" s="386"/>
      <c r="V26" s="387"/>
      <c r="W26" s="475"/>
      <c r="X26" s="412"/>
      <c r="Y26" s="413"/>
      <c r="Z26" s="388" t="s">
        <v>167</v>
      </c>
      <c r="AA26" s="443"/>
      <c r="AB26" s="443"/>
      <c r="AC26" s="443"/>
      <c r="AD26" s="443"/>
      <c r="AE26" s="443"/>
      <c r="AF26" s="443"/>
      <c r="AG26" s="444"/>
      <c r="AH26" s="385">
        <v>6</v>
      </c>
      <c r="AI26" s="386"/>
      <c r="AJ26" s="386"/>
      <c r="AK26" s="386"/>
      <c r="AL26" s="387"/>
      <c r="AM26" s="385">
        <v>14316</v>
      </c>
      <c r="AN26" s="386"/>
      <c r="AO26" s="386"/>
      <c r="AP26" s="386"/>
      <c r="AQ26" s="386"/>
      <c r="AR26" s="387"/>
      <c r="AS26" s="385">
        <v>2386</v>
      </c>
      <c r="AT26" s="386"/>
      <c r="AU26" s="386"/>
      <c r="AV26" s="386"/>
      <c r="AW26" s="386"/>
      <c r="AX26" s="445"/>
      <c r="AY26" s="472" t="s">
        <v>168</v>
      </c>
      <c r="AZ26" s="392"/>
      <c r="BA26" s="392"/>
      <c r="BB26" s="392"/>
      <c r="BC26" s="392"/>
      <c r="BD26" s="392"/>
      <c r="BE26" s="392"/>
      <c r="BF26" s="392"/>
      <c r="BG26" s="392"/>
      <c r="BH26" s="392"/>
      <c r="BI26" s="392"/>
      <c r="BJ26" s="392"/>
      <c r="BK26" s="392"/>
      <c r="BL26" s="392"/>
      <c r="BM26" s="473"/>
      <c r="BN26" s="432" t="s">
        <v>121</v>
      </c>
      <c r="BO26" s="433"/>
      <c r="BP26" s="433"/>
      <c r="BQ26" s="433"/>
      <c r="BR26" s="433"/>
      <c r="BS26" s="433"/>
      <c r="BT26" s="433"/>
      <c r="BU26" s="434"/>
      <c r="BV26" s="432" t="s">
        <v>121</v>
      </c>
      <c r="BW26" s="433"/>
      <c r="BX26" s="433"/>
      <c r="BY26" s="433"/>
      <c r="BZ26" s="433"/>
      <c r="CA26" s="433"/>
      <c r="CB26" s="433"/>
      <c r="CC26" s="434"/>
      <c r="CD26" s="188"/>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5">
      <c r="A27" s="175"/>
      <c r="B27" s="411"/>
      <c r="C27" s="412"/>
      <c r="D27" s="413"/>
      <c r="E27" s="388" t="s">
        <v>169</v>
      </c>
      <c r="F27" s="389"/>
      <c r="G27" s="389"/>
      <c r="H27" s="389"/>
      <c r="I27" s="389"/>
      <c r="J27" s="389"/>
      <c r="K27" s="390"/>
      <c r="L27" s="385">
        <v>1</v>
      </c>
      <c r="M27" s="386"/>
      <c r="N27" s="386"/>
      <c r="O27" s="386"/>
      <c r="P27" s="387"/>
      <c r="Q27" s="385">
        <v>1400</v>
      </c>
      <c r="R27" s="386"/>
      <c r="S27" s="386"/>
      <c r="T27" s="386"/>
      <c r="U27" s="386"/>
      <c r="V27" s="387"/>
      <c r="W27" s="475"/>
      <c r="X27" s="412"/>
      <c r="Y27" s="413"/>
      <c r="Z27" s="388" t="s">
        <v>170</v>
      </c>
      <c r="AA27" s="389"/>
      <c r="AB27" s="389"/>
      <c r="AC27" s="389"/>
      <c r="AD27" s="389"/>
      <c r="AE27" s="389"/>
      <c r="AF27" s="389"/>
      <c r="AG27" s="390"/>
      <c r="AH27" s="385" t="s">
        <v>121</v>
      </c>
      <c r="AI27" s="386"/>
      <c r="AJ27" s="386"/>
      <c r="AK27" s="386"/>
      <c r="AL27" s="387"/>
      <c r="AM27" s="385" t="s">
        <v>121</v>
      </c>
      <c r="AN27" s="386"/>
      <c r="AO27" s="386"/>
      <c r="AP27" s="386"/>
      <c r="AQ27" s="386"/>
      <c r="AR27" s="387"/>
      <c r="AS27" s="385" t="s">
        <v>121</v>
      </c>
      <c r="AT27" s="386"/>
      <c r="AU27" s="386"/>
      <c r="AV27" s="386"/>
      <c r="AW27" s="386"/>
      <c r="AX27" s="445"/>
      <c r="AY27" s="469" t="s">
        <v>171</v>
      </c>
      <c r="AZ27" s="470"/>
      <c r="BA27" s="470"/>
      <c r="BB27" s="470"/>
      <c r="BC27" s="470"/>
      <c r="BD27" s="470"/>
      <c r="BE27" s="470"/>
      <c r="BF27" s="470"/>
      <c r="BG27" s="470"/>
      <c r="BH27" s="470"/>
      <c r="BI27" s="470"/>
      <c r="BJ27" s="470"/>
      <c r="BK27" s="470"/>
      <c r="BL27" s="470"/>
      <c r="BM27" s="471"/>
      <c r="BN27" s="466" t="s">
        <v>121</v>
      </c>
      <c r="BO27" s="467"/>
      <c r="BP27" s="467"/>
      <c r="BQ27" s="467"/>
      <c r="BR27" s="467"/>
      <c r="BS27" s="467"/>
      <c r="BT27" s="467"/>
      <c r="BU27" s="468"/>
      <c r="BV27" s="466" t="s">
        <v>121</v>
      </c>
      <c r="BW27" s="467"/>
      <c r="BX27" s="467"/>
      <c r="BY27" s="467"/>
      <c r="BZ27" s="467"/>
      <c r="CA27" s="467"/>
      <c r="CB27" s="467"/>
      <c r="CC27" s="468"/>
      <c r="CD27" s="190"/>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2">
      <c r="A28" s="175"/>
      <c r="B28" s="411"/>
      <c r="C28" s="412"/>
      <c r="D28" s="413"/>
      <c r="E28" s="388" t="s">
        <v>172</v>
      </c>
      <c r="F28" s="389"/>
      <c r="G28" s="389"/>
      <c r="H28" s="389"/>
      <c r="I28" s="389"/>
      <c r="J28" s="389"/>
      <c r="K28" s="390"/>
      <c r="L28" s="385">
        <v>1</v>
      </c>
      <c r="M28" s="386"/>
      <c r="N28" s="386"/>
      <c r="O28" s="386"/>
      <c r="P28" s="387"/>
      <c r="Q28" s="385">
        <v>1150</v>
      </c>
      <c r="R28" s="386"/>
      <c r="S28" s="386"/>
      <c r="T28" s="386"/>
      <c r="U28" s="386"/>
      <c r="V28" s="387"/>
      <c r="W28" s="475"/>
      <c r="X28" s="412"/>
      <c r="Y28" s="413"/>
      <c r="Z28" s="388" t="s">
        <v>173</v>
      </c>
      <c r="AA28" s="389"/>
      <c r="AB28" s="389"/>
      <c r="AC28" s="389"/>
      <c r="AD28" s="389"/>
      <c r="AE28" s="389"/>
      <c r="AF28" s="389"/>
      <c r="AG28" s="390"/>
      <c r="AH28" s="385" t="s">
        <v>121</v>
      </c>
      <c r="AI28" s="386"/>
      <c r="AJ28" s="386"/>
      <c r="AK28" s="386"/>
      <c r="AL28" s="387"/>
      <c r="AM28" s="385" t="s">
        <v>121</v>
      </c>
      <c r="AN28" s="386"/>
      <c r="AO28" s="386"/>
      <c r="AP28" s="386"/>
      <c r="AQ28" s="386"/>
      <c r="AR28" s="387"/>
      <c r="AS28" s="385" t="s">
        <v>121</v>
      </c>
      <c r="AT28" s="386"/>
      <c r="AU28" s="386"/>
      <c r="AV28" s="386"/>
      <c r="AW28" s="386"/>
      <c r="AX28" s="445"/>
      <c r="AY28" s="449" t="s">
        <v>174</v>
      </c>
      <c r="AZ28" s="450"/>
      <c r="BA28" s="450"/>
      <c r="BB28" s="451"/>
      <c r="BC28" s="458" t="s">
        <v>46</v>
      </c>
      <c r="BD28" s="459"/>
      <c r="BE28" s="459"/>
      <c r="BF28" s="459"/>
      <c r="BG28" s="459"/>
      <c r="BH28" s="459"/>
      <c r="BI28" s="459"/>
      <c r="BJ28" s="459"/>
      <c r="BK28" s="459"/>
      <c r="BL28" s="459"/>
      <c r="BM28" s="460"/>
      <c r="BN28" s="461">
        <v>1144243</v>
      </c>
      <c r="BO28" s="462"/>
      <c r="BP28" s="462"/>
      <c r="BQ28" s="462"/>
      <c r="BR28" s="462"/>
      <c r="BS28" s="462"/>
      <c r="BT28" s="462"/>
      <c r="BU28" s="463"/>
      <c r="BV28" s="461">
        <v>1039391</v>
      </c>
      <c r="BW28" s="462"/>
      <c r="BX28" s="462"/>
      <c r="BY28" s="462"/>
      <c r="BZ28" s="462"/>
      <c r="CA28" s="462"/>
      <c r="CB28" s="462"/>
      <c r="CC28" s="463"/>
      <c r="CD28" s="188"/>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2">
      <c r="A29" s="175"/>
      <c r="B29" s="411"/>
      <c r="C29" s="412"/>
      <c r="D29" s="413"/>
      <c r="E29" s="388" t="s">
        <v>175</v>
      </c>
      <c r="F29" s="389"/>
      <c r="G29" s="389"/>
      <c r="H29" s="389"/>
      <c r="I29" s="389"/>
      <c r="J29" s="389"/>
      <c r="K29" s="390"/>
      <c r="L29" s="385">
        <v>4</v>
      </c>
      <c r="M29" s="386"/>
      <c r="N29" s="386"/>
      <c r="O29" s="386"/>
      <c r="P29" s="387"/>
      <c r="Q29" s="385">
        <v>1000</v>
      </c>
      <c r="R29" s="386"/>
      <c r="S29" s="386"/>
      <c r="T29" s="386"/>
      <c r="U29" s="386"/>
      <c r="V29" s="387"/>
      <c r="W29" s="476"/>
      <c r="X29" s="477"/>
      <c r="Y29" s="478"/>
      <c r="Z29" s="388" t="s">
        <v>176</v>
      </c>
      <c r="AA29" s="389"/>
      <c r="AB29" s="389"/>
      <c r="AC29" s="389"/>
      <c r="AD29" s="389"/>
      <c r="AE29" s="389"/>
      <c r="AF29" s="389"/>
      <c r="AG29" s="390"/>
      <c r="AH29" s="385">
        <v>15</v>
      </c>
      <c r="AI29" s="386"/>
      <c r="AJ29" s="386"/>
      <c r="AK29" s="386"/>
      <c r="AL29" s="387"/>
      <c r="AM29" s="385">
        <v>41025</v>
      </c>
      <c r="AN29" s="386"/>
      <c r="AO29" s="386"/>
      <c r="AP29" s="386"/>
      <c r="AQ29" s="386"/>
      <c r="AR29" s="387"/>
      <c r="AS29" s="385">
        <v>2735</v>
      </c>
      <c r="AT29" s="386"/>
      <c r="AU29" s="386"/>
      <c r="AV29" s="386"/>
      <c r="AW29" s="386"/>
      <c r="AX29" s="445"/>
      <c r="AY29" s="452"/>
      <c r="AZ29" s="453"/>
      <c r="BA29" s="453"/>
      <c r="BB29" s="454"/>
      <c r="BC29" s="446" t="s">
        <v>177</v>
      </c>
      <c r="BD29" s="447"/>
      <c r="BE29" s="447"/>
      <c r="BF29" s="447"/>
      <c r="BG29" s="447"/>
      <c r="BH29" s="447"/>
      <c r="BI29" s="447"/>
      <c r="BJ29" s="447"/>
      <c r="BK29" s="447"/>
      <c r="BL29" s="447"/>
      <c r="BM29" s="448"/>
      <c r="BN29" s="432">
        <v>24797</v>
      </c>
      <c r="BO29" s="433"/>
      <c r="BP29" s="433"/>
      <c r="BQ29" s="433"/>
      <c r="BR29" s="433"/>
      <c r="BS29" s="433"/>
      <c r="BT29" s="433"/>
      <c r="BU29" s="434"/>
      <c r="BV29" s="432">
        <v>24697</v>
      </c>
      <c r="BW29" s="433"/>
      <c r="BX29" s="433"/>
      <c r="BY29" s="433"/>
      <c r="BZ29" s="433"/>
      <c r="CA29" s="433"/>
      <c r="CB29" s="433"/>
      <c r="CC29" s="434"/>
      <c r="CD29" s="190"/>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5">
      <c r="A30" s="175"/>
      <c r="B30" s="414"/>
      <c r="C30" s="415"/>
      <c r="D30" s="416"/>
      <c r="E30" s="393"/>
      <c r="F30" s="394"/>
      <c r="G30" s="394"/>
      <c r="H30" s="394"/>
      <c r="I30" s="394"/>
      <c r="J30" s="394"/>
      <c r="K30" s="395"/>
      <c r="L30" s="396"/>
      <c r="M30" s="397"/>
      <c r="N30" s="397"/>
      <c r="O30" s="397"/>
      <c r="P30" s="398"/>
      <c r="Q30" s="396"/>
      <c r="R30" s="397"/>
      <c r="S30" s="397"/>
      <c r="T30" s="397"/>
      <c r="U30" s="397"/>
      <c r="V30" s="398"/>
      <c r="W30" s="399" t="s">
        <v>178</v>
      </c>
      <c r="X30" s="400"/>
      <c r="Y30" s="400"/>
      <c r="Z30" s="400"/>
      <c r="AA30" s="400"/>
      <c r="AB30" s="400"/>
      <c r="AC30" s="400"/>
      <c r="AD30" s="400"/>
      <c r="AE30" s="400"/>
      <c r="AF30" s="400"/>
      <c r="AG30" s="401"/>
      <c r="AH30" s="402">
        <v>80.2</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48</v>
      </c>
      <c r="BD30" s="406"/>
      <c r="BE30" s="406"/>
      <c r="BF30" s="406"/>
      <c r="BG30" s="406"/>
      <c r="BH30" s="406"/>
      <c r="BI30" s="406"/>
      <c r="BJ30" s="406"/>
      <c r="BK30" s="406"/>
      <c r="BL30" s="406"/>
      <c r="BM30" s="407"/>
      <c r="BN30" s="466">
        <v>1481971</v>
      </c>
      <c r="BO30" s="467"/>
      <c r="BP30" s="467"/>
      <c r="BQ30" s="467"/>
      <c r="BR30" s="467"/>
      <c r="BS30" s="467"/>
      <c r="BT30" s="467"/>
      <c r="BU30" s="468"/>
      <c r="BV30" s="466">
        <v>1430974</v>
      </c>
      <c r="BW30" s="467"/>
      <c r="BX30" s="467"/>
      <c r="BY30" s="467"/>
      <c r="BZ30" s="467"/>
      <c r="CA30" s="467"/>
      <c r="CB30" s="467"/>
      <c r="CC30" s="468"/>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391" t="s">
        <v>179</v>
      </c>
      <c r="D32" s="391"/>
      <c r="E32" s="391"/>
      <c r="F32" s="391"/>
      <c r="G32" s="391"/>
      <c r="H32" s="391"/>
      <c r="I32" s="391"/>
      <c r="J32" s="391"/>
      <c r="K32" s="391"/>
      <c r="L32" s="391"/>
      <c r="M32" s="391"/>
      <c r="N32" s="391"/>
      <c r="O32" s="391"/>
      <c r="P32" s="391"/>
      <c r="Q32" s="391"/>
      <c r="R32" s="391"/>
      <c r="S32" s="391"/>
      <c r="U32" s="392" t="s">
        <v>180</v>
      </c>
      <c r="V32" s="392"/>
      <c r="W32" s="392"/>
      <c r="X32" s="392"/>
      <c r="Y32" s="392"/>
      <c r="Z32" s="392"/>
      <c r="AA32" s="392"/>
      <c r="AB32" s="392"/>
      <c r="AC32" s="392"/>
      <c r="AD32" s="392"/>
      <c r="AE32" s="392"/>
      <c r="AF32" s="392"/>
      <c r="AG32" s="392"/>
      <c r="AH32" s="392"/>
      <c r="AI32" s="392"/>
      <c r="AJ32" s="392"/>
      <c r="AK32" s="392"/>
      <c r="AM32" s="392" t="s">
        <v>181</v>
      </c>
      <c r="AN32" s="392"/>
      <c r="AO32" s="392"/>
      <c r="AP32" s="392"/>
      <c r="AQ32" s="392"/>
      <c r="AR32" s="392"/>
      <c r="AS32" s="392"/>
      <c r="AT32" s="392"/>
      <c r="AU32" s="392"/>
      <c r="AV32" s="392"/>
      <c r="AW32" s="392"/>
      <c r="AX32" s="392"/>
      <c r="AY32" s="392"/>
      <c r="AZ32" s="392"/>
      <c r="BA32" s="392"/>
      <c r="BB32" s="392"/>
      <c r="BC32" s="392"/>
      <c r="BE32" s="392" t="s">
        <v>182</v>
      </c>
      <c r="BF32" s="392"/>
      <c r="BG32" s="392"/>
      <c r="BH32" s="392"/>
      <c r="BI32" s="392"/>
      <c r="BJ32" s="392"/>
      <c r="BK32" s="392"/>
      <c r="BL32" s="392"/>
      <c r="BM32" s="392"/>
      <c r="BN32" s="392"/>
      <c r="BO32" s="392"/>
      <c r="BP32" s="392"/>
      <c r="BQ32" s="392"/>
      <c r="BR32" s="392"/>
      <c r="BS32" s="392"/>
      <c r="BT32" s="392"/>
      <c r="BU32" s="392"/>
      <c r="BW32" s="392" t="s">
        <v>183</v>
      </c>
      <c r="BX32" s="392"/>
      <c r="BY32" s="392"/>
      <c r="BZ32" s="392"/>
      <c r="CA32" s="392"/>
      <c r="CB32" s="392"/>
      <c r="CC32" s="392"/>
      <c r="CD32" s="392"/>
      <c r="CE32" s="392"/>
      <c r="CF32" s="392"/>
      <c r="CG32" s="392"/>
      <c r="CH32" s="392"/>
      <c r="CI32" s="392"/>
      <c r="CJ32" s="392"/>
      <c r="CK32" s="392"/>
      <c r="CL32" s="392"/>
      <c r="CM32" s="392"/>
      <c r="CO32" s="392" t="s">
        <v>184</v>
      </c>
      <c r="CP32" s="392"/>
      <c r="CQ32" s="392"/>
      <c r="CR32" s="392"/>
      <c r="CS32" s="392"/>
      <c r="CT32" s="392"/>
      <c r="CU32" s="392"/>
      <c r="CV32" s="392"/>
      <c r="CW32" s="392"/>
      <c r="CX32" s="392"/>
      <c r="CY32" s="392"/>
      <c r="CZ32" s="392"/>
      <c r="DA32" s="392"/>
      <c r="DB32" s="392"/>
      <c r="DC32" s="392"/>
      <c r="DD32" s="392"/>
      <c r="DE32" s="392"/>
      <c r="DI32" s="198"/>
    </row>
    <row r="33" spans="1:113" ht="13.5" customHeight="1" x14ac:dyDescent="0.2">
      <c r="A33" s="175"/>
      <c r="B33" s="199"/>
      <c r="C33" s="384" t="s">
        <v>185</v>
      </c>
      <c r="D33" s="384"/>
      <c r="E33" s="383" t="s">
        <v>186</v>
      </c>
      <c r="F33" s="383"/>
      <c r="G33" s="383"/>
      <c r="H33" s="383"/>
      <c r="I33" s="383"/>
      <c r="J33" s="383"/>
      <c r="K33" s="383"/>
      <c r="L33" s="383"/>
      <c r="M33" s="383"/>
      <c r="N33" s="383"/>
      <c r="O33" s="383"/>
      <c r="P33" s="383"/>
      <c r="Q33" s="383"/>
      <c r="R33" s="383"/>
      <c r="S33" s="383"/>
      <c r="T33" s="200"/>
      <c r="U33" s="384" t="s">
        <v>185</v>
      </c>
      <c r="V33" s="384"/>
      <c r="W33" s="383" t="s">
        <v>186</v>
      </c>
      <c r="X33" s="383"/>
      <c r="Y33" s="383"/>
      <c r="Z33" s="383"/>
      <c r="AA33" s="383"/>
      <c r="AB33" s="383"/>
      <c r="AC33" s="383"/>
      <c r="AD33" s="383"/>
      <c r="AE33" s="383"/>
      <c r="AF33" s="383"/>
      <c r="AG33" s="383"/>
      <c r="AH33" s="383"/>
      <c r="AI33" s="383"/>
      <c r="AJ33" s="383"/>
      <c r="AK33" s="383"/>
      <c r="AL33" s="200"/>
      <c r="AM33" s="384" t="s">
        <v>185</v>
      </c>
      <c r="AN33" s="384"/>
      <c r="AO33" s="383" t="s">
        <v>186</v>
      </c>
      <c r="AP33" s="383"/>
      <c r="AQ33" s="383"/>
      <c r="AR33" s="383"/>
      <c r="AS33" s="383"/>
      <c r="AT33" s="383"/>
      <c r="AU33" s="383"/>
      <c r="AV33" s="383"/>
      <c r="AW33" s="383"/>
      <c r="AX33" s="383"/>
      <c r="AY33" s="383"/>
      <c r="AZ33" s="383"/>
      <c r="BA33" s="383"/>
      <c r="BB33" s="383"/>
      <c r="BC33" s="383"/>
      <c r="BD33" s="201"/>
      <c r="BE33" s="383" t="s">
        <v>187</v>
      </c>
      <c r="BF33" s="383"/>
      <c r="BG33" s="383" t="s">
        <v>188</v>
      </c>
      <c r="BH33" s="383"/>
      <c r="BI33" s="383"/>
      <c r="BJ33" s="383"/>
      <c r="BK33" s="383"/>
      <c r="BL33" s="383"/>
      <c r="BM33" s="383"/>
      <c r="BN33" s="383"/>
      <c r="BO33" s="383"/>
      <c r="BP33" s="383"/>
      <c r="BQ33" s="383"/>
      <c r="BR33" s="383"/>
      <c r="BS33" s="383"/>
      <c r="BT33" s="383"/>
      <c r="BU33" s="383"/>
      <c r="BV33" s="201"/>
      <c r="BW33" s="384" t="s">
        <v>187</v>
      </c>
      <c r="BX33" s="384"/>
      <c r="BY33" s="383" t="s">
        <v>189</v>
      </c>
      <c r="BZ33" s="383"/>
      <c r="CA33" s="383"/>
      <c r="CB33" s="383"/>
      <c r="CC33" s="383"/>
      <c r="CD33" s="383"/>
      <c r="CE33" s="383"/>
      <c r="CF33" s="383"/>
      <c r="CG33" s="383"/>
      <c r="CH33" s="383"/>
      <c r="CI33" s="383"/>
      <c r="CJ33" s="383"/>
      <c r="CK33" s="383"/>
      <c r="CL33" s="383"/>
      <c r="CM33" s="383"/>
      <c r="CN33" s="200"/>
      <c r="CO33" s="384" t="s">
        <v>185</v>
      </c>
      <c r="CP33" s="384"/>
      <c r="CQ33" s="383" t="s">
        <v>190</v>
      </c>
      <c r="CR33" s="383"/>
      <c r="CS33" s="383"/>
      <c r="CT33" s="383"/>
      <c r="CU33" s="383"/>
      <c r="CV33" s="383"/>
      <c r="CW33" s="383"/>
      <c r="CX33" s="383"/>
      <c r="CY33" s="383"/>
      <c r="CZ33" s="383"/>
      <c r="DA33" s="383"/>
      <c r="DB33" s="383"/>
      <c r="DC33" s="383"/>
      <c r="DD33" s="383"/>
      <c r="DE33" s="383"/>
      <c r="DF33" s="200"/>
      <c r="DG33" s="382" t="s">
        <v>191</v>
      </c>
      <c r="DH33" s="382"/>
      <c r="DI33" s="202"/>
    </row>
    <row r="34" spans="1:113" ht="32.25" customHeight="1" x14ac:dyDescent="0.2">
      <c r="A34" s="175"/>
      <c r="B34" s="199"/>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5"/>
      <c r="U34" s="380">
        <f>IF(W34="","",MAX(C34:D43)+1)</f>
        <v>4</v>
      </c>
      <c r="V34" s="380"/>
      <c r="W34" s="381" t="str">
        <f>IF('各会計、関係団体の財政状況及び健全化判断比率'!B28="","",'各会計、関係団体の財政状況及び健全化判断比率'!B28)</f>
        <v>国民健康保険運営事業会計</v>
      </c>
      <c r="X34" s="381"/>
      <c r="Y34" s="381"/>
      <c r="Z34" s="381"/>
      <c r="AA34" s="381"/>
      <c r="AB34" s="381"/>
      <c r="AC34" s="381"/>
      <c r="AD34" s="381"/>
      <c r="AE34" s="381"/>
      <c r="AF34" s="381"/>
      <c r="AG34" s="381"/>
      <c r="AH34" s="381"/>
      <c r="AI34" s="381"/>
      <c r="AJ34" s="381"/>
      <c r="AK34" s="381"/>
      <c r="AL34" s="175"/>
      <c r="AM34" s="380" t="str">
        <f>IF(AO34="","",MAX(C34:D43,U34:V43)+1)</f>
        <v/>
      </c>
      <c r="AN34" s="380"/>
      <c r="AO34" s="381"/>
      <c r="AP34" s="381"/>
      <c r="AQ34" s="381"/>
      <c r="AR34" s="381"/>
      <c r="AS34" s="381"/>
      <c r="AT34" s="381"/>
      <c r="AU34" s="381"/>
      <c r="AV34" s="381"/>
      <c r="AW34" s="381"/>
      <c r="AX34" s="381"/>
      <c r="AY34" s="381"/>
      <c r="AZ34" s="381"/>
      <c r="BA34" s="381"/>
      <c r="BB34" s="381"/>
      <c r="BC34" s="381"/>
      <c r="BD34" s="175"/>
      <c r="BE34" s="380">
        <f>IF(BG34="","",MAX(C34:D43,U34:V43,AM34:AN43)+1)</f>
        <v>8</v>
      </c>
      <c r="BF34" s="380"/>
      <c r="BG34" s="381" t="str">
        <f>IF('各会計、関係団体の財政状況及び健全化判断比率'!B32="","",'各会計、関係団体の財政状況及び健全化判断比率'!B32)</f>
        <v>簡易水道事業会計</v>
      </c>
      <c r="BH34" s="381"/>
      <c r="BI34" s="381"/>
      <c r="BJ34" s="381"/>
      <c r="BK34" s="381"/>
      <c r="BL34" s="381"/>
      <c r="BM34" s="381"/>
      <c r="BN34" s="381"/>
      <c r="BO34" s="381"/>
      <c r="BP34" s="381"/>
      <c r="BQ34" s="381"/>
      <c r="BR34" s="381"/>
      <c r="BS34" s="381"/>
      <c r="BT34" s="381"/>
      <c r="BU34" s="381"/>
      <c r="BV34" s="175"/>
      <c r="BW34" s="380">
        <f>IF(BY34="","",MAX(C34:D43,U34:V43,AM34:AN43,BE34:BF43)+1)</f>
        <v>10</v>
      </c>
      <c r="BX34" s="380"/>
      <c r="BY34" s="381" t="str">
        <f>IF('各会計、関係団体の財政状況及び健全化判断比率'!B68="","",'各会計、関係団体の財政状況及び健全化判断比率'!B68)</f>
        <v>東京都島嶼町村一部事務組合</v>
      </c>
      <c r="BZ34" s="381"/>
      <c r="CA34" s="381"/>
      <c r="CB34" s="381"/>
      <c r="CC34" s="381"/>
      <c r="CD34" s="381"/>
      <c r="CE34" s="381"/>
      <c r="CF34" s="381"/>
      <c r="CG34" s="381"/>
      <c r="CH34" s="381"/>
      <c r="CI34" s="381"/>
      <c r="CJ34" s="381"/>
      <c r="CK34" s="381"/>
      <c r="CL34" s="381"/>
      <c r="CM34" s="381"/>
      <c r="CN34" s="175"/>
      <c r="CO34" s="380" t="str">
        <f>IF(CQ34="","",MAX(C34:D43,U34:V43,AM34:AN43,BE34:BF43,BW34:BX43)+1)</f>
        <v/>
      </c>
      <c r="CP34" s="380"/>
      <c r="CQ34" s="381" t="str">
        <f>IF('各会計、関係団体の財政状況及び健全化判断比率'!BS7="","",'各会計、関係団体の財政状況及び健全化判断比率'!BS7)</f>
        <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
      </c>
      <c r="DH34" s="378"/>
      <c r="DI34" s="202"/>
    </row>
    <row r="35" spans="1:113" ht="32.25" customHeight="1" x14ac:dyDescent="0.2">
      <c r="A35" s="175"/>
      <c r="B35" s="199"/>
      <c r="C35" s="380">
        <f>IF(E35="","",C34+1)</f>
        <v>2</v>
      </c>
      <c r="D35" s="380"/>
      <c r="E35" s="381" t="str">
        <f>IF('各会計、関係団体の財政状況及び健全化判断比率'!B8="","",'各会計、関係団体の財政状況及び健全化判断比率'!B8)</f>
        <v>航路事業会計</v>
      </c>
      <c r="F35" s="381"/>
      <c r="G35" s="381"/>
      <c r="H35" s="381"/>
      <c r="I35" s="381"/>
      <c r="J35" s="381"/>
      <c r="K35" s="381"/>
      <c r="L35" s="381"/>
      <c r="M35" s="381"/>
      <c r="N35" s="381"/>
      <c r="O35" s="381"/>
      <c r="P35" s="381"/>
      <c r="Q35" s="381"/>
      <c r="R35" s="381"/>
      <c r="S35" s="381"/>
      <c r="T35" s="175"/>
      <c r="U35" s="380">
        <f>IF(W35="","",U34+1)</f>
        <v>5</v>
      </c>
      <c r="V35" s="380"/>
      <c r="W35" s="381" t="str">
        <f>IF('各会計、関係団体の財政状況及び健全化判断比率'!B29="","",'各会計、関係団体の財政状況及び健全化判断比率'!B29)</f>
        <v>介護保険事業会計</v>
      </c>
      <c r="X35" s="381"/>
      <c r="Y35" s="381"/>
      <c r="Z35" s="381"/>
      <c r="AA35" s="381"/>
      <c r="AB35" s="381"/>
      <c r="AC35" s="381"/>
      <c r="AD35" s="381"/>
      <c r="AE35" s="381"/>
      <c r="AF35" s="381"/>
      <c r="AG35" s="381"/>
      <c r="AH35" s="381"/>
      <c r="AI35" s="381"/>
      <c r="AJ35" s="381"/>
      <c r="AK35" s="381"/>
      <c r="AL35" s="175"/>
      <c r="AM35" s="380" t="str">
        <f t="shared" ref="AM35:AM43" si="0">IF(AO35="","",AM34+1)</f>
        <v/>
      </c>
      <c r="AN35" s="380"/>
      <c r="AO35" s="381"/>
      <c r="AP35" s="381"/>
      <c r="AQ35" s="381"/>
      <c r="AR35" s="381"/>
      <c r="AS35" s="381"/>
      <c r="AT35" s="381"/>
      <c r="AU35" s="381"/>
      <c r="AV35" s="381"/>
      <c r="AW35" s="381"/>
      <c r="AX35" s="381"/>
      <c r="AY35" s="381"/>
      <c r="AZ35" s="381"/>
      <c r="BA35" s="381"/>
      <c r="BB35" s="381"/>
      <c r="BC35" s="381"/>
      <c r="BD35" s="175"/>
      <c r="BE35" s="380">
        <f t="shared" ref="BE35:BE43" si="1">IF(BG35="","",BE34+1)</f>
        <v>9</v>
      </c>
      <c r="BF35" s="380"/>
      <c r="BG35" s="381" t="str">
        <f>IF('各会計、関係団体の財政状況及び健全化判断比率'!B33="","",'各会計、関係団体の財政状況及び健全化判断比率'!B33)</f>
        <v>観光施設事業会計</v>
      </c>
      <c r="BH35" s="381"/>
      <c r="BI35" s="381"/>
      <c r="BJ35" s="381"/>
      <c r="BK35" s="381"/>
      <c r="BL35" s="381"/>
      <c r="BM35" s="381"/>
      <c r="BN35" s="381"/>
      <c r="BO35" s="381"/>
      <c r="BP35" s="381"/>
      <c r="BQ35" s="381"/>
      <c r="BR35" s="381"/>
      <c r="BS35" s="381"/>
      <c r="BT35" s="381"/>
      <c r="BU35" s="381"/>
      <c r="BV35" s="175"/>
      <c r="BW35" s="380">
        <f t="shared" ref="BW35:BW43" si="2">IF(BY35="","",BW34+1)</f>
        <v>11</v>
      </c>
      <c r="BX35" s="380"/>
      <c r="BY35" s="381" t="str">
        <f>IF('各会計、関係団体の財政状況及び健全化判断比率'!B69="","",'各会計、関係団体の財政状況及び健全化判断比率'!B69)</f>
        <v>東京市町村総合事務組合（一般会計）</v>
      </c>
      <c r="BZ35" s="381"/>
      <c r="CA35" s="381"/>
      <c r="CB35" s="381"/>
      <c r="CC35" s="381"/>
      <c r="CD35" s="381"/>
      <c r="CE35" s="381"/>
      <c r="CF35" s="381"/>
      <c r="CG35" s="381"/>
      <c r="CH35" s="381"/>
      <c r="CI35" s="381"/>
      <c r="CJ35" s="381"/>
      <c r="CK35" s="381"/>
      <c r="CL35" s="381"/>
      <c r="CM35" s="381"/>
      <c r="CN35" s="175"/>
      <c r="CO35" s="380" t="str">
        <f t="shared" ref="CO35:CO43" si="3">IF(CQ35="","",CO34+1)</f>
        <v/>
      </c>
      <c r="CP35" s="380"/>
      <c r="CQ35" s="381" t="str">
        <f>IF('各会計、関係団体の財政状況及び健全化判断比率'!BS8="","",'各会計、関係団体の財政状況及び健全化判断比率'!BS8)</f>
        <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
      </c>
      <c r="DH35" s="378"/>
      <c r="DI35" s="202"/>
    </row>
    <row r="36" spans="1:113" ht="32.25" customHeight="1" x14ac:dyDescent="0.2">
      <c r="A36" s="175"/>
      <c r="B36" s="199"/>
      <c r="C36" s="380">
        <f>IF(E36="","",C35+1)</f>
        <v>3</v>
      </c>
      <c r="D36" s="380"/>
      <c r="E36" s="381" t="str">
        <f>IF('各会計、関係団体の財政状況及び健全化判断比率'!B9="","",'各会計、関係団体の財政状況及び健全化判断比率'!B9)</f>
        <v>産業センター運営事業会計</v>
      </c>
      <c r="F36" s="381"/>
      <c r="G36" s="381"/>
      <c r="H36" s="381"/>
      <c r="I36" s="381"/>
      <c r="J36" s="381"/>
      <c r="K36" s="381"/>
      <c r="L36" s="381"/>
      <c r="M36" s="381"/>
      <c r="N36" s="381"/>
      <c r="O36" s="381"/>
      <c r="P36" s="381"/>
      <c r="Q36" s="381"/>
      <c r="R36" s="381"/>
      <c r="S36" s="381"/>
      <c r="T36" s="175"/>
      <c r="U36" s="380">
        <f t="shared" ref="U36:U43" si="4">IF(W36="","",U35+1)</f>
        <v>6</v>
      </c>
      <c r="V36" s="380"/>
      <c r="W36" s="381" t="str">
        <f>IF('各会計、関係団体の財政状況及び健全化判断比率'!B30="","",'各会計、関係団体の財政状況及び健全化判断比率'!B30)</f>
        <v>後期高齢者医療事業会計</v>
      </c>
      <c r="X36" s="381"/>
      <c r="Y36" s="381"/>
      <c r="Z36" s="381"/>
      <c r="AA36" s="381"/>
      <c r="AB36" s="381"/>
      <c r="AC36" s="381"/>
      <c r="AD36" s="381"/>
      <c r="AE36" s="381"/>
      <c r="AF36" s="381"/>
      <c r="AG36" s="381"/>
      <c r="AH36" s="381"/>
      <c r="AI36" s="381"/>
      <c r="AJ36" s="381"/>
      <c r="AK36" s="381"/>
      <c r="AL36" s="175"/>
      <c r="AM36" s="380" t="str">
        <f t="shared" si="0"/>
        <v/>
      </c>
      <c r="AN36" s="380"/>
      <c r="AO36" s="381"/>
      <c r="AP36" s="381"/>
      <c r="AQ36" s="381"/>
      <c r="AR36" s="381"/>
      <c r="AS36" s="381"/>
      <c r="AT36" s="381"/>
      <c r="AU36" s="381"/>
      <c r="AV36" s="381"/>
      <c r="AW36" s="381"/>
      <c r="AX36" s="381"/>
      <c r="AY36" s="381"/>
      <c r="AZ36" s="381"/>
      <c r="BA36" s="381"/>
      <c r="BB36" s="381"/>
      <c r="BC36" s="381"/>
      <c r="BD36" s="175"/>
      <c r="BE36" s="380" t="str">
        <f t="shared" si="1"/>
        <v/>
      </c>
      <c r="BF36" s="380"/>
      <c r="BG36" s="381"/>
      <c r="BH36" s="381"/>
      <c r="BI36" s="381"/>
      <c r="BJ36" s="381"/>
      <c r="BK36" s="381"/>
      <c r="BL36" s="381"/>
      <c r="BM36" s="381"/>
      <c r="BN36" s="381"/>
      <c r="BO36" s="381"/>
      <c r="BP36" s="381"/>
      <c r="BQ36" s="381"/>
      <c r="BR36" s="381"/>
      <c r="BS36" s="381"/>
      <c r="BT36" s="381"/>
      <c r="BU36" s="381"/>
      <c r="BV36" s="175"/>
      <c r="BW36" s="380">
        <f t="shared" si="2"/>
        <v>12</v>
      </c>
      <c r="BX36" s="380"/>
      <c r="BY36" s="381" t="str">
        <f>IF('各会計、関係団体の財政状況及び健全化判断比率'!B70="","",'各会計、関係団体の財政状況及び健全化判断比率'!B70)</f>
        <v>東京市町村総合事務組合（交通災害共済事業会計）</v>
      </c>
      <c r="BZ36" s="381"/>
      <c r="CA36" s="381"/>
      <c r="CB36" s="381"/>
      <c r="CC36" s="381"/>
      <c r="CD36" s="381"/>
      <c r="CE36" s="381"/>
      <c r="CF36" s="381"/>
      <c r="CG36" s="381"/>
      <c r="CH36" s="381"/>
      <c r="CI36" s="381"/>
      <c r="CJ36" s="381"/>
      <c r="CK36" s="381"/>
      <c r="CL36" s="381"/>
      <c r="CM36" s="381"/>
      <c r="CN36" s="175"/>
      <c r="CO36" s="380" t="str">
        <f t="shared" si="3"/>
        <v/>
      </c>
      <c r="CP36" s="380"/>
      <c r="CQ36" s="381" t="str">
        <f>IF('各会計、関係団体の財政状況及び健全化判断比率'!BS9="","",'各会計、関係団体の財政状況及び健全化判断比率'!BS9)</f>
        <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202"/>
    </row>
    <row r="37" spans="1:113" ht="32.25" customHeight="1" x14ac:dyDescent="0.2">
      <c r="A37" s="175"/>
      <c r="B37" s="199"/>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75"/>
      <c r="U37" s="380">
        <f t="shared" si="4"/>
        <v>7</v>
      </c>
      <c r="V37" s="380"/>
      <c r="W37" s="381" t="str">
        <f>IF('各会計、関係団体の財政状況及び健全化判断比率'!B31="","",'各会計、関係団体の財政状況及び健全化判断比率'!B31)</f>
        <v>介護サービス事業会計</v>
      </c>
      <c r="X37" s="381"/>
      <c r="Y37" s="381"/>
      <c r="Z37" s="381"/>
      <c r="AA37" s="381"/>
      <c r="AB37" s="381"/>
      <c r="AC37" s="381"/>
      <c r="AD37" s="381"/>
      <c r="AE37" s="381"/>
      <c r="AF37" s="381"/>
      <c r="AG37" s="381"/>
      <c r="AH37" s="381"/>
      <c r="AI37" s="381"/>
      <c r="AJ37" s="381"/>
      <c r="AK37" s="381"/>
      <c r="AL37" s="175"/>
      <c r="AM37" s="380" t="str">
        <f t="shared" si="0"/>
        <v/>
      </c>
      <c r="AN37" s="380"/>
      <c r="AO37" s="381"/>
      <c r="AP37" s="381"/>
      <c r="AQ37" s="381"/>
      <c r="AR37" s="381"/>
      <c r="AS37" s="381"/>
      <c r="AT37" s="381"/>
      <c r="AU37" s="381"/>
      <c r="AV37" s="381"/>
      <c r="AW37" s="381"/>
      <c r="AX37" s="381"/>
      <c r="AY37" s="381"/>
      <c r="AZ37" s="381"/>
      <c r="BA37" s="381"/>
      <c r="BB37" s="381"/>
      <c r="BC37" s="381"/>
      <c r="BD37" s="175"/>
      <c r="BE37" s="380" t="str">
        <f t="shared" si="1"/>
        <v/>
      </c>
      <c r="BF37" s="380"/>
      <c r="BG37" s="381"/>
      <c r="BH37" s="381"/>
      <c r="BI37" s="381"/>
      <c r="BJ37" s="381"/>
      <c r="BK37" s="381"/>
      <c r="BL37" s="381"/>
      <c r="BM37" s="381"/>
      <c r="BN37" s="381"/>
      <c r="BO37" s="381"/>
      <c r="BP37" s="381"/>
      <c r="BQ37" s="381"/>
      <c r="BR37" s="381"/>
      <c r="BS37" s="381"/>
      <c r="BT37" s="381"/>
      <c r="BU37" s="381"/>
      <c r="BV37" s="175"/>
      <c r="BW37" s="380">
        <f t="shared" si="2"/>
        <v>13</v>
      </c>
      <c r="BX37" s="380"/>
      <c r="BY37" s="381" t="str">
        <f>IF('各会計、関係団体の財政状況及び健全化判断比率'!B71="","",'各会計、関係団体の財政状況及び健全化判断比率'!B71)</f>
        <v>東京都後期高齢者医療広域連合（一般会計）</v>
      </c>
      <c r="BZ37" s="381"/>
      <c r="CA37" s="381"/>
      <c r="CB37" s="381"/>
      <c r="CC37" s="381"/>
      <c r="CD37" s="381"/>
      <c r="CE37" s="381"/>
      <c r="CF37" s="381"/>
      <c r="CG37" s="381"/>
      <c r="CH37" s="381"/>
      <c r="CI37" s="381"/>
      <c r="CJ37" s="381"/>
      <c r="CK37" s="381"/>
      <c r="CL37" s="381"/>
      <c r="CM37" s="381"/>
      <c r="CN37" s="175"/>
      <c r="CO37" s="380" t="str">
        <f t="shared" si="3"/>
        <v/>
      </c>
      <c r="CP37" s="380"/>
      <c r="CQ37" s="381" t="str">
        <f>IF('各会計、関係団体の財政状況及び健全化判断比率'!BS10="","",'各会計、関係団体の財政状況及び健全化判断比率'!BS10)</f>
        <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
      </c>
      <c r="DH37" s="378"/>
      <c r="DI37" s="202"/>
    </row>
    <row r="38" spans="1:113" ht="32.25" customHeight="1" x14ac:dyDescent="0.2">
      <c r="A38" s="175"/>
      <c r="B38" s="199"/>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5"/>
      <c r="U38" s="380" t="str">
        <f t="shared" si="4"/>
        <v/>
      </c>
      <c r="V38" s="380"/>
      <c r="W38" s="381"/>
      <c r="X38" s="381"/>
      <c r="Y38" s="381"/>
      <c r="Z38" s="381"/>
      <c r="AA38" s="381"/>
      <c r="AB38" s="381"/>
      <c r="AC38" s="381"/>
      <c r="AD38" s="381"/>
      <c r="AE38" s="381"/>
      <c r="AF38" s="381"/>
      <c r="AG38" s="381"/>
      <c r="AH38" s="381"/>
      <c r="AI38" s="381"/>
      <c r="AJ38" s="381"/>
      <c r="AK38" s="381"/>
      <c r="AL38" s="175"/>
      <c r="AM38" s="380" t="str">
        <f t="shared" si="0"/>
        <v/>
      </c>
      <c r="AN38" s="380"/>
      <c r="AO38" s="381"/>
      <c r="AP38" s="381"/>
      <c r="AQ38" s="381"/>
      <c r="AR38" s="381"/>
      <c r="AS38" s="381"/>
      <c r="AT38" s="381"/>
      <c r="AU38" s="381"/>
      <c r="AV38" s="381"/>
      <c r="AW38" s="381"/>
      <c r="AX38" s="381"/>
      <c r="AY38" s="381"/>
      <c r="AZ38" s="381"/>
      <c r="BA38" s="381"/>
      <c r="BB38" s="381"/>
      <c r="BC38" s="381"/>
      <c r="BD38" s="175"/>
      <c r="BE38" s="380" t="str">
        <f t="shared" si="1"/>
        <v/>
      </c>
      <c r="BF38" s="380"/>
      <c r="BG38" s="381"/>
      <c r="BH38" s="381"/>
      <c r="BI38" s="381"/>
      <c r="BJ38" s="381"/>
      <c r="BK38" s="381"/>
      <c r="BL38" s="381"/>
      <c r="BM38" s="381"/>
      <c r="BN38" s="381"/>
      <c r="BO38" s="381"/>
      <c r="BP38" s="381"/>
      <c r="BQ38" s="381"/>
      <c r="BR38" s="381"/>
      <c r="BS38" s="381"/>
      <c r="BT38" s="381"/>
      <c r="BU38" s="381"/>
      <c r="BV38" s="175"/>
      <c r="BW38" s="380">
        <f t="shared" si="2"/>
        <v>14</v>
      </c>
      <c r="BX38" s="380"/>
      <c r="BY38" s="381" t="str">
        <f>IF('各会計、関係団体の財政状況及び健全化判断比率'!B72="","",'各会計、関係団体の財政状況及び健全化判断比率'!B72)</f>
        <v>東京都後期高齢者医療広域連合（後期高齢者医療特別会計）</v>
      </c>
      <c r="BZ38" s="381"/>
      <c r="CA38" s="381"/>
      <c r="CB38" s="381"/>
      <c r="CC38" s="381"/>
      <c r="CD38" s="381"/>
      <c r="CE38" s="381"/>
      <c r="CF38" s="381"/>
      <c r="CG38" s="381"/>
      <c r="CH38" s="381"/>
      <c r="CI38" s="381"/>
      <c r="CJ38" s="381"/>
      <c r="CK38" s="381"/>
      <c r="CL38" s="381"/>
      <c r="CM38" s="381"/>
      <c r="CN38" s="175"/>
      <c r="CO38" s="380" t="str">
        <f t="shared" si="3"/>
        <v/>
      </c>
      <c r="CP38" s="380"/>
      <c r="CQ38" s="381" t="str">
        <f>IF('各会計、関係団体の財政状況及び健全化判断比率'!BS11="","",'各会計、関係団体の財政状況及び健全化判断比率'!BS11)</f>
        <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
      </c>
      <c r="DH38" s="378"/>
      <c r="DI38" s="202"/>
    </row>
    <row r="39" spans="1:113" ht="32.25" customHeight="1" x14ac:dyDescent="0.2">
      <c r="A39" s="175"/>
      <c r="B39" s="199"/>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5"/>
      <c r="U39" s="380" t="str">
        <f t="shared" si="4"/>
        <v/>
      </c>
      <c r="V39" s="380"/>
      <c r="W39" s="381"/>
      <c r="X39" s="381"/>
      <c r="Y39" s="381"/>
      <c r="Z39" s="381"/>
      <c r="AA39" s="381"/>
      <c r="AB39" s="381"/>
      <c r="AC39" s="381"/>
      <c r="AD39" s="381"/>
      <c r="AE39" s="381"/>
      <c r="AF39" s="381"/>
      <c r="AG39" s="381"/>
      <c r="AH39" s="381"/>
      <c r="AI39" s="381"/>
      <c r="AJ39" s="381"/>
      <c r="AK39" s="381"/>
      <c r="AL39" s="175"/>
      <c r="AM39" s="380" t="str">
        <f t="shared" si="0"/>
        <v/>
      </c>
      <c r="AN39" s="380"/>
      <c r="AO39" s="381"/>
      <c r="AP39" s="381"/>
      <c r="AQ39" s="381"/>
      <c r="AR39" s="381"/>
      <c r="AS39" s="381"/>
      <c r="AT39" s="381"/>
      <c r="AU39" s="381"/>
      <c r="AV39" s="381"/>
      <c r="AW39" s="381"/>
      <c r="AX39" s="381"/>
      <c r="AY39" s="381"/>
      <c r="AZ39" s="381"/>
      <c r="BA39" s="381"/>
      <c r="BB39" s="381"/>
      <c r="BC39" s="381"/>
      <c r="BD39" s="175"/>
      <c r="BE39" s="380" t="str">
        <f t="shared" si="1"/>
        <v/>
      </c>
      <c r="BF39" s="380"/>
      <c r="BG39" s="381"/>
      <c r="BH39" s="381"/>
      <c r="BI39" s="381"/>
      <c r="BJ39" s="381"/>
      <c r="BK39" s="381"/>
      <c r="BL39" s="381"/>
      <c r="BM39" s="381"/>
      <c r="BN39" s="381"/>
      <c r="BO39" s="381"/>
      <c r="BP39" s="381"/>
      <c r="BQ39" s="381"/>
      <c r="BR39" s="381"/>
      <c r="BS39" s="381"/>
      <c r="BT39" s="381"/>
      <c r="BU39" s="381"/>
      <c r="BV39" s="175"/>
      <c r="BW39" s="380">
        <f t="shared" si="2"/>
        <v>15</v>
      </c>
      <c r="BX39" s="380"/>
      <c r="BY39" s="381" t="str">
        <f>IF('各会計、関係団体の財政状況及び健全化判断比率'!B73="","",'各会計、関係団体の財政状況及び健全化判断比率'!B73)</f>
        <v>東京都市町村職員退職手当組合</v>
      </c>
      <c r="BZ39" s="381"/>
      <c r="CA39" s="381"/>
      <c r="CB39" s="381"/>
      <c r="CC39" s="381"/>
      <c r="CD39" s="381"/>
      <c r="CE39" s="381"/>
      <c r="CF39" s="381"/>
      <c r="CG39" s="381"/>
      <c r="CH39" s="381"/>
      <c r="CI39" s="381"/>
      <c r="CJ39" s="381"/>
      <c r="CK39" s="381"/>
      <c r="CL39" s="381"/>
      <c r="CM39" s="381"/>
      <c r="CN39" s="175"/>
      <c r="CO39" s="380" t="str">
        <f t="shared" si="3"/>
        <v/>
      </c>
      <c r="CP39" s="380"/>
      <c r="CQ39" s="381" t="str">
        <f>IF('各会計、関係団体の財政状況及び健全化判断比率'!BS12="","",'各会計、関係団体の財政状況及び健全化判断比率'!BS12)</f>
        <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202"/>
    </row>
    <row r="40" spans="1:113" ht="32.25" customHeight="1" x14ac:dyDescent="0.2">
      <c r="A40" s="175"/>
      <c r="B40" s="199"/>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5"/>
      <c r="U40" s="380" t="str">
        <f t="shared" si="4"/>
        <v/>
      </c>
      <c r="V40" s="380"/>
      <c r="W40" s="381"/>
      <c r="X40" s="381"/>
      <c r="Y40" s="381"/>
      <c r="Z40" s="381"/>
      <c r="AA40" s="381"/>
      <c r="AB40" s="381"/>
      <c r="AC40" s="381"/>
      <c r="AD40" s="381"/>
      <c r="AE40" s="381"/>
      <c r="AF40" s="381"/>
      <c r="AG40" s="381"/>
      <c r="AH40" s="381"/>
      <c r="AI40" s="381"/>
      <c r="AJ40" s="381"/>
      <c r="AK40" s="381"/>
      <c r="AL40" s="175"/>
      <c r="AM40" s="380" t="str">
        <f t="shared" si="0"/>
        <v/>
      </c>
      <c r="AN40" s="380"/>
      <c r="AO40" s="381"/>
      <c r="AP40" s="381"/>
      <c r="AQ40" s="381"/>
      <c r="AR40" s="381"/>
      <c r="AS40" s="381"/>
      <c r="AT40" s="381"/>
      <c r="AU40" s="381"/>
      <c r="AV40" s="381"/>
      <c r="AW40" s="381"/>
      <c r="AX40" s="381"/>
      <c r="AY40" s="381"/>
      <c r="AZ40" s="381"/>
      <c r="BA40" s="381"/>
      <c r="BB40" s="381"/>
      <c r="BC40" s="381"/>
      <c r="BD40" s="175"/>
      <c r="BE40" s="380" t="str">
        <f t="shared" si="1"/>
        <v/>
      </c>
      <c r="BF40" s="380"/>
      <c r="BG40" s="381"/>
      <c r="BH40" s="381"/>
      <c r="BI40" s="381"/>
      <c r="BJ40" s="381"/>
      <c r="BK40" s="381"/>
      <c r="BL40" s="381"/>
      <c r="BM40" s="381"/>
      <c r="BN40" s="381"/>
      <c r="BO40" s="381"/>
      <c r="BP40" s="381"/>
      <c r="BQ40" s="381"/>
      <c r="BR40" s="381"/>
      <c r="BS40" s="381"/>
      <c r="BT40" s="381"/>
      <c r="BU40" s="381"/>
      <c r="BV40" s="175"/>
      <c r="BW40" s="380">
        <f t="shared" si="2"/>
        <v>16</v>
      </c>
      <c r="BX40" s="380"/>
      <c r="BY40" s="381" t="str">
        <f>IF('各会計、関係団体の財政状況及び健全化判断比率'!B74="","",'各会計、関係団体の財政状況及び健全化判断比率'!B74)</f>
        <v>東京都市町村議会議員公務災害補償等組合</v>
      </c>
      <c r="BZ40" s="381"/>
      <c r="CA40" s="381"/>
      <c r="CB40" s="381"/>
      <c r="CC40" s="381"/>
      <c r="CD40" s="381"/>
      <c r="CE40" s="381"/>
      <c r="CF40" s="381"/>
      <c r="CG40" s="381"/>
      <c r="CH40" s="381"/>
      <c r="CI40" s="381"/>
      <c r="CJ40" s="381"/>
      <c r="CK40" s="381"/>
      <c r="CL40" s="381"/>
      <c r="CM40" s="381"/>
      <c r="CN40" s="175"/>
      <c r="CO40" s="380" t="str">
        <f t="shared" si="3"/>
        <v/>
      </c>
      <c r="CP40" s="380"/>
      <c r="CQ40" s="381" t="str">
        <f>IF('各会計、関係団体の財政状況及び健全化判断比率'!BS13="","",'各会計、関係団体の財政状況及び健全化判断比率'!BS13)</f>
        <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202"/>
    </row>
    <row r="41" spans="1:113" ht="32.25" customHeight="1" x14ac:dyDescent="0.2">
      <c r="A41" s="175"/>
      <c r="B41" s="199"/>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5"/>
      <c r="U41" s="380" t="str">
        <f t="shared" si="4"/>
        <v/>
      </c>
      <c r="V41" s="380"/>
      <c r="W41" s="381"/>
      <c r="X41" s="381"/>
      <c r="Y41" s="381"/>
      <c r="Z41" s="381"/>
      <c r="AA41" s="381"/>
      <c r="AB41" s="381"/>
      <c r="AC41" s="381"/>
      <c r="AD41" s="381"/>
      <c r="AE41" s="381"/>
      <c r="AF41" s="381"/>
      <c r="AG41" s="381"/>
      <c r="AH41" s="381"/>
      <c r="AI41" s="381"/>
      <c r="AJ41" s="381"/>
      <c r="AK41" s="381"/>
      <c r="AL41" s="175"/>
      <c r="AM41" s="380" t="str">
        <f t="shared" si="0"/>
        <v/>
      </c>
      <c r="AN41" s="380"/>
      <c r="AO41" s="381"/>
      <c r="AP41" s="381"/>
      <c r="AQ41" s="381"/>
      <c r="AR41" s="381"/>
      <c r="AS41" s="381"/>
      <c r="AT41" s="381"/>
      <c r="AU41" s="381"/>
      <c r="AV41" s="381"/>
      <c r="AW41" s="381"/>
      <c r="AX41" s="381"/>
      <c r="AY41" s="381"/>
      <c r="AZ41" s="381"/>
      <c r="BA41" s="381"/>
      <c r="BB41" s="381"/>
      <c r="BC41" s="381"/>
      <c r="BD41" s="175"/>
      <c r="BE41" s="380" t="str">
        <f t="shared" si="1"/>
        <v/>
      </c>
      <c r="BF41" s="380"/>
      <c r="BG41" s="381"/>
      <c r="BH41" s="381"/>
      <c r="BI41" s="381"/>
      <c r="BJ41" s="381"/>
      <c r="BK41" s="381"/>
      <c r="BL41" s="381"/>
      <c r="BM41" s="381"/>
      <c r="BN41" s="381"/>
      <c r="BO41" s="381"/>
      <c r="BP41" s="381"/>
      <c r="BQ41" s="381"/>
      <c r="BR41" s="381"/>
      <c r="BS41" s="381"/>
      <c r="BT41" s="381"/>
      <c r="BU41" s="381"/>
      <c r="BV41" s="175"/>
      <c r="BW41" s="380" t="str">
        <f t="shared" si="2"/>
        <v/>
      </c>
      <c r="BX41" s="380"/>
      <c r="BY41" s="381" t="str">
        <f>IF('各会計、関係団体の財政状況及び健全化判断比率'!B75="","",'各会計、関係団体の財政状況及び健全化判断比率'!B75)</f>
        <v/>
      </c>
      <c r="BZ41" s="381"/>
      <c r="CA41" s="381"/>
      <c r="CB41" s="381"/>
      <c r="CC41" s="381"/>
      <c r="CD41" s="381"/>
      <c r="CE41" s="381"/>
      <c r="CF41" s="381"/>
      <c r="CG41" s="381"/>
      <c r="CH41" s="381"/>
      <c r="CI41" s="381"/>
      <c r="CJ41" s="381"/>
      <c r="CK41" s="381"/>
      <c r="CL41" s="381"/>
      <c r="CM41" s="381"/>
      <c r="CN41" s="175"/>
      <c r="CO41" s="380" t="str">
        <f t="shared" si="3"/>
        <v/>
      </c>
      <c r="CP41" s="380"/>
      <c r="CQ41" s="381" t="str">
        <f>IF('各会計、関係団体の財政状況及び健全化判断比率'!BS14="","",'各会計、関係団体の財政状況及び健全化判断比率'!BS14)</f>
        <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202"/>
    </row>
    <row r="42" spans="1:113" ht="32.25" customHeight="1" x14ac:dyDescent="0.2">
      <c r="B42" s="199"/>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5"/>
      <c r="U42" s="380" t="str">
        <f t="shared" si="4"/>
        <v/>
      </c>
      <c r="V42" s="380"/>
      <c r="W42" s="381"/>
      <c r="X42" s="381"/>
      <c r="Y42" s="381"/>
      <c r="Z42" s="381"/>
      <c r="AA42" s="381"/>
      <c r="AB42" s="381"/>
      <c r="AC42" s="381"/>
      <c r="AD42" s="381"/>
      <c r="AE42" s="381"/>
      <c r="AF42" s="381"/>
      <c r="AG42" s="381"/>
      <c r="AH42" s="381"/>
      <c r="AI42" s="381"/>
      <c r="AJ42" s="381"/>
      <c r="AK42" s="381"/>
      <c r="AL42" s="175"/>
      <c r="AM42" s="380" t="str">
        <f t="shared" si="0"/>
        <v/>
      </c>
      <c r="AN42" s="380"/>
      <c r="AO42" s="381"/>
      <c r="AP42" s="381"/>
      <c r="AQ42" s="381"/>
      <c r="AR42" s="381"/>
      <c r="AS42" s="381"/>
      <c r="AT42" s="381"/>
      <c r="AU42" s="381"/>
      <c r="AV42" s="381"/>
      <c r="AW42" s="381"/>
      <c r="AX42" s="381"/>
      <c r="AY42" s="381"/>
      <c r="AZ42" s="381"/>
      <c r="BA42" s="381"/>
      <c r="BB42" s="381"/>
      <c r="BC42" s="381"/>
      <c r="BD42" s="175"/>
      <c r="BE42" s="380" t="str">
        <f t="shared" si="1"/>
        <v/>
      </c>
      <c r="BF42" s="380"/>
      <c r="BG42" s="381"/>
      <c r="BH42" s="381"/>
      <c r="BI42" s="381"/>
      <c r="BJ42" s="381"/>
      <c r="BK42" s="381"/>
      <c r="BL42" s="381"/>
      <c r="BM42" s="381"/>
      <c r="BN42" s="381"/>
      <c r="BO42" s="381"/>
      <c r="BP42" s="381"/>
      <c r="BQ42" s="381"/>
      <c r="BR42" s="381"/>
      <c r="BS42" s="381"/>
      <c r="BT42" s="381"/>
      <c r="BU42" s="381"/>
      <c r="BV42" s="175"/>
      <c r="BW42" s="380" t="str">
        <f t="shared" si="2"/>
        <v/>
      </c>
      <c r="BX42" s="380"/>
      <c r="BY42" s="381" t="str">
        <f>IF('各会計、関係団体の財政状況及び健全化判断比率'!B76="","",'各会計、関係団体の財政状況及び健全化判断比率'!B76)</f>
        <v/>
      </c>
      <c r="BZ42" s="381"/>
      <c r="CA42" s="381"/>
      <c r="CB42" s="381"/>
      <c r="CC42" s="381"/>
      <c r="CD42" s="381"/>
      <c r="CE42" s="381"/>
      <c r="CF42" s="381"/>
      <c r="CG42" s="381"/>
      <c r="CH42" s="381"/>
      <c r="CI42" s="381"/>
      <c r="CJ42" s="381"/>
      <c r="CK42" s="381"/>
      <c r="CL42" s="381"/>
      <c r="CM42" s="381"/>
      <c r="CN42" s="175"/>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202"/>
    </row>
    <row r="43" spans="1:113" ht="32.25" customHeight="1" x14ac:dyDescent="0.2">
      <c r="B43" s="199"/>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5"/>
      <c r="U43" s="380" t="str">
        <f t="shared" si="4"/>
        <v/>
      </c>
      <c r="V43" s="380"/>
      <c r="W43" s="381"/>
      <c r="X43" s="381"/>
      <c r="Y43" s="381"/>
      <c r="Z43" s="381"/>
      <c r="AA43" s="381"/>
      <c r="AB43" s="381"/>
      <c r="AC43" s="381"/>
      <c r="AD43" s="381"/>
      <c r="AE43" s="381"/>
      <c r="AF43" s="381"/>
      <c r="AG43" s="381"/>
      <c r="AH43" s="381"/>
      <c r="AI43" s="381"/>
      <c r="AJ43" s="381"/>
      <c r="AK43" s="381"/>
      <c r="AL43" s="175"/>
      <c r="AM43" s="380" t="str">
        <f t="shared" si="0"/>
        <v/>
      </c>
      <c r="AN43" s="380"/>
      <c r="AO43" s="381"/>
      <c r="AP43" s="381"/>
      <c r="AQ43" s="381"/>
      <c r="AR43" s="381"/>
      <c r="AS43" s="381"/>
      <c r="AT43" s="381"/>
      <c r="AU43" s="381"/>
      <c r="AV43" s="381"/>
      <c r="AW43" s="381"/>
      <c r="AX43" s="381"/>
      <c r="AY43" s="381"/>
      <c r="AZ43" s="381"/>
      <c r="BA43" s="381"/>
      <c r="BB43" s="381"/>
      <c r="BC43" s="381"/>
      <c r="BD43" s="175"/>
      <c r="BE43" s="380" t="str">
        <f t="shared" si="1"/>
        <v/>
      </c>
      <c r="BF43" s="380"/>
      <c r="BG43" s="381"/>
      <c r="BH43" s="381"/>
      <c r="BI43" s="381"/>
      <c r="BJ43" s="381"/>
      <c r="BK43" s="381"/>
      <c r="BL43" s="381"/>
      <c r="BM43" s="381"/>
      <c r="BN43" s="381"/>
      <c r="BO43" s="381"/>
      <c r="BP43" s="381"/>
      <c r="BQ43" s="381"/>
      <c r="BR43" s="381"/>
      <c r="BS43" s="381"/>
      <c r="BT43" s="381"/>
      <c r="BU43" s="381"/>
      <c r="BV43" s="175"/>
      <c r="BW43" s="380" t="str">
        <f t="shared" si="2"/>
        <v/>
      </c>
      <c r="BX43" s="380"/>
      <c r="BY43" s="381" t="str">
        <f>IF('各会計、関係団体の財政状況及び健全化判断比率'!B77="","",'各会計、関係団体の財政状況及び健全化判断比率'!B77)</f>
        <v/>
      </c>
      <c r="BZ43" s="381"/>
      <c r="CA43" s="381"/>
      <c r="CB43" s="381"/>
      <c r="CC43" s="381"/>
      <c r="CD43" s="381"/>
      <c r="CE43" s="381"/>
      <c r="CF43" s="381"/>
      <c r="CG43" s="381"/>
      <c r="CH43" s="381"/>
      <c r="CI43" s="381"/>
      <c r="CJ43" s="381"/>
      <c r="CK43" s="381"/>
      <c r="CL43" s="381"/>
      <c r="CM43" s="381"/>
      <c r="CN43" s="175"/>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192</v>
      </c>
      <c r="E46" s="377" t="s">
        <v>193</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2">
      <c r="E47" s="377" t="s">
        <v>194</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2">
      <c r="E48" s="377" t="s">
        <v>195</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2">
      <c r="E49" s="379" t="s">
        <v>196</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2">
      <c r="E50" s="377" t="s">
        <v>197</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2">
      <c r="E51" s="377" t="s">
        <v>198</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2">
      <c r="E52" s="377" t="s">
        <v>199</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2">
      <c r="E53" s="377" t="s">
        <v>200</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2"/>
    <row r="55" spans="5:113" x14ac:dyDescent="0.2"/>
    <row r="56" spans="5:113" x14ac:dyDescent="0.2"/>
  </sheetData>
  <sheetProtection algorithmName="SHA-512" hashValue="vYzwzcNLRjV0mfh4Onn4v4VsKpTZQ8tESyDzJdENV3TtUzdCbj6MM+WUzDD+G0sNC6FRQ5/oZ0wh8cL6bNzjdA==" saltValue="6xJXlaWWiwM0t69K6PYdU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2">
      <c r="A34" s="22"/>
      <c r="B34" s="31"/>
      <c r="C34" s="1162" t="s">
        <v>533</v>
      </c>
      <c r="D34" s="1162"/>
      <c r="E34" s="1163"/>
      <c r="F34" s="32">
        <v>14.07</v>
      </c>
      <c r="G34" s="33">
        <v>4.49</v>
      </c>
      <c r="H34" s="33">
        <v>27.28</v>
      </c>
      <c r="I34" s="33">
        <v>22.18</v>
      </c>
      <c r="J34" s="34">
        <v>9.5</v>
      </c>
      <c r="K34" s="22"/>
      <c r="L34" s="22"/>
      <c r="M34" s="22"/>
      <c r="N34" s="22"/>
      <c r="O34" s="22"/>
      <c r="P34" s="22"/>
    </row>
    <row r="35" spans="1:16" ht="39" customHeight="1" x14ac:dyDescent="0.2">
      <c r="A35" s="22"/>
      <c r="B35" s="35"/>
      <c r="C35" s="1158" t="s">
        <v>534</v>
      </c>
      <c r="D35" s="1158"/>
      <c r="E35" s="1159"/>
      <c r="F35" s="36">
        <v>3.91</v>
      </c>
      <c r="G35" s="37">
        <v>2.75</v>
      </c>
      <c r="H35" s="37">
        <v>1.82</v>
      </c>
      <c r="I35" s="37">
        <v>1.72</v>
      </c>
      <c r="J35" s="38">
        <v>4.92</v>
      </c>
      <c r="K35" s="22"/>
      <c r="L35" s="22"/>
      <c r="M35" s="22"/>
      <c r="N35" s="22"/>
      <c r="O35" s="22"/>
      <c r="P35" s="22"/>
    </row>
    <row r="36" spans="1:16" ht="39" customHeight="1" x14ac:dyDescent="0.2">
      <c r="A36" s="22"/>
      <c r="B36" s="35"/>
      <c r="C36" s="1158" t="s">
        <v>535</v>
      </c>
      <c r="D36" s="1158"/>
      <c r="E36" s="1159"/>
      <c r="F36" s="36">
        <v>0.57999999999999996</v>
      </c>
      <c r="G36" s="37">
        <v>0.32</v>
      </c>
      <c r="H36" s="37">
        <v>0.02</v>
      </c>
      <c r="I36" s="37">
        <v>0.03</v>
      </c>
      <c r="J36" s="38">
        <v>1.01</v>
      </c>
      <c r="K36" s="22"/>
      <c r="L36" s="22"/>
      <c r="M36" s="22"/>
      <c r="N36" s="22"/>
      <c r="O36" s="22"/>
      <c r="P36" s="22"/>
    </row>
    <row r="37" spans="1:16" ht="39" customHeight="1" x14ac:dyDescent="0.2">
      <c r="A37" s="22"/>
      <c r="B37" s="35"/>
      <c r="C37" s="1158" t="s">
        <v>536</v>
      </c>
      <c r="D37" s="1158"/>
      <c r="E37" s="1159"/>
      <c r="F37" s="36">
        <v>0.22</v>
      </c>
      <c r="G37" s="37">
        <v>0.38</v>
      </c>
      <c r="H37" s="37">
        <v>0.22</v>
      </c>
      <c r="I37" s="37">
        <v>0.5</v>
      </c>
      <c r="J37" s="38">
        <v>0.67</v>
      </c>
      <c r="K37" s="22"/>
      <c r="L37" s="22"/>
      <c r="M37" s="22"/>
      <c r="N37" s="22"/>
      <c r="O37" s="22"/>
      <c r="P37" s="22"/>
    </row>
    <row r="38" spans="1:16" ht="39" customHeight="1" x14ac:dyDescent="0.2">
      <c r="A38" s="22"/>
      <c r="B38" s="35"/>
      <c r="C38" s="1158" t="s">
        <v>537</v>
      </c>
      <c r="D38" s="1158"/>
      <c r="E38" s="1159"/>
      <c r="F38" s="36">
        <v>0.76</v>
      </c>
      <c r="G38" s="37">
        <v>1.03</v>
      </c>
      <c r="H38" s="37">
        <v>0.83</v>
      </c>
      <c r="I38" s="37">
        <v>1.03</v>
      </c>
      <c r="J38" s="38">
        <v>0.62</v>
      </c>
      <c r="K38" s="22"/>
      <c r="L38" s="22"/>
      <c r="M38" s="22"/>
      <c r="N38" s="22"/>
      <c r="O38" s="22"/>
      <c r="P38" s="22"/>
    </row>
    <row r="39" spans="1:16" ht="39" customHeight="1" x14ac:dyDescent="0.2">
      <c r="A39" s="22"/>
      <c r="B39" s="35"/>
      <c r="C39" s="1158" t="s">
        <v>538</v>
      </c>
      <c r="D39" s="1158"/>
      <c r="E39" s="1159"/>
      <c r="F39" s="36">
        <v>0.15</v>
      </c>
      <c r="G39" s="37">
        <v>0.61</v>
      </c>
      <c r="H39" s="37">
        <v>0.56999999999999995</v>
      </c>
      <c r="I39" s="37">
        <v>0.32</v>
      </c>
      <c r="J39" s="38">
        <v>0.34</v>
      </c>
      <c r="K39" s="22"/>
      <c r="L39" s="22"/>
      <c r="M39" s="22"/>
      <c r="N39" s="22"/>
      <c r="O39" s="22"/>
      <c r="P39" s="22"/>
    </row>
    <row r="40" spans="1:16" ht="39" customHeight="1" x14ac:dyDescent="0.2">
      <c r="A40" s="22"/>
      <c r="B40" s="35"/>
      <c r="C40" s="1158" t="s">
        <v>539</v>
      </c>
      <c r="D40" s="1158"/>
      <c r="E40" s="1159"/>
      <c r="F40" s="36">
        <v>0.08</v>
      </c>
      <c r="G40" s="37">
        <v>0.17</v>
      </c>
      <c r="H40" s="37">
        <v>0.23</v>
      </c>
      <c r="I40" s="37">
        <v>0.91</v>
      </c>
      <c r="J40" s="38">
        <v>0.13</v>
      </c>
      <c r="K40" s="22"/>
      <c r="L40" s="22"/>
      <c r="M40" s="22"/>
      <c r="N40" s="22"/>
      <c r="O40" s="22"/>
      <c r="P40" s="22"/>
    </row>
    <row r="41" spans="1:16" ht="39" customHeight="1" x14ac:dyDescent="0.2">
      <c r="A41" s="22"/>
      <c r="B41" s="35"/>
      <c r="C41" s="1158" t="s">
        <v>540</v>
      </c>
      <c r="D41" s="1158"/>
      <c r="E41" s="1159"/>
      <c r="F41" s="36">
        <v>0</v>
      </c>
      <c r="G41" s="37">
        <v>0.15</v>
      </c>
      <c r="H41" s="37">
        <v>0.41</v>
      </c>
      <c r="I41" s="37">
        <v>0.32</v>
      </c>
      <c r="J41" s="38">
        <v>0.04</v>
      </c>
      <c r="K41" s="22"/>
      <c r="L41" s="22"/>
      <c r="M41" s="22"/>
      <c r="N41" s="22"/>
      <c r="O41" s="22"/>
      <c r="P41" s="22"/>
    </row>
    <row r="42" spans="1:16" ht="39" customHeight="1" x14ac:dyDescent="0.2">
      <c r="A42" s="22"/>
      <c r="B42" s="39"/>
      <c r="C42" s="1158" t="s">
        <v>541</v>
      </c>
      <c r="D42" s="1158"/>
      <c r="E42" s="1159"/>
      <c r="F42" s="36" t="s">
        <v>487</v>
      </c>
      <c r="G42" s="37" t="s">
        <v>487</v>
      </c>
      <c r="H42" s="37" t="s">
        <v>487</v>
      </c>
      <c r="I42" s="37" t="s">
        <v>487</v>
      </c>
      <c r="J42" s="38" t="s">
        <v>487</v>
      </c>
      <c r="K42" s="22"/>
      <c r="L42" s="22"/>
      <c r="M42" s="22"/>
      <c r="N42" s="22"/>
      <c r="O42" s="22"/>
      <c r="P42" s="22"/>
    </row>
    <row r="43" spans="1:16" ht="39" customHeight="1" thickBot="1" x14ac:dyDescent="0.25">
      <c r="A43" s="22"/>
      <c r="B43" s="40"/>
      <c r="C43" s="1160" t="s">
        <v>542</v>
      </c>
      <c r="D43" s="1160"/>
      <c r="E43" s="1161"/>
      <c r="F43" s="41">
        <v>0</v>
      </c>
      <c r="G43" s="42">
        <v>0</v>
      </c>
      <c r="H43" s="42">
        <v>0</v>
      </c>
      <c r="I43" s="42">
        <v>0</v>
      </c>
      <c r="J43" s="43">
        <v>0</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IZpPEpmxaN0yp7H/5IzsB/Km+QxsPY1eKj8Yhp8xfa2dhafRKV9enrhiI2DQ0s+dbfliD228nd7zjNjQEzQruw==" saltValue="9/nLWgtv6kUgPGD7HGDmS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526</v>
      </c>
      <c r="L44" s="54" t="s">
        <v>527</v>
      </c>
      <c r="M44" s="54" t="s">
        <v>528</v>
      </c>
      <c r="N44" s="54" t="s">
        <v>529</v>
      </c>
      <c r="O44" s="55" t="s">
        <v>530</v>
      </c>
      <c r="P44" s="46"/>
      <c r="Q44" s="46"/>
      <c r="R44" s="46"/>
      <c r="S44" s="46"/>
      <c r="T44" s="46"/>
      <c r="U44" s="46"/>
    </row>
    <row r="45" spans="1:21" ht="30.75" customHeight="1" x14ac:dyDescent="0.2">
      <c r="A45" s="46"/>
      <c r="B45" s="1187" t="s">
        <v>9</v>
      </c>
      <c r="C45" s="1188"/>
      <c r="D45" s="56"/>
      <c r="E45" s="1193" t="s">
        <v>10</v>
      </c>
      <c r="F45" s="1193"/>
      <c r="G45" s="1193"/>
      <c r="H45" s="1193"/>
      <c r="I45" s="1193"/>
      <c r="J45" s="1194"/>
      <c r="K45" s="57">
        <v>53</v>
      </c>
      <c r="L45" s="58">
        <v>66</v>
      </c>
      <c r="M45" s="58">
        <v>67</v>
      </c>
      <c r="N45" s="58">
        <v>66</v>
      </c>
      <c r="O45" s="59">
        <v>64</v>
      </c>
      <c r="P45" s="46"/>
      <c r="Q45" s="46"/>
      <c r="R45" s="46"/>
      <c r="S45" s="46"/>
      <c r="T45" s="46"/>
      <c r="U45" s="46"/>
    </row>
    <row r="46" spans="1:21" ht="30.75" customHeight="1" x14ac:dyDescent="0.2">
      <c r="A46" s="46"/>
      <c r="B46" s="1189"/>
      <c r="C46" s="1190"/>
      <c r="D46" s="60"/>
      <c r="E46" s="1166" t="s">
        <v>11</v>
      </c>
      <c r="F46" s="1166"/>
      <c r="G46" s="1166"/>
      <c r="H46" s="1166"/>
      <c r="I46" s="1166"/>
      <c r="J46" s="1167"/>
      <c r="K46" s="61" t="s">
        <v>487</v>
      </c>
      <c r="L46" s="62" t="s">
        <v>487</v>
      </c>
      <c r="M46" s="62" t="s">
        <v>487</v>
      </c>
      <c r="N46" s="62" t="s">
        <v>487</v>
      </c>
      <c r="O46" s="63" t="s">
        <v>487</v>
      </c>
      <c r="P46" s="46"/>
      <c r="Q46" s="46"/>
      <c r="R46" s="46"/>
      <c r="S46" s="46"/>
      <c r="T46" s="46"/>
      <c r="U46" s="46"/>
    </row>
    <row r="47" spans="1:21" ht="30.75" customHeight="1" x14ac:dyDescent="0.2">
      <c r="A47" s="46"/>
      <c r="B47" s="1189"/>
      <c r="C47" s="1190"/>
      <c r="D47" s="60"/>
      <c r="E47" s="1166" t="s">
        <v>12</v>
      </c>
      <c r="F47" s="1166"/>
      <c r="G47" s="1166"/>
      <c r="H47" s="1166"/>
      <c r="I47" s="1166"/>
      <c r="J47" s="1167"/>
      <c r="K47" s="61" t="s">
        <v>487</v>
      </c>
      <c r="L47" s="62" t="s">
        <v>487</v>
      </c>
      <c r="M47" s="62" t="s">
        <v>487</v>
      </c>
      <c r="N47" s="62" t="s">
        <v>487</v>
      </c>
      <c r="O47" s="63" t="s">
        <v>487</v>
      </c>
      <c r="P47" s="46"/>
      <c r="Q47" s="46"/>
      <c r="R47" s="46"/>
      <c r="S47" s="46"/>
      <c r="T47" s="46"/>
      <c r="U47" s="46"/>
    </row>
    <row r="48" spans="1:21" ht="30.75" customHeight="1" x14ac:dyDescent="0.2">
      <c r="A48" s="46"/>
      <c r="B48" s="1189"/>
      <c r="C48" s="1190"/>
      <c r="D48" s="60"/>
      <c r="E48" s="1166" t="s">
        <v>13</v>
      </c>
      <c r="F48" s="1166"/>
      <c r="G48" s="1166"/>
      <c r="H48" s="1166"/>
      <c r="I48" s="1166"/>
      <c r="J48" s="1167"/>
      <c r="K48" s="61">
        <v>3</v>
      </c>
      <c r="L48" s="62">
        <v>3</v>
      </c>
      <c r="M48" s="62">
        <v>2</v>
      </c>
      <c r="N48" s="62">
        <v>2</v>
      </c>
      <c r="O48" s="63">
        <v>1</v>
      </c>
      <c r="P48" s="46"/>
      <c r="Q48" s="46"/>
      <c r="R48" s="46"/>
      <c r="S48" s="46"/>
      <c r="T48" s="46"/>
      <c r="U48" s="46"/>
    </row>
    <row r="49" spans="1:21" ht="30.75" customHeight="1" x14ac:dyDescent="0.2">
      <c r="A49" s="46"/>
      <c r="B49" s="1189"/>
      <c r="C49" s="1190"/>
      <c r="D49" s="60"/>
      <c r="E49" s="1166" t="s">
        <v>14</v>
      </c>
      <c r="F49" s="1166"/>
      <c r="G49" s="1166"/>
      <c r="H49" s="1166"/>
      <c r="I49" s="1166"/>
      <c r="J49" s="1167"/>
      <c r="K49" s="61">
        <v>7</v>
      </c>
      <c r="L49" s="62">
        <v>6</v>
      </c>
      <c r="M49" s="62">
        <v>4</v>
      </c>
      <c r="N49" s="62">
        <v>4</v>
      </c>
      <c r="O49" s="63">
        <v>4</v>
      </c>
      <c r="P49" s="46"/>
      <c r="Q49" s="46"/>
      <c r="R49" s="46"/>
      <c r="S49" s="46"/>
      <c r="T49" s="46"/>
      <c r="U49" s="46"/>
    </row>
    <row r="50" spans="1:21" ht="30.75" customHeight="1" x14ac:dyDescent="0.2">
      <c r="A50" s="46"/>
      <c r="B50" s="1189"/>
      <c r="C50" s="1190"/>
      <c r="D50" s="60"/>
      <c r="E50" s="1166" t="s">
        <v>15</v>
      </c>
      <c r="F50" s="1166"/>
      <c r="G50" s="1166"/>
      <c r="H50" s="1166"/>
      <c r="I50" s="1166"/>
      <c r="J50" s="1167"/>
      <c r="K50" s="61" t="s">
        <v>487</v>
      </c>
      <c r="L50" s="62" t="s">
        <v>487</v>
      </c>
      <c r="M50" s="62" t="s">
        <v>487</v>
      </c>
      <c r="N50" s="62" t="s">
        <v>487</v>
      </c>
      <c r="O50" s="63" t="s">
        <v>487</v>
      </c>
      <c r="P50" s="46"/>
      <c r="Q50" s="46"/>
      <c r="R50" s="46"/>
      <c r="S50" s="46"/>
      <c r="T50" s="46"/>
      <c r="U50" s="46"/>
    </row>
    <row r="51" spans="1:21" ht="30.75" customHeight="1" x14ac:dyDescent="0.2">
      <c r="A51" s="46"/>
      <c r="B51" s="1191"/>
      <c r="C51" s="1192"/>
      <c r="D51" s="64"/>
      <c r="E51" s="1166" t="s">
        <v>16</v>
      </c>
      <c r="F51" s="1166"/>
      <c r="G51" s="1166"/>
      <c r="H51" s="1166"/>
      <c r="I51" s="1166"/>
      <c r="J51" s="1167"/>
      <c r="K51" s="61" t="s">
        <v>487</v>
      </c>
      <c r="L51" s="62" t="s">
        <v>487</v>
      </c>
      <c r="M51" s="62" t="s">
        <v>487</v>
      </c>
      <c r="N51" s="62" t="s">
        <v>487</v>
      </c>
      <c r="O51" s="63" t="s">
        <v>487</v>
      </c>
      <c r="P51" s="46"/>
      <c r="Q51" s="46"/>
      <c r="R51" s="46"/>
      <c r="S51" s="46"/>
      <c r="T51" s="46"/>
      <c r="U51" s="46"/>
    </row>
    <row r="52" spans="1:21" ht="30.75" customHeight="1" x14ac:dyDescent="0.2">
      <c r="A52" s="46"/>
      <c r="B52" s="1164" t="s">
        <v>17</v>
      </c>
      <c r="C52" s="1165"/>
      <c r="D52" s="64"/>
      <c r="E52" s="1166" t="s">
        <v>18</v>
      </c>
      <c r="F52" s="1166"/>
      <c r="G52" s="1166"/>
      <c r="H52" s="1166"/>
      <c r="I52" s="1166"/>
      <c r="J52" s="1167"/>
      <c r="K52" s="61">
        <v>50</v>
      </c>
      <c r="L52" s="62">
        <v>52</v>
      </c>
      <c r="M52" s="62">
        <v>52</v>
      </c>
      <c r="N52" s="62">
        <v>53</v>
      </c>
      <c r="O52" s="63">
        <v>51</v>
      </c>
      <c r="P52" s="46"/>
      <c r="Q52" s="46"/>
      <c r="R52" s="46"/>
      <c r="S52" s="46"/>
      <c r="T52" s="46"/>
      <c r="U52" s="46"/>
    </row>
    <row r="53" spans="1:21" ht="30.75" customHeight="1" thickBot="1" x14ac:dyDescent="0.25">
      <c r="A53" s="46"/>
      <c r="B53" s="1168" t="s">
        <v>19</v>
      </c>
      <c r="C53" s="1169"/>
      <c r="D53" s="65"/>
      <c r="E53" s="1170" t="s">
        <v>20</v>
      </c>
      <c r="F53" s="1170"/>
      <c r="G53" s="1170"/>
      <c r="H53" s="1170"/>
      <c r="I53" s="1170"/>
      <c r="J53" s="1171"/>
      <c r="K53" s="66">
        <v>13</v>
      </c>
      <c r="L53" s="67">
        <v>23</v>
      </c>
      <c r="M53" s="67">
        <v>21</v>
      </c>
      <c r="N53" s="67">
        <v>19</v>
      </c>
      <c r="O53" s="68">
        <v>18</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543</v>
      </c>
      <c r="L57" s="79" t="s">
        <v>544</v>
      </c>
      <c r="M57" s="79" t="s">
        <v>545</v>
      </c>
      <c r="N57" s="79" t="s">
        <v>546</v>
      </c>
      <c r="O57" s="80" t="s">
        <v>547</v>
      </c>
      <c r="P57" s="46"/>
      <c r="Q57" s="46"/>
      <c r="R57" s="46"/>
      <c r="S57" s="46"/>
      <c r="T57" s="46"/>
      <c r="U57" s="46"/>
    </row>
    <row r="58" spans="1:21" ht="31.5" customHeight="1" x14ac:dyDescent="0.2">
      <c r="B58" s="1172" t="s">
        <v>24</v>
      </c>
      <c r="C58" s="1173"/>
      <c r="D58" s="1178" t="s">
        <v>25</v>
      </c>
      <c r="E58" s="1179"/>
      <c r="F58" s="1179"/>
      <c r="G58" s="1179"/>
      <c r="H58" s="1179"/>
      <c r="I58" s="1179"/>
      <c r="J58" s="1180"/>
      <c r="K58" s="81"/>
      <c r="L58" s="82"/>
      <c r="M58" s="82"/>
      <c r="N58" s="82"/>
      <c r="O58" s="83"/>
    </row>
    <row r="59" spans="1:21" ht="31.5" customHeight="1" x14ac:dyDescent="0.2">
      <c r="B59" s="1174"/>
      <c r="C59" s="1175"/>
      <c r="D59" s="1181" t="s">
        <v>26</v>
      </c>
      <c r="E59" s="1182"/>
      <c r="F59" s="1182"/>
      <c r="G59" s="1182"/>
      <c r="H59" s="1182"/>
      <c r="I59" s="1182"/>
      <c r="J59" s="1183"/>
      <c r="K59" s="84"/>
      <c r="L59" s="85"/>
      <c r="M59" s="85"/>
      <c r="N59" s="85"/>
      <c r="O59" s="86"/>
    </row>
    <row r="60" spans="1:21" ht="31.5" customHeight="1" thickBot="1" x14ac:dyDescent="0.25">
      <c r="B60" s="1176"/>
      <c r="C60" s="1177"/>
      <c r="D60" s="1184" t="s">
        <v>27</v>
      </c>
      <c r="E60" s="1185"/>
      <c r="F60" s="1185"/>
      <c r="G60" s="1185"/>
      <c r="H60" s="1185"/>
      <c r="I60" s="1185"/>
      <c r="J60" s="1186"/>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zlyGYFuS0u3TT/8D0pe5l2XpKavH/AU3kYV2DCobHYLsY9uQiyQZx4edUYRFu4SCizaJAHk3rSFs7YNTeVgUlg==" saltValue="lFY6w1zzZPR363ew0X3Ow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526</v>
      </c>
      <c r="J40" s="101" t="s">
        <v>527</v>
      </c>
      <c r="K40" s="101" t="s">
        <v>528</v>
      </c>
      <c r="L40" s="101" t="s">
        <v>529</v>
      </c>
      <c r="M40" s="102" t="s">
        <v>530</v>
      </c>
    </row>
    <row r="41" spans="2:13" ht="27.75" customHeight="1" x14ac:dyDescent="0.2">
      <c r="B41" s="1207" t="s">
        <v>30</v>
      </c>
      <c r="C41" s="1208"/>
      <c r="D41" s="103"/>
      <c r="E41" s="1209" t="s">
        <v>31</v>
      </c>
      <c r="F41" s="1209"/>
      <c r="G41" s="1209"/>
      <c r="H41" s="1210"/>
      <c r="I41" s="342">
        <v>664</v>
      </c>
      <c r="J41" s="343">
        <v>610</v>
      </c>
      <c r="K41" s="343">
        <v>558</v>
      </c>
      <c r="L41" s="343">
        <v>496</v>
      </c>
      <c r="M41" s="344">
        <v>434</v>
      </c>
    </row>
    <row r="42" spans="2:13" ht="27.75" customHeight="1" x14ac:dyDescent="0.2">
      <c r="B42" s="1197"/>
      <c r="C42" s="1198"/>
      <c r="D42" s="104"/>
      <c r="E42" s="1201" t="s">
        <v>32</v>
      </c>
      <c r="F42" s="1201"/>
      <c r="G42" s="1201"/>
      <c r="H42" s="1202"/>
      <c r="I42" s="345" t="s">
        <v>487</v>
      </c>
      <c r="J42" s="346" t="s">
        <v>487</v>
      </c>
      <c r="K42" s="346" t="s">
        <v>487</v>
      </c>
      <c r="L42" s="346" t="s">
        <v>487</v>
      </c>
      <c r="M42" s="347" t="s">
        <v>487</v>
      </c>
    </row>
    <row r="43" spans="2:13" ht="27.75" customHeight="1" x14ac:dyDescent="0.2">
      <c r="B43" s="1197"/>
      <c r="C43" s="1198"/>
      <c r="D43" s="104"/>
      <c r="E43" s="1201" t="s">
        <v>33</v>
      </c>
      <c r="F43" s="1201"/>
      <c r="G43" s="1201"/>
      <c r="H43" s="1202"/>
      <c r="I43" s="345">
        <v>20</v>
      </c>
      <c r="J43" s="346">
        <v>17</v>
      </c>
      <c r="K43" s="346">
        <v>15</v>
      </c>
      <c r="L43" s="346">
        <v>14</v>
      </c>
      <c r="M43" s="347">
        <v>14</v>
      </c>
    </row>
    <row r="44" spans="2:13" ht="27.75" customHeight="1" x14ac:dyDescent="0.2">
      <c r="B44" s="1197"/>
      <c r="C44" s="1198"/>
      <c r="D44" s="104"/>
      <c r="E44" s="1201" t="s">
        <v>34</v>
      </c>
      <c r="F44" s="1201"/>
      <c r="G44" s="1201"/>
      <c r="H44" s="1202"/>
      <c r="I44" s="345">
        <v>30</v>
      </c>
      <c r="J44" s="346">
        <v>24</v>
      </c>
      <c r="K44" s="346">
        <v>20</v>
      </c>
      <c r="L44" s="346">
        <v>17</v>
      </c>
      <c r="M44" s="347">
        <v>13</v>
      </c>
    </row>
    <row r="45" spans="2:13" ht="27.75" customHeight="1" x14ac:dyDescent="0.2">
      <c r="B45" s="1197"/>
      <c r="C45" s="1198"/>
      <c r="D45" s="104"/>
      <c r="E45" s="1201" t="s">
        <v>35</v>
      </c>
      <c r="F45" s="1201"/>
      <c r="G45" s="1201"/>
      <c r="H45" s="1202"/>
      <c r="I45" s="345" t="s">
        <v>487</v>
      </c>
      <c r="J45" s="346" t="s">
        <v>487</v>
      </c>
      <c r="K45" s="346" t="s">
        <v>487</v>
      </c>
      <c r="L45" s="346" t="s">
        <v>487</v>
      </c>
      <c r="M45" s="347">
        <v>8</v>
      </c>
    </row>
    <row r="46" spans="2:13" ht="27.75" customHeight="1" x14ac:dyDescent="0.2">
      <c r="B46" s="1197"/>
      <c r="C46" s="1198"/>
      <c r="D46" s="105"/>
      <c r="E46" s="1201" t="s">
        <v>36</v>
      </c>
      <c r="F46" s="1201"/>
      <c r="G46" s="1201"/>
      <c r="H46" s="1202"/>
      <c r="I46" s="345" t="s">
        <v>487</v>
      </c>
      <c r="J46" s="346" t="s">
        <v>487</v>
      </c>
      <c r="K46" s="346" t="s">
        <v>487</v>
      </c>
      <c r="L46" s="346" t="s">
        <v>487</v>
      </c>
      <c r="M46" s="347" t="s">
        <v>487</v>
      </c>
    </row>
    <row r="47" spans="2:13" ht="27.75" customHeight="1" x14ac:dyDescent="0.2">
      <c r="B47" s="1197"/>
      <c r="C47" s="1198"/>
      <c r="D47" s="106"/>
      <c r="E47" s="1211" t="s">
        <v>37</v>
      </c>
      <c r="F47" s="1212"/>
      <c r="G47" s="1212"/>
      <c r="H47" s="1213"/>
      <c r="I47" s="345" t="s">
        <v>487</v>
      </c>
      <c r="J47" s="346" t="s">
        <v>487</v>
      </c>
      <c r="K47" s="346" t="s">
        <v>487</v>
      </c>
      <c r="L47" s="346" t="s">
        <v>487</v>
      </c>
      <c r="M47" s="347" t="s">
        <v>487</v>
      </c>
    </row>
    <row r="48" spans="2:13" ht="27.75" customHeight="1" x14ac:dyDescent="0.2">
      <c r="B48" s="1197"/>
      <c r="C48" s="1198"/>
      <c r="D48" s="104"/>
      <c r="E48" s="1201" t="s">
        <v>38</v>
      </c>
      <c r="F48" s="1201"/>
      <c r="G48" s="1201"/>
      <c r="H48" s="1202"/>
      <c r="I48" s="345" t="s">
        <v>487</v>
      </c>
      <c r="J48" s="346" t="s">
        <v>487</v>
      </c>
      <c r="K48" s="346" t="s">
        <v>487</v>
      </c>
      <c r="L48" s="346" t="s">
        <v>487</v>
      </c>
      <c r="M48" s="347" t="s">
        <v>487</v>
      </c>
    </row>
    <row r="49" spans="2:13" ht="27.75" customHeight="1" x14ac:dyDescent="0.2">
      <c r="B49" s="1199"/>
      <c r="C49" s="1200"/>
      <c r="D49" s="104"/>
      <c r="E49" s="1201" t="s">
        <v>39</v>
      </c>
      <c r="F49" s="1201"/>
      <c r="G49" s="1201"/>
      <c r="H49" s="1202"/>
      <c r="I49" s="345" t="s">
        <v>487</v>
      </c>
      <c r="J49" s="346" t="s">
        <v>487</v>
      </c>
      <c r="K49" s="346" t="s">
        <v>487</v>
      </c>
      <c r="L49" s="346" t="s">
        <v>487</v>
      </c>
      <c r="M49" s="347" t="s">
        <v>487</v>
      </c>
    </row>
    <row r="50" spans="2:13" ht="27.75" customHeight="1" x14ac:dyDescent="0.2">
      <c r="B50" s="1195" t="s">
        <v>40</v>
      </c>
      <c r="C50" s="1196"/>
      <c r="D50" s="107"/>
      <c r="E50" s="1201" t="s">
        <v>41</v>
      </c>
      <c r="F50" s="1201"/>
      <c r="G50" s="1201"/>
      <c r="H50" s="1202"/>
      <c r="I50" s="345">
        <v>2530</v>
      </c>
      <c r="J50" s="346">
        <v>2450</v>
      </c>
      <c r="K50" s="346">
        <v>2365</v>
      </c>
      <c r="L50" s="346">
        <v>2495</v>
      </c>
      <c r="M50" s="347">
        <v>2651</v>
      </c>
    </row>
    <row r="51" spans="2:13" ht="27.75" customHeight="1" x14ac:dyDescent="0.2">
      <c r="B51" s="1197"/>
      <c r="C51" s="1198"/>
      <c r="D51" s="104"/>
      <c r="E51" s="1201" t="s">
        <v>42</v>
      </c>
      <c r="F51" s="1201"/>
      <c r="G51" s="1201"/>
      <c r="H51" s="1202"/>
      <c r="I51" s="345">
        <v>12</v>
      </c>
      <c r="J51" s="346">
        <v>10</v>
      </c>
      <c r="K51" s="346">
        <v>8</v>
      </c>
      <c r="L51" s="346">
        <v>6</v>
      </c>
      <c r="M51" s="347">
        <v>4</v>
      </c>
    </row>
    <row r="52" spans="2:13" ht="27.75" customHeight="1" x14ac:dyDescent="0.2">
      <c r="B52" s="1199"/>
      <c r="C52" s="1200"/>
      <c r="D52" s="104"/>
      <c r="E52" s="1201" t="s">
        <v>43</v>
      </c>
      <c r="F52" s="1201"/>
      <c r="G52" s="1201"/>
      <c r="H52" s="1202"/>
      <c r="I52" s="345">
        <v>534</v>
      </c>
      <c r="J52" s="346">
        <v>499</v>
      </c>
      <c r="K52" s="346">
        <v>462</v>
      </c>
      <c r="L52" s="346">
        <v>416</v>
      </c>
      <c r="M52" s="347">
        <v>371</v>
      </c>
    </row>
    <row r="53" spans="2:13" ht="27.75" customHeight="1" thickBot="1" x14ac:dyDescent="0.25">
      <c r="B53" s="1203" t="s">
        <v>19</v>
      </c>
      <c r="C53" s="1204"/>
      <c r="D53" s="108"/>
      <c r="E53" s="1205" t="s">
        <v>44</v>
      </c>
      <c r="F53" s="1205"/>
      <c r="G53" s="1205"/>
      <c r="H53" s="1206"/>
      <c r="I53" s="348">
        <v>-2362</v>
      </c>
      <c r="J53" s="349">
        <v>-2308</v>
      </c>
      <c r="K53" s="349">
        <v>-2241</v>
      </c>
      <c r="L53" s="349">
        <v>-2390</v>
      </c>
      <c r="M53" s="350">
        <v>-2556</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A3iU/SqM4qFgl3YBhvIrbXduKejUbxPPzX67TReLVxtkaBhrmaZzBCYywxegKyCIVYEMUz4fp2Sm6NrMZIk0cg==" saltValue="DDTTZFJ1CAXo0QBHVJuds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528</v>
      </c>
      <c r="G54" s="117" t="s">
        <v>529</v>
      </c>
      <c r="H54" s="118" t="s">
        <v>530</v>
      </c>
    </row>
    <row r="55" spans="2:8" ht="52.5" customHeight="1" x14ac:dyDescent="0.2">
      <c r="B55" s="119"/>
      <c r="C55" s="1222" t="s">
        <v>46</v>
      </c>
      <c r="D55" s="1222"/>
      <c r="E55" s="1223"/>
      <c r="F55" s="120">
        <v>1013</v>
      </c>
      <c r="G55" s="120">
        <v>1039</v>
      </c>
      <c r="H55" s="121">
        <v>1144</v>
      </c>
    </row>
    <row r="56" spans="2:8" ht="52.5" customHeight="1" x14ac:dyDescent="0.2">
      <c r="B56" s="122"/>
      <c r="C56" s="1224" t="s">
        <v>47</v>
      </c>
      <c r="D56" s="1224"/>
      <c r="E56" s="1225"/>
      <c r="F56" s="123">
        <v>25</v>
      </c>
      <c r="G56" s="123">
        <v>25</v>
      </c>
      <c r="H56" s="124">
        <v>25</v>
      </c>
    </row>
    <row r="57" spans="2:8" ht="53.25" customHeight="1" x14ac:dyDescent="0.2">
      <c r="B57" s="122"/>
      <c r="C57" s="1226" t="s">
        <v>48</v>
      </c>
      <c r="D57" s="1226"/>
      <c r="E57" s="1227"/>
      <c r="F57" s="125">
        <v>1328</v>
      </c>
      <c r="G57" s="125">
        <v>1431</v>
      </c>
      <c r="H57" s="126">
        <v>1482</v>
      </c>
    </row>
    <row r="58" spans="2:8" ht="45.75" customHeight="1" x14ac:dyDescent="0.2">
      <c r="B58" s="127"/>
      <c r="C58" s="1214" t="s">
        <v>556</v>
      </c>
      <c r="D58" s="1215"/>
      <c r="E58" s="1216"/>
      <c r="F58" s="128">
        <v>416</v>
      </c>
      <c r="G58" s="128">
        <v>416</v>
      </c>
      <c r="H58" s="129">
        <v>416</v>
      </c>
    </row>
    <row r="59" spans="2:8" ht="45.75" customHeight="1" x14ac:dyDescent="0.2">
      <c r="B59" s="127"/>
      <c r="C59" s="1214" t="s">
        <v>557</v>
      </c>
      <c r="D59" s="1215"/>
      <c r="E59" s="1216"/>
      <c r="F59" s="128">
        <v>200</v>
      </c>
      <c r="G59" s="128">
        <v>300</v>
      </c>
      <c r="H59" s="129">
        <v>400</v>
      </c>
    </row>
    <row r="60" spans="2:8" ht="45.75" customHeight="1" x14ac:dyDescent="0.2">
      <c r="B60" s="127"/>
      <c r="C60" s="1214" t="s">
        <v>558</v>
      </c>
      <c r="D60" s="1215"/>
      <c r="E60" s="1216"/>
      <c r="F60" s="128">
        <v>442</v>
      </c>
      <c r="G60" s="128">
        <v>396</v>
      </c>
      <c r="H60" s="129">
        <v>296</v>
      </c>
    </row>
    <row r="61" spans="2:8" ht="45.75" customHeight="1" x14ac:dyDescent="0.2">
      <c r="B61" s="127"/>
      <c r="C61" s="1214" t="s">
        <v>559</v>
      </c>
      <c r="D61" s="1215"/>
      <c r="E61" s="1216"/>
      <c r="F61" s="128">
        <v>135</v>
      </c>
      <c r="G61" s="128">
        <v>184</v>
      </c>
      <c r="H61" s="129">
        <v>234</v>
      </c>
    </row>
    <row r="62" spans="2:8" ht="45.75" customHeight="1" thickBot="1" x14ac:dyDescent="0.25">
      <c r="B62" s="130"/>
      <c r="C62" s="1217" t="s">
        <v>560</v>
      </c>
      <c r="D62" s="1218"/>
      <c r="E62" s="1219"/>
      <c r="F62" s="131">
        <v>58</v>
      </c>
      <c r="G62" s="131">
        <v>58</v>
      </c>
      <c r="H62" s="132">
        <v>58</v>
      </c>
    </row>
    <row r="63" spans="2:8" ht="52.5" customHeight="1" thickBot="1" x14ac:dyDescent="0.25">
      <c r="B63" s="133"/>
      <c r="C63" s="1220" t="s">
        <v>49</v>
      </c>
      <c r="D63" s="1220"/>
      <c r="E63" s="1221"/>
      <c r="F63" s="134">
        <v>2365</v>
      </c>
      <c r="G63" s="134">
        <v>2495</v>
      </c>
      <c r="H63" s="135">
        <v>2651</v>
      </c>
    </row>
    <row r="64" spans="2:8" ht="13.2" x14ac:dyDescent="0.2"/>
  </sheetData>
  <sheetProtection algorithmName="SHA-512" hashValue="i8cETj0mKmfXVu9x70e4oKUey5XVPllwn0L24a65e0BLa8UZ1BKnZ/d13yNjqoG+uZg42IqpN5Y16swhFTZfPA==" saltValue="1YRXjrtD2CmjsqpNvmdBs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01EA8-B008-4FBA-801A-24AF54D252A4}">
  <sheetPr>
    <pageSetUpPr fitToPage="1"/>
  </sheetPr>
  <dimension ref="A1:DE85"/>
  <sheetViews>
    <sheetView showGridLines="0" zoomScale="70" zoomScaleNormal="70" zoomScaleSheetLayoutView="55" workbookViewId="0"/>
  </sheetViews>
  <sheetFormatPr defaultColWidth="0" defaultRowHeight="0"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76"/>
      <c r="B1" s="375"/>
      <c r="DD1" s="255"/>
      <c r="DE1" s="255"/>
    </row>
    <row r="2" spans="1:109" ht="25.5" customHeight="1" x14ac:dyDescent="0.2">
      <c r="A2" s="374"/>
      <c r="C2" s="374"/>
      <c r="O2" s="374"/>
      <c r="P2" s="374"/>
      <c r="Q2" s="374"/>
      <c r="R2" s="374"/>
      <c r="S2" s="374"/>
      <c r="T2" s="374"/>
      <c r="U2" s="374"/>
      <c r="V2" s="374"/>
      <c r="W2" s="374"/>
      <c r="X2" s="374"/>
      <c r="Y2" s="374"/>
      <c r="Z2" s="374"/>
      <c r="AA2" s="374"/>
      <c r="AB2" s="374"/>
      <c r="AC2" s="374"/>
      <c r="AD2" s="374"/>
      <c r="AE2" s="374"/>
      <c r="AF2" s="374"/>
      <c r="AG2" s="374"/>
      <c r="AH2" s="374"/>
      <c r="AI2" s="374"/>
      <c r="AU2" s="374"/>
      <c r="BG2" s="374"/>
      <c r="BS2" s="374"/>
      <c r="CE2" s="374"/>
      <c r="CQ2" s="374"/>
      <c r="DD2" s="255"/>
      <c r="DE2" s="255"/>
    </row>
    <row r="3" spans="1:109" ht="25.5" customHeight="1" x14ac:dyDescent="0.2">
      <c r="A3" s="374"/>
      <c r="C3" s="374"/>
      <c r="O3" s="374"/>
      <c r="P3" s="374"/>
      <c r="Q3" s="374"/>
      <c r="R3" s="374"/>
      <c r="S3" s="374"/>
      <c r="T3" s="374"/>
      <c r="U3" s="374"/>
      <c r="V3" s="374"/>
      <c r="W3" s="374"/>
      <c r="X3" s="374"/>
      <c r="Y3" s="374"/>
      <c r="Z3" s="374"/>
      <c r="AA3" s="374"/>
      <c r="AB3" s="374"/>
      <c r="AC3" s="374"/>
      <c r="AD3" s="374"/>
      <c r="AE3" s="374"/>
      <c r="AF3" s="374"/>
      <c r="AG3" s="374"/>
      <c r="AH3" s="374"/>
      <c r="AI3" s="374"/>
      <c r="AU3" s="374"/>
      <c r="BG3" s="374"/>
      <c r="BS3" s="374"/>
      <c r="CE3" s="374"/>
      <c r="CQ3" s="374"/>
      <c r="DD3" s="255"/>
      <c r="DE3" s="255"/>
    </row>
    <row r="4" spans="1:109" s="253" customFormat="1" ht="13.2" x14ac:dyDescent="0.2">
      <c r="A4" s="374"/>
      <c r="B4" s="374"/>
      <c r="C4" s="374"/>
      <c r="D4" s="374"/>
      <c r="E4" s="374"/>
      <c r="F4" s="374"/>
      <c r="G4" s="374"/>
      <c r="H4" s="374"/>
      <c r="I4" s="374"/>
      <c r="J4" s="374"/>
      <c r="K4" s="374"/>
      <c r="L4" s="374"/>
      <c r="M4" s="374"/>
      <c r="N4" s="374"/>
      <c r="O4" s="374"/>
      <c r="P4" s="374"/>
      <c r="Q4" s="374"/>
      <c r="R4" s="374"/>
      <c r="S4" s="374"/>
      <c r="T4" s="374"/>
      <c r="U4" s="374"/>
      <c r="V4" s="374"/>
      <c r="W4" s="374"/>
      <c r="X4" s="374"/>
      <c r="Y4" s="374"/>
      <c r="Z4" s="374"/>
      <c r="AA4" s="374"/>
      <c r="AB4" s="374"/>
      <c r="AC4" s="374"/>
      <c r="AD4" s="374"/>
      <c r="AE4" s="374"/>
      <c r="AF4" s="374"/>
      <c r="AG4" s="374"/>
      <c r="AH4" s="374"/>
      <c r="AI4" s="374"/>
      <c r="AJ4" s="374"/>
      <c r="AK4" s="374"/>
      <c r="AL4" s="374"/>
      <c r="AM4" s="374"/>
      <c r="AN4" s="374"/>
      <c r="AO4" s="374"/>
      <c r="AP4" s="374"/>
      <c r="AQ4" s="374"/>
      <c r="AR4" s="374"/>
      <c r="AS4" s="374"/>
      <c r="AT4" s="374"/>
      <c r="AU4" s="374"/>
      <c r="AV4" s="374"/>
      <c r="AW4" s="374"/>
      <c r="AX4" s="374"/>
      <c r="AY4" s="374"/>
      <c r="AZ4" s="374"/>
      <c r="BA4" s="374"/>
      <c r="BB4" s="374"/>
      <c r="BC4" s="374"/>
      <c r="BD4" s="374"/>
      <c r="BE4" s="374"/>
      <c r="BF4" s="374"/>
      <c r="BG4" s="374"/>
      <c r="BH4" s="374"/>
      <c r="BI4" s="374"/>
      <c r="BJ4" s="374"/>
      <c r="BK4" s="374"/>
      <c r="BL4" s="374"/>
      <c r="BM4" s="374"/>
      <c r="BN4" s="374"/>
      <c r="BO4" s="374"/>
      <c r="BP4" s="374"/>
      <c r="BQ4" s="374"/>
      <c r="BR4" s="374"/>
      <c r="BS4" s="374"/>
      <c r="BT4" s="374"/>
      <c r="BU4" s="374"/>
      <c r="BV4" s="374"/>
      <c r="BW4" s="374"/>
      <c r="BX4" s="374"/>
      <c r="BY4" s="374"/>
      <c r="BZ4" s="374"/>
      <c r="CA4" s="374"/>
      <c r="CB4" s="374"/>
      <c r="CC4" s="374"/>
      <c r="CD4" s="374"/>
      <c r="CE4" s="374"/>
      <c r="CF4" s="374"/>
      <c r="CG4" s="374"/>
      <c r="CH4" s="374"/>
      <c r="CI4" s="374"/>
      <c r="CJ4" s="374"/>
      <c r="CK4" s="374"/>
      <c r="CL4" s="374"/>
      <c r="CM4" s="374"/>
      <c r="CN4" s="374"/>
      <c r="CO4" s="374"/>
      <c r="CP4" s="374"/>
      <c r="CQ4" s="374"/>
      <c r="CR4" s="374"/>
      <c r="CS4" s="374"/>
      <c r="CT4" s="374"/>
      <c r="CU4" s="374"/>
      <c r="CV4" s="374"/>
      <c r="CW4" s="374"/>
      <c r="CX4" s="374"/>
      <c r="CY4" s="374"/>
      <c r="CZ4" s="374"/>
      <c r="DA4" s="374"/>
      <c r="DB4" s="374"/>
      <c r="DC4" s="374"/>
      <c r="DD4" s="374"/>
      <c r="DE4" s="374"/>
    </row>
    <row r="5" spans="1:109" s="253" customFormat="1" ht="13.2" x14ac:dyDescent="0.2">
      <c r="A5" s="374"/>
      <c r="B5" s="374"/>
      <c r="C5" s="374"/>
      <c r="D5" s="374"/>
      <c r="E5" s="374"/>
      <c r="F5" s="374"/>
      <c r="G5" s="374"/>
      <c r="H5" s="374"/>
      <c r="I5" s="374"/>
      <c r="J5" s="374"/>
      <c r="K5" s="374"/>
      <c r="L5" s="374"/>
      <c r="M5" s="374"/>
      <c r="N5" s="374"/>
      <c r="O5" s="374"/>
      <c r="P5" s="374"/>
      <c r="Q5" s="374"/>
      <c r="R5" s="374"/>
      <c r="S5" s="374"/>
      <c r="T5" s="374"/>
      <c r="U5" s="374"/>
      <c r="V5" s="374"/>
      <c r="W5" s="374"/>
      <c r="X5" s="374"/>
      <c r="Y5" s="374"/>
      <c r="Z5" s="374"/>
      <c r="AA5" s="374"/>
      <c r="AB5" s="374"/>
      <c r="AC5" s="374"/>
      <c r="AD5" s="374"/>
      <c r="AE5" s="374"/>
      <c r="AF5" s="374"/>
      <c r="AG5" s="374"/>
      <c r="AH5" s="374"/>
      <c r="AI5" s="374"/>
      <c r="AJ5" s="374"/>
      <c r="AK5" s="374"/>
      <c r="AL5" s="374"/>
      <c r="AM5" s="374"/>
      <c r="AN5" s="374"/>
      <c r="AO5" s="374"/>
      <c r="AP5" s="374"/>
      <c r="AQ5" s="374"/>
      <c r="AR5" s="374"/>
      <c r="AS5" s="374"/>
      <c r="AT5" s="374"/>
      <c r="AU5" s="374"/>
      <c r="AV5" s="374"/>
      <c r="AW5" s="374"/>
      <c r="AX5" s="374"/>
      <c r="AY5" s="374"/>
      <c r="AZ5" s="374"/>
      <c r="BA5" s="374"/>
      <c r="BB5" s="374"/>
      <c r="BC5" s="374"/>
      <c r="BD5" s="374"/>
      <c r="BE5" s="374"/>
      <c r="BF5" s="374"/>
      <c r="BG5" s="374"/>
      <c r="BH5" s="374"/>
      <c r="BI5" s="374"/>
      <c r="BJ5" s="374"/>
      <c r="BK5" s="374"/>
      <c r="BL5" s="374"/>
      <c r="BM5" s="374"/>
      <c r="BN5" s="374"/>
      <c r="BO5" s="374"/>
      <c r="BP5" s="374"/>
      <c r="BQ5" s="374"/>
      <c r="BR5" s="374"/>
      <c r="BS5" s="374"/>
      <c r="BT5" s="374"/>
      <c r="BU5" s="374"/>
      <c r="BV5" s="374"/>
      <c r="BW5" s="374"/>
      <c r="BX5" s="374"/>
      <c r="BY5" s="374"/>
      <c r="BZ5" s="374"/>
      <c r="CA5" s="374"/>
      <c r="CB5" s="374"/>
      <c r="CC5" s="374"/>
      <c r="CD5" s="374"/>
      <c r="CE5" s="374"/>
      <c r="CF5" s="374"/>
      <c r="CG5" s="374"/>
      <c r="CH5" s="374"/>
      <c r="CI5" s="374"/>
      <c r="CJ5" s="374"/>
      <c r="CK5" s="374"/>
      <c r="CL5" s="374"/>
      <c r="CM5" s="374"/>
      <c r="CN5" s="374"/>
      <c r="CO5" s="374"/>
      <c r="CP5" s="374"/>
      <c r="CQ5" s="374"/>
      <c r="CR5" s="374"/>
      <c r="CS5" s="374"/>
      <c r="CT5" s="374"/>
      <c r="CU5" s="374"/>
      <c r="CV5" s="374"/>
      <c r="CW5" s="374"/>
      <c r="CX5" s="374"/>
      <c r="CY5" s="374"/>
      <c r="CZ5" s="374"/>
      <c r="DA5" s="374"/>
      <c r="DB5" s="374"/>
      <c r="DC5" s="374"/>
      <c r="DD5" s="374"/>
      <c r="DE5" s="374"/>
    </row>
    <row r="6" spans="1:109" s="253" customFormat="1" ht="13.2" x14ac:dyDescent="0.2">
      <c r="A6" s="374"/>
      <c r="B6" s="374"/>
      <c r="C6" s="374"/>
      <c r="D6" s="374"/>
      <c r="E6" s="374"/>
      <c r="F6" s="374"/>
      <c r="G6" s="374"/>
      <c r="H6" s="374"/>
      <c r="I6" s="374"/>
      <c r="J6" s="374"/>
      <c r="K6" s="374"/>
      <c r="L6" s="374"/>
      <c r="M6" s="374"/>
      <c r="N6" s="374"/>
      <c r="O6" s="374"/>
      <c r="P6" s="374"/>
      <c r="Q6" s="374"/>
      <c r="R6" s="374"/>
      <c r="S6" s="374"/>
      <c r="T6" s="374"/>
      <c r="U6" s="374"/>
      <c r="V6" s="374"/>
      <c r="W6" s="374"/>
      <c r="X6" s="374"/>
      <c r="Y6" s="374"/>
      <c r="Z6" s="374"/>
      <c r="AA6" s="374"/>
      <c r="AB6" s="374"/>
      <c r="AC6" s="374"/>
      <c r="AD6" s="374"/>
      <c r="AE6" s="374"/>
      <c r="AF6" s="374"/>
      <c r="AG6" s="374"/>
      <c r="AH6" s="374"/>
      <c r="AI6" s="374"/>
      <c r="AJ6" s="374"/>
      <c r="AK6" s="374"/>
      <c r="AL6" s="374"/>
      <c r="AM6" s="374"/>
      <c r="AN6" s="374"/>
      <c r="AO6" s="374"/>
      <c r="AP6" s="374"/>
      <c r="AQ6" s="374"/>
      <c r="AR6" s="374"/>
      <c r="AS6" s="374"/>
      <c r="AT6" s="374"/>
      <c r="AU6" s="374"/>
      <c r="AV6" s="374"/>
      <c r="AW6" s="374"/>
      <c r="AX6" s="374"/>
      <c r="AY6" s="374"/>
      <c r="AZ6" s="374"/>
      <c r="BA6" s="374"/>
      <c r="BB6" s="374"/>
      <c r="BC6" s="374"/>
      <c r="BD6" s="374"/>
      <c r="BE6" s="374"/>
      <c r="BF6" s="374"/>
      <c r="BG6" s="374"/>
      <c r="BH6" s="374"/>
      <c r="BI6" s="374"/>
      <c r="BJ6" s="374"/>
      <c r="BK6" s="374"/>
      <c r="BL6" s="374"/>
      <c r="BM6" s="374"/>
      <c r="BN6" s="374"/>
      <c r="BO6" s="374"/>
      <c r="BP6" s="374"/>
      <c r="BQ6" s="374"/>
      <c r="BR6" s="374"/>
      <c r="BS6" s="374"/>
      <c r="BT6" s="374"/>
      <c r="BU6" s="374"/>
      <c r="BV6" s="374"/>
      <c r="BW6" s="374"/>
      <c r="BX6" s="374"/>
      <c r="BY6" s="374"/>
      <c r="BZ6" s="374"/>
      <c r="CA6" s="374"/>
      <c r="CB6" s="374"/>
      <c r="CC6" s="374"/>
      <c r="CD6" s="374"/>
      <c r="CE6" s="374"/>
      <c r="CF6" s="374"/>
      <c r="CG6" s="374"/>
      <c r="CH6" s="374"/>
      <c r="CI6" s="374"/>
      <c r="CJ6" s="374"/>
      <c r="CK6" s="374"/>
      <c r="CL6" s="374"/>
      <c r="CM6" s="374"/>
      <c r="CN6" s="374"/>
      <c r="CO6" s="374"/>
      <c r="CP6" s="374"/>
      <c r="CQ6" s="374"/>
      <c r="CR6" s="374"/>
      <c r="CS6" s="374"/>
      <c r="CT6" s="374"/>
      <c r="CU6" s="374"/>
      <c r="CV6" s="374"/>
      <c r="CW6" s="374"/>
      <c r="CX6" s="374"/>
      <c r="CY6" s="374"/>
      <c r="CZ6" s="374"/>
      <c r="DA6" s="374"/>
      <c r="DB6" s="374"/>
      <c r="DC6" s="374"/>
      <c r="DD6" s="374"/>
      <c r="DE6" s="374"/>
    </row>
    <row r="7" spans="1:109" s="253" customFormat="1" ht="13.2" x14ac:dyDescent="0.2">
      <c r="A7" s="374"/>
      <c r="B7" s="374"/>
      <c r="C7" s="374"/>
      <c r="D7" s="374"/>
      <c r="E7" s="374"/>
      <c r="F7" s="374"/>
      <c r="G7" s="374"/>
      <c r="H7" s="374"/>
      <c r="I7" s="374"/>
      <c r="J7" s="374"/>
      <c r="K7" s="374"/>
      <c r="L7" s="374"/>
      <c r="M7" s="374"/>
      <c r="N7" s="374"/>
      <c r="O7" s="374"/>
      <c r="P7" s="374"/>
      <c r="Q7" s="374"/>
      <c r="R7" s="374"/>
      <c r="S7" s="374"/>
      <c r="T7" s="374"/>
      <c r="U7" s="374"/>
      <c r="V7" s="374"/>
      <c r="W7" s="374"/>
      <c r="X7" s="374"/>
      <c r="Y7" s="374"/>
      <c r="Z7" s="374"/>
      <c r="AA7" s="374"/>
      <c r="AB7" s="374"/>
      <c r="AC7" s="374"/>
      <c r="AD7" s="374"/>
      <c r="AE7" s="374"/>
      <c r="AF7" s="374"/>
      <c r="AG7" s="374"/>
      <c r="AH7" s="374"/>
      <c r="AI7" s="374"/>
      <c r="AJ7" s="374"/>
      <c r="AK7" s="374"/>
      <c r="AL7" s="374"/>
      <c r="AM7" s="374"/>
      <c r="AN7" s="374"/>
      <c r="AO7" s="374"/>
      <c r="AP7" s="374"/>
      <c r="AQ7" s="374"/>
      <c r="AR7" s="374"/>
      <c r="AS7" s="374"/>
      <c r="AT7" s="374"/>
      <c r="AU7" s="374"/>
      <c r="AV7" s="374"/>
      <c r="AW7" s="374"/>
      <c r="AX7" s="374"/>
      <c r="AY7" s="374"/>
      <c r="AZ7" s="374"/>
      <c r="BA7" s="374"/>
      <c r="BB7" s="374"/>
      <c r="BC7" s="374"/>
      <c r="BD7" s="374"/>
      <c r="BE7" s="374"/>
      <c r="BF7" s="374"/>
      <c r="BG7" s="374"/>
      <c r="BH7" s="374"/>
      <c r="BI7" s="374"/>
      <c r="BJ7" s="374"/>
      <c r="BK7" s="374"/>
      <c r="BL7" s="374"/>
      <c r="BM7" s="374"/>
      <c r="BN7" s="374"/>
      <c r="BO7" s="374"/>
      <c r="BP7" s="374"/>
      <c r="BQ7" s="374"/>
      <c r="BR7" s="374"/>
      <c r="BS7" s="374"/>
      <c r="BT7" s="374"/>
      <c r="BU7" s="374"/>
      <c r="BV7" s="374"/>
      <c r="BW7" s="374"/>
      <c r="BX7" s="374"/>
      <c r="BY7" s="374"/>
      <c r="BZ7" s="374"/>
      <c r="CA7" s="374"/>
      <c r="CB7" s="374"/>
      <c r="CC7" s="374"/>
      <c r="CD7" s="374"/>
      <c r="CE7" s="374"/>
      <c r="CF7" s="374"/>
      <c r="CG7" s="374"/>
      <c r="CH7" s="374"/>
      <c r="CI7" s="374"/>
      <c r="CJ7" s="374"/>
      <c r="CK7" s="374"/>
      <c r="CL7" s="374"/>
      <c r="CM7" s="374"/>
      <c r="CN7" s="374"/>
      <c r="CO7" s="374"/>
      <c r="CP7" s="374"/>
      <c r="CQ7" s="374"/>
      <c r="CR7" s="374"/>
      <c r="CS7" s="374"/>
      <c r="CT7" s="374"/>
      <c r="CU7" s="374"/>
      <c r="CV7" s="374"/>
      <c r="CW7" s="374"/>
      <c r="CX7" s="374"/>
      <c r="CY7" s="374"/>
      <c r="CZ7" s="374"/>
      <c r="DA7" s="374"/>
      <c r="DB7" s="374"/>
      <c r="DC7" s="374"/>
      <c r="DD7" s="374"/>
      <c r="DE7" s="374"/>
    </row>
    <row r="8" spans="1:109" s="253" customFormat="1" ht="13.2" x14ac:dyDescent="0.2">
      <c r="A8" s="374"/>
      <c r="B8" s="374"/>
      <c r="C8" s="374"/>
      <c r="D8" s="374"/>
      <c r="E8" s="374"/>
      <c r="F8" s="374"/>
      <c r="G8" s="374"/>
      <c r="H8" s="374"/>
      <c r="I8" s="374"/>
      <c r="J8" s="374"/>
      <c r="K8" s="374"/>
      <c r="L8" s="374"/>
      <c r="M8" s="374"/>
      <c r="N8" s="374"/>
      <c r="O8" s="374"/>
      <c r="P8" s="374"/>
      <c r="Q8" s="374"/>
      <c r="R8" s="374"/>
      <c r="S8" s="374"/>
      <c r="T8" s="374"/>
      <c r="U8" s="374"/>
      <c r="V8" s="374"/>
      <c r="W8" s="374"/>
      <c r="X8" s="374"/>
      <c r="Y8" s="374"/>
      <c r="Z8" s="374"/>
      <c r="AA8" s="374"/>
      <c r="AB8" s="374"/>
      <c r="AC8" s="374"/>
      <c r="AD8" s="374"/>
      <c r="AE8" s="374"/>
      <c r="AF8" s="374"/>
      <c r="AG8" s="374"/>
      <c r="AH8" s="374"/>
      <c r="AI8" s="374"/>
      <c r="AJ8" s="374"/>
      <c r="AK8" s="374"/>
      <c r="AL8" s="374"/>
      <c r="AM8" s="374"/>
      <c r="AN8" s="374"/>
      <c r="AO8" s="374"/>
      <c r="AP8" s="374"/>
      <c r="AQ8" s="374"/>
      <c r="AR8" s="374"/>
      <c r="AS8" s="374"/>
      <c r="AT8" s="374"/>
      <c r="AU8" s="374"/>
      <c r="AV8" s="374"/>
      <c r="AW8" s="374"/>
      <c r="AX8" s="374"/>
      <c r="AY8" s="374"/>
      <c r="AZ8" s="374"/>
      <c r="BA8" s="374"/>
      <c r="BB8" s="374"/>
      <c r="BC8" s="374"/>
      <c r="BD8" s="374"/>
      <c r="BE8" s="374"/>
      <c r="BF8" s="374"/>
      <c r="BG8" s="374"/>
      <c r="BH8" s="374"/>
      <c r="BI8" s="374"/>
      <c r="BJ8" s="374"/>
      <c r="BK8" s="374"/>
      <c r="BL8" s="374"/>
      <c r="BM8" s="374"/>
      <c r="BN8" s="374"/>
      <c r="BO8" s="374"/>
      <c r="BP8" s="374"/>
      <c r="BQ8" s="374"/>
      <c r="BR8" s="374"/>
      <c r="BS8" s="374"/>
      <c r="BT8" s="374"/>
      <c r="BU8" s="374"/>
      <c r="BV8" s="374"/>
      <c r="BW8" s="374"/>
      <c r="BX8" s="374"/>
      <c r="BY8" s="374"/>
      <c r="BZ8" s="374"/>
      <c r="CA8" s="374"/>
      <c r="CB8" s="374"/>
      <c r="CC8" s="374"/>
      <c r="CD8" s="374"/>
      <c r="CE8" s="374"/>
      <c r="CF8" s="374"/>
      <c r="CG8" s="374"/>
      <c r="CH8" s="374"/>
      <c r="CI8" s="374"/>
      <c r="CJ8" s="374"/>
      <c r="CK8" s="374"/>
      <c r="CL8" s="374"/>
      <c r="CM8" s="374"/>
      <c r="CN8" s="374"/>
      <c r="CO8" s="374"/>
      <c r="CP8" s="374"/>
      <c r="CQ8" s="374"/>
      <c r="CR8" s="374"/>
      <c r="CS8" s="374"/>
      <c r="CT8" s="374"/>
      <c r="CU8" s="374"/>
      <c r="CV8" s="374"/>
      <c r="CW8" s="374"/>
      <c r="CX8" s="374"/>
      <c r="CY8" s="374"/>
      <c r="CZ8" s="374"/>
      <c r="DA8" s="374"/>
      <c r="DB8" s="374"/>
      <c r="DC8" s="374"/>
      <c r="DD8" s="374"/>
      <c r="DE8" s="374"/>
    </row>
    <row r="9" spans="1:109" s="253" customFormat="1" ht="13.2" x14ac:dyDescent="0.2">
      <c r="A9" s="374"/>
      <c r="B9" s="374"/>
      <c r="C9" s="374"/>
      <c r="D9" s="374"/>
      <c r="E9" s="374"/>
      <c r="F9" s="374"/>
      <c r="G9" s="374"/>
      <c r="H9" s="374"/>
      <c r="I9" s="374"/>
      <c r="J9" s="374"/>
      <c r="K9" s="374"/>
      <c r="L9" s="374"/>
      <c r="M9" s="374"/>
      <c r="N9" s="374"/>
      <c r="O9" s="374"/>
      <c r="P9" s="374"/>
      <c r="Q9" s="374"/>
      <c r="R9" s="374"/>
      <c r="S9" s="374"/>
      <c r="T9" s="374"/>
      <c r="U9" s="374"/>
      <c r="V9" s="374"/>
      <c r="W9" s="374"/>
      <c r="X9" s="374"/>
      <c r="Y9" s="374"/>
      <c r="Z9" s="374"/>
      <c r="AA9" s="374"/>
      <c r="AB9" s="374"/>
      <c r="AC9" s="374"/>
      <c r="AD9" s="374"/>
      <c r="AE9" s="374"/>
      <c r="AF9" s="374"/>
      <c r="AG9" s="374"/>
      <c r="AH9" s="374"/>
      <c r="AI9" s="374"/>
      <c r="AJ9" s="374"/>
      <c r="AK9" s="374"/>
      <c r="AL9" s="374"/>
      <c r="AM9" s="374"/>
      <c r="AN9" s="374"/>
      <c r="AO9" s="374"/>
      <c r="AP9" s="374"/>
      <c r="AQ9" s="374"/>
      <c r="AR9" s="374"/>
      <c r="AS9" s="374"/>
      <c r="AT9" s="374"/>
      <c r="AU9" s="374"/>
      <c r="AV9" s="374"/>
      <c r="AW9" s="374"/>
      <c r="AX9" s="374"/>
      <c r="AY9" s="374"/>
      <c r="AZ9" s="374"/>
      <c r="BA9" s="374"/>
      <c r="BB9" s="374"/>
      <c r="BC9" s="374"/>
      <c r="BD9" s="374"/>
      <c r="BE9" s="374"/>
      <c r="BF9" s="374"/>
      <c r="BG9" s="374"/>
      <c r="BH9" s="374"/>
      <c r="BI9" s="374"/>
      <c r="BJ9" s="374"/>
      <c r="BK9" s="374"/>
      <c r="BL9" s="374"/>
      <c r="BM9" s="374"/>
      <c r="BN9" s="374"/>
      <c r="BO9" s="374"/>
      <c r="BP9" s="374"/>
      <c r="BQ9" s="374"/>
      <c r="BR9" s="374"/>
      <c r="BS9" s="374"/>
      <c r="BT9" s="374"/>
      <c r="BU9" s="374"/>
      <c r="BV9" s="374"/>
      <c r="BW9" s="374"/>
      <c r="BX9" s="374"/>
      <c r="BY9" s="374"/>
      <c r="BZ9" s="374"/>
      <c r="CA9" s="374"/>
      <c r="CB9" s="374"/>
      <c r="CC9" s="374"/>
      <c r="CD9" s="374"/>
      <c r="CE9" s="374"/>
      <c r="CF9" s="374"/>
      <c r="CG9" s="374"/>
      <c r="CH9" s="374"/>
      <c r="CI9" s="374"/>
      <c r="CJ9" s="374"/>
      <c r="CK9" s="374"/>
      <c r="CL9" s="374"/>
      <c r="CM9" s="374"/>
      <c r="CN9" s="374"/>
      <c r="CO9" s="374"/>
      <c r="CP9" s="374"/>
      <c r="CQ9" s="374"/>
      <c r="CR9" s="374"/>
      <c r="CS9" s="374"/>
      <c r="CT9" s="374"/>
      <c r="CU9" s="374"/>
      <c r="CV9" s="374"/>
      <c r="CW9" s="374"/>
      <c r="CX9" s="374"/>
      <c r="CY9" s="374"/>
      <c r="CZ9" s="374"/>
      <c r="DA9" s="374"/>
      <c r="DB9" s="374"/>
      <c r="DC9" s="374"/>
      <c r="DD9" s="374"/>
      <c r="DE9" s="374"/>
    </row>
    <row r="10" spans="1:109" s="253" customFormat="1" ht="13.2" x14ac:dyDescent="0.2">
      <c r="A10" s="374"/>
      <c r="B10" s="374"/>
      <c r="C10" s="374"/>
      <c r="D10" s="374"/>
      <c r="E10" s="374"/>
      <c r="F10" s="374"/>
      <c r="G10" s="374"/>
      <c r="H10" s="374"/>
      <c r="I10" s="374"/>
      <c r="J10" s="374"/>
      <c r="K10" s="374"/>
      <c r="L10" s="374"/>
      <c r="M10" s="374"/>
      <c r="N10" s="374"/>
      <c r="O10" s="374"/>
      <c r="P10" s="374"/>
      <c r="Q10" s="374"/>
      <c r="R10" s="374"/>
      <c r="S10" s="374"/>
      <c r="T10" s="374"/>
      <c r="U10" s="374"/>
      <c r="V10" s="374"/>
      <c r="W10" s="374"/>
      <c r="X10" s="374"/>
      <c r="Y10" s="374"/>
      <c r="Z10" s="374"/>
      <c r="AA10" s="374"/>
      <c r="AB10" s="374"/>
      <c r="AC10" s="374"/>
      <c r="AD10" s="374"/>
      <c r="AE10" s="374"/>
      <c r="AF10" s="374"/>
      <c r="AG10" s="374"/>
      <c r="AH10" s="374"/>
      <c r="AI10" s="374"/>
      <c r="AJ10" s="374"/>
      <c r="AK10" s="374"/>
      <c r="AL10" s="374"/>
      <c r="AM10" s="374"/>
      <c r="AN10" s="374"/>
      <c r="AO10" s="374"/>
      <c r="AP10" s="374"/>
      <c r="AQ10" s="374"/>
      <c r="AR10" s="374"/>
      <c r="AS10" s="374"/>
      <c r="AT10" s="374"/>
      <c r="AU10" s="374"/>
      <c r="AV10" s="374"/>
      <c r="AW10" s="374"/>
      <c r="AX10" s="374"/>
      <c r="AY10" s="374"/>
      <c r="AZ10" s="374"/>
      <c r="BA10" s="374"/>
      <c r="BB10" s="374"/>
      <c r="BC10" s="374"/>
      <c r="BD10" s="374"/>
      <c r="BE10" s="374"/>
      <c r="BF10" s="374"/>
      <c r="BG10" s="374"/>
      <c r="BH10" s="374"/>
      <c r="BI10" s="374"/>
      <c r="BJ10" s="374"/>
      <c r="BK10" s="374"/>
      <c r="BL10" s="374"/>
      <c r="BM10" s="374"/>
      <c r="BN10" s="374"/>
      <c r="BO10" s="374"/>
      <c r="BP10" s="374"/>
      <c r="BQ10" s="374"/>
      <c r="BR10" s="374"/>
      <c r="BS10" s="374"/>
      <c r="BT10" s="374"/>
      <c r="BU10" s="374"/>
      <c r="BV10" s="374"/>
      <c r="BW10" s="374"/>
      <c r="BX10" s="374"/>
      <c r="BY10" s="374"/>
      <c r="BZ10" s="374"/>
      <c r="CA10" s="374"/>
      <c r="CB10" s="374"/>
      <c r="CC10" s="374"/>
      <c r="CD10" s="374"/>
      <c r="CE10" s="374"/>
      <c r="CF10" s="374"/>
      <c r="CG10" s="374"/>
      <c r="CH10" s="374"/>
      <c r="CI10" s="374"/>
      <c r="CJ10" s="374"/>
      <c r="CK10" s="374"/>
      <c r="CL10" s="374"/>
      <c r="CM10" s="374"/>
      <c r="CN10" s="374"/>
      <c r="CO10" s="374"/>
      <c r="CP10" s="374"/>
      <c r="CQ10" s="374"/>
      <c r="CR10" s="374"/>
      <c r="CS10" s="374"/>
      <c r="CT10" s="374"/>
      <c r="CU10" s="374"/>
      <c r="CV10" s="374"/>
      <c r="CW10" s="374"/>
      <c r="CX10" s="374"/>
      <c r="CY10" s="374"/>
      <c r="CZ10" s="374"/>
      <c r="DA10" s="374"/>
      <c r="DB10" s="374"/>
      <c r="DC10" s="374"/>
      <c r="DD10" s="374"/>
      <c r="DE10" s="374"/>
    </row>
    <row r="11" spans="1:109" s="253" customFormat="1" ht="13.2" x14ac:dyDescent="0.2">
      <c r="A11" s="374"/>
      <c r="B11" s="374"/>
      <c r="C11" s="374"/>
      <c r="D11" s="374"/>
      <c r="E11" s="374"/>
      <c r="F11" s="374"/>
      <c r="G11" s="374"/>
      <c r="H11" s="374"/>
      <c r="I11" s="374"/>
      <c r="J11" s="374"/>
      <c r="K11" s="374"/>
      <c r="L11" s="374"/>
      <c r="M11" s="374"/>
      <c r="N11" s="374"/>
      <c r="O11" s="374"/>
      <c r="P11" s="374"/>
      <c r="Q11" s="374"/>
      <c r="R11" s="374"/>
      <c r="S11" s="374"/>
      <c r="T11" s="374"/>
      <c r="U11" s="374"/>
      <c r="V11" s="374"/>
      <c r="W11" s="374"/>
      <c r="X11" s="374"/>
      <c r="Y11" s="374"/>
      <c r="Z11" s="374"/>
      <c r="AA11" s="374"/>
      <c r="AB11" s="374"/>
      <c r="AC11" s="374"/>
      <c r="AD11" s="374"/>
      <c r="AE11" s="374"/>
      <c r="AF11" s="374"/>
      <c r="AG11" s="374"/>
      <c r="AH11" s="374"/>
      <c r="AI11" s="374"/>
      <c r="AJ11" s="374"/>
      <c r="AK11" s="374"/>
      <c r="AL11" s="374"/>
      <c r="AM11" s="374"/>
      <c r="AN11" s="374"/>
      <c r="AO11" s="374"/>
      <c r="AP11" s="374"/>
      <c r="AQ11" s="374"/>
      <c r="AR11" s="374"/>
      <c r="AS11" s="374"/>
      <c r="AT11" s="374"/>
      <c r="AU11" s="374"/>
      <c r="AV11" s="374"/>
      <c r="AW11" s="374"/>
      <c r="AX11" s="374"/>
      <c r="AY11" s="374"/>
      <c r="AZ11" s="374"/>
      <c r="BA11" s="374"/>
      <c r="BB11" s="374"/>
      <c r="BC11" s="374"/>
      <c r="BD11" s="374"/>
      <c r="BE11" s="374"/>
      <c r="BF11" s="374"/>
      <c r="BG11" s="374"/>
      <c r="BH11" s="374"/>
      <c r="BI11" s="374"/>
      <c r="BJ11" s="374"/>
      <c r="BK11" s="374"/>
      <c r="BL11" s="374"/>
      <c r="BM11" s="374"/>
      <c r="BN11" s="374"/>
      <c r="BO11" s="374"/>
      <c r="BP11" s="374"/>
      <c r="BQ11" s="374"/>
      <c r="BR11" s="374"/>
      <c r="BS11" s="374"/>
      <c r="BT11" s="374"/>
      <c r="BU11" s="374"/>
      <c r="BV11" s="374"/>
      <c r="BW11" s="374"/>
      <c r="BX11" s="374"/>
      <c r="BY11" s="374"/>
      <c r="BZ11" s="374"/>
      <c r="CA11" s="374"/>
      <c r="CB11" s="374"/>
      <c r="CC11" s="374"/>
      <c r="CD11" s="374"/>
      <c r="CE11" s="374"/>
      <c r="CF11" s="374"/>
      <c r="CG11" s="374"/>
      <c r="CH11" s="374"/>
      <c r="CI11" s="374"/>
      <c r="CJ11" s="374"/>
      <c r="CK11" s="374"/>
      <c r="CL11" s="374"/>
      <c r="CM11" s="374"/>
      <c r="CN11" s="374"/>
      <c r="CO11" s="374"/>
      <c r="CP11" s="374"/>
      <c r="CQ11" s="374"/>
      <c r="CR11" s="374"/>
      <c r="CS11" s="374"/>
      <c r="CT11" s="374"/>
      <c r="CU11" s="374"/>
      <c r="CV11" s="374"/>
      <c r="CW11" s="374"/>
      <c r="CX11" s="374"/>
      <c r="CY11" s="374"/>
      <c r="CZ11" s="374"/>
      <c r="DA11" s="374"/>
      <c r="DB11" s="374"/>
      <c r="DC11" s="374"/>
      <c r="DD11" s="374"/>
      <c r="DE11" s="374"/>
    </row>
    <row r="12" spans="1:109" s="253" customFormat="1" ht="13.2" x14ac:dyDescent="0.2">
      <c r="A12" s="374"/>
      <c r="B12" s="374"/>
      <c r="C12" s="374"/>
      <c r="D12" s="374"/>
      <c r="E12" s="374"/>
      <c r="F12" s="374"/>
      <c r="G12" s="374"/>
      <c r="H12" s="374"/>
      <c r="I12" s="374"/>
      <c r="J12" s="374"/>
      <c r="K12" s="374"/>
      <c r="L12" s="374"/>
      <c r="M12" s="374"/>
      <c r="N12" s="374"/>
      <c r="O12" s="374"/>
      <c r="P12" s="374"/>
      <c r="Q12" s="374"/>
      <c r="R12" s="374"/>
      <c r="S12" s="374"/>
      <c r="T12" s="374"/>
      <c r="U12" s="374"/>
      <c r="V12" s="374"/>
      <c r="W12" s="374"/>
      <c r="X12" s="374"/>
      <c r="Y12" s="374"/>
      <c r="Z12" s="374"/>
      <c r="AA12" s="374"/>
      <c r="AB12" s="374"/>
      <c r="AC12" s="374"/>
      <c r="AD12" s="374"/>
      <c r="AE12" s="374"/>
      <c r="AF12" s="374"/>
      <c r="AG12" s="374"/>
      <c r="AH12" s="374"/>
      <c r="AI12" s="374"/>
      <c r="AJ12" s="374"/>
      <c r="AK12" s="374"/>
      <c r="AL12" s="374"/>
      <c r="AM12" s="374"/>
      <c r="AN12" s="374"/>
      <c r="AO12" s="374"/>
      <c r="AP12" s="374"/>
      <c r="AQ12" s="374"/>
      <c r="AR12" s="374"/>
      <c r="AS12" s="374"/>
      <c r="AT12" s="374"/>
      <c r="AU12" s="374"/>
      <c r="AV12" s="374"/>
      <c r="AW12" s="374"/>
      <c r="AX12" s="374"/>
      <c r="AY12" s="374"/>
      <c r="AZ12" s="374"/>
      <c r="BA12" s="374"/>
      <c r="BB12" s="374"/>
      <c r="BC12" s="374"/>
      <c r="BD12" s="374"/>
      <c r="BE12" s="374"/>
      <c r="BF12" s="374"/>
      <c r="BG12" s="374"/>
      <c r="BH12" s="374"/>
      <c r="BI12" s="374"/>
      <c r="BJ12" s="374"/>
      <c r="BK12" s="374"/>
      <c r="BL12" s="374"/>
      <c r="BM12" s="374"/>
      <c r="BN12" s="374"/>
      <c r="BO12" s="374"/>
      <c r="BP12" s="374"/>
      <c r="BQ12" s="374"/>
      <c r="BR12" s="374"/>
      <c r="BS12" s="374"/>
      <c r="BT12" s="374"/>
      <c r="BU12" s="374"/>
      <c r="BV12" s="374"/>
      <c r="BW12" s="374"/>
      <c r="BX12" s="374"/>
      <c r="BY12" s="374"/>
      <c r="BZ12" s="374"/>
      <c r="CA12" s="374"/>
      <c r="CB12" s="374"/>
      <c r="CC12" s="374"/>
      <c r="CD12" s="374"/>
      <c r="CE12" s="374"/>
      <c r="CF12" s="374"/>
      <c r="CG12" s="374"/>
      <c r="CH12" s="374"/>
      <c r="CI12" s="374"/>
      <c r="CJ12" s="374"/>
      <c r="CK12" s="374"/>
      <c r="CL12" s="374"/>
      <c r="CM12" s="374"/>
      <c r="CN12" s="374"/>
      <c r="CO12" s="374"/>
      <c r="CP12" s="374"/>
      <c r="CQ12" s="374"/>
      <c r="CR12" s="374"/>
      <c r="CS12" s="374"/>
      <c r="CT12" s="374"/>
      <c r="CU12" s="374"/>
      <c r="CV12" s="374"/>
      <c r="CW12" s="374"/>
      <c r="CX12" s="374"/>
      <c r="CY12" s="374"/>
      <c r="CZ12" s="374"/>
      <c r="DA12" s="374"/>
      <c r="DB12" s="374"/>
      <c r="DC12" s="374"/>
      <c r="DD12" s="374"/>
      <c r="DE12" s="374"/>
    </row>
    <row r="13" spans="1:109" s="253" customFormat="1" ht="13.2" x14ac:dyDescent="0.2">
      <c r="A13" s="374"/>
      <c r="B13" s="374"/>
      <c r="C13" s="374"/>
      <c r="D13" s="374"/>
      <c r="E13" s="374"/>
      <c r="F13" s="374"/>
      <c r="G13" s="374"/>
      <c r="H13" s="374"/>
      <c r="I13" s="374"/>
      <c r="J13" s="374"/>
      <c r="K13" s="374"/>
      <c r="L13" s="374"/>
      <c r="M13" s="374"/>
      <c r="N13" s="374"/>
      <c r="O13" s="374"/>
      <c r="P13" s="374"/>
      <c r="Q13" s="374"/>
      <c r="R13" s="374"/>
      <c r="S13" s="374"/>
      <c r="T13" s="374"/>
      <c r="U13" s="374"/>
      <c r="V13" s="374"/>
      <c r="W13" s="374"/>
      <c r="X13" s="374"/>
      <c r="Y13" s="374"/>
      <c r="Z13" s="374"/>
      <c r="AA13" s="374"/>
      <c r="AB13" s="374"/>
      <c r="AC13" s="374"/>
      <c r="AD13" s="374"/>
      <c r="AE13" s="374"/>
      <c r="AF13" s="374"/>
      <c r="AG13" s="374"/>
      <c r="AH13" s="374"/>
      <c r="AI13" s="374"/>
      <c r="AJ13" s="374"/>
      <c r="AK13" s="374"/>
      <c r="AL13" s="374"/>
      <c r="AM13" s="374"/>
      <c r="AN13" s="374"/>
      <c r="AO13" s="374"/>
      <c r="AP13" s="374"/>
      <c r="AQ13" s="374"/>
      <c r="AR13" s="374"/>
      <c r="AS13" s="374"/>
      <c r="AT13" s="374"/>
      <c r="AU13" s="374"/>
      <c r="AV13" s="374"/>
      <c r="AW13" s="374"/>
      <c r="AX13" s="374"/>
      <c r="AY13" s="374"/>
      <c r="AZ13" s="374"/>
      <c r="BA13" s="374"/>
      <c r="BB13" s="374"/>
      <c r="BC13" s="374"/>
      <c r="BD13" s="374"/>
      <c r="BE13" s="374"/>
      <c r="BF13" s="374"/>
      <c r="BG13" s="374"/>
      <c r="BH13" s="374"/>
      <c r="BI13" s="374"/>
      <c r="BJ13" s="374"/>
      <c r="BK13" s="374"/>
      <c r="BL13" s="374"/>
      <c r="BM13" s="374"/>
      <c r="BN13" s="374"/>
      <c r="BO13" s="374"/>
      <c r="BP13" s="374"/>
      <c r="BQ13" s="374"/>
      <c r="BR13" s="374"/>
      <c r="BS13" s="374"/>
      <c r="BT13" s="374"/>
      <c r="BU13" s="374"/>
      <c r="BV13" s="374"/>
      <c r="BW13" s="374"/>
      <c r="BX13" s="374"/>
      <c r="BY13" s="374"/>
      <c r="BZ13" s="374"/>
      <c r="CA13" s="374"/>
      <c r="CB13" s="374"/>
      <c r="CC13" s="374"/>
      <c r="CD13" s="374"/>
      <c r="CE13" s="374"/>
      <c r="CF13" s="374"/>
      <c r="CG13" s="374"/>
      <c r="CH13" s="374"/>
      <c r="CI13" s="374"/>
      <c r="CJ13" s="374"/>
      <c r="CK13" s="374"/>
      <c r="CL13" s="374"/>
      <c r="CM13" s="374"/>
      <c r="CN13" s="374"/>
      <c r="CO13" s="374"/>
      <c r="CP13" s="374"/>
      <c r="CQ13" s="374"/>
      <c r="CR13" s="374"/>
      <c r="CS13" s="374"/>
      <c r="CT13" s="374"/>
      <c r="CU13" s="374"/>
      <c r="CV13" s="374"/>
      <c r="CW13" s="374"/>
      <c r="CX13" s="374"/>
      <c r="CY13" s="374"/>
      <c r="CZ13" s="374"/>
      <c r="DA13" s="374"/>
      <c r="DB13" s="374"/>
      <c r="DC13" s="374"/>
      <c r="DD13" s="374"/>
      <c r="DE13" s="374"/>
    </row>
    <row r="14" spans="1:109" s="253" customFormat="1" ht="13.2" x14ac:dyDescent="0.2">
      <c r="A14" s="374"/>
      <c r="B14" s="374"/>
      <c r="C14" s="374"/>
      <c r="D14" s="374"/>
      <c r="E14" s="374"/>
      <c r="F14" s="374"/>
      <c r="G14" s="374"/>
      <c r="H14" s="374"/>
      <c r="I14" s="374"/>
      <c r="J14" s="374"/>
      <c r="K14" s="374"/>
      <c r="L14" s="374"/>
      <c r="M14" s="374"/>
      <c r="N14" s="374"/>
      <c r="O14" s="374"/>
      <c r="P14" s="374"/>
      <c r="Q14" s="374"/>
      <c r="R14" s="374"/>
      <c r="S14" s="374"/>
      <c r="T14" s="374"/>
      <c r="U14" s="374"/>
      <c r="V14" s="374"/>
      <c r="W14" s="374"/>
      <c r="X14" s="374"/>
      <c r="Y14" s="374"/>
      <c r="Z14" s="374"/>
      <c r="AA14" s="374"/>
      <c r="AB14" s="374"/>
      <c r="AC14" s="374"/>
      <c r="AD14" s="374"/>
      <c r="AE14" s="374"/>
      <c r="AF14" s="374"/>
      <c r="AG14" s="374"/>
      <c r="AH14" s="374"/>
      <c r="AI14" s="374"/>
      <c r="AJ14" s="374"/>
      <c r="AK14" s="374"/>
      <c r="AL14" s="374"/>
      <c r="AM14" s="374"/>
      <c r="AN14" s="374"/>
      <c r="AO14" s="374"/>
      <c r="AP14" s="374"/>
      <c r="AQ14" s="374"/>
      <c r="AR14" s="374"/>
      <c r="AS14" s="374"/>
      <c r="AT14" s="374"/>
      <c r="AU14" s="374"/>
      <c r="AV14" s="374"/>
      <c r="AW14" s="374"/>
      <c r="AX14" s="374"/>
      <c r="AY14" s="374"/>
      <c r="AZ14" s="374"/>
      <c r="BA14" s="374"/>
      <c r="BB14" s="374"/>
      <c r="BC14" s="374"/>
      <c r="BD14" s="374"/>
      <c r="BE14" s="374"/>
      <c r="BF14" s="374"/>
      <c r="BG14" s="374"/>
      <c r="BH14" s="374"/>
      <c r="BI14" s="374"/>
      <c r="BJ14" s="374"/>
      <c r="BK14" s="374"/>
      <c r="BL14" s="374"/>
      <c r="BM14" s="374"/>
      <c r="BN14" s="374"/>
      <c r="BO14" s="374"/>
      <c r="BP14" s="374"/>
      <c r="BQ14" s="374"/>
      <c r="BR14" s="374"/>
      <c r="BS14" s="374"/>
      <c r="BT14" s="374"/>
      <c r="BU14" s="374"/>
      <c r="BV14" s="374"/>
      <c r="BW14" s="374"/>
      <c r="BX14" s="374"/>
      <c r="BY14" s="374"/>
      <c r="BZ14" s="374"/>
      <c r="CA14" s="374"/>
      <c r="CB14" s="374"/>
      <c r="CC14" s="374"/>
      <c r="CD14" s="374"/>
      <c r="CE14" s="374"/>
      <c r="CF14" s="374"/>
      <c r="CG14" s="374"/>
      <c r="CH14" s="374"/>
      <c r="CI14" s="374"/>
      <c r="CJ14" s="374"/>
      <c r="CK14" s="374"/>
      <c r="CL14" s="374"/>
      <c r="CM14" s="374"/>
      <c r="CN14" s="374"/>
      <c r="CO14" s="374"/>
      <c r="CP14" s="374"/>
      <c r="CQ14" s="374"/>
      <c r="CR14" s="374"/>
      <c r="CS14" s="374"/>
      <c r="CT14" s="374"/>
      <c r="CU14" s="374"/>
      <c r="CV14" s="374"/>
      <c r="CW14" s="374"/>
      <c r="CX14" s="374"/>
      <c r="CY14" s="374"/>
      <c r="CZ14" s="374"/>
      <c r="DA14" s="374"/>
      <c r="DB14" s="374"/>
      <c r="DC14" s="374"/>
      <c r="DD14" s="374"/>
      <c r="DE14" s="374"/>
    </row>
    <row r="15" spans="1:109" s="253" customFormat="1" ht="13.2" x14ac:dyDescent="0.2">
      <c r="A15" s="255"/>
      <c r="B15" s="374"/>
      <c r="C15" s="374"/>
      <c r="D15" s="374"/>
      <c r="E15" s="374"/>
      <c r="F15" s="374"/>
      <c r="G15" s="374"/>
      <c r="H15" s="374"/>
      <c r="I15" s="374"/>
      <c r="J15" s="374"/>
      <c r="K15" s="374"/>
      <c r="L15" s="374"/>
      <c r="M15" s="374"/>
      <c r="N15" s="374"/>
      <c r="O15" s="374"/>
      <c r="P15" s="374"/>
      <c r="Q15" s="374"/>
      <c r="R15" s="374"/>
      <c r="S15" s="374"/>
      <c r="T15" s="374"/>
      <c r="U15" s="374"/>
      <c r="V15" s="374"/>
      <c r="W15" s="374"/>
      <c r="X15" s="374"/>
      <c r="Y15" s="374"/>
      <c r="Z15" s="374"/>
      <c r="AA15" s="374"/>
      <c r="AB15" s="374"/>
      <c r="AC15" s="374"/>
      <c r="AD15" s="374"/>
      <c r="AE15" s="374"/>
      <c r="AF15" s="374"/>
      <c r="AG15" s="374"/>
      <c r="AH15" s="374"/>
      <c r="AI15" s="374"/>
      <c r="AJ15" s="374"/>
      <c r="AK15" s="374"/>
      <c r="AL15" s="374"/>
      <c r="AM15" s="374"/>
      <c r="AN15" s="374"/>
      <c r="AO15" s="374"/>
      <c r="AP15" s="374"/>
      <c r="AQ15" s="374"/>
      <c r="AR15" s="374"/>
      <c r="AS15" s="374"/>
      <c r="AT15" s="374"/>
      <c r="AU15" s="374"/>
      <c r="AV15" s="374"/>
      <c r="AW15" s="374"/>
      <c r="AX15" s="374"/>
      <c r="AY15" s="374"/>
      <c r="AZ15" s="374"/>
      <c r="BA15" s="374"/>
      <c r="BB15" s="374"/>
      <c r="BC15" s="374"/>
      <c r="BD15" s="374"/>
      <c r="BE15" s="374"/>
      <c r="BF15" s="374"/>
      <c r="BG15" s="374"/>
      <c r="BH15" s="374"/>
      <c r="BI15" s="374"/>
      <c r="BJ15" s="374"/>
      <c r="BK15" s="374"/>
      <c r="BL15" s="374"/>
      <c r="BM15" s="374"/>
      <c r="BN15" s="374"/>
      <c r="BO15" s="374"/>
      <c r="BP15" s="374"/>
      <c r="BQ15" s="374"/>
      <c r="BR15" s="374"/>
      <c r="BS15" s="374"/>
      <c r="BT15" s="374"/>
      <c r="BU15" s="374"/>
      <c r="BV15" s="374"/>
      <c r="BW15" s="374"/>
      <c r="BX15" s="374"/>
      <c r="BY15" s="374"/>
      <c r="BZ15" s="374"/>
      <c r="CA15" s="374"/>
      <c r="CB15" s="374"/>
      <c r="CC15" s="374"/>
      <c r="CD15" s="374"/>
      <c r="CE15" s="374"/>
      <c r="CF15" s="374"/>
      <c r="CG15" s="374"/>
      <c r="CH15" s="374"/>
      <c r="CI15" s="374"/>
      <c r="CJ15" s="374"/>
      <c r="CK15" s="374"/>
      <c r="CL15" s="374"/>
      <c r="CM15" s="374"/>
      <c r="CN15" s="374"/>
      <c r="CO15" s="374"/>
      <c r="CP15" s="374"/>
      <c r="CQ15" s="374"/>
      <c r="CR15" s="374"/>
      <c r="CS15" s="374"/>
      <c r="CT15" s="374"/>
      <c r="CU15" s="374"/>
      <c r="CV15" s="374"/>
      <c r="CW15" s="374"/>
      <c r="CX15" s="374"/>
      <c r="CY15" s="374"/>
      <c r="CZ15" s="374"/>
      <c r="DA15" s="374"/>
      <c r="DB15" s="374"/>
      <c r="DC15" s="374"/>
      <c r="DD15" s="374"/>
      <c r="DE15" s="374"/>
    </row>
    <row r="16" spans="1:109" s="253" customFormat="1" ht="13.2" x14ac:dyDescent="0.2">
      <c r="A16" s="255"/>
      <c r="B16" s="374"/>
      <c r="C16" s="374"/>
      <c r="D16" s="374"/>
      <c r="E16" s="374"/>
      <c r="F16" s="374"/>
      <c r="G16" s="374"/>
      <c r="H16" s="374"/>
      <c r="I16" s="374"/>
      <c r="J16" s="374"/>
      <c r="K16" s="374"/>
      <c r="L16" s="374"/>
      <c r="M16" s="374"/>
      <c r="N16" s="374"/>
      <c r="O16" s="374"/>
      <c r="P16" s="374"/>
      <c r="Q16" s="374"/>
      <c r="R16" s="374"/>
      <c r="S16" s="374"/>
      <c r="T16" s="374"/>
      <c r="U16" s="374"/>
      <c r="V16" s="374"/>
      <c r="W16" s="374"/>
      <c r="X16" s="374"/>
      <c r="Y16" s="374"/>
      <c r="Z16" s="374"/>
      <c r="AA16" s="374"/>
      <c r="AB16" s="374"/>
      <c r="AC16" s="374"/>
      <c r="AD16" s="374"/>
      <c r="AE16" s="374"/>
      <c r="AF16" s="374"/>
      <c r="AG16" s="374"/>
      <c r="AH16" s="374"/>
      <c r="AI16" s="374"/>
      <c r="AJ16" s="374"/>
      <c r="AK16" s="374"/>
      <c r="AL16" s="374"/>
      <c r="AM16" s="374"/>
      <c r="AN16" s="374"/>
      <c r="AO16" s="374"/>
      <c r="AP16" s="374"/>
      <c r="AQ16" s="374"/>
      <c r="AR16" s="374"/>
      <c r="AS16" s="374"/>
      <c r="AT16" s="374"/>
      <c r="AU16" s="374"/>
      <c r="AV16" s="374"/>
      <c r="AW16" s="374"/>
      <c r="AX16" s="374"/>
      <c r="AY16" s="374"/>
      <c r="AZ16" s="374"/>
      <c r="BA16" s="374"/>
      <c r="BB16" s="374"/>
      <c r="BC16" s="374"/>
      <c r="BD16" s="374"/>
      <c r="BE16" s="374"/>
      <c r="BF16" s="374"/>
      <c r="BG16" s="374"/>
      <c r="BH16" s="374"/>
      <c r="BI16" s="374"/>
      <c r="BJ16" s="374"/>
      <c r="BK16" s="374"/>
      <c r="BL16" s="374"/>
      <c r="BM16" s="374"/>
      <c r="BN16" s="374"/>
      <c r="BO16" s="374"/>
      <c r="BP16" s="374"/>
      <c r="BQ16" s="374"/>
      <c r="BR16" s="374"/>
      <c r="BS16" s="374"/>
      <c r="BT16" s="374"/>
      <c r="BU16" s="374"/>
      <c r="BV16" s="374"/>
      <c r="BW16" s="374"/>
      <c r="BX16" s="374"/>
      <c r="BY16" s="374"/>
      <c r="BZ16" s="374"/>
      <c r="CA16" s="374"/>
      <c r="CB16" s="374"/>
      <c r="CC16" s="374"/>
      <c r="CD16" s="374"/>
      <c r="CE16" s="374"/>
      <c r="CF16" s="374"/>
      <c r="CG16" s="374"/>
      <c r="CH16" s="374"/>
      <c r="CI16" s="374"/>
      <c r="CJ16" s="374"/>
      <c r="CK16" s="374"/>
      <c r="CL16" s="374"/>
      <c r="CM16" s="374"/>
      <c r="CN16" s="374"/>
      <c r="CO16" s="374"/>
      <c r="CP16" s="374"/>
      <c r="CQ16" s="374"/>
      <c r="CR16" s="374"/>
      <c r="CS16" s="374"/>
      <c r="CT16" s="374"/>
      <c r="CU16" s="374"/>
      <c r="CV16" s="374"/>
      <c r="CW16" s="374"/>
      <c r="CX16" s="374"/>
      <c r="CY16" s="374"/>
      <c r="CZ16" s="374"/>
      <c r="DA16" s="374"/>
      <c r="DB16" s="374"/>
      <c r="DC16" s="374"/>
      <c r="DD16" s="374"/>
      <c r="DE16" s="374"/>
    </row>
    <row r="17" spans="1:109" s="253" customFormat="1" ht="13.2" x14ac:dyDescent="0.2">
      <c r="A17" s="255"/>
      <c r="B17" s="374"/>
      <c r="C17" s="374"/>
      <c r="D17" s="374"/>
      <c r="E17" s="374"/>
      <c r="F17" s="374"/>
      <c r="G17" s="374"/>
      <c r="H17" s="374"/>
      <c r="I17" s="374"/>
      <c r="J17" s="374"/>
      <c r="K17" s="374"/>
      <c r="L17" s="374"/>
      <c r="M17" s="374"/>
      <c r="N17" s="374"/>
      <c r="O17" s="374"/>
      <c r="P17" s="374"/>
      <c r="Q17" s="374"/>
      <c r="R17" s="374"/>
      <c r="S17" s="374"/>
      <c r="T17" s="374"/>
      <c r="U17" s="374"/>
      <c r="V17" s="374"/>
      <c r="W17" s="374"/>
      <c r="X17" s="374"/>
      <c r="Y17" s="374"/>
      <c r="Z17" s="374"/>
      <c r="AA17" s="374"/>
      <c r="AB17" s="374"/>
      <c r="AC17" s="374"/>
      <c r="AD17" s="374"/>
      <c r="AE17" s="374"/>
      <c r="AF17" s="374"/>
      <c r="AG17" s="374"/>
      <c r="AH17" s="374"/>
      <c r="AI17" s="374"/>
      <c r="AJ17" s="374"/>
      <c r="AK17" s="374"/>
      <c r="AL17" s="374"/>
      <c r="AM17" s="374"/>
      <c r="AN17" s="374"/>
      <c r="AO17" s="374"/>
      <c r="AP17" s="374"/>
      <c r="AQ17" s="374"/>
      <c r="AR17" s="374"/>
      <c r="AS17" s="374"/>
      <c r="AT17" s="374"/>
      <c r="AU17" s="374"/>
      <c r="AV17" s="374"/>
      <c r="AW17" s="374"/>
      <c r="AX17" s="374"/>
      <c r="AY17" s="374"/>
      <c r="AZ17" s="374"/>
      <c r="BA17" s="374"/>
      <c r="BB17" s="374"/>
      <c r="BC17" s="374"/>
      <c r="BD17" s="374"/>
      <c r="BE17" s="374"/>
      <c r="BF17" s="374"/>
      <c r="BG17" s="374"/>
      <c r="BH17" s="374"/>
      <c r="BI17" s="374"/>
      <c r="BJ17" s="374"/>
      <c r="BK17" s="374"/>
      <c r="BL17" s="374"/>
      <c r="BM17" s="374"/>
      <c r="BN17" s="374"/>
      <c r="BO17" s="374"/>
      <c r="BP17" s="374"/>
      <c r="BQ17" s="374"/>
      <c r="BR17" s="374"/>
      <c r="BS17" s="374"/>
      <c r="BT17" s="374"/>
      <c r="BU17" s="374"/>
      <c r="BV17" s="374"/>
      <c r="BW17" s="374"/>
      <c r="BX17" s="374"/>
      <c r="BY17" s="374"/>
      <c r="BZ17" s="374"/>
      <c r="CA17" s="374"/>
      <c r="CB17" s="374"/>
      <c r="CC17" s="374"/>
      <c r="CD17" s="374"/>
      <c r="CE17" s="374"/>
      <c r="CF17" s="374"/>
      <c r="CG17" s="374"/>
      <c r="CH17" s="374"/>
      <c r="CI17" s="374"/>
      <c r="CJ17" s="374"/>
      <c r="CK17" s="374"/>
      <c r="CL17" s="374"/>
      <c r="CM17" s="374"/>
      <c r="CN17" s="374"/>
      <c r="CO17" s="374"/>
      <c r="CP17" s="374"/>
      <c r="CQ17" s="374"/>
      <c r="CR17" s="374"/>
      <c r="CS17" s="374"/>
      <c r="CT17" s="374"/>
      <c r="CU17" s="374"/>
      <c r="CV17" s="374"/>
      <c r="CW17" s="374"/>
      <c r="CX17" s="374"/>
      <c r="CY17" s="374"/>
      <c r="CZ17" s="374"/>
      <c r="DA17" s="374"/>
      <c r="DB17" s="374"/>
      <c r="DC17" s="374"/>
      <c r="DD17" s="374"/>
      <c r="DE17" s="374"/>
    </row>
    <row r="18" spans="1:109" s="253" customFormat="1" ht="13.2" x14ac:dyDescent="0.2">
      <c r="A18" s="255"/>
      <c r="B18" s="374"/>
      <c r="C18" s="374"/>
      <c r="D18" s="374"/>
      <c r="E18" s="374"/>
      <c r="F18" s="374"/>
      <c r="G18" s="374"/>
      <c r="H18" s="374"/>
      <c r="I18" s="374"/>
      <c r="J18" s="374"/>
      <c r="K18" s="374"/>
      <c r="L18" s="374"/>
      <c r="M18" s="374"/>
      <c r="N18" s="374"/>
      <c r="O18" s="374"/>
      <c r="P18" s="374"/>
      <c r="Q18" s="374"/>
      <c r="R18" s="374"/>
      <c r="S18" s="374"/>
      <c r="T18" s="374"/>
      <c r="U18" s="374"/>
      <c r="V18" s="374"/>
      <c r="W18" s="374"/>
      <c r="X18" s="374"/>
      <c r="Y18" s="374"/>
      <c r="Z18" s="374"/>
      <c r="AA18" s="374"/>
      <c r="AB18" s="374"/>
      <c r="AC18" s="374"/>
      <c r="AD18" s="374"/>
      <c r="AE18" s="374"/>
      <c r="AF18" s="374"/>
      <c r="AG18" s="374"/>
      <c r="AH18" s="374"/>
      <c r="AI18" s="374"/>
      <c r="AJ18" s="374"/>
      <c r="AK18" s="374"/>
      <c r="AL18" s="374"/>
      <c r="AM18" s="374"/>
      <c r="AN18" s="374"/>
      <c r="AO18" s="374"/>
      <c r="AP18" s="374"/>
      <c r="AQ18" s="374"/>
      <c r="AR18" s="374"/>
      <c r="AS18" s="374"/>
      <c r="AT18" s="374"/>
      <c r="AU18" s="374"/>
      <c r="AV18" s="374"/>
      <c r="AW18" s="374"/>
      <c r="AX18" s="374"/>
      <c r="AY18" s="374"/>
      <c r="AZ18" s="374"/>
      <c r="BA18" s="374"/>
      <c r="BB18" s="374"/>
      <c r="BC18" s="374"/>
      <c r="BD18" s="374"/>
      <c r="BE18" s="374"/>
      <c r="BF18" s="374"/>
      <c r="BG18" s="374"/>
      <c r="BH18" s="374"/>
      <c r="BI18" s="374"/>
      <c r="BJ18" s="374"/>
      <c r="BK18" s="374"/>
      <c r="BL18" s="374"/>
      <c r="BM18" s="374"/>
      <c r="BN18" s="374"/>
      <c r="BO18" s="374"/>
      <c r="BP18" s="374"/>
      <c r="BQ18" s="374"/>
      <c r="BR18" s="374"/>
      <c r="BS18" s="374"/>
      <c r="BT18" s="374"/>
      <c r="BU18" s="374"/>
      <c r="BV18" s="374"/>
      <c r="BW18" s="374"/>
      <c r="BX18" s="374"/>
      <c r="BY18" s="374"/>
      <c r="BZ18" s="374"/>
      <c r="CA18" s="374"/>
      <c r="CB18" s="374"/>
      <c r="CC18" s="374"/>
      <c r="CD18" s="374"/>
      <c r="CE18" s="374"/>
      <c r="CF18" s="374"/>
      <c r="CG18" s="374"/>
      <c r="CH18" s="374"/>
      <c r="CI18" s="374"/>
      <c r="CJ18" s="374"/>
      <c r="CK18" s="374"/>
      <c r="CL18" s="374"/>
      <c r="CM18" s="374"/>
      <c r="CN18" s="374"/>
      <c r="CO18" s="374"/>
      <c r="CP18" s="374"/>
      <c r="CQ18" s="374"/>
      <c r="CR18" s="374"/>
      <c r="CS18" s="374"/>
      <c r="CT18" s="374"/>
      <c r="CU18" s="374"/>
      <c r="CV18" s="374"/>
      <c r="CW18" s="374"/>
      <c r="CX18" s="374"/>
      <c r="CY18" s="374"/>
      <c r="CZ18" s="374"/>
      <c r="DA18" s="374"/>
      <c r="DB18" s="374"/>
      <c r="DC18" s="374"/>
      <c r="DD18" s="374"/>
      <c r="DE18" s="374"/>
    </row>
    <row r="19" spans="1:109" ht="13.2" x14ac:dyDescent="0.2">
      <c r="DD19" s="255"/>
      <c r="DE19" s="255"/>
    </row>
    <row r="20" spans="1:109" ht="13.2" x14ac:dyDescent="0.2">
      <c r="DD20" s="255"/>
      <c r="DE20" s="255"/>
    </row>
    <row r="21" spans="1:109" ht="17.25" customHeight="1" x14ac:dyDescent="0.2">
      <c r="B21" s="373"/>
      <c r="C21" s="257"/>
      <c r="D21" s="257"/>
      <c r="E21" s="257"/>
      <c r="F21" s="257"/>
      <c r="G21" s="257"/>
      <c r="H21" s="257"/>
      <c r="I21" s="257"/>
      <c r="J21" s="257"/>
      <c r="K21" s="257"/>
      <c r="L21" s="257"/>
      <c r="M21" s="257"/>
      <c r="N21" s="372"/>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72"/>
      <c r="AU21" s="257"/>
      <c r="AV21" s="257"/>
      <c r="AW21" s="257"/>
      <c r="AX21" s="257"/>
      <c r="AY21" s="257"/>
      <c r="AZ21" s="257"/>
      <c r="BA21" s="257"/>
      <c r="BB21" s="257"/>
      <c r="BC21" s="257"/>
      <c r="BD21" s="257"/>
      <c r="BE21" s="257"/>
      <c r="BF21" s="372"/>
      <c r="BG21" s="257"/>
      <c r="BH21" s="257"/>
      <c r="BI21" s="257"/>
      <c r="BJ21" s="257"/>
      <c r="BK21" s="257"/>
      <c r="BL21" s="257"/>
      <c r="BM21" s="257"/>
      <c r="BN21" s="257"/>
      <c r="BO21" s="257"/>
      <c r="BP21" s="257"/>
      <c r="BQ21" s="257"/>
      <c r="BR21" s="372"/>
      <c r="BS21" s="257"/>
      <c r="BT21" s="257"/>
      <c r="BU21" s="257"/>
      <c r="BV21" s="257"/>
      <c r="BW21" s="257"/>
      <c r="BX21" s="257"/>
      <c r="BY21" s="257"/>
      <c r="BZ21" s="257"/>
      <c r="CA21" s="257"/>
      <c r="CB21" s="257"/>
      <c r="CC21" s="257"/>
      <c r="CD21" s="372"/>
      <c r="CE21" s="257"/>
      <c r="CF21" s="257"/>
      <c r="CG21" s="257"/>
      <c r="CH21" s="257"/>
      <c r="CI21" s="257"/>
      <c r="CJ21" s="257"/>
      <c r="CK21" s="257"/>
      <c r="CL21" s="257"/>
      <c r="CM21" s="257"/>
      <c r="CN21" s="257"/>
      <c r="CO21" s="257"/>
      <c r="CP21" s="372"/>
      <c r="CQ21" s="257"/>
      <c r="CR21" s="257"/>
      <c r="CS21" s="257"/>
      <c r="CT21" s="257"/>
      <c r="CU21" s="257"/>
      <c r="CV21" s="257"/>
      <c r="CW21" s="257"/>
      <c r="CX21" s="257"/>
      <c r="CY21" s="257"/>
      <c r="CZ21" s="257"/>
      <c r="DA21" s="257"/>
      <c r="DB21" s="372"/>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64"/>
      <c r="DD40" s="364"/>
      <c r="DE40" s="255"/>
    </row>
    <row r="41" spans="2:109" ht="16.2" x14ac:dyDescent="0.2">
      <c r="B41" s="256" t="s">
        <v>569</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61"/>
      <c r="I42" s="360"/>
      <c r="J42" s="360"/>
      <c r="K42" s="360"/>
      <c r="AM42" s="361"/>
      <c r="AN42" s="361" t="s">
        <v>566</v>
      </c>
      <c r="AP42" s="360"/>
      <c r="AQ42" s="360"/>
      <c r="AR42" s="360"/>
      <c r="AY42" s="361"/>
      <c r="BA42" s="360"/>
      <c r="BB42" s="360"/>
      <c r="BC42" s="360"/>
      <c r="BK42" s="361"/>
      <c r="BM42" s="360"/>
      <c r="BN42" s="360"/>
      <c r="BO42" s="360"/>
      <c r="BW42" s="361"/>
      <c r="BY42" s="360"/>
      <c r="BZ42" s="360"/>
      <c r="CA42" s="360"/>
      <c r="CI42" s="361"/>
      <c r="CK42" s="360"/>
      <c r="CL42" s="360"/>
      <c r="CM42" s="360"/>
      <c r="CU42" s="361"/>
      <c r="CW42" s="360"/>
      <c r="CX42" s="360"/>
      <c r="CY42" s="360"/>
    </row>
    <row r="43" spans="2:109" ht="13.5" customHeight="1" x14ac:dyDescent="0.2">
      <c r="B43" s="259"/>
      <c r="AN43" s="1228" t="s">
        <v>570</v>
      </c>
      <c r="AO43" s="1229"/>
      <c r="AP43" s="1229"/>
      <c r="AQ43" s="1229"/>
      <c r="AR43" s="1229"/>
      <c r="AS43" s="1229"/>
      <c r="AT43" s="1229"/>
      <c r="AU43" s="1229"/>
      <c r="AV43" s="1229"/>
      <c r="AW43" s="1229"/>
      <c r="AX43" s="1229"/>
      <c r="AY43" s="1229"/>
      <c r="AZ43" s="1229"/>
      <c r="BA43" s="1229"/>
      <c r="BB43" s="1229"/>
      <c r="BC43" s="1229"/>
      <c r="BD43" s="1229"/>
      <c r="BE43" s="1229"/>
      <c r="BF43" s="1229"/>
      <c r="BG43" s="1229"/>
      <c r="BH43" s="1229"/>
      <c r="BI43" s="1229"/>
      <c r="BJ43" s="1229"/>
      <c r="BK43" s="1229"/>
      <c r="BL43" s="1229"/>
      <c r="BM43" s="1229"/>
      <c r="BN43" s="1229"/>
      <c r="BO43" s="1229"/>
      <c r="BP43" s="1229"/>
      <c r="BQ43" s="1229"/>
      <c r="BR43" s="1229"/>
      <c r="BS43" s="1229"/>
      <c r="BT43" s="1229"/>
      <c r="BU43" s="1229"/>
      <c r="BV43" s="1229"/>
      <c r="BW43" s="1229"/>
      <c r="BX43" s="1229"/>
      <c r="BY43" s="1229"/>
      <c r="BZ43" s="1229"/>
      <c r="CA43" s="1229"/>
      <c r="CB43" s="1229"/>
      <c r="CC43" s="1229"/>
      <c r="CD43" s="1229"/>
      <c r="CE43" s="1229"/>
      <c r="CF43" s="1229"/>
      <c r="CG43" s="1229"/>
      <c r="CH43" s="1229"/>
      <c r="CI43" s="1229"/>
      <c r="CJ43" s="1229"/>
      <c r="CK43" s="1229"/>
      <c r="CL43" s="1229"/>
      <c r="CM43" s="1229"/>
      <c r="CN43" s="1229"/>
      <c r="CO43" s="1229"/>
      <c r="CP43" s="1229"/>
      <c r="CQ43" s="1229"/>
      <c r="CR43" s="1229"/>
      <c r="CS43" s="1229"/>
      <c r="CT43" s="1229"/>
      <c r="CU43" s="1229"/>
      <c r="CV43" s="1229"/>
      <c r="CW43" s="1229"/>
      <c r="CX43" s="1229"/>
      <c r="CY43" s="1229"/>
      <c r="CZ43" s="1229"/>
      <c r="DA43" s="1229"/>
      <c r="DB43" s="1229"/>
      <c r="DC43" s="1230"/>
    </row>
    <row r="44" spans="2:109" ht="13.2" x14ac:dyDescent="0.2">
      <c r="B44" s="259"/>
      <c r="AN44" s="1231"/>
      <c r="AO44" s="1232"/>
      <c r="AP44" s="1232"/>
      <c r="AQ44" s="1232"/>
      <c r="AR44" s="1232"/>
      <c r="AS44" s="1232"/>
      <c r="AT44" s="1232"/>
      <c r="AU44" s="1232"/>
      <c r="AV44" s="1232"/>
      <c r="AW44" s="1232"/>
      <c r="AX44" s="1232"/>
      <c r="AY44" s="1232"/>
      <c r="AZ44" s="1232"/>
      <c r="BA44" s="1232"/>
      <c r="BB44" s="1232"/>
      <c r="BC44" s="1232"/>
      <c r="BD44" s="1232"/>
      <c r="BE44" s="1232"/>
      <c r="BF44" s="1232"/>
      <c r="BG44" s="1232"/>
      <c r="BH44" s="1232"/>
      <c r="BI44" s="1232"/>
      <c r="BJ44" s="1232"/>
      <c r="BK44" s="1232"/>
      <c r="BL44" s="1232"/>
      <c r="BM44" s="1232"/>
      <c r="BN44" s="1232"/>
      <c r="BO44" s="1232"/>
      <c r="BP44" s="1232"/>
      <c r="BQ44" s="1232"/>
      <c r="BR44" s="1232"/>
      <c r="BS44" s="1232"/>
      <c r="BT44" s="1232"/>
      <c r="BU44" s="1232"/>
      <c r="BV44" s="1232"/>
      <c r="BW44" s="1232"/>
      <c r="BX44" s="1232"/>
      <c r="BY44" s="1232"/>
      <c r="BZ44" s="1232"/>
      <c r="CA44" s="1232"/>
      <c r="CB44" s="1232"/>
      <c r="CC44" s="1232"/>
      <c r="CD44" s="1232"/>
      <c r="CE44" s="1232"/>
      <c r="CF44" s="1232"/>
      <c r="CG44" s="1232"/>
      <c r="CH44" s="1232"/>
      <c r="CI44" s="1232"/>
      <c r="CJ44" s="1232"/>
      <c r="CK44" s="1232"/>
      <c r="CL44" s="1232"/>
      <c r="CM44" s="1232"/>
      <c r="CN44" s="1232"/>
      <c r="CO44" s="1232"/>
      <c r="CP44" s="1232"/>
      <c r="CQ44" s="1232"/>
      <c r="CR44" s="1232"/>
      <c r="CS44" s="1232"/>
      <c r="CT44" s="1232"/>
      <c r="CU44" s="1232"/>
      <c r="CV44" s="1232"/>
      <c r="CW44" s="1232"/>
      <c r="CX44" s="1232"/>
      <c r="CY44" s="1232"/>
      <c r="CZ44" s="1232"/>
      <c r="DA44" s="1232"/>
      <c r="DB44" s="1232"/>
      <c r="DC44" s="1233"/>
    </row>
    <row r="45" spans="2:109" ht="13.2" x14ac:dyDescent="0.2">
      <c r="B45" s="259"/>
      <c r="AN45" s="1231"/>
      <c r="AO45" s="1232"/>
      <c r="AP45" s="1232"/>
      <c r="AQ45" s="1232"/>
      <c r="AR45" s="1232"/>
      <c r="AS45" s="1232"/>
      <c r="AT45" s="1232"/>
      <c r="AU45" s="1232"/>
      <c r="AV45" s="1232"/>
      <c r="AW45" s="1232"/>
      <c r="AX45" s="1232"/>
      <c r="AY45" s="1232"/>
      <c r="AZ45" s="1232"/>
      <c r="BA45" s="1232"/>
      <c r="BB45" s="1232"/>
      <c r="BC45" s="1232"/>
      <c r="BD45" s="1232"/>
      <c r="BE45" s="1232"/>
      <c r="BF45" s="1232"/>
      <c r="BG45" s="1232"/>
      <c r="BH45" s="1232"/>
      <c r="BI45" s="1232"/>
      <c r="BJ45" s="1232"/>
      <c r="BK45" s="1232"/>
      <c r="BL45" s="1232"/>
      <c r="BM45" s="1232"/>
      <c r="BN45" s="1232"/>
      <c r="BO45" s="1232"/>
      <c r="BP45" s="1232"/>
      <c r="BQ45" s="1232"/>
      <c r="BR45" s="1232"/>
      <c r="BS45" s="1232"/>
      <c r="BT45" s="1232"/>
      <c r="BU45" s="1232"/>
      <c r="BV45" s="1232"/>
      <c r="BW45" s="1232"/>
      <c r="BX45" s="1232"/>
      <c r="BY45" s="1232"/>
      <c r="BZ45" s="1232"/>
      <c r="CA45" s="1232"/>
      <c r="CB45" s="1232"/>
      <c r="CC45" s="1232"/>
      <c r="CD45" s="1232"/>
      <c r="CE45" s="1232"/>
      <c r="CF45" s="1232"/>
      <c r="CG45" s="1232"/>
      <c r="CH45" s="1232"/>
      <c r="CI45" s="1232"/>
      <c r="CJ45" s="1232"/>
      <c r="CK45" s="1232"/>
      <c r="CL45" s="1232"/>
      <c r="CM45" s="1232"/>
      <c r="CN45" s="1232"/>
      <c r="CO45" s="1232"/>
      <c r="CP45" s="1232"/>
      <c r="CQ45" s="1232"/>
      <c r="CR45" s="1232"/>
      <c r="CS45" s="1232"/>
      <c r="CT45" s="1232"/>
      <c r="CU45" s="1232"/>
      <c r="CV45" s="1232"/>
      <c r="CW45" s="1232"/>
      <c r="CX45" s="1232"/>
      <c r="CY45" s="1232"/>
      <c r="CZ45" s="1232"/>
      <c r="DA45" s="1232"/>
      <c r="DB45" s="1232"/>
      <c r="DC45" s="1233"/>
    </row>
    <row r="46" spans="2:109" ht="13.2" x14ac:dyDescent="0.2">
      <c r="B46" s="259"/>
      <c r="AN46" s="1231"/>
      <c r="AO46" s="1232"/>
      <c r="AP46" s="1232"/>
      <c r="AQ46" s="1232"/>
      <c r="AR46" s="1232"/>
      <c r="AS46" s="1232"/>
      <c r="AT46" s="1232"/>
      <c r="AU46" s="1232"/>
      <c r="AV46" s="1232"/>
      <c r="AW46" s="1232"/>
      <c r="AX46" s="1232"/>
      <c r="AY46" s="1232"/>
      <c r="AZ46" s="1232"/>
      <c r="BA46" s="1232"/>
      <c r="BB46" s="1232"/>
      <c r="BC46" s="1232"/>
      <c r="BD46" s="1232"/>
      <c r="BE46" s="1232"/>
      <c r="BF46" s="1232"/>
      <c r="BG46" s="1232"/>
      <c r="BH46" s="1232"/>
      <c r="BI46" s="1232"/>
      <c r="BJ46" s="1232"/>
      <c r="BK46" s="1232"/>
      <c r="BL46" s="1232"/>
      <c r="BM46" s="1232"/>
      <c r="BN46" s="1232"/>
      <c r="BO46" s="1232"/>
      <c r="BP46" s="1232"/>
      <c r="BQ46" s="1232"/>
      <c r="BR46" s="1232"/>
      <c r="BS46" s="1232"/>
      <c r="BT46" s="1232"/>
      <c r="BU46" s="1232"/>
      <c r="BV46" s="1232"/>
      <c r="BW46" s="1232"/>
      <c r="BX46" s="1232"/>
      <c r="BY46" s="1232"/>
      <c r="BZ46" s="1232"/>
      <c r="CA46" s="1232"/>
      <c r="CB46" s="1232"/>
      <c r="CC46" s="1232"/>
      <c r="CD46" s="1232"/>
      <c r="CE46" s="1232"/>
      <c r="CF46" s="1232"/>
      <c r="CG46" s="1232"/>
      <c r="CH46" s="1232"/>
      <c r="CI46" s="1232"/>
      <c r="CJ46" s="1232"/>
      <c r="CK46" s="1232"/>
      <c r="CL46" s="1232"/>
      <c r="CM46" s="1232"/>
      <c r="CN46" s="1232"/>
      <c r="CO46" s="1232"/>
      <c r="CP46" s="1232"/>
      <c r="CQ46" s="1232"/>
      <c r="CR46" s="1232"/>
      <c r="CS46" s="1232"/>
      <c r="CT46" s="1232"/>
      <c r="CU46" s="1232"/>
      <c r="CV46" s="1232"/>
      <c r="CW46" s="1232"/>
      <c r="CX46" s="1232"/>
      <c r="CY46" s="1232"/>
      <c r="CZ46" s="1232"/>
      <c r="DA46" s="1232"/>
      <c r="DB46" s="1232"/>
      <c r="DC46" s="1233"/>
    </row>
    <row r="47" spans="2:109" ht="13.2" x14ac:dyDescent="0.2">
      <c r="B47" s="259"/>
      <c r="AN47" s="1234"/>
      <c r="AO47" s="1235"/>
      <c r="AP47" s="1235"/>
      <c r="AQ47" s="1235"/>
      <c r="AR47" s="1235"/>
      <c r="AS47" s="1235"/>
      <c r="AT47" s="1235"/>
      <c r="AU47" s="1235"/>
      <c r="AV47" s="1235"/>
      <c r="AW47" s="1235"/>
      <c r="AX47" s="1235"/>
      <c r="AY47" s="1235"/>
      <c r="AZ47" s="1235"/>
      <c r="BA47" s="1235"/>
      <c r="BB47" s="1235"/>
      <c r="BC47" s="1235"/>
      <c r="BD47" s="1235"/>
      <c r="BE47" s="1235"/>
      <c r="BF47" s="1235"/>
      <c r="BG47" s="1235"/>
      <c r="BH47" s="1235"/>
      <c r="BI47" s="1235"/>
      <c r="BJ47" s="1235"/>
      <c r="BK47" s="1235"/>
      <c r="BL47" s="1235"/>
      <c r="BM47" s="1235"/>
      <c r="BN47" s="1235"/>
      <c r="BO47" s="1235"/>
      <c r="BP47" s="1235"/>
      <c r="BQ47" s="1235"/>
      <c r="BR47" s="1235"/>
      <c r="BS47" s="1235"/>
      <c r="BT47" s="1235"/>
      <c r="BU47" s="1235"/>
      <c r="BV47" s="1235"/>
      <c r="BW47" s="1235"/>
      <c r="BX47" s="1235"/>
      <c r="BY47" s="1235"/>
      <c r="BZ47" s="1235"/>
      <c r="CA47" s="1235"/>
      <c r="CB47" s="1235"/>
      <c r="CC47" s="1235"/>
      <c r="CD47" s="1235"/>
      <c r="CE47" s="1235"/>
      <c r="CF47" s="1235"/>
      <c r="CG47" s="1235"/>
      <c r="CH47" s="1235"/>
      <c r="CI47" s="1235"/>
      <c r="CJ47" s="1235"/>
      <c r="CK47" s="1235"/>
      <c r="CL47" s="1235"/>
      <c r="CM47" s="1235"/>
      <c r="CN47" s="1235"/>
      <c r="CO47" s="1235"/>
      <c r="CP47" s="1235"/>
      <c r="CQ47" s="1235"/>
      <c r="CR47" s="1235"/>
      <c r="CS47" s="1235"/>
      <c r="CT47" s="1235"/>
      <c r="CU47" s="1235"/>
      <c r="CV47" s="1235"/>
      <c r="CW47" s="1235"/>
      <c r="CX47" s="1235"/>
      <c r="CY47" s="1235"/>
      <c r="CZ47" s="1235"/>
      <c r="DA47" s="1235"/>
      <c r="DB47" s="1235"/>
      <c r="DC47" s="1236"/>
    </row>
    <row r="48" spans="2:109" ht="13.2" x14ac:dyDescent="0.2">
      <c r="B48" s="259"/>
      <c r="H48" s="352"/>
      <c r="I48" s="352"/>
      <c r="J48" s="352"/>
      <c r="AN48" s="352"/>
      <c r="AO48" s="352"/>
      <c r="AP48" s="352"/>
      <c r="AZ48" s="352"/>
      <c r="BA48" s="352"/>
      <c r="BB48" s="352"/>
      <c r="BL48" s="352"/>
      <c r="BM48" s="352"/>
      <c r="BN48" s="352"/>
      <c r="BX48" s="352"/>
      <c r="BY48" s="352"/>
      <c r="BZ48" s="352"/>
      <c r="CJ48" s="352"/>
      <c r="CK48" s="352"/>
      <c r="CL48" s="352"/>
      <c r="CV48" s="352"/>
      <c r="CW48" s="352"/>
      <c r="CX48" s="352"/>
    </row>
    <row r="49" spans="1:109" ht="13.2" x14ac:dyDescent="0.2">
      <c r="B49" s="259"/>
      <c r="AN49" s="255" t="s">
        <v>565</v>
      </c>
    </row>
    <row r="50" spans="1:109" ht="13.2" x14ac:dyDescent="0.2">
      <c r="B50" s="259"/>
      <c r="G50" s="1237"/>
      <c r="H50" s="1237"/>
      <c r="I50" s="1237"/>
      <c r="J50" s="1237"/>
      <c r="K50" s="354"/>
      <c r="L50" s="354"/>
      <c r="M50" s="353"/>
      <c r="N50" s="353"/>
      <c r="AN50" s="1238"/>
      <c r="AO50" s="1239"/>
      <c r="AP50" s="1239"/>
      <c r="AQ50" s="1239"/>
      <c r="AR50" s="1239"/>
      <c r="AS50" s="1239"/>
      <c r="AT50" s="1239"/>
      <c r="AU50" s="1239"/>
      <c r="AV50" s="1239"/>
      <c r="AW50" s="1239"/>
      <c r="AX50" s="1239"/>
      <c r="AY50" s="1239"/>
      <c r="AZ50" s="1239"/>
      <c r="BA50" s="1239"/>
      <c r="BB50" s="1239"/>
      <c r="BC50" s="1239"/>
      <c r="BD50" s="1239"/>
      <c r="BE50" s="1239"/>
      <c r="BF50" s="1239"/>
      <c r="BG50" s="1239"/>
      <c r="BH50" s="1239"/>
      <c r="BI50" s="1239"/>
      <c r="BJ50" s="1239"/>
      <c r="BK50" s="1239"/>
      <c r="BL50" s="1239"/>
      <c r="BM50" s="1239"/>
      <c r="BN50" s="1239"/>
      <c r="BO50" s="1240"/>
      <c r="BP50" s="1241" t="s">
        <v>526</v>
      </c>
      <c r="BQ50" s="1241"/>
      <c r="BR50" s="1241"/>
      <c r="BS50" s="1241"/>
      <c r="BT50" s="1241"/>
      <c r="BU50" s="1241"/>
      <c r="BV50" s="1241"/>
      <c r="BW50" s="1241"/>
      <c r="BX50" s="1241" t="s">
        <v>527</v>
      </c>
      <c r="BY50" s="1241"/>
      <c r="BZ50" s="1241"/>
      <c r="CA50" s="1241"/>
      <c r="CB50" s="1241"/>
      <c r="CC50" s="1241"/>
      <c r="CD50" s="1241"/>
      <c r="CE50" s="1241"/>
      <c r="CF50" s="1241" t="s">
        <v>528</v>
      </c>
      <c r="CG50" s="1241"/>
      <c r="CH50" s="1241"/>
      <c r="CI50" s="1241"/>
      <c r="CJ50" s="1241"/>
      <c r="CK50" s="1241"/>
      <c r="CL50" s="1241"/>
      <c r="CM50" s="1241"/>
      <c r="CN50" s="1241" t="s">
        <v>529</v>
      </c>
      <c r="CO50" s="1241"/>
      <c r="CP50" s="1241"/>
      <c r="CQ50" s="1241"/>
      <c r="CR50" s="1241"/>
      <c r="CS50" s="1241"/>
      <c r="CT50" s="1241"/>
      <c r="CU50" s="1241"/>
      <c r="CV50" s="1241" t="s">
        <v>530</v>
      </c>
      <c r="CW50" s="1241"/>
      <c r="CX50" s="1241"/>
      <c r="CY50" s="1241"/>
      <c r="CZ50" s="1241"/>
      <c r="DA50" s="1241"/>
      <c r="DB50" s="1241"/>
      <c r="DC50" s="1241"/>
    </row>
    <row r="51" spans="1:109" ht="13.5" customHeight="1" x14ac:dyDescent="0.2">
      <c r="B51" s="259"/>
      <c r="G51" s="1246"/>
      <c r="H51" s="1246"/>
      <c r="I51" s="1247"/>
      <c r="J51" s="1247"/>
      <c r="K51" s="1244"/>
      <c r="L51" s="1244"/>
      <c r="M51" s="1244"/>
      <c r="N51" s="1244"/>
      <c r="AM51" s="352"/>
      <c r="AN51" s="1242" t="s">
        <v>564</v>
      </c>
      <c r="AO51" s="1242"/>
      <c r="AP51" s="1242"/>
      <c r="AQ51" s="1242"/>
      <c r="AR51" s="1242"/>
      <c r="AS51" s="1242"/>
      <c r="AT51" s="1242"/>
      <c r="AU51" s="1242"/>
      <c r="AV51" s="1242"/>
      <c r="AW51" s="1242"/>
      <c r="AX51" s="1242"/>
      <c r="AY51" s="1242"/>
      <c r="AZ51" s="1242"/>
      <c r="BA51" s="1242"/>
      <c r="BB51" s="1242" t="s">
        <v>562</v>
      </c>
      <c r="BC51" s="1242"/>
      <c r="BD51" s="1242"/>
      <c r="BE51" s="1242"/>
      <c r="BF51" s="1242"/>
      <c r="BG51" s="1242"/>
      <c r="BH51" s="1242"/>
      <c r="BI51" s="1242"/>
      <c r="BJ51" s="1242"/>
      <c r="BK51" s="1242"/>
      <c r="BL51" s="1242"/>
      <c r="BM51" s="1242"/>
      <c r="BN51" s="1242"/>
      <c r="BO51" s="1242"/>
      <c r="BP51" s="1243"/>
      <c r="BQ51" s="1243"/>
      <c r="BR51" s="1243"/>
      <c r="BS51" s="1243"/>
      <c r="BT51" s="1243"/>
      <c r="BU51" s="1243"/>
      <c r="BV51" s="1243"/>
      <c r="BW51" s="1243"/>
      <c r="BX51" s="1243"/>
      <c r="BY51" s="1243"/>
      <c r="BZ51" s="1243"/>
      <c r="CA51" s="1243"/>
      <c r="CB51" s="1243"/>
      <c r="CC51" s="1243"/>
      <c r="CD51" s="1243"/>
      <c r="CE51" s="1243"/>
      <c r="CF51" s="1243"/>
      <c r="CG51" s="1243"/>
      <c r="CH51" s="1243"/>
      <c r="CI51" s="1243"/>
      <c r="CJ51" s="1243"/>
      <c r="CK51" s="1243"/>
      <c r="CL51" s="1243"/>
      <c r="CM51" s="1243"/>
      <c r="CN51" s="1243"/>
      <c r="CO51" s="1243"/>
      <c r="CP51" s="1243"/>
      <c r="CQ51" s="1243"/>
      <c r="CR51" s="1243"/>
      <c r="CS51" s="1243"/>
      <c r="CT51" s="1243"/>
      <c r="CU51" s="1243"/>
      <c r="CV51" s="1243"/>
      <c r="CW51" s="1243"/>
      <c r="CX51" s="1243"/>
      <c r="CY51" s="1243"/>
      <c r="CZ51" s="1243"/>
      <c r="DA51" s="1243"/>
      <c r="DB51" s="1243"/>
      <c r="DC51" s="1243"/>
    </row>
    <row r="52" spans="1:109" ht="13.2" x14ac:dyDescent="0.2">
      <c r="B52" s="259"/>
      <c r="G52" s="1246"/>
      <c r="H52" s="1246"/>
      <c r="I52" s="1247"/>
      <c r="J52" s="1247"/>
      <c r="K52" s="1244"/>
      <c r="L52" s="1244"/>
      <c r="M52" s="1244"/>
      <c r="N52" s="1244"/>
      <c r="AM52" s="352"/>
      <c r="AN52" s="1242"/>
      <c r="AO52" s="1242"/>
      <c r="AP52" s="1242"/>
      <c r="AQ52" s="1242"/>
      <c r="AR52" s="1242"/>
      <c r="AS52" s="1242"/>
      <c r="AT52" s="1242"/>
      <c r="AU52" s="1242"/>
      <c r="AV52" s="1242"/>
      <c r="AW52" s="1242"/>
      <c r="AX52" s="1242"/>
      <c r="AY52" s="1242"/>
      <c r="AZ52" s="1242"/>
      <c r="BA52" s="1242"/>
      <c r="BB52" s="1242"/>
      <c r="BC52" s="1242"/>
      <c r="BD52" s="1242"/>
      <c r="BE52" s="1242"/>
      <c r="BF52" s="1242"/>
      <c r="BG52" s="1242"/>
      <c r="BH52" s="1242"/>
      <c r="BI52" s="1242"/>
      <c r="BJ52" s="1242"/>
      <c r="BK52" s="1242"/>
      <c r="BL52" s="1242"/>
      <c r="BM52" s="1242"/>
      <c r="BN52" s="1242"/>
      <c r="BO52" s="1242"/>
      <c r="BP52" s="1243"/>
      <c r="BQ52" s="1243"/>
      <c r="BR52" s="1243"/>
      <c r="BS52" s="1243"/>
      <c r="BT52" s="1243"/>
      <c r="BU52" s="1243"/>
      <c r="BV52" s="1243"/>
      <c r="BW52" s="1243"/>
      <c r="BX52" s="1243"/>
      <c r="BY52" s="1243"/>
      <c r="BZ52" s="1243"/>
      <c r="CA52" s="1243"/>
      <c r="CB52" s="1243"/>
      <c r="CC52" s="1243"/>
      <c r="CD52" s="1243"/>
      <c r="CE52" s="1243"/>
      <c r="CF52" s="1243"/>
      <c r="CG52" s="1243"/>
      <c r="CH52" s="1243"/>
      <c r="CI52" s="1243"/>
      <c r="CJ52" s="1243"/>
      <c r="CK52" s="1243"/>
      <c r="CL52" s="1243"/>
      <c r="CM52" s="1243"/>
      <c r="CN52" s="1243"/>
      <c r="CO52" s="1243"/>
      <c r="CP52" s="1243"/>
      <c r="CQ52" s="1243"/>
      <c r="CR52" s="1243"/>
      <c r="CS52" s="1243"/>
      <c r="CT52" s="1243"/>
      <c r="CU52" s="1243"/>
      <c r="CV52" s="1243"/>
      <c r="CW52" s="1243"/>
      <c r="CX52" s="1243"/>
      <c r="CY52" s="1243"/>
      <c r="CZ52" s="1243"/>
      <c r="DA52" s="1243"/>
      <c r="DB52" s="1243"/>
      <c r="DC52" s="1243"/>
    </row>
    <row r="53" spans="1:109" ht="13.2" x14ac:dyDescent="0.2">
      <c r="A53" s="360"/>
      <c r="B53" s="259"/>
      <c r="G53" s="1246"/>
      <c r="H53" s="1246"/>
      <c r="I53" s="1237"/>
      <c r="J53" s="1237"/>
      <c r="K53" s="1244"/>
      <c r="L53" s="1244"/>
      <c r="M53" s="1244"/>
      <c r="N53" s="1244"/>
      <c r="AM53" s="352"/>
      <c r="AN53" s="1242"/>
      <c r="AO53" s="1242"/>
      <c r="AP53" s="1242"/>
      <c r="AQ53" s="1242"/>
      <c r="AR53" s="1242"/>
      <c r="AS53" s="1242"/>
      <c r="AT53" s="1242"/>
      <c r="AU53" s="1242"/>
      <c r="AV53" s="1242"/>
      <c r="AW53" s="1242"/>
      <c r="AX53" s="1242"/>
      <c r="AY53" s="1242"/>
      <c r="AZ53" s="1242"/>
      <c r="BA53" s="1242"/>
      <c r="BB53" s="1242" t="s">
        <v>568</v>
      </c>
      <c r="BC53" s="1242"/>
      <c r="BD53" s="1242"/>
      <c r="BE53" s="1242"/>
      <c r="BF53" s="1242"/>
      <c r="BG53" s="1242"/>
      <c r="BH53" s="1242"/>
      <c r="BI53" s="1242"/>
      <c r="BJ53" s="1242"/>
      <c r="BK53" s="1242"/>
      <c r="BL53" s="1242"/>
      <c r="BM53" s="1242"/>
      <c r="BN53" s="1242"/>
      <c r="BO53" s="1242"/>
      <c r="BP53" s="1243">
        <v>37.9</v>
      </c>
      <c r="BQ53" s="1243"/>
      <c r="BR53" s="1243"/>
      <c r="BS53" s="1243"/>
      <c r="BT53" s="1243"/>
      <c r="BU53" s="1243"/>
      <c r="BV53" s="1243"/>
      <c r="BW53" s="1243"/>
      <c r="BX53" s="1243">
        <v>37.1</v>
      </c>
      <c r="BY53" s="1243"/>
      <c r="BZ53" s="1243"/>
      <c r="CA53" s="1243"/>
      <c r="CB53" s="1243"/>
      <c r="CC53" s="1243"/>
      <c r="CD53" s="1243"/>
      <c r="CE53" s="1243"/>
      <c r="CF53" s="1243">
        <v>39.6</v>
      </c>
      <c r="CG53" s="1243"/>
      <c r="CH53" s="1243"/>
      <c r="CI53" s="1243"/>
      <c r="CJ53" s="1243"/>
      <c r="CK53" s="1243"/>
      <c r="CL53" s="1243"/>
      <c r="CM53" s="1243"/>
      <c r="CN53" s="1243">
        <v>39.5</v>
      </c>
      <c r="CO53" s="1243"/>
      <c r="CP53" s="1243"/>
      <c r="CQ53" s="1243"/>
      <c r="CR53" s="1243"/>
      <c r="CS53" s="1243"/>
      <c r="CT53" s="1243"/>
      <c r="CU53" s="1243"/>
      <c r="CV53" s="1243">
        <v>40.1</v>
      </c>
      <c r="CW53" s="1243"/>
      <c r="CX53" s="1243"/>
      <c r="CY53" s="1243"/>
      <c r="CZ53" s="1243"/>
      <c r="DA53" s="1243"/>
      <c r="DB53" s="1243"/>
      <c r="DC53" s="1243"/>
    </row>
    <row r="54" spans="1:109" ht="13.2" x14ac:dyDescent="0.2">
      <c r="A54" s="360"/>
      <c r="B54" s="259"/>
      <c r="G54" s="1246"/>
      <c r="H54" s="1246"/>
      <c r="I54" s="1237"/>
      <c r="J54" s="1237"/>
      <c r="K54" s="1244"/>
      <c r="L54" s="1244"/>
      <c r="M54" s="1244"/>
      <c r="N54" s="1244"/>
      <c r="AM54" s="352"/>
      <c r="AN54" s="1242"/>
      <c r="AO54" s="1242"/>
      <c r="AP54" s="1242"/>
      <c r="AQ54" s="1242"/>
      <c r="AR54" s="1242"/>
      <c r="AS54" s="1242"/>
      <c r="AT54" s="1242"/>
      <c r="AU54" s="1242"/>
      <c r="AV54" s="1242"/>
      <c r="AW54" s="1242"/>
      <c r="AX54" s="1242"/>
      <c r="AY54" s="1242"/>
      <c r="AZ54" s="1242"/>
      <c r="BA54" s="1242"/>
      <c r="BB54" s="1242"/>
      <c r="BC54" s="1242"/>
      <c r="BD54" s="1242"/>
      <c r="BE54" s="1242"/>
      <c r="BF54" s="1242"/>
      <c r="BG54" s="1242"/>
      <c r="BH54" s="1242"/>
      <c r="BI54" s="1242"/>
      <c r="BJ54" s="1242"/>
      <c r="BK54" s="1242"/>
      <c r="BL54" s="1242"/>
      <c r="BM54" s="1242"/>
      <c r="BN54" s="1242"/>
      <c r="BO54" s="1242"/>
      <c r="BP54" s="1243"/>
      <c r="BQ54" s="1243"/>
      <c r="BR54" s="1243"/>
      <c r="BS54" s="1243"/>
      <c r="BT54" s="1243"/>
      <c r="BU54" s="1243"/>
      <c r="BV54" s="1243"/>
      <c r="BW54" s="1243"/>
      <c r="BX54" s="1243"/>
      <c r="BY54" s="1243"/>
      <c r="BZ54" s="1243"/>
      <c r="CA54" s="1243"/>
      <c r="CB54" s="1243"/>
      <c r="CC54" s="1243"/>
      <c r="CD54" s="1243"/>
      <c r="CE54" s="1243"/>
      <c r="CF54" s="1243"/>
      <c r="CG54" s="1243"/>
      <c r="CH54" s="1243"/>
      <c r="CI54" s="1243"/>
      <c r="CJ54" s="1243"/>
      <c r="CK54" s="1243"/>
      <c r="CL54" s="1243"/>
      <c r="CM54" s="1243"/>
      <c r="CN54" s="1243"/>
      <c r="CO54" s="1243"/>
      <c r="CP54" s="1243"/>
      <c r="CQ54" s="1243"/>
      <c r="CR54" s="1243"/>
      <c r="CS54" s="1243"/>
      <c r="CT54" s="1243"/>
      <c r="CU54" s="1243"/>
      <c r="CV54" s="1243"/>
      <c r="CW54" s="1243"/>
      <c r="CX54" s="1243"/>
      <c r="CY54" s="1243"/>
      <c r="CZ54" s="1243"/>
      <c r="DA54" s="1243"/>
      <c r="DB54" s="1243"/>
      <c r="DC54" s="1243"/>
    </row>
    <row r="55" spans="1:109" ht="13.2" x14ac:dyDescent="0.2">
      <c r="A55" s="360"/>
      <c r="B55" s="259"/>
      <c r="G55" s="1237"/>
      <c r="H55" s="1237"/>
      <c r="I55" s="1237"/>
      <c r="J55" s="1237"/>
      <c r="K55" s="1244"/>
      <c r="L55" s="1244"/>
      <c r="M55" s="1244"/>
      <c r="N55" s="1244"/>
      <c r="AN55" s="1241" t="s">
        <v>563</v>
      </c>
      <c r="AO55" s="1241"/>
      <c r="AP55" s="1241"/>
      <c r="AQ55" s="1241"/>
      <c r="AR55" s="1241"/>
      <c r="AS55" s="1241"/>
      <c r="AT55" s="1241"/>
      <c r="AU55" s="1241"/>
      <c r="AV55" s="1241"/>
      <c r="AW55" s="1241"/>
      <c r="AX55" s="1241"/>
      <c r="AY55" s="1241"/>
      <c r="AZ55" s="1241"/>
      <c r="BA55" s="1241"/>
      <c r="BB55" s="1242" t="s">
        <v>562</v>
      </c>
      <c r="BC55" s="1242"/>
      <c r="BD55" s="1242"/>
      <c r="BE55" s="1242"/>
      <c r="BF55" s="1242"/>
      <c r="BG55" s="1242"/>
      <c r="BH55" s="1242"/>
      <c r="BI55" s="1242"/>
      <c r="BJ55" s="1242"/>
      <c r="BK55" s="1242"/>
      <c r="BL55" s="1242"/>
      <c r="BM55" s="1242"/>
      <c r="BN55" s="1242"/>
      <c r="BO55" s="1242"/>
      <c r="BP55" s="1243">
        <v>0</v>
      </c>
      <c r="BQ55" s="1243"/>
      <c r="BR55" s="1243"/>
      <c r="BS55" s="1243"/>
      <c r="BT55" s="1243"/>
      <c r="BU55" s="1243"/>
      <c r="BV55" s="1243"/>
      <c r="BW55" s="1243"/>
      <c r="BX55" s="1243">
        <v>0</v>
      </c>
      <c r="BY55" s="1243"/>
      <c r="BZ55" s="1243"/>
      <c r="CA55" s="1243"/>
      <c r="CB55" s="1243"/>
      <c r="CC55" s="1243"/>
      <c r="CD55" s="1243"/>
      <c r="CE55" s="1243"/>
      <c r="CF55" s="1243">
        <v>0</v>
      </c>
      <c r="CG55" s="1243"/>
      <c r="CH55" s="1243"/>
      <c r="CI55" s="1243"/>
      <c r="CJ55" s="1243"/>
      <c r="CK55" s="1243"/>
      <c r="CL55" s="1243"/>
      <c r="CM55" s="1243"/>
      <c r="CN55" s="1243">
        <v>0</v>
      </c>
      <c r="CO55" s="1243"/>
      <c r="CP55" s="1243"/>
      <c r="CQ55" s="1243"/>
      <c r="CR55" s="1243"/>
      <c r="CS55" s="1243"/>
      <c r="CT55" s="1243"/>
      <c r="CU55" s="1243"/>
      <c r="CV55" s="1243">
        <v>0</v>
      </c>
      <c r="CW55" s="1243"/>
      <c r="CX55" s="1243"/>
      <c r="CY55" s="1243"/>
      <c r="CZ55" s="1243"/>
      <c r="DA55" s="1243"/>
      <c r="DB55" s="1243"/>
      <c r="DC55" s="1243"/>
    </row>
    <row r="56" spans="1:109" ht="13.2" x14ac:dyDescent="0.2">
      <c r="A56" s="360"/>
      <c r="B56" s="259"/>
      <c r="G56" s="1237"/>
      <c r="H56" s="1237"/>
      <c r="I56" s="1237"/>
      <c r="J56" s="1237"/>
      <c r="K56" s="1244"/>
      <c r="L56" s="1244"/>
      <c r="M56" s="1244"/>
      <c r="N56" s="1244"/>
      <c r="AN56" s="1241"/>
      <c r="AO56" s="1241"/>
      <c r="AP56" s="1241"/>
      <c r="AQ56" s="1241"/>
      <c r="AR56" s="1241"/>
      <c r="AS56" s="1241"/>
      <c r="AT56" s="1241"/>
      <c r="AU56" s="1241"/>
      <c r="AV56" s="1241"/>
      <c r="AW56" s="1241"/>
      <c r="AX56" s="1241"/>
      <c r="AY56" s="1241"/>
      <c r="AZ56" s="1241"/>
      <c r="BA56" s="1241"/>
      <c r="BB56" s="1242"/>
      <c r="BC56" s="1242"/>
      <c r="BD56" s="1242"/>
      <c r="BE56" s="1242"/>
      <c r="BF56" s="1242"/>
      <c r="BG56" s="1242"/>
      <c r="BH56" s="1242"/>
      <c r="BI56" s="1242"/>
      <c r="BJ56" s="1242"/>
      <c r="BK56" s="1242"/>
      <c r="BL56" s="1242"/>
      <c r="BM56" s="1242"/>
      <c r="BN56" s="1242"/>
      <c r="BO56" s="1242"/>
      <c r="BP56" s="1243"/>
      <c r="BQ56" s="1243"/>
      <c r="BR56" s="1243"/>
      <c r="BS56" s="1243"/>
      <c r="BT56" s="1243"/>
      <c r="BU56" s="1243"/>
      <c r="BV56" s="1243"/>
      <c r="BW56" s="1243"/>
      <c r="BX56" s="1243"/>
      <c r="BY56" s="1243"/>
      <c r="BZ56" s="1243"/>
      <c r="CA56" s="1243"/>
      <c r="CB56" s="1243"/>
      <c r="CC56" s="1243"/>
      <c r="CD56" s="1243"/>
      <c r="CE56" s="1243"/>
      <c r="CF56" s="1243"/>
      <c r="CG56" s="1243"/>
      <c r="CH56" s="1243"/>
      <c r="CI56" s="1243"/>
      <c r="CJ56" s="1243"/>
      <c r="CK56" s="1243"/>
      <c r="CL56" s="1243"/>
      <c r="CM56" s="1243"/>
      <c r="CN56" s="1243"/>
      <c r="CO56" s="1243"/>
      <c r="CP56" s="1243"/>
      <c r="CQ56" s="1243"/>
      <c r="CR56" s="1243"/>
      <c r="CS56" s="1243"/>
      <c r="CT56" s="1243"/>
      <c r="CU56" s="1243"/>
      <c r="CV56" s="1243"/>
      <c r="CW56" s="1243"/>
      <c r="CX56" s="1243"/>
      <c r="CY56" s="1243"/>
      <c r="CZ56" s="1243"/>
      <c r="DA56" s="1243"/>
      <c r="DB56" s="1243"/>
      <c r="DC56" s="1243"/>
    </row>
    <row r="57" spans="1:109" s="360" customFormat="1" ht="13.2" x14ac:dyDescent="0.2">
      <c r="B57" s="365"/>
      <c r="G57" s="1237"/>
      <c r="H57" s="1237"/>
      <c r="I57" s="1245"/>
      <c r="J57" s="1245"/>
      <c r="K57" s="1244"/>
      <c r="L57" s="1244"/>
      <c r="M57" s="1244"/>
      <c r="N57" s="1244"/>
      <c r="AM57" s="255"/>
      <c r="AN57" s="1241"/>
      <c r="AO57" s="1241"/>
      <c r="AP57" s="1241"/>
      <c r="AQ57" s="1241"/>
      <c r="AR57" s="1241"/>
      <c r="AS57" s="1241"/>
      <c r="AT57" s="1241"/>
      <c r="AU57" s="1241"/>
      <c r="AV57" s="1241"/>
      <c r="AW57" s="1241"/>
      <c r="AX57" s="1241"/>
      <c r="AY57" s="1241"/>
      <c r="AZ57" s="1241"/>
      <c r="BA57" s="1241"/>
      <c r="BB57" s="1242" t="s">
        <v>568</v>
      </c>
      <c r="BC57" s="1242"/>
      <c r="BD57" s="1242"/>
      <c r="BE57" s="1242"/>
      <c r="BF57" s="1242"/>
      <c r="BG57" s="1242"/>
      <c r="BH57" s="1242"/>
      <c r="BI57" s="1242"/>
      <c r="BJ57" s="1242"/>
      <c r="BK57" s="1242"/>
      <c r="BL57" s="1242"/>
      <c r="BM57" s="1242"/>
      <c r="BN57" s="1242"/>
      <c r="BO57" s="1242"/>
      <c r="BP57" s="1243">
        <v>60.4</v>
      </c>
      <c r="BQ57" s="1243"/>
      <c r="BR57" s="1243"/>
      <c r="BS57" s="1243"/>
      <c r="BT57" s="1243"/>
      <c r="BU57" s="1243"/>
      <c r="BV57" s="1243"/>
      <c r="BW57" s="1243"/>
      <c r="BX57" s="1243">
        <v>61.5</v>
      </c>
      <c r="BY57" s="1243"/>
      <c r="BZ57" s="1243"/>
      <c r="CA57" s="1243"/>
      <c r="CB57" s="1243"/>
      <c r="CC57" s="1243"/>
      <c r="CD57" s="1243"/>
      <c r="CE57" s="1243"/>
      <c r="CF57" s="1243">
        <v>60.8</v>
      </c>
      <c r="CG57" s="1243"/>
      <c r="CH57" s="1243"/>
      <c r="CI57" s="1243"/>
      <c r="CJ57" s="1243"/>
      <c r="CK57" s="1243"/>
      <c r="CL57" s="1243"/>
      <c r="CM57" s="1243"/>
      <c r="CN57" s="1243">
        <v>62.2</v>
      </c>
      <c r="CO57" s="1243"/>
      <c r="CP57" s="1243"/>
      <c r="CQ57" s="1243"/>
      <c r="CR57" s="1243"/>
      <c r="CS57" s="1243"/>
      <c r="CT57" s="1243"/>
      <c r="CU57" s="1243"/>
      <c r="CV57" s="1243">
        <v>62.5</v>
      </c>
      <c r="CW57" s="1243"/>
      <c r="CX57" s="1243"/>
      <c r="CY57" s="1243"/>
      <c r="CZ57" s="1243"/>
      <c r="DA57" s="1243"/>
      <c r="DB57" s="1243"/>
      <c r="DC57" s="1243"/>
      <c r="DD57" s="370"/>
      <c r="DE57" s="365"/>
    </row>
    <row r="58" spans="1:109" s="360" customFormat="1" ht="13.2" x14ac:dyDescent="0.2">
      <c r="A58" s="255"/>
      <c r="B58" s="365"/>
      <c r="G58" s="1237"/>
      <c r="H58" s="1237"/>
      <c r="I58" s="1245"/>
      <c r="J58" s="1245"/>
      <c r="K58" s="1244"/>
      <c r="L58" s="1244"/>
      <c r="M58" s="1244"/>
      <c r="N58" s="1244"/>
      <c r="AM58" s="255"/>
      <c r="AN58" s="1241"/>
      <c r="AO58" s="1241"/>
      <c r="AP58" s="1241"/>
      <c r="AQ58" s="1241"/>
      <c r="AR58" s="1241"/>
      <c r="AS58" s="1241"/>
      <c r="AT58" s="1241"/>
      <c r="AU58" s="1241"/>
      <c r="AV58" s="1241"/>
      <c r="AW58" s="1241"/>
      <c r="AX58" s="1241"/>
      <c r="AY58" s="1241"/>
      <c r="AZ58" s="1241"/>
      <c r="BA58" s="1241"/>
      <c r="BB58" s="1242"/>
      <c r="BC58" s="1242"/>
      <c r="BD58" s="1242"/>
      <c r="BE58" s="1242"/>
      <c r="BF58" s="1242"/>
      <c r="BG58" s="1242"/>
      <c r="BH58" s="1242"/>
      <c r="BI58" s="1242"/>
      <c r="BJ58" s="1242"/>
      <c r="BK58" s="1242"/>
      <c r="BL58" s="1242"/>
      <c r="BM58" s="1242"/>
      <c r="BN58" s="1242"/>
      <c r="BO58" s="1242"/>
      <c r="BP58" s="1243"/>
      <c r="BQ58" s="1243"/>
      <c r="BR58" s="1243"/>
      <c r="BS58" s="1243"/>
      <c r="BT58" s="1243"/>
      <c r="BU58" s="1243"/>
      <c r="BV58" s="1243"/>
      <c r="BW58" s="1243"/>
      <c r="BX58" s="1243"/>
      <c r="BY58" s="1243"/>
      <c r="BZ58" s="1243"/>
      <c r="CA58" s="1243"/>
      <c r="CB58" s="1243"/>
      <c r="CC58" s="1243"/>
      <c r="CD58" s="1243"/>
      <c r="CE58" s="1243"/>
      <c r="CF58" s="1243"/>
      <c r="CG58" s="1243"/>
      <c r="CH58" s="1243"/>
      <c r="CI58" s="1243"/>
      <c r="CJ58" s="1243"/>
      <c r="CK58" s="1243"/>
      <c r="CL58" s="1243"/>
      <c r="CM58" s="1243"/>
      <c r="CN58" s="1243"/>
      <c r="CO58" s="1243"/>
      <c r="CP58" s="1243"/>
      <c r="CQ58" s="1243"/>
      <c r="CR58" s="1243"/>
      <c r="CS58" s="1243"/>
      <c r="CT58" s="1243"/>
      <c r="CU58" s="1243"/>
      <c r="CV58" s="1243"/>
      <c r="CW58" s="1243"/>
      <c r="CX58" s="1243"/>
      <c r="CY58" s="1243"/>
      <c r="CZ58" s="1243"/>
      <c r="DA58" s="1243"/>
      <c r="DB58" s="1243"/>
      <c r="DC58" s="1243"/>
      <c r="DD58" s="370"/>
      <c r="DE58" s="365"/>
    </row>
    <row r="59" spans="1:109" s="360" customFormat="1" ht="13.2" x14ac:dyDescent="0.2">
      <c r="A59" s="255"/>
      <c r="B59" s="365"/>
      <c r="K59" s="371"/>
      <c r="L59" s="371"/>
      <c r="M59" s="371"/>
      <c r="N59" s="371"/>
      <c r="AQ59" s="371"/>
      <c r="AR59" s="371"/>
      <c r="AS59" s="371"/>
      <c r="AT59" s="371"/>
      <c r="BC59" s="371"/>
      <c r="BD59" s="371"/>
      <c r="BE59" s="371"/>
      <c r="BF59" s="371"/>
      <c r="BO59" s="371"/>
      <c r="BP59" s="371"/>
      <c r="BQ59" s="371"/>
      <c r="BR59" s="371"/>
      <c r="CA59" s="371"/>
      <c r="CB59" s="371"/>
      <c r="CC59" s="371"/>
      <c r="CD59" s="371"/>
      <c r="CM59" s="371"/>
      <c r="CN59" s="371"/>
      <c r="CO59" s="371"/>
      <c r="CP59" s="371"/>
      <c r="CY59" s="371"/>
      <c r="CZ59" s="371"/>
      <c r="DA59" s="371"/>
      <c r="DB59" s="371"/>
      <c r="DC59" s="371"/>
      <c r="DD59" s="370"/>
      <c r="DE59" s="365"/>
    </row>
    <row r="60" spans="1:109" s="360" customFormat="1" ht="13.2" x14ac:dyDescent="0.2">
      <c r="A60" s="255"/>
      <c r="B60" s="365"/>
      <c r="K60" s="371"/>
      <c r="L60" s="371"/>
      <c r="M60" s="371"/>
      <c r="N60" s="371"/>
      <c r="AQ60" s="371"/>
      <c r="AR60" s="371"/>
      <c r="AS60" s="371"/>
      <c r="AT60" s="371"/>
      <c r="BC60" s="371"/>
      <c r="BD60" s="371"/>
      <c r="BE60" s="371"/>
      <c r="BF60" s="371"/>
      <c r="BO60" s="371"/>
      <c r="BP60" s="371"/>
      <c r="BQ60" s="371"/>
      <c r="BR60" s="371"/>
      <c r="CA60" s="371"/>
      <c r="CB60" s="371"/>
      <c r="CC60" s="371"/>
      <c r="CD60" s="371"/>
      <c r="CM60" s="371"/>
      <c r="CN60" s="371"/>
      <c r="CO60" s="371"/>
      <c r="CP60" s="371"/>
      <c r="CY60" s="371"/>
      <c r="CZ60" s="371"/>
      <c r="DA60" s="371"/>
      <c r="DB60" s="371"/>
      <c r="DC60" s="371"/>
      <c r="DD60" s="370"/>
      <c r="DE60" s="365"/>
    </row>
    <row r="61" spans="1:109" s="360" customFormat="1" ht="13.2" x14ac:dyDescent="0.2">
      <c r="A61" s="255"/>
      <c r="B61" s="369"/>
      <c r="C61" s="368"/>
      <c r="D61" s="368"/>
      <c r="E61" s="368"/>
      <c r="F61" s="368"/>
      <c r="G61" s="368"/>
      <c r="H61" s="368"/>
      <c r="I61" s="368"/>
      <c r="J61" s="368"/>
      <c r="K61" s="368"/>
      <c r="L61" s="368"/>
      <c r="M61" s="367"/>
      <c r="N61" s="367"/>
      <c r="O61" s="368"/>
      <c r="P61" s="368"/>
      <c r="Q61" s="368"/>
      <c r="R61" s="368"/>
      <c r="S61" s="368"/>
      <c r="T61" s="368"/>
      <c r="U61" s="368"/>
      <c r="V61" s="368"/>
      <c r="W61" s="368"/>
      <c r="X61" s="368"/>
      <c r="Y61" s="368"/>
      <c r="Z61" s="368"/>
      <c r="AA61" s="368"/>
      <c r="AB61" s="368"/>
      <c r="AC61" s="368"/>
      <c r="AD61" s="368"/>
      <c r="AE61" s="368"/>
      <c r="AF61" s="368"/>
      <c r="AG61" s="368"/>
      <c r="AH61" s="368"/>
      <c r="AI61" s="368"/>
      <c r="AJ61" s="368"/>
      <c r="AK61" s="368"/>
      <c r="AL61" s="368"/>
      <c r="AM61" s="368"/>
      <c r="AN61" s="368"/>
      <c r="AO61" s="368"/>
      <c r="AP61" s="368"/>
      <c r="AQ61" s="368"/>
      <c r="AR61" s="368"/>
      <c r="AS61" s="367"/>
      <c r="AT61" s="367"/>
      <c r="AU61" s="368"/>
      <c r="AV61" s="368"/>
      <c r="AW61" s="368"/>
      <c r="AX61" s="368"/>
      <c r="AY61" s="368"/>
      <c r="AZ61" s="368"/>
      <c r="BA61" s="368"/>
      <c r="BB61" s="368"/>
      <c r="BC61" s="368"/>
      <c r="BD61" s="368"/>
      <c r="BE61" s="367"/>
      <c r="BF61" s="367"/>
      <c r="BG61" s="368"/>
      <c r="BH61" s="368"/>
      <c r="BI61" s="368"/>
      <c r="BJ61" s="368"/>
      <c r="BK61" s="368"/>
      <c r="BL61" s="368"/>
      <c r="BM61" s="368"/>
      <c r="BN61" s="368"/>
      <c r="BO61" s="368"/>
      <c r="BP61" s="368"/>
      <c r="BQ61" s="367"/>
      <c r="BR61" s="367"/>
      <c r="BS61" s="368"/>
      <c r="BT61" s="368"/>
      <c r="BU61" s="368"/>
      <c r="BV61" s="368"/>
      <c r="BW61" s="368"/>
      <c r="BX61" s="368"/>
      <c r="BY61" s="368"/>
      <c r="BZ61" s="368"/>
      <c r="CA61" s="368"/>
      <c r="CB61" s="368"/>
      <c r="CC61" s="367"/>
      <c r="CD61" s="367"/>
      <c r="CE61" s="368"/>
      <c r="CF61" s="368"/>
      <c r="CG61" s="368"/>
      <c r="CH61" s="368"/>
      <c r="CI61" s="368"/>
      <c r="CJ61" s="368"/>
      <c r="CK61" s="368"/>
      <c r="CL61" s="368"/>
      <c r="CM61" s="368"/>
      <c r="CN61" s="368"/>
      <c r="CO61" s="367"/>
      <c r="CP61" s="367"/>
      <c r="CQ61" s="368"/>
      <c r="CR61" s="368"/>
      <c r="CS61" s="368"/>
      <c r="CT61" s="368"/>
      <c r="CU61" s="368"/>
      <c r="CV61" s="368"/>
      <c r="CW61" s="368"/>
      <c r="CX61" s="368"/>
      <c r="CY61" s="368"/>
      <c r="CZ61" s="368"/>
      <c r="DA61" s="367"/>
      <c r="DB61" s="367"/>
      <c r="DC61" s="367"/>
      <c r="DD61" s="366"/>
      <c r="DE61" s="365"/>
    </row>
    <row r="62" spans="1:109" ht="13.2" x14ac:dyDescent="0.2">
      <c r="B62" s="364"/>
      <c r="C62" s="364"/>
      <c r="D62" s="364"/>
      <c r="E62" s="364"/>
      <c r="F62" s="364"/>
      <c r="G62" s="364"/>
      <c r="H62" s="364"/>
      <c r="I62" s="364"/>
      <c r="J62" s="364"/>
      <c r="K62" s="364"/>
      <c r="L62" s="364"/>
      <c r="M62" s="364"/>
      <c r="N62" s="364"/>
      <c r="O62" s="364"/>
      <c r="P62" s="364"/>
      <c r="Q62" s="364"/>
      <c r="R62" s="364"/>
      <c r="S62" s="364"/>
      <c r="T62" s="364"/>
      <c r="U62" s="364"/>
      <c r="V62" s="364"/>
      <c r="W62" s="364"/>
      <c r="X62" s="364"/>
      <c r="Y62" s="364"/>
      <c r="Z62" s="364"/>
      <c r="AA62" s="364"/>
      <c r="AB62" s="364"/>
      <c r="AC62" s="364"/>
      <c r="AD62" s="364"/>
      <c r="AE62" s="364"/>
      <c r="AF62" s="364"/>
      <c r="AG62" s="364"/>
      <c r="AH62" s="364"/>
      <c r="AI62" s="364"/>
      <c r="AJ62" s="364"/>
      <c r="AK62" s="364"/>
      <c r="AL62" s="364"/>
      <c r="AM62" s="364"/>
      <c r="AN62" s="364"/>
      <c r="AO62" s="364"/>
      <c r="AP62" s="364"/>
      <c r="AQ62" s="364"/>
      <c r="AR62" s="364"/>
      <c r="AS62" s="364"/>
      <c r="AT62" s="364"/>
      <c r="AU62" s="364"/>
      <c r="AV62" s="364"/>
      <c r="AW62" s="364"/>
      <c r="AX62" s="364"/>
      <c r="AY62" s="364"/>
      <c r="AZ62" s="364"/>
      <c r="BA62" s="364"/>
      <c r="BB62" s="364"/>
      <c r="BC62" s="364"/>
      <c r="BD62" s="364"/>
      <c r="BE62" s="364"/>
      <c r="BF62" s="364"/>
      <c r="BG62" s="364"/>
      <c r="BH62" s="364"/>
      <c r="BI62" s="364"/>
      <c r="BJ62" s="364"/>
      <c r="BK62" s="364"/>
      <c r="BL62" s="364"/>
      <c r="BM62" s="364"/>
      <c r="BN62" s="364"/>
      <c r="BO62" s="364"/>
      <c r="BP62" s="364"/>
      <c r="BQ62" s="364"/>
      <c r="BR62" s="364"/>
      <c r="BS62" s="364"/>
      <c r="BT62" s="364"/>
      <c r="BU62" s="364"/>
      <c r="BV62" s="364"/>
      <c r="BW62" s="364"/>
      <c r="BX62" s="364"/>
      <c r="BY62" s="364"/>
      <c r="BZ62" s="364"/>
      <c r="CA62" s="364"/>
      <c r="CB62" s="364"/>
      <c r="CC62" s="364"/>
      <c r="CD62" s="364"/>
      <c r="CE62" s="364"/>
      <c r="CF62" s="364"/>
      <c r="CG62" s="364"/>
      <c r="CH62" s="364"/>
      <c r="CI62" s="364"/>
      <c r="CJ62" s="364"/>
      <c r="CK62" s="364"/>
      <c r="CL62" s="364"/>
      <c r="CM62" s="364"/>
      <c r="CN62" s="364"/>
      <c r="CO62" s="364"/>
      <c r="CP62" s="364"/>
      <c r="CQ62" s="364"/>
      <c r="CR62" s="364"/>
      <c r="CS62" s="364"/>
      <c r="CT62" s="364"/>
      <c r="CU62" s="364"/>
      <c r="CV62" s="364"/>
      <c r="CW62" s="364"/>
      <c r="CX62" s="364"/>
      <c r="CY62" s="364"/>
      <c r="CZ62" s="364"/>
      <c r="DA62" s="364"/>
      <c r="DB62" s="364"/>
      <c r="DC62" s="364"/>
      <c r="DD62" s="364"/>
      <c r="DE62" s="255"/>
    </row>
    <row r="63" spans="1:109" ht="16.2" x14ac:dyDescent="0.2">
      <c r="B63" s="312" t="s">
        <v>567</v>
      </c>
    </row>
    <row r="64" spans="1:109" ht="13.2" x14ac:dyDescent="0.2">
      <c r="B64" s="259"/>
      <c r="G64" s="361"/>
      <c r="I64" s="363"/>
      <c r="J64" s="363"/>
      <c r="K64" s="363"/>
      <c r="L64" s="363"/>
      <c r="M64" s="363"/>
      <c r="N64" s="362"/>
      <c r="AM64" s="361"/>
      <c r="AN64" s="361" t="s">
        <v>566</v>
      </c>
      <c r="AP64" s="360"/>
      <c r="AQ64" s="360"/>
      <c r="AR64" s="360"/>
      <c r="AY64" s="361"/>
      <c r="BA64" s="360"/>
      <c r="BB64" s="360"/>
      <c r="BC64" s="360"/>
      <c r="BK64" s="361"/>
      <c r="BM64" s="360"/>
      <c r="BN64" s="360"/>
      <c r="BO64" s="360"/>
      <c r="BW64" s="361"/>
      <c r="BY64" s="360"/>
      <c r="BZ64" s="360"/>
      <c r="CA64" s="360"/>
      <c r="CI64" s="361"/>
      <c r="CK64" s="360"/>
      <c r="CL64" s="360"/>
      <c r="CM64" s="360"/>
      <c r="CU64" s="361"/>
      <c r="CW64" s="360"/>
      <c r="CX64" s="360"/>
      <c r="CY64" s="360"/>
    </row>
    <row r="65" spans="2:107" ht="13.2" x14ac:dyDescent="0.2">
      <c r="B65" s="259"/>
      <c r="AN65" s="1228" t="s">
        <v>571</v>
      </c>
      <c r="AO65" s="1229"/>
      <c r="AP65" s="1229"/>
      <c r="AQ65" s="1229"/>
      <c r="AR65" s="1229"/>
      <c r="AS65" s="1229"/>
      <c r="AT65" s="1229"/>
      <c r="AU65" s="1229"/>
      <c r="AV65" s="1229"/>
      <c r="AW65" s="1229"/>
      <c r="AX65" s="1229"/>
      <c r="AY65" s="1229"/>
      <c r="AZ65" s="1229"/>
      <c r="BA65" s="1229"/>
      <c r="BB65" s="1229"/>
      <c r="BC65" s="1229"/>
      <c r="BD65" s="1229"/>
      <c r="BE65" s="1229"/>
      <c r="BF65" s="1229"/>
      <c r="BG65" s="1229"/>
      <c r="BH65" s="1229"/>
      <c r="BI65" s="1229"/>
      <c r="BJ65" s="1229"/>
      <c r="BK65" s="1229"/>
      <c r="BL65" s="1229"/>
      <c r="BM65" s="1229"/>
      <c r="BN65" s="1229"/>
      <c r="BO65" s="1229"/>
      <c r="BP65" s="1229"/>
      <c r="BQ65" s="1229"/>
      <c r="BR65" s="1229"/>
      <c r="BS65" s="1229"/>
      <c r="BT65" s="1229"/>
      <c r="BU65" s="1229"/>
      <c r="BV65" s="1229"/>
      <c r="BW65" s="1229"/>
      <c r="BX65" s="1229"/>
      <c r="BY65" s="1229"/>
      <c r="BZ65" s="1229"/>
      <c r="CA65" s="1229"/>
      <c r="CB65" s="1229"/>
      <c r="CC65" s="1229"/>
      <c r="CD65" s="1229"/>
      <c r="CE65" s="1229"/>
      <c r="CF65" s="1229"/>
      <c r="CG65" s="1229"/>
      <c r="CH65" s="1229"/>
      <c r="CI65" s="1229"/>
      <c r="CJ65" s="1229"/>
      <c r="CK65" s="1229"/>
      <c r="CL65" s="1229"/>
      <c r="CM65" s="1229"/>
      <c r="CN65" s="1229"/>
      <c r="CO65" s="1229"/>
      <c r="CP65" s="1229"/>
      <c r="CQ65" s="1229"/>
      <c r="CR65" s="1229"/>
      <c r="CS65" s="1229"/>
      <c r="CT65" s="1229"/>
      <c r="CU65" s="1229"/>
      <c r="CV65" s="1229"/>
      <c r="CW65" s="1229"/>
      <c r="CX65" s="1229"/>
      <c r="CY65" s="1229"/>
      <c r="CZ65" s="1229"/>
      <c r="DA65" s="1229"/>
      <c r="DB65" s="1229"/>
      <c r="DC65" s="1230"/>
    </row>
    <row r="66" spans="2:107" ht="13.2" x14ac:dyDescent="0.2">
      <c r="B66" s="259"/>
      <c r="AN66" s="1231"/>
      <c r="AO66" s="1232"/>
      <c r="AP66" s="1232"/>
      <c r="AQ66" s="1232"/>
      <c r="AR66" s="1232"/>
      <c r="AS66" s="1232"/>
      <c r="AT66" s="1232"/>
      <c r="AU66" s="1232"/>
      <c r="AV66" s="1232"/>
      <c r="AW66" s="1232"/>
      <c r="AX66" s="1232"/>
      <c r="AY66" s="1232"/>
      <c r="AZ66" s="1232"/>
      <c r="BA66" s="1232"/>
      <c r="BB66" s="1232"/>
      <c r="BC66" s="1232"/>
      <c r="BD66" s="1232"/>
      <c r="BE66" s="1232"/>
      <c r="BF66" s="1232"/>
      <c r="BG66" s="1232"/>
      <c r="BH66" s="1232"/>
      <c r="BI66" s="1232"/>
      <c r="BJ66" s="1232"/>
      <c r="BK66" s="1232"/>
      <c r="BL66" s="1232"/>
      <c r="BM66" s="1232"/>
      <c r="BN66" s="1232"/>
      <c r="BO66" s="1232"/>
      <c r="BP66" s="1232"/>
      <c r="BQ66" s="1232"/>
      <c r="BR66" s="1232"/>
      <c r="BS66" s="1232"/>
      <c r="BT66" s="1232"/>
      <c r="BU66" s="1232"/>
      <c r="BV66" s="1232"/>
      <c r="BW66" s="1232"/>
      <c r="BX66" s="1232"/>
      <c r="BY66" s="1232"/>
      <c r="BZ66" s="1232"/>
      <c r="CA66" s="1232"/>
      <c r="CB66" s="1232"/>
      <c r="CC66" s="1232"/>
      <c r="CD66" s="1232"/>
      <c r="CE66" s="1232"/>
      <c r="CF66" s="1232"/>
      <c r="CG66" s="1232"/>
      <c r="CH66" s="1232"/>
      <c r="CI66" s="1232"/>
      <c r="CJ66" s="1232"/>
      <c r="CK66" s="1232"/>
      <c r="CL66" s="1232"/>
      <c r="CM66" s="1232"/>
      <c r="CN66" s="1232"/>
      <c r="CO66" s="1232"/>
      <c r="CP66" s="1232"/>
      <c r="CQ66" s="1232"/>
      <c r="CR66" s="1232"/>
      <c r="CS66" s="1232"/>
      <c r="CT66" s="1232"/>
      <c r="CU66" s="1232"/>
      <c r="CV66" s="1232"/>
      <c r="CW66" s="1232"/>
      <c r="CX66" s="1232"/>
      <c r="CY66" s="1232"/>
      <c r="CZ66" s="1232"/>
      <c r="DA66" s="1232"/>
      <c r="DB66" s="1232"/>
      <c r="DC66" s="1233"/>
    </row>
    <row r="67" spans="2:107" ht="13.2" x14ac:dyDescent="0.2">
      <c r="B67" s="259"/>
      <c r="AN67" s="1231"/>
      <c r="AO67" s="1232"/>
      <c r="AP67" s="1232"/>
      <c r="AQ67" s="1232"/>
      <c r="AR67" s="1232"/>
      <c r="AS67" s="1232"/>
      <c r="AT67" s="1232"/>
      <c r="AU67" s="1232"/>
      <c r="AV67" s="1232"/>
      <c r="AW67" s="1232"/>
      <c r="AX67" s="1232"/>
      <c r="AY67" s="1232"/>
      <c r="AZ67" s="1232"/>
      <c r="BA67" s="1232"/>
      <c r="BB67" s="1232"/>
      <c r="BC67" s="1232"/>
      <c r="BD67" s="1232"/>
      <c r="BE67" s="1232"/>
      <c r="BF67" s="1232"/>
      <c r="BG67" s="1232"/>
      <c r="BH67" s="1232"/>
      <c r="BI67" s="1232"/>
      <c r="BJ67" s="1232"/>
      <c r="BK67" s="1232"/>
      <c r="BL67" s="1232"/>
      <c r="BM67" s="1232"/>
      <c r="BN67" s="1232"/>
      <c r="BO67" s="1232"/>
      <c r="BP67" s="1232"/>
      <c r="BQ67" s="1232"/>
      <c r="BR67" s="1232"/>
      <c r="BS67" s="1232"/>
      <c r="BT67" s="1232"/>
      <c r="BU67" s="1232"/>
      <c r="BV67" s="1232"/>
      <c r="BW67" s="1232"/>
      <c r="BX67" s="1232"/>
      <c r="BY67" s="1232"/>
      <c r="BZ67" s="1232"/>
      <c r="CA67" s="1232"/>
      <c r="CB67" s="1232"/>
      <c r="CC67" s="1232"/>
      <c r="CD67" s="1232"/>
      <c r="CE67" s="1232"/>
      <c r="CF67" s="1232"/>
      <c r="CG67" s="1232"/>
      <c r="CH67" s="1232"/>
      <c r="CI67" s="1232"/>
      <c r="CJ67" s="1232"/>
      <c r="CK67" s="1232"/>
      <c r="CL67" s="1232"/>
      <c r="CM67" s="1232"/>
      <c r="CN67" s="1232"/>
      <c r="CO67" s="1232"/>
      <c r="CP67" s="1232"/>
      <c r="CQ67" s="1232"/>
      <c r="CR67" s="1232"/>
      <c r="CS67" s="1232"/>
      <c r="CT67" s="1232"/>
      <c r="CU67" s="1232"/>
      <c r="CV67" s="1232"/>
      <c r="CW67" s="1232"/>
      <c r="CX67" s="1232"/>
      <c r="CY67" s="1232"/>
      <c r="CZ67" s="1232"/>
      <c r="DA67" s="1232"/>
      <c r="DB67" s="1232"/>
      <c r="DC67" s="1233"/>
    </row>
    <row r="68" spans="2:107" ht="13.2" x14ac:dyDescent="0.2">
      <c r="B68" s="259"/>
      <c r="AN68" s="1231"/>
      <c r="AO68" s="1232"/>
      <c r="AP68" s="1232"/>
      <c r="AQ68" s="1232"/>
      <c r="AR68" s="1232"/>
      <c r="AS68" s="1232"/>
      <c r="AT68" s="1232"/>
      <c r="AU68" s="1232"/>
      <c r="AV68" s="1232"/>
      <c r="AW68" s="1232"/>
      <c r="AX68" s="1232"/>
      <c r="AY68" s="1232"/>
      <c r="AZ68" s="1232"/>
      <c r="BA68" s="1232"/>
      <c r="BB68" s="1232"/>
      <c r="BC68" s="1232"/>
      <c r="BD68" s="1232"/>
      <c r="BE68" s="1232"/>
      <c r="BF68" s="1232"/>
      <c r="BG68" s="1232"/>
      <c r="BH68" s="1232"/>
      <c r="BI68" s="1232"/>
      <c r="BJ68" s="1232"/>
      <c r="BK68" s="1232"/>
      <c r="BL68" s="1232"/>
      <c r="BM68" s="1232"/>
      <c r="BN68" s="1232"/>
      <c r="BO68" s="1232"/>
      <c r="BP68" s="1232"/>
      <c r="BQ68" s="1232"/>
      <c r="BR68" s="1232"/>
      <c r="BS68" s="1232"/>
      <c r="BT68" s="1232"/>
      <c r="BU68" s="1232"/>
      <c r="BV68" s="1232"/>
      <c r="BW68" s="1232"/>
      <c r="BX68" s="1232"/>
      <c r="BY68" s="1232"/>
      <c r="BZ68" s="1232"/>
      <c r="CA68" s="1232"/>
      <c r="CB68" s="1232"/>
      <c r="CC68" s="1232"/>
      <c r="CD68" s="1232"/>
      <c r="CE68" s="1232"/>
      <c r="CF68" s="1232"/>
      <c r="CG68" s="1232"/>
      <c r="CH68" s="1232"/>
      <c r="CI68" s="1232"/>
      <c r="CJ68" s="1232"/>
      <c r="CK68" s="1232"/>
      <c r="CL68" s="1232"/>
      <c r="CM68" s="1232"/>
      <c r="CN68" s="1232"/>
      <c r="CO68" s="1232"/>
      <c r="CP68" s="1232"/>
      <c r="CQ68" s="1232"/>
      <c r="CR68" s="1232"/>
      <c r="CS68" s="1232"/>
      <c r="CT68" s="1232"/>
      <c r="CU68" s="1232"/>
      <c r="CV68" s="1232"/>
      <c r="CW68" s="1232"/>
      <c r="CX68" s="1232"/>
      <c r="CY68" s="1232"/>
      <c r="CZ68" s="1232"/>
      <c r="DA68" s="1232"/>
      <c r="DB68" s="1232"/>
      <c r="DC68" s="1233"/>
    </row>
    <row r="69" spans="2:107" ht="13.2" x14ac:dyDescent="0.2">
      <c r="B69" s="259"/>
      <c r="AN69" s="1234"/>
      <c r="AO69" s="1235"/>
      <c r="AP69" s="1235"/>
      <c r="AQ69" s="1235"/>
      <c r="AR69" s="1235"/>
      <c r="AS69" s="1235"/>
      <c r="AT69" s="1235"/>
      <c r="AU69" s="1235"/>
      <c r="AV69" s="1235"/>
      <c r="AW69" s="1235"/>
      <c r="AX69" s="1235"/>
      <c r="AY69" s="1235"/>
      <c r="AZ69" s="1235"/>
      <c r="BA69" s="1235"/>
      <c r="BB69" s="1235"/>
      <c r="BC69" s="1235"/>
      <c r="BD69" s="1235"/>
      <c r="BE69" s="1235"/>
      <c r="BF69" s="1235"/>
      <c r="BG69" s="1235"/>
      <c r="BH69" s="1235"/>
      <c r="BI69" s="1235"/>
      <c r="BJ69" s="1235"/>
      <c r="BK69" s="1235"/>
      <c r="BL69" s="1235"/>
      <c r="BM69" s="1235"/>
      <c r="BN69" s="1235"/>
      <c r="BO69" s="1235"/>
      <c r="BP69" s="1235"/>
      <c r="BQ69" s="1235"/>
      <c r="BR69" s="1235"/>
      <c r="BS69" s="1235"/>
      <c r="BT69" s="1235"/>
      <c r="BU69" s="1235"/>
      <c r="BV69" s="1235"/>
      <c r="BW69" s="1235"/>
      <c r="BX69" s="1235"/>
      <c r="BY69" s="1235"/>
      <c r="BZ69" s="1235"/>
      <c r="CA69" s="1235"/>
      <c r="CB69" s="1235"/>
      <c r="CC69" s="1235"/>
      <c r="CD69" s="1235"/>
      <c r="CE69" s="1235"/>
      <c r="CF69" s="1235"/>
      <c r="CG69" s="1235"/>
      <c r="CH69" s="1235"/>
      <c r="CI69" s="1235"/>
      <c r="CJ69" s="1235"/>
      <c r="CK69" s="1235"/>
      <c r="CL69" s="1235"/>
      <c r="CM69" s="1235"/>
      <c r="CN69" s="1235"/>
      <c r="CO69" s="1235"/>
      <c r="CP69" s="1235"/>
      <c r="CQ69" s="1235"/>
      <c r="CR69" s="1235"/>
      <c r="CS69" s="1235"/>
      <c r="CT69" s="1235"/>
      <c r="CU69" s="1235"/>
      <c r="CV69" s="1235"/>
      <c r="CW69" s="1235"/>
      <c r="CX69" s="1235"/>
      <c r="CY69" s="1235"/>
      <c r="CZ69" s="1235"/>
      <c r="DA69" s="1235"/>
      <c r="DB69" s="1235"/>
      <c r="DC69" s="1236"/>
    </row>
    <row r="70" spans="2:107" ht="13.2" x14ac:dyDescent="0.2">
      <c r="B70" s="259"/>
      <c r="H70" s="359"/>
      <c r="I70" s="359"/>
      <c r="J70" s="357"/>
      <c r="K70" s="357"/>
      <c r="L70" s="356"/>
      <c r="M70" s="357"/>
      <c r="N70" s="356"/>
      <c r="AN70" s="352"/>
      <c r="AO70" s="352"/>
      <c r="AP70" s="352"/>
      <c r="AZ70" s="352"/>
      <c r="BA70" s="352"/>
      <c r="BB70" s="352"/>
      <c r="BL70" s="352"/>
      <c r="BM70" s="352"/>
      <c r="BN70" s="352"/>
      <c r="BX70" s="352"/>
      <c r="BY70" s="352"/>
      <c r="BZ70" s="352"/>
      <c r="CJ70" s="352"/>
      <c r="CK70" s="352"/>
      <c r="CL70" s="352"/>
      <c r="CV70" s="352"/>
      <c r="CW70" s="352"/>
      <c r="CX70" s="352"/>
    </row>
    <row r="71" spans="2:107" ht="13.2" x14ac:dyDescent="0.2">
      <c r="B71" s="259"/>
      <c r="G71" s="355"/>
      <c r="I71" s="358"/>
      <c r="J71" s="357"/>
      <c r="K71" s="357"/>
      <c r="L71" s="356"/>
      <c r="M71" s="357"/>
      <c r="N71" s="356"/>
      <c r="AM71" s="355"/>
      <c r="AN71" s="255" t="s">
        <v>565</v>
      </c>
    </row>
    <row r="72" spans="2:107" ht="13.2" x14ac:dyDescent="0.2">
      <c r="B72" s="259"/>
      <c r="G72" s="1237"/>
      <c r="H72" s="1237"/>
      <c r="I72" s="1237"/>
      <c r="J72" s="1237"/>
      <c r="K72" s="354"/>
      <c r="L72" s="354"/>
      <c r="M72" s="353"/>
      <c r="N72" s="353"/>
      <c r="AN72" s="1238"/>
      <c r="AO72" s="1239"/>
      <c r="AP72" s="1239"/>
      <c r="AQ72" s="1239"/>
      <c r="AR72" s="1239"/>
      <c r="AS72" s="1239"/>
      <c r="AT72" s="1239"/>
      <c r="AU72" s="1239"/>
      <c r="AV72" s="1239"/>
      <c r="AW72" s="1239"/>
      <c r="AX72" s="1239"/>
      <c r="AY72" s="1239"/>
      <c r="AZ72" s="1239"/>
      <c r="BA72" s="1239"/>
      <c r="BB72" s="1239"/>
      <c r="BC72" s="1239"/>
      <c r="BD72" s="1239"/>
      <c r="BE72" s="1239"/>
      <c r="BF72" s="1239"/>
      <c r="BG72" s="1239"/>
      <c r="BH72" s="1239"/>
      <c r="BI72" s="1239"/>
      <c r="BJ72" s="1239"/>
      <c r="BK72" s="1239"/>
      <c r="BL72" s="1239"/>
      <c r="BM72" s="1239"/>
      <c r="BN72" s="1239"/>
      <c r="BO72" s="1240"/>
      <c r="BP72" s="1241" t="s">
        <v>526</v>
      </c>
      <c r="BQ72" s="1241"/>
      <c r="BR72" s="1241"/>
      <c r="BS72" s="1241"/>
      <c r="BT72" s="1241"/>
      <c r="BU72" s="1241"/>
      <c r="BV72" s="1241"/>
      <c r="BW72" s="1241"/>
      <c r="BX72" s="1241" t="s">
        <v>527</v>
      </c>
      <c r="BY72" s="1241"/>
      <c r="BZ72" s="1241"/>
      <c r="CA72" s="1241"/>
      <c r="CB72" s="1241"/>
      <c r="CC72" s="1241"/>
      <c r="CD72" s="1241"/>
      <c r="CE72" s="1241"/>
      <c r="CF72" s="1241" t="s">
        <v>528</v>
      </c>
      <c r="CG72" s="1241"/>
      <c r="CH72" s="1241"/>
      <c r="CI72" s="1241"/>
      <c r="CJ72" s="1241"/>
      <c r="CK72" s="1241"/>
      <c r="CL72" s="1241"/>
      <c r="CM72" s="1241"/>
      <c r="CN72" s="1241" t="s">
        <v>529</v>
      </c>
      <c r="CO72" s="1241"/>
      <c r="CP72" s="1241"/>
      <c r="CQ72" s="1241"/>
      <c r="CR72" s="1241"/>
      <c r="CS72" s="1241"/>
      <c r="CT72" s="1241"/>
      <c r="CU72" s="1241"/>
      <c r="CV72" s="1241" t="s">
        <v>530</v>
      </c>
      <c r="CW72" s="1241"/>
      <c r="CX72" s="1241"/>
      <c r="CY72" s="1241"/>
      <c r="CZ72" s="1241"/>
      <c r="DA72" s="1241"/>
      <c r="DB72" s="1241"/>
      <c r="DC72" s="1241"/>
    </row>
    <row r="73" spans="2:107" ht="13.2" x14ac:dyDescent="0.2">
      <c r="B73" s="259"/>
      <c r="G73" s="1246"/>
      <c r="H73" s="1246"/>
      <c r="I73" s="1246"/>
      <c r="J73" s="1246"/>
      <c r="K73" s="1248"/>
      <c r="L73" s="1248"/>
      <c r="M73" s="1248"/>
      <c r="N73" s="1248"/>
      <c r="AM73" s="352"/>
      <c r="AN73" s="1242" t="s">
        <v>564</v>
      </c>
      <c r="AO73" s="1242"/>
      <c r="AP73" s="1242"/>
      <c r="AQ73" s="1242"/>
      <c r="AR73" s="1242"/>
      <c r="AS73" s="1242"/>
      <c r="AT73" s="1242"/>
      <c r="AU73" s="1242"/>
      <c r="AV73" s="1242"/>
      <c r="AW73" s="1242"/>
      <c r="AX73" s="1242"/>
      <c r="AY73" s="1242"/>
      <c r="AZ73" s="1242"/>
      <c r="BA73" s="1242"/>
      <c r="BB73" s="1242" t="s">
        <v>562</v>
      </c>
      <c r="BC73" s="1242"/>
      <c r="BD73" s="1242"/>
      <c r="BE73" s="1242"/>
      <c r="BF73" s="1242"/>
      <c r="BG73" s="1242"/>
      <c r="BH73" s="1242"/>
      <c r="BI73" s="1242"/>
      <c r="BJ73" s="1242"/>
      <c r="BK73" s="1242"/>
      <c r="BL73" s="1242"/>
      <c r="BM73" s="1242"/>
      <c r="BN73" s="1242"/>
      <c r="BO73" s="1242"/>
      <c r="BP73" s="1243"/>
      <c r="BQ73" s="1243"/>
      <c r="BR73" s="1243"/>
      <c r="BS73" s="1243"/>
      <c r="BT73" s="1243"/>
      <c r="BU73" s="1243"/>
      <c r="BV73" s="1243"/>
      <c r="BW73" s="1243"/>
      <c r="BX73" s="1243"/>
      <c r="BY73" s="1243"/>
      <c r="BZ73" s="1243"/>
      <c r="CA73" s="1243"/>
      <c r="CB73" s="1243"/>
      <c r="CC73" s="1243"/>
      <c r="CD73" s="1243"/>
      <c r="CE73" s="1243"/>
      <c r="CF73" s="1243"/>
      <c r="CG73" s="1243"/>
      <c r="CH73" s="1243"/>
      <c r="CI73" s="1243"/>
      <c r="CJ73" s="1243"/>
      <c r="CK73" s="1243"/>
      <c r="CL73" s="1243"/>
      <c r="CM73" s="1243"/>
      <c r="CN73" s="1243"/>
      <c r="CO73" s="1243"/>
      <c r="CP73" s="1243"/>
      <c r="CQ73" s="1243"/>
      <c r="CR73" s="1243"/>
      <c r="CS73" s="1243"/>
      <c r="CT73" s="1243"/>
      <c r="CU73" s="1243"/>
      <c r="CV73" s="1243"/>
      <c r="CW73" s="1243"/>
      <c r="CX73" s="1243"/>
      <c r="CY73" s="1243"/>
      <c r="CZ73" s="1243"/>
      <c r="DA73" s="1243"/>
      <c r="DB73" s="1243"/>
      <c r="DC73" s="1243"/>
    </row>
    <row r="74" spans="2:107" ht="13.2" x14ac:dyDescent="0.2">
      <c r="B74" s="259"/>
      <c r="G74" s="1246"/>
      <c r="H74" s="1246"/>
      <c r="I74" s="1246"/>
      <c r="J74" s="1246"/>
      <c r="K74" s="1248"/>
      <c r="L74" s="1248"/>
      <c r="M74" s="1248"/>
      <c r="N74" s="1248"/>
      <c r="AM74" s="352"/>
      <c r="AN74" s="1242"/>
      <c r="AO74" s="1242"/>
      <c r="AP74" s="1242"/>
      <c r="AQ74" s="1242"/>
      <c r="AR74" s="1242"/>
      <c r="AS74" s="1242"/>
      <c r="AT74" s="1242"/>
      <c r="AU74" s="1242"/>
      <c r="AV74" s="1242"/>
      <c r="AW74" s="1242"/>
      <c r="AX74" s="1242"/>
      <c r="AY74" s="1242"/>
      <c r="AZ74" s="1242"/>
      <c r="BA74" s="1242"/>
      <c r="BB74" s="1242"/>
      <c r="BC74" s="1242"/>
      <c r="BD74" s="1242"/>
      <c r="BE74" s="1242"/>
      <c r="BF74" s="1242"/>
      <c r="BG74" s="1242"/>
      <c r="BH74" s="1242"/>
      <c r="BI74" s="1242"/>
      <c r="BJ74" s="1242"/>
      <c r="BK74" s="1242"/>
      <c r="BL74" s="1242"/>
      <c r="BM74" s="1242"/>
      <c r="BN74" s="1242"/>
      <c r="BO74" s="1242"/>
      <c r="BP74" s="1243"/>
      <c r="BQ74" s="1243"/>
      <c r="BR74" s="1243"/>
      <c r="BS74" s="1243"/>
      <c r="BT74" s="1243"/>
      <c r="BU74" s="1243"/>
      <c r="BV74" s="1243"/>
      <c r="BW74" s="1243"/>
      <c r="BX74" s="1243"/>
      <c r="BY74" s="1243"/>
      <c r="BZ74" s="1243"/>
      <c r="CA74" s="1243"/>
      <c r="CB74" s="1243"/>
      <c r="CC74" s="1243"/>
      <c r="CD74" s="1243"/>
      <c r="CE74" s="1243"/>
      <c r="CF74" s="1243"/>
      <c r="CG74" s="1243"/>
      <c r="CH74" s="1243"/>
      <c r="CI74" s="1243"/>
      <c r="CJ74" s="1243"/>
      <c r="CK74" s="1243"/>
      <c r="CL74" s="1243"/>
      <c r="CM74" s="1243"/>
      <c r="CN74" s="1243"/>
      <c r="CO74" s="1243"/>
      <c r="CP74" s="1243"/>
      <c r="CQ74" s="1243"/>
      <c r="CR74" s="1243"/>
      <c r="CS74" s="1243"/>
      <c r="CT74" s="1243"/>
      <c r="CU74" s="1243"/>
      <c r="CV74" s="1243"/>
      <c r="CW74" s="1243"/>
      <c r="CX74" s="1243"/>
      <c r="CY74" s="1243"/>
      <c r="CZ74" s="1243"/>
      <c r="DA74" s="1243"/>
      <c r="DB74" s="1243"/>
      <c r="DC74" s="1243"/>
    </row>
    <row r="75" spans="2:107" ht="13.2" x14ac:dyDescent="0.2">
      <c r="B75" s="259"/>
      <c r="G75" s="1246"/>
      <c r="H75" s="1246"/>
      <c r="I75" s="1237"/>
      <c r="J75" s="1237"/>
      <c r="K75" s="1244"/>
      <c r="L75" s="1244"/>
      <c r="M75" s="1244"/>
      <c r="N75" s="1244"/>
      <c r="AM75" s="352"/>
      <c r="AN75" s="1242"/>
      <c r="AO75" s="1242"/>
      <c r="AP75" s="1242"/>
      <c r="AQ75" s="1242"/>
      <c r="AR75" s="1242"/>
      <c r="AS75" s="1242"/>
      <c r="AT75" s="1242"/>
      <c r="AU75" s="1242"/>
      <c r="AV75" s="1242"/>
      <c r="AW75" s="1242"/>
      <c r="AX75" s="1242"/>
      <c r="AY75" s="1242"/>
      <c r="AZ75" s="1242"/>
      <c r="BA75" s="1242"/>
      <c r="BB75" s="1242" t="s">
        <v>561</v>
      </c>
      <c r="BC75" s="1242"/>
      <c r="BD75" s="1242"/>
      <c r="BE75" s="1242"/>
      <c r="BF75" s="1242"/>
      <c r="BG75" s="1242"/>
      <c r="BH75" s="1242"/>
      <c r="BI75" s="1242"/>
      <c r="BJ75" s="1242"/>
      <c r="BK75" s="1242"/>
      <c r="BL75" s="1242"/>
      <c r="BM75" s="1242"/>
      <c r="BN75" s="1242"/>
      <c r="BO75" s="1242"/>
      <c r="BP75" s="1243">
        <v>3.3</v>
      </c>
      <c r="BQ75" s="1243"/>
      <c r="BR75" s="1243"/>
      <c r="BS75" s="1243"/>
      <c r="BT75" s="1243"/>
      <c r="BU75" s="1243"/>
      <c r="BV75" s="1243"/>
      <c r="BW75" s="1243"/>
      <c r="BX75" s="1243">
        <v>4.8</v>
      </c>
      <c r="BY75" s="1243"/>
      <c r="BZ75" s="1243"/>
      <c r="CA75" s="1243"/>
      <c r="CB75" s="1243"/>
      <c r="CC75" s="1243"/>
      <c r="CD75" s="1243"/>
      <c r="CE75" s="1243"/>
      <c r="CF75" s="1243">
        <v>5.6</v>
      </c>
      <c r="CG75" s="1243"/>
      <c r="CH75" s="1243"/>
      <c r="CI75" s="1243"/>
      <c r="CJ75" s="1243"/>
      <c r="CK75" s="1243"/>
      <c r="CL75" s="1243"/>
      <c r="CM75" s="1243"/>
      <c r="CN75" s="1243">
        <v>5.8</v>
      </c>
      <c r="CO75" s="1243"/>
      <c r="CP75" s="1243"/>
      <c r="CQ75" s="1243"/>
      <c r="CR75" s="1243"/>
      <c r="CS75" s="1243"/>
      <c r="CT75" s="1243"/>
      <c r="CU75" s="1243"/>
      <c r="CV75" s="1243">
        <v>5.0999999999999996</v>
      </c>
      <c r="CW75" s="1243"/>
      <c r="CX75" s="1243"/>
      <c r="CY75" s="1243"/>
      <c r="CZ75" s="1243"/>
      <c r="DA75" s="1243"/>
      <c r="DB75" s="1243"/>
      <c r="DC75" s="1243"/>
    </row>
    <row r="76" spans="2:107" ht="13.2" x14ac:dyDescent="0.2">
      <c r="B76" s="259"/>
      <c r="G76" s="1246"/>
      <c r="H76" s="1246"/>
      <c r="I76" s="1237"/>
      <c r="J76" s="1237"/>
      <c r="K76" s="1244"/>
      <c r="L76" s="1244"/>
      <c r="M76" s="1244"/>
      <c r="N76" s="1244"/>
      <c r="AM76" s="352"/>
      <c r="AN76" s="1242"/>
      <c r="AO76" s="1242"/>
      <c r="AP76" s="1242"/>
      <c r="AQ76" s="1242"/>
      <c r="AR76" s="1242"/>
      <c r="AS76" s="1242"/>
      <c r="AT76" s="1242"/>
      <c r="AU76" s="1242"/>
      <c r="AV76" s="1242"/>
      <c r="AW76" s="1242"/>
      <c r="AX76" s="1242"/>
      <c r="AY76" s="1242"/>
      <c r="AZ76" s="1242"/>
      <c r="BA76" s="1242"/>
      <c r="BB76" s="1242"/>
      <c r="BC76" s="1242"/>
      <c r="BD76" s="1242"/>
      <c r="BE76" s="1242"/>
      <c r="BF76" s="1242"/>
      <c r="BG76" s="1242"/>
      <c r="BH76" s="1242"/>
      <c r="BI76" s="1242"/>
      <c r="BJ76" s="1242"/>
      <c r="BK76" s="1242"/>
      <c r="BL76" s="1242"/>
      <c r="BM76" s="1242"/>
      <c r="BN76" s="1242"/>
      <c r="BO76" s="1242"/>
      <c r="BP76" s="1243"/>
      <c r="BQ76" s="1243"/>
      <c r="BR76" s="1243"/>
      <c r="BS76" s="1243"/>
      <c r="BT76" s="1243"/>
      <c r="BU76" s="1243"/>
      <c r="BV76" s="1243"/>
      <c r="BW76" s="1243"/>
      <c r="BX76" s="1243"/>
      <c r="BY76" s="1243"/>
      <c r="BZ76" s="1243"/>
      <c r="CA76" s="1243"/>
      <c r="CB76" s="1243"/>
      <c r="CC76" s="1243"/>
      <c r="CD76" s="1243"/>
      <c r="CE76" s="1243"/>
      <c r="CF76" s="1243"/>
      <c r="CG76" s="1243"/>
      <c r="CH76" s="1243"/>
      <c r="CI76" s="1243"/>
      <c r="CJ76" s="1243"/>
      <c r="CK76" s="1243"/>
      <c r="CL76" s="1243"/>
      <c r="CM76" s="1243"/>
      <c r="CN76" s="1243"/>
      <c r="CO76" s="1243"/>
      <c r="CP76" s="1243"/>
      <c r="CQ76" s="1243"/>
      <c r="CR76" s="1243"/>
      <c r="CS76" s="1243"/>
      <c r="CT76" s="1243"/>
      <c r="CU76" s="1243"/>
      <c r="CV76" s="1243"/>
      <c r="CW76" s="1243"/>
      <c r="CX76" s="1243"/>
      <c r="CY76" s="1243"/>
      <c r="CZ76" s="1243"/>
      <c r="DA76" s="1243"/>
      <c r="DB76" s="1243"/>
      <c r="DC76" s="1243"/>
    </row>
    <row r="77" spans="2:107" ht="13.2" x14ac:dyDescent="0.2">
      <c r="B77" s="259"/>
      <c r="G77" s="1237"/>
      <c r="H77" s="1237"/>
      <c r="I77" s="1237"/>
      <c r="J77" s="1237"/>
      <c r="K77" s="1248"/>
      <c r="L77" s="1248"/>
      <c r="M77" s="1248"/>
      <c r="N77" s="1248"/>
      <c r="AN77" s="1241" t="s">
        <v>563</v>
      </c>
      <c r="AO77" s="1241"/>
      <c r="AP77" s="1241"/>
      <c r="AQ77" s="1241"/>
      <c r="AR77" s="1241"/>
      <c r="AS77" s="1241"/>
      <c r="AT77" s="1241"/>
      <c r="AU77" s="1241"/>
      <c r="AV77" s="1241"/>
      <c r="AW77" s="1241"/>
      <c r="AX77" s="1241"/>
      <c r="AY77" s="1241"/>
      <c r="AZ77" s="1241"/>
      <c r="BA77" s="1241"/>
      <c r="BB77" s="1242" t="s">
        <v>562</v>
      </c>
      <c r="BC77" s="1242"/>
      <c r="BD77" s="1242"/>
      <c r="BE77" s="1242"/>
      <c r="BF77" s="1242"/>
      <c r="BG77" s="1242"/>
      <c r="BH77" s="1242"/>
      <c r="BI77" s="1242"/>
      <c r="BJ77" s="1242"/>
      <c r="BK77" s="1242"/>
      <c r="BL77" s="1242"/>
      <c r="BM77" s="1242"/>
      <c r="BN77" s="1242"/>
      <c r="BO77" s="1242"/>
      <c r="BP77" s="1243">
        <v>0</v>
      </c>
      <c r="BQ77" s="1243"/>
      <c r="BR77" s="1243"/>
      <c r="BS77" s="1243"/>
      <c r="BT77" s="1243"/>
      <c r="BU77" s="1243"/>
      <c r="BV77" s="1243"/>
      <c r="BW77" s="1243"/>
      <c r="BX77" s="1243">
        <v>0</v>
      </c>
      <c r="BY77" s="1243"/>
      <c r="BZ77" s="1243"/>
      <c r="CA77" s="1243"/>
      <c r="CB77" s="1243"/>
      <c r="CC77" s="1243"/>
      <c r="CD77" s="1243"/>
      <c r="CE77" s="1243"/>
      <c r="CF77" s="1243">
        <v>0</v>
      </c>
      <c r="CG77" s="1243"/>
      <c r="CH77" s="1243"/>
      <c r="CI77" s="1243"/>
      <c r="CJ77" s="1243"/>
      <c r="CK77" s="1243"/>
      <c r="CL77" s="1243"/>
      <c r="CM77" s="1243"/>
      <c r="CN77" s="1243">
        <v>0</v>
      </c>
      <c r="CO77" s="1243"/>
      <c r="CP77" s="1243"/>
      <c r="CQ77" s="1243"/>
      <c r="CR77" s="1243"/>
      <c r="CS77" s="1243"/>
      <c r="CT77" s="1243"/>
      <c r="CU77" s="1243"/>
      <c r="CV77" s="1243">
        <v>0</v>
      </c>
      <c r="CW77" s="1243"/>
      <c r="CX77" s="1243"/>
      <c r="CY77" s="1243"/>
      <c r="CZ77" s="1243"/>
      <c r="DA77" s="1243"/>
      <c r="DB77" s="1243"/>
      <c r="DC77" s="1243"/>
    </row>
    <row r="78" spans="2:107" ht="13.2" x14ac:dyDescent="0.2">
      <c r="B78" s="259"/>
      <c r="G78" s="1237"/>
      <c r="H78" s="1237"/>
      <c r="I78" s="1237"/>
      <c r="J78" s="1237"/>
      <c r="K78" s="1248"/>
      <c r="L78" s="1248"/>
      <c r="M78" s="1248"/>
      <c r="N78" s="1248"/>
      <c r="AN78" s="1241"/>
      <c r="AO78" s="1241"/>
      <c r="AP78" s="1241"/>
      <c r="AQ78" s="1241"/>
      <c r="AR78" s="1241"/>
      <c r="AS78" s="1241"/>
      <c r="AT78" s="1241"/>
      <c r="AU78" s="1241"/>
      <c r="AV78" s="1241"/>
      <c r="AW78" s="1241"/>
      <c r="AX78" s="1241"/>
      <c r="AY78" s="1241"/>
      <c r="AZ78" s="1241"/>
      <c r="BA78" s="1241"/>
      <c r="BB78" s="1242"/>
      <c r="BC78" s="1242"/>
      <c r="BD78" s="1242"/>
      <c r="BE78" s="1242"/>
      <c r="BF78" s="1242"/>
      <c r="BG78" s="1242"/>
      <c r="BH78" s="1242"/>
      <c r="BI78" s="1242"/>
      <c r="BJ78" s="1242"/>
      <c r="BK78" s="1242"/>
      <c r="BL78" s="1242"/>
      <c r="BM78" s="1242"/>
      <c r="BN78" s="1242"/>
      <c r="BO78" s="1242"/>
      <c r="BP78" s="1243"/>
      <c r="BQ78" s="1243"/>
      <c r="BR78" s="1243"/>
      <c r="BS78" s="1243"/>
      <c r="BT78" s="1243"/>
      <c r="BU78" s="1243"/>
      <c r="BV78" s="1243"/>
      <c r="BW78" s="1243"/>
      <c r="BX78" s="1243"/>
      <c r="BY78" s="1243"/>
      <c r="BZ78" s="1243"/>
      <c r="CA78" s="1243"/>
      <c r="CB78" s="1243"/>
      <c r="CC78" s="1243"/>
      <c r="CD78" s="1243"/>
      <c r="CE78" s="1243"/>
      <c r="CF78" s="1243"/>
      <c r="CG78" s="1243"/>
      <c r="CH78" s="1243"/>
      <c r="CI78" s="1243"/>
      <c r="CJ78" s="1243"/>
      <c r="CK78" s="1243"/>
      <c r="CL78" s="1243"/>
      <c r="CM78" s="1243"/>
      <c r="CN78" s="1243"/>
      <c r="CO78" s="1243"/>
      <c r="CP78" s="1243"/>
      <c r="CQ78" s="1243"/>
      <c r="CR78" s="1243"/>
      <c r="CS78" s="1243"/>
      <c r="CT78" s="1243"/>
      <c r="CU78" s="1243"/>
      <c r="CV78" s="1243"/>
      <c r="CW78" s="1243"/>
      <c r="CX78" s="1243"/>
      <c r="CY78" s="1243"/>
      <c r="CZ78" s="1243"/>
      <c r="DA78" s="1243"/>
      <c r="DB78" s="1243"/>
      <c r="DC78" s="1243"/>
    </row>
    <row r="79" spans="2:107" ht="13.2" x14ac:dyDescent="0.2">
      <c r="B79" s="259"/>
      <c r="G79" s="1237"/>
      <c r="H79" s="1237"/>
      <c r="I79" s="1245"/>
      <c r="J79" s="1245"/>
      <c r="K79" s="1249"/>
      <c r="L79" s="1249"/>
      <c r="M79" s="1249"/>
      <c r="N79" s="1249"/>
      <c r="AN79" s="1241"/>
      <c r="AO79" s="1241"/>
      <c r="AP79" s="1241"/>
      <c r="AQ79" s="1241"/>
      <c r="AR79" s="1241"/>
      <c r="AS79" s="1241"/>
      <c r="AT79" s="1241"/>
      <c r="AU79" s="1241"/>
      <c r="AV79" s="1241"/>
      <c r="AW79" s="1241"/>
      <c r="AX79" s="1241"/>
      <c r="AY79" s="1241"/>
      <c r="AZ79" s="1241"/>
      <c r="BA79" s="1241"/>
      <c r="BB79" s="1242" t="s">
        <v>561</v>
      </c>
      <c r="BC79" s="1242"/>
      <c r="BD79" s="1242"/>
      <c r="BE79" s="1242"/>
      <c r="BF79" s="1242"/>
      <c r="BG79" s="1242"/>
      <c r="BH79" s="1242"/>
      <c r="BI79" s="1242"/>
      <c r="BJ79" s="1242"/>
      <c r="BK79" s="1242"/>
      <c r="BL79" s="1242"/>
      <c r="BM79" s="1242"/>
      <c r="BN79" s="1242"/>
      <c r="BO79" s="1242"/>
      <c r="BP79" s="1243">
        <v>7.4</v>
      </c>
      <c r="BQ79" s="1243"/>
      <c r="BR79" s="1243"/>
      <c r="BS79" s="1243"/>
      <c r="BT79" s="1243"/>
      <c r="BU79" s="1243"/>
      <c r="BV79" s="1243"/>
      <c r="BW79" s="1243"/>
      <c r="BX79" s="1243">
        <v>8</v>
      </c>
      <c r="BY79" s="1243"/>
      <c r="BZ79" s="1243"/>
      <c r="CA79" s="1243"/>
      <c r="CB79" s="1243"/>
      <c r="CC79" s="1243"/>
      <c r="CD79" s="1243"/>
      <c r="CE79" s="1243"/>
      <c r="CF79" s="1243">
        <v>6.6</v>
      </c>
      <c r="CG79" s="1243"/>
      <c r="CH79" s="1243"/>
      <c r="CI79" s="1243"/>
      <c r="CJ79" s="1243"/>
      <c r="CK79" s="1243"/>
      <c r="CL79" s="1243"/>
      <c r="CM79" s="1243"/>
      <c r="CN79" s="1243">
        <v>6.8</v>
      </c>
      <c r="CO79" s="1243"/>
      <c r="CP79" s="1243"/>
      <c r="CQ79" s="1243"/>
      <c r="CR79" s="1243"/>
      <c r="CS79" s="1243"/>
      <c r="CT79" s="1243"/>
      <c r="CU79" s="1243"/>
      <c r="CV79" s="1243">
        <v>7.3</v>
      </c>
      <c r="CW79" s="1243"/>
      <c r="CX79" s="1243"/>
      <c r="CY79" s="1243"/>
      <c r="CZ79" s="1243"/>
      <c r="DA79" s="1243"/>
      <c r="DB79" s="1243"/>
      <c r="DC79" s="1243"/>
    </row>
    <row r="80" spans="2:107" ht="13.2" x14ac:dyDescent="0.2">
      <c r="B80" s="259"/>
      <c r="G80" s="1237"/>
      <c r="H80" s="1237"/>
      <c r="I80" s="1245"/>
      <c r="J80" s="1245"/>
      <c r="K80" s="1249"/>
      <c r="L80" s="1249"/>
      <c r="M80" s="1249"/>
      <c r="N80" s="1249"/>
      <c r="AN80" s="1241"/>
      <c r="AO80" s="1241"/>
      <c r="AP80" s="1241"/>
      <c r="AQ80" s="1241"/>
      <c r="AR80" s="1241"/>
      <c r="AS80" s="1241"/>
      <c r="AT80" s="1241"/>
      <c r="AU80" s="1241"/>
      <c r="AV80" s="1241"/>
      <c r="AW80" s="1241"/>
      <c r="AX80" s="1241"/>
      <c r="AY80" s="1241"/>
      <c r="AZ80" s="1241"/>
      <c r="BA80" s="1241"/>
      <c r="BB80" s="1242"/>
      <c r="BC80" s="1242"/>
      <c r="BD80" s="1242"/>
      <c r="BE80" s="1242"/>
      <c r="BF80" s="1242"/>
      <c r="BG80" s="1242"/>
      <c r="BH80" s="1242"/>
      <c r="BI80" s="1242"/>
      <c r="BJ80" s="1242"/>
      <c r="BK80" s="1242"/>
      <c r="BL80" s="1242"/>
      <c r="BM80" s="1242"/>
      <c r="BN80" s="1242"/>
      <c r="BO80" s="1242"/>
      <c r="BP80" s="1243"/>
      <c r="BQ80" s="1243"/>
      <c r="BR80" s="1243"/>
      <c r="BS80" s="1243"/>
      <c r="BT80" s="1243"/>
      <c r="BU80" s="1243"/>
      <c r="BV80" s="1243"/>
      <c r="BW80" s="1243"/>
      <c r="BX80" s="1243"/>
      <c r="BY80" s="1243"/>
      <c r="BZ80" s="1243"/>
      <c r="CA80" s="1243"/>
      <c r="CB80" s="1243"/>
      <c r="CC80" s="1243"/>
      <c r="CD80" s="1243"/>
      <c r="CE80" s="1243"/>
      <c r="CF80" s="1243"/>
      <c r="CG80" s="1243"/>
      <c r="CH80" s="1243"/>
      <c r="CI80" s="1243"/>
      <c r="CJ80" s="1243"/>
      <c r="CK80" s="1243"/>
      <c r="CL80" s="1243"/>
      <c r="CM80" s="1243"/>
      <c r="CN80" s="1243"/>
      <c r="CO80" s="1243"/>
      <c r="CP80" s="1243"/>
      <c r="CQ80" s="1243"/>
      <c r="CR80" s="1243"/>
      <c r="CS80" s="1243"/>
      <c r="CT80" s="1243"/>
      <c r="CU80" s="1243"/>
      <c r="CV80" s="1243"/>
      <c r="CW80" s="1243"/>
      <c r="CX80" s="1243"/>
      <c r="CY80" s="1243"/>
      <c r="CZ80" s="1243"/>
      <c r="DA80" s="1243"/>
      <c r="DB80" s="1243"/>
      <c r="DC80" s="1243"/>
    </row>
    <row r="81" spans="2:109" ht="13.2" x14ac:dyDescent="0.2">
      <c r="B81" s="259"/>
    </row>
    <row r="82" spans="2:109" ht="16.2" x14ac:dyDescent="0.2">
      <c r="B82" s="259"/>
      <c r="K82" s="351"/>
      <c r="L82" s="351"/>
      <c r="M82" s="351"/>
      <c r="N82" s="351"/>
      <c r="AQ82" s="351"/>
      <c r="AR82" s="351"/>
      <c r="AS82" s="351"/>
      <c r="AT82" s="351"/>
      <c r="BC82" s="351"/>
      <c r="BD82" s="351"/>
      <c r="BE82" s="351"/>
      <c r="BF82" s="351"/>
      <c r="BO82" s="351"/>
      <c r="BP82" s="351"/>
      <c r="BQ82" s="351"/>
      <c r="BR82" s="351"/>
      <c r="CA82" s="351"/>
      <c r="CB82" s="351"/>
      <c r="CC82" s="351"/>
      <c r="CD82" s="351"/>
      <c r="CM82" s="351"/>
      <c r="CN82" s="351"/>
      <c r="CO82" s="351"/>
      <c r="CP82" s="351"/>
      <c r="CY82" s="351"/>
      <c r="CZ82" s="351"/>
      <c r="DA82" s="351"/>
      <c r="DB82" s="351"/>
      <c r="DC82" s="351"/>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PkDd9YakgNZBQy+lLy4+O5I+AYydhFfnoGNedMqdu4qQ7Rb8TdpigXNkdp+xkFC9vVSJEepWW6366vNYU2zVaw==" saltValue="kwdhXLkp8g4cMc8+QnLqoA==" spinCount="100000" sheet="1" objects="1" scenarios="1" formatCells="0"/>
  <dataConsolidate/>
  <mergeCells count="112">
    <mergeCell ref="BP79:BW80"/>
    <mergeCell ref="BX79:CE80"/>
    <mergeCell ref="N77:N78"/>
    <mergeCell ref="AN77:BA80"/>
    <mergeCell ref="BB77:BO78"/>
    <mergeCell ref="BP77:BW78"/>
    <mergeCell ref="BX77:CE78"/>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CF77:CM78"/>
    <mergeCell ref="CF79:CM80"/>
    <mergeCell ref="G72:J72"/>
    <mergeCell ref="AN72:BO72"/>
    <mergeCell ref="BP72:BW72"/>
    <mergeCell ref="BX72:CE72"/>
    <mergeCell ref="CF72:CM72"/>
    <mergeCell ref="CN72:CU72"/>
    <mergeCell ref="CV72:DC72"/>
    <mergeCell ref="G73:H76"/>
    <mergeCell ref="I73:J74"/>
    <mergeCell ref="K73:K74"/>
    <mergeCell ref="L73:L74"/>
    <mergeCell ref="M73:M74"/>
    <mergeCell ref="N73:N74"/>
    <mergeCell ref="AN73:BA76"/>
    <mergeCell ref="BB73:BO74"/>
    <mergeCell ref="BP73:BW74"/>
    <mergeCell ref="BX73:CE74"/>
    <mergeCell ref="CF73:CM74"/>
    <mergeCell ref="CN73:CU74"/>
    <mergeCell ref="CV73:DC74"/>
    <mergeCell ref="I75:J76"/>
    <mergeCell ref="K75:K76"/>
    <mergeCell ref="L75:L76"/>
    <mergeCell ref="M75:M76"/>
    <mergeCell ref="G55:H58"/>
    <mergeCell ref="I55:J56"/>
    <mergeCell ref="K55:K56"/>
    <mergeCell ref="L55:L56"/>
    <mergeCell ref="M55:M56"/>
    <mergeCell ref="N55:N56"/>
    <mergeCell ref="AN55:BA58"/>
    <mergeCell ref="BB55:BO56"/>
    <mergeCell ref="I51:J52"/>
    <mergeCell ref="K51:K52"/>
    <mergeCell ref="I57:J58"/>
    <mergeCell ref="K57:K58"/>
    <mergeCell ref="L57:L58"/>
    <mergeCell ref="M57:M58"/>
    <mergeCell ref="N57:N58"/>
    <mergeCell ref="AN51:BA54"/>
    <mergeCell ref="CV57:DC58"/>
    <mergeCell ref="AN65:DC69"/>
    <mergeCell ref="BX55:CE56"/>
    <mergeCell ref="CF55:CM56"/>
    <mergeCell ref="CN55:CU56"/>
    <mergeCell ref="CV55:DC56"/>
    <mergeCell ref="BP55:BW56"/>
    <mergeCell ref="BP57:BW58"/>
    <mergeCell ref="BX57:CE58"/>
    <mergeCell ref="CF57:CM58"/>
    <mergeCell ref="CN57:CU58"/>
    <mergeCell ref="BB57:BO58"/>
    <mergeCell ref="CV53:DC54"/>
    <mergeCell ref="CN53:CU54"/>
    <mergeCell ref="CV51:DC52"/>
    <mergeCell ref="I53:J54"/>
    <mergeCell ref="K53:K54"/>
    <mergeCell ref="L53:L54"/>
    <mergeCell ref="M53:M54"/>
    <mergeCell ref="N53:N54"/>
    <mergeCell ref="BB53:BO54"/>
    <mergeCell ref="BP53:BW54"/>
    <mergeCell ref="BX53:CE54"/>
    <mergeCell ref="CF53:CM54"/>
    <mergeCell ref="L51:L52"/>
    <mergeCell ref="M51:M52"/>
    <mergeCell ref="N51:N52"/>
    <mergeCell ref="AN43:DC47"/>
    <mergeCell ref="G50:J50"/>
    <mergeCell ref="AN50:BO50"/>
    <mergeCell ref="BP50:BW50"/>
    <mergeCell ref="BX50:CE50"/>
    <mergeCell ref="CF50:CM50"/>
    <mergeCell ref="CN50:CU50"/>
    <mergeCell ref="CV50:DC50"/>
    <mergeCell ref="BB51:BO52"/>
    <mergeCell ref="BP51:BW52"/>
    <mergeCell ref="BX51:CE52"/>
    <mergeCell ref="CF51:CM52"/>
    <mergeCell ref="CN51:CU52"/>
    <mergeCell ref="G51:H54"/>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B75DC-0648-4955-8885-C3C95388FB25}">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476</v>
      </c>
    </row>
  </sheetData>
  <sheetProtection algorithmName="SHA-512" hashValue="Ut9YmmFYBUekGsuadhxmf14Sd6ThnoAxdBV7hFdgI+tP5L63Fyvr0wOke0tjldJ0SW19TaMXHui9ckMCC+0ZAA==" saltValue="Tm2k12laAlh5+OwN/L9g0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0AEB4-2EAC-4960-B39D-2D14376CC71F}">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476</v>
      </c>
    </row>
  </sheetData>
  <sheetProtection algorithmName="SHA-512" hashValue="gjsk5L0MfM7WUeZlC3DqJiosJq7I1s5NFaEJqw9TTbS7fc+9isSZuxADZxvIVeu1LFUlIEdQp6n7o2OlTYl+9w==" saltValue="2yFoKKZCoZbhLMo7wFpgt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525</v>
      </c>
      <c r="G2" s="149"/>
      <c r="H2" s="150"/>
    </row>
    <row r="3" spans="1:8" x14ac:dyDescent="0.2">
      <c r="A3" s="146" t="s">
        <v>518</v>
      </c>
      <c r="B3" s="151"/>
      <c r="C3" s="152"/>
      <c r="D3" s="153">
        <v>800739</v>
      </c>
      <c r="E3" s="154"/>
      <c r="F3" s="155">
        <v>316937</v>
      </c>
      <c r="G3" s="156"/>
      <c r="H3" s="157"/>
    </row>
    <row r="4" spans="1:8" x14ac:dyDescent="0.2">
      <c r="A4" s="158"/>
      <c r="B4" s="159"/>
      <c r="C4" s="160"/>
      <c r="D4" s="161">
        <v>757500</v>
      </c>
      <c r="E4" s="162"/>
      <c r="F4" s="163">
        <v>199150</v>
      </c>
      <c r="G4" s="164"/>
      <c r="H4" s="165"/>
    </row>
    <row r="5" spans="1:8" x14ac:dyDescent="0.2">
      <c r="A5" s="146" t="s">
        <v>520</v>
      </c>
      <c r="B5" s="151"/>
      <c r="C5" s="152"/>
      <c r="D5" s="153">
        <v>1659147</v>
      </c>
      <c r="E5" s="154"/>
      <c r="F5" s="155">
        <v>332350</v>
      </c>
      <c r="G5" s="156"/>
      <c r="H5" s="157"/>
    </row>
    <row r="6" spans="1:8" x14ac:dyDescent="0.2">
      <c r="A6" s="158"/>
      <c r="B6" s="159"/>
      <c r="C6" s="160"/>
      <c r="D6" s="161">
        <v>1569785</v>
      </c>
      <c r="E6" s="162"/>
      <c r="F6" s="163">
        <v>200453</v>
      </c>
      <c r="G6" s="164"/>
      <c r="H6" s="165"/>
    </row>
    <row r="7" spans="1:8" x14ac:dyDescent="0.2">
      <c r="A7" s="146" t="s">
        <v>521</v>
      </c>
      <c r="B7" s="151"/>
      <c r="C7" s="152"/>
      <c r="D7" s="153">
        <v>772826</v>
      </c>
      <c r="E7" s="154"/>
      <c r="F7" s="155">
        <v>362690</v>
      </c>
      <c r="G7" s="156"/>
      <c r="H7" s="157"/>
    </row>
    <row r="8" spans="1:8" x14ac:dyDescent="0.2">
      <c r="A8" s="158"/>
      <c r="B8" s="159"/>
      <c r="C8" s="160"/>
      <c r="D8" s="161">
        <v>469452</v>
      </c>
      <c r="E8" s="162"/>
      <c r="F8" s="163">
        <v>172580</v>
      </c>
      <c r="G8" s="164"/>
      <c r="H8" s="165"/>
    </row>
    <row r="9" spans="1:8" x14ac:dyDescent="0.2">
      <c r="A9" s="146" t="s">
        <v>522</v>
      </c>
      <c r="B9" s="151"/>
      <c r="C9" s="152"/>
      <c r="D9" s="153">
        <v>1417788</v>
      </c>
      <c r="E9" s="154"/>
      <c r="F9" s="155">
        <v>296093</v>
      </c>
      <c r="G9" s="156"/>
      <c r="H9" s="157"/>
    </row>
    <row r="10" spans="1:8" x14ac:dyDescent="0.2">
      <c r="A10" s="158"/>
      <c r="B10" s="159"/>
      <c r="C10" s="160"/>
      <c r="D10" s="161">
        <v>547223</v>
      </c>
      <c r="E10" s="162"/>
      <c r="F10" s="163">
        <v>140545</v>
      </c>
      <c r="G10" s="164"/>
      <c r="H10" s="165"/>
    </row>
    <row r="11" spans="1:8" x14ac:dyDescent="0.2">
      <c r="A11" s="146" t="s">
        <v>523</v>
      </c>
      <c r="B11" s="151"/>
      <c r="C11" s="152"/>
      <c r="D11" s="153">
        <v>1465742</v>
      </c>
      <c r="E11" s="154"/>
      <c r="F11" s="155">
        <v>308655</v>
      </c>
      <c r="G11" s="156"/>
      <c r="H11" s="157"/>
    </row>
    <row r="12" spans="1:8" x14ac:dyDescent="0.2">
      <c r="A12" s="158"/>
      <c r="B12" s="159"/>
      <c r="C12" s="166"/>
      <c r="D12" s="161">
        <v>1014478</v>
      </c>
      <c r="E12" s="162"/>
      <c r="F12" s="163">
        <v>169887</v>
      </c>
      <c r="G12" s="164"/>
      <c r="H12" s="165"/>
    </row>
    <row r="13" spans="1:8" x14ac:dyDescent="0.2">
      <c r="A13" s="146"/>
      <c r="B13" s="151"/>
      <c r="C13" s="152"/>
      <c r="D13" s="153">
        <v>1223248</v>
      </c>
      <c r="E13" s="154"/>
      <c r="F13" s="155">
        <v>323345</v>
      </c>
      <c r="G13" s="167"/>
      <c r="H13" s="157"/>
    </row>
    <row r="14" spans="1:8" x14ac:dyDescent="0.2">
      <c r="A14" s="158"/>
      <c r="B14" s="159"/>
      <c r="C14" s="160"/>
      <c r="D14" s="161">
        <v>871688</v>
      </c>
      <c r="E14" s="162"/>
      <c r="F14" s="163">
        <v>176523</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14.82</v>
      </c>
      <c r="C19" s="168">
        <f>ROUND(VALUE(SUBSTITUTE(実質収支比率等に係る経年分析!G$48,"▲","-")),2)</f>
        <v>5.43</v>
      </c>
      <c r="D19" s="168">
        <f>ROUND(VALUE(SUBSTITUTE(実質収支比率等に係る経年分析!H$48,"▲","-")),2)</f>
        <v>27.89</v>
      </c>
      <c r="E19" s="168">
        <f>ROUND(VALUE(SUBSTITUTE(実質収支比率等に係る経年分析!I$48,"▲","-")),2)</f>
        <v>22.54</v>
      </c>
      <c r="F19" s="168">
        <f>ROUND(VALUE(SUBSTITUTE(実質収支比率等に係る経年分析!J$48,"▲","-")),2)</f>
        <v>10.86</v>
      </c>
    </row>
    <row r="20" spans="1:11" x14ac:dyDescent="0.2">
      <c r="A20" s="168" t="s">
        <v>53</v>
      </c>
      <c r="B20" s="168">
        <f>ROUND(VALUE(SUBSTITUTE(実質収支比率等に係る経年分析!F$47,"▲","-")),2)</f>
        <v>416.45</v>
      </c>
      <c r="C20" s="168">
        <f>ROUND(VALUE(SUBSTITUTE(実質収支比率等に係る経年分析!G$47,"▲","-")),2)</f>
        <v>309.06</v>
      </c>
      <c r="D20" s="168">
        <f>ROUND(VALUE(SUBSTITUTE(実質収支比率等に係る経年分析!H$47,"▲","-")),2)</f>
        <v>227.83</v>
      </c>
      <c r="E20" s="168">
        <f>ROUND(VALUE(SUBSTITUTE(実質収支比率等に係る経年分析!I$47,"▲","-")),2)</f>
        <v>235.1</v>
      </c>
      <c r="F20" s="168">
        <f>ROUND(VALUE(SUBSTITUTE(実質収支比率等に係る経年分析!J$47,"▲","-")),2)</f>
        <v>259.57</v>
      </c>
    </row>
    <row r="21" spans="1:11" x14ac:dyDescent="0.2">
      <c r="A21" s="168" t="s">
        <v>54</v>
      </c>
      <c r="B21" s="168">
        <f>IF(ISNUMBER(VALUE(SUBSTITUTE(実質収支比率等に係る経年分析!F$49,"▲","-"))),ROUND(VALUE(SUBSTITUTE(実質収支比率等に係る経年分析!F$49,"▲","-")),2),NA())</f>
        <v>93.91</v>
      </c>
      <c r="C21" s="168">
        <f>IF(ISNUMBER(VALUE(SUBSTITUTE(実質収支比率等に係る経年分析!G$49,"▲","-"))),ROUND(VALUE(SUBSTITUTE(実質収支比率等に係る経年分析!G$49,"▲","-")),2),NA())</f>
        <v>-92.55</v>
      </c>
      <c r="D21" s="168">
        <f>IF(ISNUMBER(VALUE(SUBSTITUTE(実質収支比率等に係る経年分析!H$49,"▲","-"))),ROUND(VALUE(SUBSTITUTE(実質収支比率等に係る経年分析!H$49,"▲","-")),2),NA())</f>
        <v>-15.03</v>
      </c>
      <c r="E21" s="168">
        <f>IF(ISNUMBER(VALUE(SUBSTITUTE(実質収支比率等に係る経年分析!I$49,"▲","-"))),ROUND(VALUE(SUBSTITUTE(実質収支比率等に係る経年分析!I$49,"▲","-")),2),NA())</f>
        <v>0.54</v>
      </c>
      <c r="F21" s="168">
        <f>IF(ISNUMBER(VALUE(SUBSTITUTE(実質収支比率等に係る経年分析!J$49,"▲","-"))),ROUND(VALUE(SUBSTITUTE(実質収支比率等に係る経年分析!J$49,"▲","-")),2),NA())</f>
        <v>12.04</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0</v>
      </c>
      <c r="D27" s="169" t="e">
        <f>IF(ROUND(VALUE(SUBSTITUTE(連結実質赤字比率に係る赤字・黒字の構成分析!G$43,"▲", "-")), 2) &lt; 0, ABS(ROUND(VALUE(SUBSTITUTE(連結実質赤字比率に係る赤字・黒字の構成分析!G$43,"▲", "-")), 2)), NA())</f>
        <v>#N/A</v>
      </c>
      <c r="E27" s="169">
        <f>IF(ROUND(VALUE(SUBSTITUTE(連結実質赤字比率に係る赤字・黒字の構成分析!G$43,"▲", "-")), 2) &gt;= 0, ABS(ROUND(VALUE(SUBSTITUTE(連結実質赤字比率に係る赤字・黒字の構成分析!G$43,"▲", "-")), 2)), NA())</f>
        <v>0</v>
      </c>
      <c r="F27" s="169" t="e">
        <f>IF(ROUND(VALUE(SUBSTITUTE(連結実質赤字比率に係る赤字・黒字の構成分析!H$43,"▲", "-")), 2) &lt; 0, ABS(ROUND(VALUE(SUBSTITUTE(連結実質赤字比率に係る赤字・黒字の構成分析!H$43,"▲", "-")), 2)), NA())</f>
        <v>#N/A</v>
      </c>
      <c r="G27" s="169">
        <f>IF(ROUND(VALUE(SUBSTITUTE(連結実質赤字比率に係る赤字・黒字の構成分析!H$43,"▲", "-")), 2) &gt;= 0, ABS(ROUND(VALUE(SUBSTITUTE(連結実質赤字比率に係る赤字・黒字の構成分析!H$43,"▲", "-")), 2)), NA())</f>
        <v>0</v>
      </c>
      <c r="H27" s="169" t="e">
        <f>IF(ROUND(VALUE(SUBSTITUTE(連結実質赤字比率に係る赤字・黒字の構成分析!I$43,"▲", "-")), 2) &lt; 0, ABS(ROUND(VALUE(SUBSTITUTE(連結実質赤字比率に係る赤字・黒字の構成分析!I$43,"▲", "-")), 2)), NA())</f>
        <v>#N/A</v>
      </c>
      <c r="I27" s="169">
        <f>IF(ROUND(VALUE(SUBSTITUTE(連結実質赤字比率に係る赤字・黒字の構成分析!I$43,"▲", "-")), 2) &gt;= 0, ABS(ROUND(VALUE(SUBSTITUTE(連結実質赤字比率に係る赤字・黒字の構成分析!I$43,"▲", "-")), 2)), NA())</f>
        <v>0</v>
      </c>
      <c r="J27" s="169" t="e">
        <f>IF(ROUND(VALUE(SUBSTITUTE(連結実質赤字比率に係る赤字・黒字の構成分析!J$43,"▲", "-")), 2) &lt; 0, ABS(ROUND(VALUE(SUBSTITUTE(連結実質赤字比率に係る赤字・黒字の構成分析!J$43,"▲", "-")), 2)), NA())</f>
        <v>#N/A</v>
      </c>
      <c r="K27" s="169">
        <f>IF(ROUND(VALUE(SUBSTITUTE(連結実質赤字比率に係る赤字・黒字の構成分析!J$43,"▲", "-")), 2) &gt;= 0, ABS(ROUND(VALUE(SUBSTITUTE(連結実質赤字比率に係る赤字・黒字の構成分析!J$43,"▲", "-")), 2)), NA())</f>
        <v>0</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str">
        <f>IF(連結実質赤字比率に係る赤字・黒字の構成分析!C$41="",NA(),連結実質赤字比率に係る赤字・黒字の構成分析!C$41)</f>
        <v>後期高齢者医療事業会計</v>
      </c>
      <c r="B29" s="169" t="e">
        <f>IF(ROUND(VALUE(SUBSTITUTE(連結実質赤字比率に係る赤字・黒字の構成分析!F$41,"▲", "-")), 2) &lt; 0, ABS(ROUND(VALUE(SUBSTITUTE(連結実質赤字比率に係る赤字・黒字の構成分析!F$41,"▲", "-")), 2)), NA())</f>
        <v>#N/A</v>
      </c>
      <c r="C29" s="169">
        <f>IF(ROUND(VALUE(SUBSTITUTE(連結実質赤字比率に係る赤字・黒字の構成分析!F$41,"▲", "-")), 2) &gt;= 0, ABS(ROUND(VALUE(SUBSTITUTE(連結実質赤字比率に係る赤字・黒字の構成分析!F$41,"▲", "-")), 2)), NA())</f>
        <v>0</v>
      </c>
      <c r="D29" s="169" t="e">
        <f>IF(ROUND(VALUE(SUBSTITUTE(連結実質赤字比率に係る赤字・黒字の構成分析!G$41,"▲", "-")), 2) &lt; 0, ABS(ROUND(VALUE(SUBSTITUTE(連結実質赤字比率に係る赤字・黒字の構成分析!G$41,"▲", "-")), 2)), NA())</f>
        <v>#N/A</v>
      </c>
      <c r="E29" s="169">
        <f>IF(ROUND(VALUE(SUBSTITUTE(連結実質赤字比率に係る赤字・黒字の構成分析!G$41,"▲", "-")), 2) &gt;= 0, ABS(ROUND(VALUE(SUBSTITUTE(連結実質赤字比率に係る赤字・黒字の構成分析!G$41,"▲", "-")), 2)), NA())</f>
        <v>0.15</v>
      </c>
      <c r="F29" s="169" t="e">
        <f>IF(ROUND(VALUE(SUBSTITUTE(連結実質赤字比率に係る赤字・黒字の構成分析!H$41,"▲", "-")), 2) &lt; 0, ABS(ROUND(VALUE(SUBSTITUTE(連結実質赤字比率に係る赤字・黒字の構成分析!H$41,"▲", "-")), 2)), NA())</f>
        <v>#N/A</v>
      </c>
      <c r="G29" s="169">
        <f>IF(ROUND(VALUE(SUBSTITUTE(連結実質赤字比率に係る赤字・黒字の構成分析!H$41,"▲", "-")), 2) &gt;= 0, ABS(ROUND(VALUE(SUBSTITUTE(連結実質赤字比率に係る赤字・黒字の構成分析!H$41,"▲", "-")), 2)), NA())</f>
        <v>0.41</v>
      </c>
      <c r="H29" s="169" t="e">
        <f>IF(ROUND(VALUE(SUBSTITUTE(連結実質赤字比率に係る赤字・黒字の構成分析!I$41,"▲", "-")), 2) &lt; 0, ABS(ROUND(VALUE(SUBSTITUTE(連結実質赤字比率に係る赤字・黒字の構成分析!I$41,"▲", "-")), 2)), NA())</f>
        <v>#N/A</v>
      </c>
      <c r="I29" s="169">
        <f>IF(ROUND(VALUE(SUBSTITUTE(連結実質赤字比率に係る赤字・黒字の構成分析!I$41,"▲", "-")), 2) &gt;= 0, ABS(ROUND(VALUE(SUBSTITUTE(連結実質赤字比率に係る赤字・黒字の構成分析!I$41,"▲", "-")), 2)), NA())</f>
        <v>0.32</v>
      </c>
      <c r="J29" s="169" t="e">
        <f>IF(ROUND(VALUE(SUBSTITUTE(連結実質赤字比率に係る赤字・黒字の構成分析!J$41,"▲", "-")), 2) &lt; 0, ABS(ROUND(VALUE(SUBSTITUTE(連結実質赤字比率に係る赤字・黒字の構成分析!J$41,"▲", "-")), 2)), NA())</f>
        <v>#N/A</v>
      </c>
      <c r="K29" s="169">
        <f>IF(ROUND(VALUE(SUBSTITUTE(連結実質赤字比率に係る赤字・黒字の構成分析!J$41,"▲", "-")), 2) &gt;= 0, ABS(ROUND(VALUE(SUBSTITUTE(連結実質赤字比率に係る赤字・黒字の構成分析!J$41,"▲", "-")), 2)), NA())</f>
        <v>0.04</v>
      </c>
    </row>
    <row r="30" spans="1:11" x14ac:dyDescent="0.2">
      <c r="A30" s="169" t="str">
        <f>IF(連結実質赤字比率に係る赤字・黒字の構成分析!C$40="",NA(),連結実質赤字比率に係る赤字・黒字の構成分析!C$40)</f>
        <v>簡易水道事業会計</v>
      </c>
      <c r="B30" s="169" t="e">
        <f>IF(ROUND(VALUE(SUBSTITUTE(連結実質赤字比率に係る赤字・黒字の構成分析!F$40,"▲", "-")), 2) &lt; 0, ABS(ROUND(VALUE(SUBSTITUTE(連結実質赤字比率に係る赤字・黒字の構成分析!F$40,"▲", "-")), 2)), NA())</f>
        <v>#N/A</v>
      </c>
      <c r="C30" s="169">
        <f>IF(ROUND(VALUE(SUBSTITUTE(連結実質赤字比率に係る赤字・黒字の構成分析!F$40,"▲", "-")), 2) &gt;= 0, ABS(ROUND(VALUE(SUBSTITUTE(連結実質赤字比率に係る赤字・黒字の構成分析!F$40,"▲", "-")), 2)), NA())</f>
        <v>0.08</v>
      </c>
      <c r="D30" s="169" t="e">
        <f>IF(ROUND(VALUE(SUBSTITUTE(連結実質赤字比率に係る赤字・黒字の構成分析!G$40,"▲", "-")), 2) &lt; 0, ABS(ROUND(VALUE(SUBSTITUTE(連結実質赤字比率に係る赤字・黒字の構成分析!G$40,"▲", "-")), 2)), NA())</f>
        <v>#N/A</v>
      </c>
      <c r="E30" s="169">
        <f>IF(ROUND(VALUE(SUBSTITUTE(連結実質赤字比率に係る赤字・黒字の構成分析!G$40,"▲", "-")), 2) &gt;= 0, ABS(ROUND(VALUE(SUBSTITUTE(連結実質赤字比率に係る赤字・黒字の構成分析!G$40,"▲", "-")), 2)), NA())</f>
        <v>0.17</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0.23</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0.91</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0.13</v>
      </c>
    </row>
    <row r="31" spans="1:11" x14ac:dyDescent="0.2">
      <c r="A31" s="169" t="str">
        <f>IF(連結実質赤字比率に係る赤字・黒字の構成分析!C$39="",NA(),連結実質赤字比率に係る赤字・黒字の構成分析!C$39)</f>
        <v>産業センター運営事業会計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0.15</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0.61</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0.56999999999999995</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0.32</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0.34</v>
      </c>
    </row>
    <row r="32" spans="1:11" x14ac:dyDescent="0.2">
      <c r="A32" s="169" t="str">
        <f>IF(連結実質赤字比率に係る赤字・黒字の構成分析!C$38="",NA(),連結実質赤字比率に係る赤字・黒字の構成分析!C$38)</f>
        <v>観光施設事業会計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0.76</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1.03</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0.83</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1.03</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0.62</v>
      </c>
    </row>
    <row r="33" spans="1:16" x14ac:dyDescent="0.2">
      <c r="A33" s="169" t="str">
        <f>IF(連結実質赤字比率に係る赤字・黒字の構成分析!C$37="",NA(),連結実質赤字比率に係る赤字・黒字の構成分析!C$37)</f>
        <v>介護保険事業会計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0.22</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0.38</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0.22</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0.5</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0.67</v>
      </c>
    </row>
    <row r="34" spans="1:16" x14ac:dyDescent="0.2">
      <c r="A34" s="169" t="str">
        <f>IF(連結実質赤字比率に係る赤字・黒字の構成分析!C$36="",NA(),連結実質赤字比率に係る赤字・黒字の構成分析!C$36)</f>
        <v>航路事業会計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0.57999999999999996</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0.32</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0.02</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0.03</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1.01</v>
      </c>
    </row>
    <row r="35" spans="1:16" x14ac:dyDescent="0.2">
      <c r="A35" s="169" t="str">
        <f>IF(連結実質赤字比率に係る赤字・黒字の構成分析!C$35="",NA(),連結実質赤字比率に係る赤字・黒字の構成分析!C$35)</f>
        <v>国民健康保険運営事業会計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3.91</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2.75</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1.82</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1.72</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4.92</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14.07</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4.49</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27.28</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22.18</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9.5</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50</v>
      </c>
      <c r="E42" s="170"/>
      <c r="F42" s="170"/>
      <c r="G42" s="170">
        <f>'実質公債費比率（分子）の構造'!L$52</f>
        <v>52</v>
      </c>
      <c r="H42" s="170"/>
      <c r="I42" s="170"/>
      <c r="J42" s="170">
        <f>'実質公債費比率（分子）の構造'!M$52</f>
        <v>52</v>
      </c>
      <c r="K42" s="170"/>
      <c r="L42" s="170"/>
      <c r="M42" s="170">
        <f>'実質公債費比率（分子）の構造'!N$52</f>
        <v>53</v>
      </c>
      <c r="N42" s="170"/>
      <c r="O42" s="170"/>
      <c r="P42" s="170">
        <f>'実質公債費比率（分子）の構造'!O$52</f>
        <v>51</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t="str">
        <f>'実質公債費比率（分子）の構造'!K$50</f>
        <v>-</v>
      </c>
      <c r="C44" s="170"/>
      <c r="D44" s="170"/>
      <c r="E44" s="170" t="str">
        <f>'実質公債費比率（分子）の構造'!L$50</f>
        <v>-</v>
      </c>
      <c r="F44" s="170"/>
      <c r="G44" s="170"/>
      <c r="H44" s="170" t="str">
        <f>'実質公債費比率（分子）の構造'!M$50</f>
        <v>-</v>
      </c>
      <c r="I44" s="170"/>
      <c r="J44" s="170"/>
      <c r="K44" s="170" t="str">
        <f>'実質公債費比率（分子）の構造'!N$50</f>
        <v>-</v>
      </c>
      <c r="L44" s="170"/>
      <c r="M44" s="170"/>
      <c r="N44" s="170" t="str">
        <f>'実質公債費比率（分子）の構造'!O$50</f>
        <v>-</v>
      </c>
      <c r="O44" s="170"/>
      <c r="P44" s="170"/>
    </row>
    <row r="45" spans="1:16" x14ac:dyDescent="0.2">
      <c r="A45" s="170" t="s">
        <v>63</v>
      </c>
      <c r="B45" s="170">
        <f>'実質公債費比率（分子）の構造'!K$49</f>
        <v>7</v>
      </c>
      <c r="C45" s="170"/>
      <c r="D45" s="170"/>
      <c r="E45" s="170">
        <f>'実質公債費比率（分子）の構造'!L$49</f>
        <v>6</v>
      </c>
      <c r="F45" s="170"/>
      <c r="G45" s="170"/>
      <c r="H45" s="170">
        <f>'実質公債費比率（分子）の構造'!M$49</f>
        <v>4</v>
      </c>
      <c r="I45" s="170"/>
      <c r="J45" s="170"/>
      <c r="K45" s="170">
        <f>'実質公債費比率（分子）の構造'!N$49</f>
        <v>4</v>
      </c>
      <c r="L45" s="170"/>
      <c r="M45" s="170"/>
      <c r="N45" s="170">
        <f>'実質公債費比率（分子）の構造'!O$49</f>
        <v>4</v>
      </c>
      <c r="O45" s="170"/>
      <c r="P45" s="170"/>
    </row>
    <row r="46" spans="1:16" x14ac:dyDescent="0.2">
      <c r="A46" s="170" t="s">
        <v>64</v>
      </c>
      <c r="B46" s="170">
        <f>'実質公債費比率（分子）の構造'!K$48</f>
        <v>3</v>
      </c>
      <c r="C46" s="170"/>
      <c r="D46" s="170"/>
      <c r="E46" s="170">
        <f>'実質公債費比率（分子）の構造'!L$48</f>
        <v>3</v>
      </c>
      <c r="F46" s="170"/>
      <c r="G46" s="170"/>
      <c r="H46" s="170">
        <f>'実質公債費比率（分子）の構造'!M$48</f>
        <v>2</v>
      </c>
      <c r="I46" s="170"/>
      <c r="J46" s="170"/>
      <c r="K46" s="170">
        <f>'実質公債費比率（分子）の構造'!N$48</f>
        <v>2</v>
      </c>
      <c r="L46" s="170"/>
      <c r="M46" s="170"/>
      <c r="N46" s="170">
        <f>'実質公債費比率（分子）の構造'!O$48</f>
        <v>1</v>
      </c>
      <c r="O46" s="170"/>
      <c r="P46" s="170"/>
    </row>
    <row r="47" spans="1:16" x14ac:dyDescent="0.2">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53</v>
      </c>
      <c r="C49" s="170"/>
      <c r="D49" s="170"/>
      <c r="E49" s="170">
        <f>'実質公債費比率（分子）の構造'!L$45</f>
        <v>66</v>
      </c>
      <c r="F49" s="170"/>
      <c r="G49" s="170"/>
      <c r="H49" s="170">
        <f>'実質公債費比率（分子）の構造'!M$45</f>
        <v>67</v>
      </c>
      <c r="I49" s="170"/>
      <c r="J49" s="170"/>
      <c r="K49" s="170">
        <f>'実質公債費比率（分子）の構造'!N$45</f>
        <v>66</v>
      </c>
      <c r="L49" s="170"/>
      <c r="M49" s="170"/>
      <c r="N49" s="170">
        <f>'実質公債費比率（分子）の構造'!O$45</f>
        <v>64</v>
      </c>
      <c r="O49" s="170"/>
      <c r="P49" s="170"/>
    </row>
    <row r="50" spans="1:16" x14ac:dyDescent="0.2">
      <c r="A50" s="170" t="s">
        <v>67</v>
      </c>
      <c r="B50" s="170" t="e">
        <f>NA()</f>
        <v>#N/A</v>
      </c>
      <c r="C50" s="170">
        <f>IF(ISNUMBER('実質公債費比率（分子）の構造'!K$53),'実質公債費比率（分子）の構造'!K$53,NA())</f>
        <v>13</v>
      </c>
      <c r="D50" s="170" t="e">
        <f>NA()</f>
        <v>#N/A</v>
      </c>
      <c r="E50" s="170" t="e">
        <f>NA()</f>
        <v>#N/A</v>
      </c>
      <c r="F50" s="170">
        <f>IF(ISNUMBER('実質公債費比率（分子）の構造'!L$53),'実質公債費比率（分子）の構造'!L$53,NA())</f>
        <v>23</v>
      </c>
      <c r="G50" s="170" t="e">
        <f>NA()</f>
        <v>#N/A</v>
      </c>
      <c r="H50" s="170" t="e">
        <f>NA()</f>
        <v>#N/A</v>
      </c>
      <c r="I50" s="170">
        <f>IF(ISNUMBER('実質公債費比率（分子）の構造'!M$53),'実質公債費比率（分子）の構造'!M$53,NA())</f>
        <v>21</v>
      </c>
      <c r="J50" s="170" t="e">
        <f>NA()</f>
        <v>#N/A</v>
      </c>
      <c r="K50" s="170" t="e">
        <f>NA()</f>
        <v>#N/A</v>
      </c>
      <c r="L50" s="170">
        <f>IF(ISNUMBER('実質公債費比率（分子）の構造'!N$53),'実質公債費比率（分子）の構造'!N$53,NA())</f>
        <v>19</v>
      </c>
      <c r="M50" s="170" t="e">
        <f>NA()</f>
        <v>#N/A</v>
      </c>
      <c r="N50" s="170" t="e">
        <f>NA()</f>
        <v>#N/A</v>
      </c>
      <c r="O50" s="170">
        <f>IF(ISNUMBER('実質公債費比率（分子）の構造'!O$53),'実質公債費比率（分子）の構造'!O$53,NA())</f>
        <v>18</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534</v>
      </c>
      <c r="E56" s="169"/>
      <c r="F56" s="169"/>
      <c r="G56" s="169">
        <f>'将来負担比率（分子）の構造'!J$52</f>
        <v>499</v>
      </c>
      <c r="H56" s="169"/>
      <c r="I56" s="169"/>
      <c r="J56" s="169">
        <f>'将来負担比率（分子）の構造'!K$52</f>
        <v>462</v>
      </c>
      <c r="K56" s="169"/>
      <c r="L56" s="169"/>
      <c r="M56" s="169">
        <f>'将来負担比率（分子）の構造'!L$52</f>
        <v>416</v>
      </c>
      <c r="N56" s="169"/>
      <c r="O56" s="169"/>
      <c r="P56" s="169">
        <f>'将来負担比率（分子）の構造'!M$52</f>
        <v>371</v>
      </c>
    </row>
    <row r="57" spans="1:16" x14ac:dyDescent="0.2">
      <c r="A57" s="169" t="s">
        <v>42</v>
      </c>
      <c r="B57" s="169"/>
      <c r="C57" s="169"/>
      <c r="D57" s="169">
        <f>'将来負担比率（分子）の構造'!I$51</f>
        <v>12</v>
      </c>
      <c r="E57" s="169"/>
      <c r="F57" s="169"/>
      <c r="G57" s="169">
        <f>'将来負担比率（分子）の構造'!J$51</f>
        <v>10</v>
      </c>
      <c r="H57" s="169"/>
      <c r="I57" s="169"/>
      <c r="J57" s="169">
        <f>'将来負担比率（分子）の構造'!K$51</f>
        <v>8</v>
      </c>
      <c r="K57" s="169"/>
      <c r="L57" s="169"/>
      <c r="M57" s="169">
        <f>'将来負担比率（分子）の構造'!L$51</f>
        <v>6</v>
      </c>
      <c r="N57" s="169"/>
      <c r="O57" s="169"/>
      <c r="P57" s="169">
        <f>'将来負担比率（分子）の構造'!M$51</f>
        <v>4</v>
      </c>
    </row>
    <row r="58" spans="1:16" x14ac:dyDescent="0.2">
      <c r="A58" s="169" t="s">
        <v>41</v>
      </c>
      <c r="B58" s="169"/>
      <c r="C58" s="169"/>
      <c r="D58" s="169">
        <f>'将来負担比率（分子）の構造'!I$50</f>
        <v>2530</v>
      </c>
      <c r="E58" s="169"/>
      <c r="F58" s="169"/>
      <c r="G58" s="169">
        <f>'将来負担比率（分子）の構造'!J$50</f>
        <v>2450</v>
      </c>
      <c r="H58" s="169"/>
      <c r="I58" s="169"/>
      <c r="J58" s="169">
        <f>'将来負担比率（分子）の構造'!K$50</f>
        <v>2365</v>
      </c>
      <c r="K58" s="169"/>
      <c r="L58" s="169"/>
      <c r="M58" s="169">
        <f>'将来負担比率（分子）の構造'!L$50</f>
        <v>2495</v>
      </c>
      <c r="N58" s="169"/>
      <c r="O58" s="169"/>
      <c r="P58" s="169">
        <f>'将来負担比率（分子）の構造'!M$50</f>
        <v>2651</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t="str">
        <f>'将来負担比率（分子）の構造'!I$45</f>
        <v>-</v>
      </c>
      <c r="C62" s="169"/>
      <c r="D62" s="169"/>
      <c r="E62" s="169" t="str">
        <f>'将来負担比率（分子）の構造'!J$45</f>
        <v>-</v>
      </c>
      <c r="F62" s="169"/>
      <c r="G62" s="169"/>
      <c r="H62" s="169" t="str">
        <f>'将来負担比率（分子）の構造'!K$45</f>
        <v>-</v>
      </c>
      <c r="I62" s="169"/>
      <c r="J62" s="169"/>
      <c r="K62" s="169" t="str">
        <f>'将来負担比率（分子）の構造'!L$45</f>
        <v>-</v>
      </c>
      <c r="L62" s="169"/>
      <c r="M62" s="169"/>
      <c r="N62" s="169">
        <f>'将来負担比率（分子）の構造'!M$45</f>
        <v>8</v>
      </c>
      <c r="O62" s="169"/>
      <c r="P62" s="169"/>
    </row>
    <row r="63" spans="1:16" x14ac:dyDescent="0.2">
      <c r="A63" s="169" t="s">
        <v>34</v>
      </c>
      <c r="B63" s="169">
        <f>'将来負担比率（分子）の構造'!I$44</f>
        <v>30</v>
      </c>
      <c r="C63" s="169"/>
      <c r="D63" s="169"/>
      <c r="E63" s="169">
        <f>'将来負担比率（分子）の構造'!J$44</f>
        <v>24</v>
      </c>
      <c r="F63" s="169"/>
      <c r="G63" s="169"/>
      <c r="H63" s="169">
        <f>'将来負担比率（分子）の構造'!K$44</f>
        <v>20</v>
      </c>
      <c r="I63" s="169"/>
      <c r="J63" s="169"/>
      <c r="K63" s="169">
        <f>'将来負担比率（分子）の構造'!L$44</f>
        <v>17</v>
      </c>
      <c r="L63" s="169"/>
      <c r="M63" s="169"/>
      <c r="N63" s="169">
        <f>'将来負担比率（分子）の構造'!M$44</f>
        <v>13</v>
      </c>
      <c r="O63" s="169"/>
      <c r="P63" s="169"/>
    </row>
    <row r="64" spans="1:16" x14ac:dyDescent="0.2">
      <c r="A64" s="169" t="s">
        <v>33</v>
      </c>
      <c r="B64" s="169">
        <f>'将来負担比率（分子）の構造'!I$43</f>
        <v>20</v>
      </c>
      <c r="C64" s="169"/>
      <c r="D64" s="169"/>
      <c r="E64" s="169">
        <f>'将来負担比率（分子）の構造'!J$43</f>
        <v>17</v>
      </c>
      <c r="F64" s="169"/>
      <c r="G64" s="169"/>
      <c r="H64" s="169">
        <f>'将来負担比率（分子）の構造'!K$43</f>
        <v>15</v>
      </c>
      <c r="I64" s="169"/>
      <c r="J64" s="169"/>
      <c r="K64" s="169">
        <f>'将来負担比率（分子）の構造'!L$43</f>
        <v>14</v>
      </c>
      <c r="L64" s="169"/>
      <c r="M64" s="169"/>
      <c r="N64" s="169">
        <f>'将来負担比率（分子）の構造'!M$43</f>
        <v>14</v>
      </c>
      <c r="O64" s="169"/>
      <c r="P64" s="169"/>
    </row>
    <row r="65" spans="1:16" x14ac:dyDescent="0.2">
      <c r="A65" s="169" t="s">
        <v>32</v>
      </c>
      <c r="B65" s="169" t="str">
        <f>'将来負担比率（分子）の構造'!I$42</f>
        <v>-</v>
      </c>
      <c r="C65" s="169"/>
      <c r="D65" s="169"/>
      <c r="E65" s="169" t="str">
        <f>'将来負担比率（分子）の構造'!J$42</f>
        <v>-</v>
      </c>
      <c r="F65" s="169"/>
      <c r="G65" s="169"/>
      <c r="H65" s="169" t="str">
        <f>'将来負担比率（分子）の構造'!K$42</f>
        <v>-</v>
      </c>
      <c r="I65" s="169"/>
      <c r="J65" s="169"/>
      <c r="K65" s="169" t="str">
        <f>'将来負担比率（分子）の構造'!L$42</f>
        <v>-</v>
      </c>
      <c r="L65" s="169"/>
      <c r="M65" s="169"/>
      <c r="N65" s="169" t="str">
        <f>'将来負担比率（分子）の構造'!M$42</f>
        <v>-</v>
      </c>
      <c r="O65" s="169"/>
      <c r="P65" s="169"/>
    </row>
    <row r="66" spans="1:16" x14ac:dyDescent="0.2">
      <c r="A66" s="169" t="s">
        <v>31</v>
      </c>
      <c r="B66" s="169">
        <f>'将来負担比率（分子）の構造'!I$41</f>
        <v>664</v>
      </c>
      <c r="C66" s="169"/>
      <c r="D66" s="169"/>
      <c r="E66" s="169">
        <f>'将来負担比率（分子）の構造'!J$41</f>
        <v>610</v>
      </c>
      <c r="F66" s="169"/>
      <c r="G66" s="169"/>
      <c r="H66" s="169">
        <f>'将来負担比率（分子）の構造'!K$41</f>
        <v>558</v>
      </c>
      <c r="I66" s="169"/>
      <c r="J66" s="169"/>
      <c r="K66" s="169">
        <f>'将来負担比率（分子）の構造'!L$41</f>
        <v>496</v>
      </c>
      <c r="L66" s="169"/>
      <c r="M66" s="169"/>
      <c r="N66" s="169">
        <f>'将来負担比率（分子）の構造'!M$41</f>
        <v>434</v>
      </c>
      <c r="O66" s="169"/>
      <c r="P66" s="169"/>
    </row>
    <row r="67" spans="1:16" x14ac:dyDescent="0.2">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1013</v>
      </c>
      <c r="C72" s="173">
        <f>基金残高に係る経年分析!G55</f>
        <v>1039</v>
      </c>
      <c r="D72" s="173">
        <f>基金残高に係る経年分析!H55</f>
        <v>1144</v>
      </c>
    </row>
    <row r="73" spans="1:16" x14ac:dyDescent="0.2">
      <c r="A73" s="172" t="s">
        <v>74</v>
      </c>
      <c r="B73" s="173">
        <f>基金残高に係る経年分析!F56</f>
        <v>25</v>
      </c>
      <c r="C73" s="173">
        <f>基金残高に係る経年分析!G56</f>
        <v>25</v>
      </c>
      <c r="D73" s="173">
        <f>基金残高に係る経年分析!H56</f>
        <v>25</v>
      </c>
    </row>
    <row r="74" spans="1:16" x14ac:dyDescent="0.2">
      <c r="A74" s="172" t="s">
        <v>75</v>
      </c>
      <c r="B74" s="173">
        <f>基金残高に係る経年分析!F57</f>
        <v>1328</v>
      </c>
      <c r="C74" s="173">
        <f>基金残高に係る経年分析!G57</f>
        <v>1431</v>
      </c>
      <c r="D74" s="173">
        <f>基金残高に係る経年分析!H57</f>
        <v>1482</v>
      </c>
    </row>
  </sheetData>
  <sheetProtection algorithmName="SHA-512" hashValue="FBlW2DqK92YrXBVkL5xEPK2geYlKT8smYaHiqIMgmsDMaIV6HrSwqABsr2CDNU9Uu02EMzb9BXp2jPZS12zn+Q==" saltValue="3XZw1nYTQYwuGQT+L6icU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30" t="s">
        <v>201</v>
      </c>
      <c r="DI1" s="731"/>
      <c r="DJ1" s="731"/>
      <c r="DK1" s="731"/>
      <c r="DL1" s="731"/>
      <c r="DM1" s="731"/>
      <c r="DN1" s="732"/>
      <c r="DO1" s="208"/>
      <c r="DP1" s="730" t="s">
        <v>202</v>
      </c>
      <c r="DQ1" s="731"/>
      <c r="DR1" s="731"/>
      <c r="DS1" s="731"/>
      <c r="DT1" s="731"/>
      <c r="DU1" s="731"/>
      <c r="DV1" s="731"/>
      <c r="DW1" s="731"/>
      <c r="DX1" s="731"/>
      <c r="DY1" s="731"/>
      <c r="DZ1" s="731"/>
      <c r="EA1" s="731"/>
      <c r="EB1" s="731"/>
      <c r="EC1" s="732"/>
      <c r="ED1" s="207"/>
      <c r="EE1" s="207"/>
      <c r="EF1" s="207"/>
      <c r="EG1" s="207"/>
      <c r="EH1" s="207"/>
      <c r="EI1" s="207"/>
      <c r="EJ1" s="207"/>
      <c r="EK1" s="207"/>
      <c r="EL1" s="207"/>
      <c r="EM1" s="207"/>
    </row>
    <row r="2" spans="2:143" ht="22.5" customHeight="1" x14ac:dyDescent="0.2">
      <c r="B2" s="209" t="s">
        <v>203</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86" t="s">
        <v>204</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205</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206</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2">
      <c r="B4" s="686" t="s">
        <v>1</v>
      </c>
      <c r="C4" s="687"/>
      <c r="D4" s="687"/>
      <c r="E4" s="687"/>
      <c r="F4" s="687"/>
      <c r="G4" s="687"/>
      <c r="H4" s="687"/>
      <c r="I4" s="687"/>
      <c r="J4" s="687"/>
      <c r="K4" s="687"/>
      <c r="L4" s="687"/>
      <c r="M4" s="687"/>
      <c r="N4" s="687"/>
      <c r="O4" s="687"/>
      <c r="P4" s="687"/>
      <c r="Q4" s="688"/>
      <c r="R4" s="686" t="s">
        <v>207</v>
      </c>
      <c r="S4" s="687"/>
      <c r="T4" s="687"/>
      <c r="U4" s="687"/>
      <c r="V4" s="687"/>
      <c r="W4" s="687"/>
      <c r="X4" s="687"/>
      <c r="Y4" s="688"/>
      <c r="Z4" s="686" t="s">
        <v>208</v>
      </c>
      <c r="AA4" s="687"/>
      <c r="AB4" s="687"/>
      <c r="AC4" s="688"/>
      <c r="AD4" s="686" t="s">
        <v>209</v>
      </c>
      <c r="AE4" s="687"/>
      <c r="AF4" s="687"/>
      <c r="AG4" s="687"/>
      <c r="AH4" s="687"/>
      <c r="AI4" s="687"/>
      <c r="AJ4" s="687"/>
      <c r="AK4" s="688"/>
      <c r="AL4" s="686" t="s">
        <v>208</v>
      </c>
      <c r="AM4" s="687"/>
      <c r="AN4" s="687"/>
      <c r="AO4" s="688"/>
      <c r="AP4" s="733" t="s">
        <v>210</v>
      </c>
      <c r="AQ4" s="733"/>
      <c r="AR4" s="733"/>
      <c r="AS4" s="733"/>
      <c r="AT4" s="733"/>
      <c r="AU4" s="733"/>
      <c r="AV4" s="733"/>
      <c r="AW4" s="733"/>
      <c r="AX4" s="733"/>
      <c r="AY4" s="733"/>
      <c r="AZ4" s="733"/>
      <c r="BA4" s="733"/>
      <c r="BB4" s="733"/>
      <c r="BC4" s="733"/>
      <c r="BD4" s="733"/>
      <c r="BE4" s="733"/>
      <c r="BF4" s="733"/>
      <c r="BG4" s="733" t="s">
        <v>211</v>
      </c>
      <c r="BH4" s="733"/>
      <c r="BI4" s="733"/>
      <c r="BJ4" s="733"/>
      <c r="BK4" s="733"/>
      <c r="BL4" s="733"/>
      <c r="BM4" s="733"/>
      <c r="BN4" s="733"/>
      <c r="BO4" s="733" t="s">
        <v>208</v>
      </c>
      <c r="BP4" s="733"/>
      <c r="BQ4" s="733"/>
      <c r="BR4" s="733"/>
      <c r="BS4" s="733" t="s">
        <v>212</v>
      </c>
      <c r="BT4" s="733"/>
      <c r="BU4" s="733"/>
      <c r="BV4" s="733"/>
      <c r="BW4" s="733"/>
      <c r="BX4" s="733"/>
      <c r="BY4" s="733"/>
      <c r="BZ4" s="733"/>
      <c r="CA4" s="733"/>
      <c r="CB4" s="733"/>
      <c r="CD4" s="686" t="s">
        <v>213</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2">
      <c r="B5" s="692" t="s">
        <v>214</v>
      </c>
      <c r="C5" s="693"/>
      <c r="D5" s="693"/>
      <c r="E5" s="693"/>
      <c r="F5" s="693"/>
      <c r="G5" s="693"/>
      <c r="H5" s="693"/>
      <c r="I5" s="693"/>
      <c r="J5" s="693"/>
      <c r="K5" s="693"/>
      <c r="L5" s="693"/>
      <c r="M5" s="693"/>
      <c r="N5" s="693"/>
      <c r="O5" s="693"/>
      <c r="P5" s="693"/>
      <c r="Q5" s="694"/>
      <c r="R5" s="689">
        <v>45920</v>
      </c>
      <c r="S5" s="690"/>
      <c r="T5" s="690"/>
      <c r="U5" s="690"/>
      <c r="V5" s="690"/>
      <c r="W5" s="690"/>
      <c r="X5" s="690"/>
      <c r="Y5" s="715"/>
      <c r="Z5" s="728">
        <v>2.7</v>
      </c>
      <c r="AA5" s="728"/>
      <c r="AB5" s="728"/>
      <c r="AC5" s="728"/>
      <c r="AD5" s="729">
        <v>45920</v>
      </c>
      <c r="AE5" s="729"/>
      <c r="AF5" s="729"/>
      <c r="AG5" s="729"/>
      <c r="AH5" s="729"/>
      <c r="AI5" s="729"/>
      <c r="AJ5" s="729"/>
      <c r="AK5" s="729"/>
      <c r="AL5" s="716">
        <v>10.5</v>
      </c>
      <c r="AM5" s="698"/>
      <c r="AN5" s="698"/>
      <c r="AO5" s="717"/>
      <c r="AP5" s="692" t="s">
        <v>215</v>
      </c>
      <c r="AQ5" s="693"/>
      <c r="AR5" s="693"/>
      <c r="AS5" s="693"/>
      <c r="AT5" s="693"/>
      <c r="AU5" s="693"/>
      <c r="AV5" s="693"/>
      <c r="AW5" s="693"/>
      <c r="AX5" s="693"/>
      <c r="AY5" s="693"/>
      <c r="AZ5" s="693"/>
      <c r="BA5" s="693"/>
      <c r="BB5" s="693"/>
      <c r="BC5" s="693"/>
      <c r="BD5" s="693"/>
      <c r="BE5" s="693"/>
      <c r="BF5" s="694"/>
      <c r="BG5" s="634">
        <v>45920</v>
      </c>
      <c r="BH5" s="635"/>
      <c r="BI5" s="635"/>
      <c r="BJ5" s="635"/>
      <c r="BK5" s="635"/>
      <c r="BL5" s="635"/>
      <c r="BM5" s="635"/>
      <c r="BN5" s="636"/>
      <c r="BO5" s="672">
        <v>100</v>
      </c>
      <c r="BP5" s="672"/>
      <c r="BQ5" s="672"/>
      <c r="BR5" s="672"/>
      <c r="BS5" s="673" t="s">
        <v>121</v>
      </c>
      <c r="BT5" s="673"/>
      <c r="BU5" s="673"/>
      <c r="BV5" s="673"/>
      <c r="BW5" s="673"/>
      <c r="BX5" s="673"/>
      <c r="BY5" s="673"/>
      <c r="BZ5" s="673"/>
      <c r="CA5" s="673"/>
      <c r="CB5" s="708"/>
      <c r="CD5" s="686" t="s">
        <v>210</v>
      </c>
      <c r="CE5" s="687"/>
      <c r="CF5" s="687"/>
      <c r="CG5" s="687"/>
      <c r="CH5" s="687"/>
      <c r="CI5" s="687"/>
      <c r="CJ5" s="687"/>
      <c r="CK5" s="687"/>
      <c r="CL5" s="687"/>
      <c r="CM5" s="687"/>
      <c r="CN5" s="687"/>
      <c r="CO5" s="687"/>
      <c r="CP5" s="687"/>
      <c r="CQ5" s="688"/>
      <c r="CR5" s="686" t="s">
        <v>216</v>
      </c>
      <c r="CS5" s="687"/>
      <c r="CT5" s="687"/>
      <c r="CU5" s="687"/>
      <c r="CV5" s="687"/>
      <c r="CW5" s="687"/>
      <c r="CX5" s="687"/>
      <c r="CY5" s="688"/>
      <c r="CZ5" s="686" t="s">
        <v>208</v>
      </c>
      <c r="DA5" s="687"/>
      <c r="DB5" s="687"/>
      <c r="DC5" s="688"/>
      <c r="DD5" s="686" t="s">
        <v>217</v>
      </c>
      <c r="DE5" s="687"/>
      <c r="DF5" s="687"/>
      <c r="DG5" s="687"/>
      <c r="DH5" s="687"/>
      <c r="DI5" s="687"/>
      <c r="DJ5" s="687"/>
      <c r="DK5" s="687"/>
      <c r="DL5" s="687"/>
      <c r="DM5" s="687"/>
      <c r="DN5" s="687"/>
      <c r="DO5" s="687"/>
      <c r="DP5" s="688"/>
      <c r="DQ5" s="686" t="s">
        <v>218</v>
      </c>
      <c r="DR5" s="687"/>
      <c r="DS5" s="687"/>
      <c r="DT5" s="687"/>
      <c r="DU5" s="687"/>
      <c r="DV5" s="687"/>
      <c r="DW5" s="687"/>
      <c r="DX5" s="687"/>
      <c r="DY5" s="687"/>
      <c r="DZ5" s="687"/>
      <c r="EA5" s="687"/>
      <c r="EB5" s="687"/>
      <c r="EC5" s="688"/>
    </row>
    <row r="6" spans="2:143" ht="11.25" customHeight="1" x14ac:dyDescent="0.2">
      <c r="B6" s="631" t="s">
        <v>219</v>
      </c>
      <c r="C6" s="632"/>
      <c r="D6" s="632"/>
      <c r="E6" s="632"/>
      <c r="F6" s="632"/>
      <c r="G6" s="632"/>
      <c r="H6" s="632"/>
      <c r="I6" s="632"/>
      <c r="J6" s="632"/>
      <c r="K6" s="632"/>
      <c r="L6" s="632"/>
      <c r="M6" s="632"/>
      <c r="N6" s="632"/>
      <c r="O6" s="632"/>
      <c r="P6" s="632"/>
      <c r="Q6" s="633"/>
      <c r="R6" s="634">
        <v>1947</v>
      </c>
      <c r="S6" s="635"/>
      <c r="T6" s="635"/>
      <c r="U6" s="635"/>
      <c r="V6" s="635"/>
      <c r="W6" s="635"/>
      <c r="X6" s="635"/>
      <c r="Y6" s="636"/>
      <c r="Z6" s="672">
        <v>0.1</v>
      </c>
      <c r="AA6" s="672"/>
      <c r="AB6" s="672"/>
      <c r="AC6" s="672"/>
      <c r="AD6" s="673">
        <v>1947</v>
      </c>
      <c r="AE6" s="673"/>
      <c r="AF6" s="673"/>
      <c r="AG6" s="673"/>
      <c r="AH6" s="673"/>
      <c r="AI6" s="673"/>
      <c r="AJ6" s="673"/>
      <c r="AK6" s="673"/>
      <c r="AL6" s="637">
        <v>0.4</v>
      </c>
      <c r="AM6" s="638"/>
      <c r="AN6" s="638"/>
      <c r="AO6" s="674"/>
      <c r="AP6" s="631" t="s">
        <v>220</v>
      </c>
      <c r="AQ6" s="632"/>
      <c r="AR6" s="632"/>
      <c r="AS6" s="632"/>
      <c r="AT6" s="632"/>
      <c r="AU6" s="632"/>
      <c r="AV6" s="632"/>
      <c r="AW6" s="632"/>
      <c r="AX6" s="632"/>
      <c r="AY6" s="632"/>
      <c r="AZ6" s="632"/>
      <c r="BA6" s="632"/>
      <c r="BB6" s="632"/>
      <c r="BC6" s="632"/>
      <c r="BD6" s="632"/>
      <c r="BE6" s="632"/>
      <c r="BF6" s="633"/>
      <c r="BG6" s="634">
        <v>45920</v>
      </c>
      <c r="BH6" s="635"/>
      <c r="BI6" s="635"/>
      <c r="BJ6" s="635"/>
      <c r="BK6" s="635"/>
      <c r="BL6" s="635"/>
      <c r="BM6" s="635"/>
      <c r="BN6" s="636"/>
      <c r="BO6" s="672">
        <v>100</v>
      </c>
      <c r="BP6" s="672"/>
      <c r="BQ6" s="672"/>
      <c r="BR6" s="672"/>
      <c r="BS6" s="673" t="s">
        <v>121</v>
      </c>
      <c r="BT6" s="673"/>
      <c r="BU6" s="673"/>
      <c r="BV6" s="673"/>
      <c r="BW6" s="673"/>
      <c r="BX6" s="673"/>
      <c r="BY6" s="673"/>
      <c r="BZ6" s="673"/>
      <c r="CA6" s="673"/>
      <c r="CB6" s="708"/>
      <c r="CD6" s="692" t="s">
        <v>221</v>
      </c>
      <c r="CE6" s="693"/>
      <c r="CF6" s="693"/>
      <c r="CG6" s="693"/>
      <c r="CH6" s="693"/>
      <c r="CI6" s="693"/>
      <c r="CJ6" s="693"/>
      <c r="CK6" s="693"/>
      <c r="CL6" s="693"/>
      <c r="CM6" s="693"/>
      <c r="CN6" s="693"/>
      <c r="CO6" s="693"/>
      <c r="CP6" s="693"/>
      <c r="CQ6" s="694"/>
      <c r="CR6" s="634">
        <v>13402</v>
      </c>
      <c r="CS6" s="635"/>
      <c r="CT6" s="635"/>
      <c r="CU6" s="635"/>
      <c r="CV6" s="635"/>
      <c r="CW6" s="635"/>
      <c r="CX6" s="635"/>
      <c r="CY6" s="636"/>
      <c r="CZ6" s="716">
        <v>0.8</v>
      </c>
      <c r="DA6" s="698"/>
      <c r="DB6" s="698"/>
      <c r="DC6" s="718"/>
      <c r="DD6" s="640" t="s">
        <v>121</v>
      </c>
      <c r="DE6" s="635"/>
      <c r="DF6" s="635"/>
      <c r="DG6" s="635"/>
      <c r="DH6" s="635"/>
      <c r="DI6" s="635"/>
      <c r="DJ6" s="635"/>
      <c r="DK6" s="635"/>
      <c r="DL6" s="635"/>
      <c r="DM6" s="635"/>
      <c r="DN6" s="635"/>
      <c r="DO6" s="635"/>
      <c r="DP6" s="636"/>
      <c r="DQ6" s="640">
        <v>13402</v>
      </c>
      <c r="DR6" s="635"/>
      <c r="DS6" s="635"/>
      <c r="DT6" s="635"/>
      <c r="DU6" s="635"/>
      <c r="DV6" s="635"/>
      <c r="DW6" s="635"/>
      <c r="DX6" s="635"/>
      <c r="DY6" s="635"/>
      <c r="DZ6" s="635"/>
      <c r="EA6" s="635"/>
      <c r="EB6" s="635"/>
      <c r="EC6" s="671"/>
    </row>
    <row r="7" spans="2:143" ht="11.25" customHeight="1" x14ac:dyDescent="0.2">
      <c r="B7" s="631" t="s">
        <v>222</v>
      </c>
      <c r="C7" s="632"/>
      <c r="D7" s="632"/>
      <c r="E7" s="632"/>
      <c r="F7" s="632"/>
      <c r="G7" s="632"/>
      <c r="H7" s="632"/>
      <c r="I7" s="632"/>
      <c r="J7" s="632"/>
      <c r="K7" s="632"/>
      <c r="L7" s="632"/>
      <c r="M7" s="632"/>
      <c r="N7" s="632"/>
      <c r="O7" s="632"/>
      <c r="P7" s="632"/>
      <c r="Q7" s="633"/>
      <c r="R7" s="634">
        <v>90</v>
      </c>
      <c r="S7" s="635"/>
      <c r="T7" s="635"/>
      <c r="U7" s="635"/>
      <c r="V7" s="635"/>
      <c r="W7" s="635"/>
      <c r="X7" s="635"/>
      <c r="Y7" s="636"/>
      <c r="Z7" s="672">
        <v>0</v>
      </c>
      <c r="AA7" s="672"/>
      <c r="AB7" s="672"/>
      <c r="AC7" s="672"/>
      <c r="AD7" s="673">
        <v>90</v>
      </c>
      <c r="AE7" s="673"/>
      <c r="AF7" s="673"/>
      <c r="AG7" s="673"/>
      <c r="AH7" s="673"/>
      <c r="AI7" s="673"/>
      <c r="AJ7" s="673"/>
      <c r="AK7" s="673"/>
      <c r="AL7" s="637">
        <v>0</v>
      </c>
      <c r="AM7" s="638"/>
      <c r="AN7" s="638"/>
      <c r="AO7" s="674"/>
      <c r="AP7" s="631" t="s">
        <v>223</v>
      </c>
      <c r="AQ7" s="632"/>
      <c r="AR7" s="632"/>
      <c r="AS7" s="632"/>
      <c r="AT7" s="632"/>
      <c r="AU7" s="632"/>
      <c r="AV7" s="632"/>
      <c r="AW7" s="632"/>
      <c r="AX7" s="632"/>
      <c r="AY7" s="632"/>
      <c r="AZ7" s="632"/>
      <c r="BA7" s="632"/>
      <c r="BB7" s="632"/>
      <c r="BC7" s="632"/>
      <c r="BD7" s="632"/>
      <c r="BE7" s="632"/>
      <c r="BF7" s="633"/>
      <c r="BG7" s="634">
        <v>22401</v>
      </c>
      <c r="BH7" s="635"/>
      <c r="BI7" s="635"/>
      <c r="BJ7" s="635"/>
      <c r="BK7" s="635"/>
      <c r="BL7" s="635"/>
      <c r="BM7" s="635"/>
      <c r="BN7" s="636"/>
      <c r="BO7" s="672">
        <v>48.8</v>
      </c>
      <c r="BP7" s="672"/>
      <c r="BQ7" s="672"/>
      <c r="BR7" s="672"/>
      <c r="BS7" s="673" t="s">
        <v>121</v>
      </c>
      <c r="BT7" s="673"/>
      <c r="BU7" s="673"/>
      <c r="BV7" s="673"/>
      <c r="BW7" s="673"/>
      <c r="BX7" s="673"/>
      <c r="BY7" s="673"/>
      <c r="BZ7" s="673"/>
      <c r="CA7" s="673"/>
      <c r="CB7" s="708"/>
      <c r="CD7" s="631" t="s">
        <v>224</v>
      </c>
      <c r="CE7" s="632"/>
      <c r="CF7" s="632"/>
      <c r="CG7" s="632"/>
      <c r="CH7" s="632"/>
      <c r="CI7" s="632"/>
      <c r="CJ7" s="632"/>
      <c r="CK7" s="632"/>
      <c r="CL7" s="632"/>
      <c r="CM7" s="632"/>
      <c r="CN7" s="632"/>
      <c r="CO7" s="632"/>
      <c r="CP7" s="632"/>
      <c r="CQ7" s="633"/>
      <c r="CR7" s="634">
        <v>755478</v>
      </c>
      <c r="CS7" s="635"/>
      <c r="CT7" s="635"/>
      <c r="CU7" s="635"/>
      <c r="CV7" s="635"/>
      <c r="CW7" s="635"/>
      <c r="CX7" s="635"/>
      <c r="CY7" s="636"/>
      <c r="CZ7" s="672">
        <v>45.3</v>
      </c>
      <c r="DA7" s="672"/>
      <c r="DB7" s="672"/>
      <c r="DC7" s="672"/>
      <c r="DD7" s="640">
        <v>59613</v>
      </c>
      <c r="DE7" s="635"/>
      <c r="DF7" s="635"/>
      <c r="DG7" s="635"/>
      <c r="DH7" s="635"/>
      <c r="DI7" s="635"/>
      <c r="DJ7" s="635"/>
      <c r="DK7" s="635"/>
      <c r="DL7" s="635"/>
      <c r="DM7" s="635"/>
      <c r="DN7" s="635"/>
      <c r="DO7" s="635"/>
      <c r="DP7" s="636"/>
      <c r="DQ7" s="640">
        <v>506934</v>
      </c>
      <c r="DR7" s="635"/>
      <c r="DS7" s="635"/>
      <c r="DT7" s="635"/>
      <c r="DU7" s="635"/>
      <c r="DV7" s="635"/>
      <c r="DW7" s="635"/>
      <c r="DX7" s="635"/>
      <c r="DY7" s="635"/>
      <c r="DZ7" s="635"/>
      <c r="EA7" s="635"/>
      <c r="EB7" s="635"/>
      <c r="EC7" s="671"/>
    </row>
    <row r="8" spans="2:143" ht="11.25" customHeight="1" x14ac:dyDescent="0.2">
      <c r="B8" s="631" t="s">
        <v>225</v>
      </c>
      <c r="C8" s="632"/>
      <c r="D8" s="632"/>
      <c r="E8" s="632"/>
      <c r="F8" s="632"/>
      <c r="G8" s="632"/>
      <c r="H8" s="632"/>
      <c r="I8" s="632"/>
      <c r="J8" s="632"/>
      <c r="K8" s="632"/>
      <c r="L8" s="632"/>
      <c r="M8" s="632"/>
      <c r="N8" s="632"/>
      <c r="O8" s="632"/>
      <c r="P8" s="632"/>
      <c r="Q8" s="633"/>
      <c r="R8" s="634">
        <v>486</v>
      </c>
      <c r="S8" s="635"/>
      <c r="T8" s="635"/>
      <c r="U8" s="635"/>
      <c r="V8" s="635"/>
      <c r="W8" s="635"/>
      <c r="X8" s="635"/>
      <c r="Y8" s="636"/>
      <c r="Z8" s="672">
        <v>0</v>
      </c>
      <c r="AA8" s="672"/>
      <c r="AB8" s="672"/>
      <c r="AC8" s="672"/>
      <c r="AD8" s="673">
        <v>486</v>
      </c>
      <c r="AE8" s="673"/>
      <c r="AF8" s="673"/>
      <c r="AG8" s="673"/>
      <c r="AH8" s="673"/>
      <c r="AI8" s="673"/>
      <c r="AJ8" s="673"/>
      <c r="AK8" s="673"/>
      <c r="AL8" s="637">
        <v>0.1</v>
      </c>
      <c r="AM8" s="638"/>
      <c r="AN8" s="638"/>
      <c r="AO8" s="674"/>
      <c r="AP8" s="631" t="s">
        <v>226</v>
      </c>
      <c r="AQ8" s="632"/>
      <c r="AR8" s="632"/>
      <c r="AS8" s="632"/>
      <c r="AT8" s="632"/>
      <c r="AU8" s="632"/>
      <c r="AV8" s="632"/>
      <c r="AW8" s="632"/>
      <c r="AX8" s="632"/>
      <c r="AY8" s="632"/>
      <c r="AZ8" s="632"/>
      <c r="BA8" s="632"/>
      <c r="BB8" s="632"/>
      <c r="BC8" s="632"/>
      <c r="BD8" s="632"/>
      <c r="BE8" s="632"/>
      <c r="BF8" s="633"/>
      <c r="BG8" s="634">
        <v>647</v>
      </c>
      <c r="BH8" s="635"/>
      <c r="BI8" s="635"/>
      <c r="BJ8" s="635"/>
      <c r="BK8" s="635"/>
      <c r="BL8" s="635"/>
      <c r="BM8" s="635"/>
      <c r="BN8" s="636"/>
      <c r="BO8" s="672">
        <v>1.4</v>
      </c>
      <c r="BP8" s="672"/>
      <c r="BQ8" s="672"/>
      <c r="BR8" s="672"/>
      <c r="BS8" s="673" t="s">
        <v>121</v>
      </c>
      <c r="BT8" s="673"/>
      <c r="BU8" s="673"/>
      <c r="BV8" s="673"/>
      <c r="BW8" s="673"/>
      <c r="BX8" s="673"/>
      <c r="BY8" s="673"/>
      <c r="BZ8" s="673"/>
      <c r="CA8" s="673"/>
      <c r="CB8" s="708"/>
      <c r="CD8" s="631" t="s">
        <v>227</v>
      </c>
      <c r="CE8" s="632"/>
      <c r="CF8" s="632"/>
      <c r="CG8" s="632"/>
      <c r="CH8" s="632"/>
      <c r="CI8" s="632"/>
      <c r="CJ8" s="632"/>
      <c r="CK8" s="632"/>
      <c r="CL8" s="632"/>
      <c r="CM8" s="632"/>
      <c r="CN8" s="632"/>
      <c r="CO8" s="632"/>
      <c r="CP8" s="632"/>
      <c r="CQ8" s="633"/>
      <c r="CR8" s="634">
        <v>143865</v>
      </c>
      <c r="CS8" s="635"/>
      <c r="CT8" s="635"/>
      <c r="CU8" s="635"/>
      <c r="CV8" s="635"/>
      <c r="CW8" s="635"/>
      <c r="CX8" s="635"/>
      <c r="CY8" s="636"/>
      <c r="CZ8" s="672">
        <v>8.6</v>
      </c>
      <c r="DA8" s="672"/>
      <c r="DB8" s="672"/>
      <c r="DC8" s="672"/>
      <c r="DD8" s="640" t="s">
        <v>121</v>
      </c>
      <c r="DE8" s="635"/>
      <c r="DF8" s="635"/>
      <c r="DG8" s="635"/>
      <c r="DH8" s="635"/>
      <c r="DI8" s="635"/>
      <c r="DJ8" s="635"/>
      <c r="DK8" s="635"/>
      <c r="DL8" s="635"/>
      <c r="DM8" s="635"/>
      <c r="DN8" s="635"/>
      <c r="DO8" s="635"/>
      <c r="DP8" s="636"/>
      <c r="DQ8" s="640">
        <v>58118</v>
      </c>
      <c r="DR8" s="635"/>
      <c r="DS8" s="635"/>
      <c r="DT8" s="635"/>
      <c r="DU8" s="635"/>
      <c r="DV8" s="635"/>
      <c r="DW8" s="635"/>
      <c r="DX8" s="635"/>
      <c r="DY8" s="635"/>
      <c r="DZ8" s="635"/>
      <c r="EA8" s="635"/>
      <c r="EB8" s="635"/>
      <c r="EC8" s="671"/>
    </row>
    <row r="9" spans="2:143" ht="11.25" customHeight="1" x14ac:dyDescent="0.2">
      <c r="B9" s="631" t="s">
        <v>228</v>
      </c>
      <c r="C9" s="632"/>
      <c r="D9" s="632"/>
      <c r="E9" s="632"/>
      <c r="F9" s="632"/>
      <c r="G9" s="632"/>
      <c r="H9" s="632"/>
      <c r="I9" s="632"/>
      <c r="J9" s="632"/>
      <c r="K9" s="632"/>
      <c r="L9" s="632"/>
      <c r="M9" s="632"/>
      <c r="N9" s="632"/>
      <c r="O9" s="632"/>
      <c r="P9" s="632"/>
      <c r="Q9" s="633"/>
      <c r="R9" s="634">
        <v>530</v>
      </c>
      <c r="S9" s="635"/>
      <c r="T9" s="635"/>
      <c r="U9" s="635"/>
      <c r="V9" s="635"/>
      <c r="W9" s="635"/>
      <c r="X9" s="635"/>
      <c r="Y9" s="636"/>
      <c r="Z9" s="672">
        <v>0</v>
      </c>
      <c r="AA9" s="672"/>
      <c r="AB9" s="672"/>
      <c r="AC9" s="672"/>
      <c r="AD9" s="673">
        <v>530</v>
      </c>
      <c r="AE9" s="673"/>
      <c r="AF9" s="673"/>
      <c r="AG9" s="673"/>
      <c r="AH9" s="673"/>
      <c r="AI9" s="673"/>
      <c r="AJ9" s="673"/>
      <c r="AK9" s="673"/>
      <c r="AL9" s="637">
        <v>0.1</v>
      </c>
      <c r="AM9" s="638"/>
      <c r="AN9" s="638"/>
      <c r="AO9" s="674"/>
      <c r="AP9" s="631" t="s">
        <v>229</v>
      </c>
      <c r="AQ9" s="632"/>
      <c r="AR9" s="632"/>
      <c r="AS9" s="632"/>
      <c r="AT9" s="632"/>
      <c r="AU9" s="632"/>
      <c r="AV9" s="632"/>
      <c r="AW9" s="632"/>
      <c r="AX9" s="632"/>
      <c r="AY9" s="632"/>
      <c r="AZ9" s="632"/>
      <c r="BA9" s="632"/>
      <c r="BB9" s="632"/>
      <c r="BC9" s="632"/>
      <c r="BD9" s="632"/>
      <c r="BE9" s="632"/>
      <c r="BF9" s="633"/>
      <c r="BG9" s="634">
        <v>19849</v>
      </c>
      <c r="BH9" s="635"/>
      <c r="BI9" s="635"/>
      <c r="BJ9" s="635"/>
      <c r="BK9" s="635"/>
      <c r="BL9" s="635"/>
      <c r="BM9" s="635"/>
      <c r="BN9" s="636"/>
      <c r="BO9" s="672">
        <v>43.2</v>
      </c>
      <c r="BP9" s="672"/>
      <c r="BQ9" s="672"/>
      <c r="BR9" s="672"/>
      <c r="BS9" s="673" t="s">
        <v>121</v>
      </c>
      <c r="BT9" s="673"/>
      <c r="BU9" s="673"/>
      <c r="BV9" s="673"/>
      <c r="BW9" s="673"/>
      <c r="BX9" s="673"/>
      <c r="BY9" s="673"/>
      <c r="BZ9" s="673"/>
      <c r="CA9" s="673"/>
      <c r="CB9" s="708"/>
      <c r="CD9" s="631" t="s">
        <v>230</v>
      </c>
      <c r="CE9" s="632"/>
      <c r="CF9" s="632"/>
      <c r="CG9" s="632"/>
      <c r="CH9" s="632"/>
      <c r="CI9" s="632"/>
      <c r="CJ9" s="632"/>
      <c r="CK9" s="632"/>
      <c r="CL9" s="632"/>
      <c r="CM9" s="632"/>
      <c r="CN9" s="632"/>
      <c r="CO9" s="632"/>
      <c r="CP9" s="632"/>
      <c r="CQ9" s="633"/>
      <c r="CR9" s="634">
        <v>180561</v>
      </c>
      <c r="CS9" s="635"/>
      <c r="CT9" s="635"/>
      <c r="CU9" s="635"/>
      <c r="CV9" s="635"/>
      <c r="CW9" s="635"/>
      <c r="CX9" s="635"/>
      <c r="CY9" s="636"/>
      <c r="CZ9" s="672">
        <v>10.8</v>
      </c>
      <c r="DA9" s="672"/>
      <c r="DB9" s="672"/>
      <c r="DC9" s="672"/>
      <c r="DD9" s="640">
        <v>73903</v>
      </c>
      <c r="DE9" s="635"/>
      <c r="DF9" s="635"/>
      <c r="DG9" s="635"/>
      <c r="DH9" s="635"/>
      <c r="DI9" s="635"/>
      <c r="DJ9" s="635"/>
      <c r="DK9" s="635"/>
      <c r="DL9" s="635"/>
      <c r="DM9" s="635"/>
      <c r="DN9" s="635"/>
      <c r="DO9" s="635"/>
      <c r="DP9" s="636"/>
      <c r="DQ9" s="640">
        <v>43206</v>
      </c>
      <c r="DR9" s="635"/>
      <c r="DS9" s="635"/>
      <c r="DT9" s="635"/>
      <c r="DU9" s="635"/>
      <c r="DV9" s="635"/>
      <c r="DW9" s="635"/>
      <c r="DX9" s="635"/>
      <c r="DY9" s="635"/>
      <c r="DZ9" s="635"/>
      <c r="EA9" s="635"/>
      <c r="EB9" s="635"/>
      <c r="EC9" s="671"/>
    </row>
    <row r="10" spans="2:143" ht="11.25" customHeight="1" x14ac:dyDescent="0.2">
      <c r="B10" s="631" t="s">
        <v>231</v>
      </c>
      <c r="C10" s="632"/>
      <c r="D10" s="632"/>
      <c r="E10" s="632"/>
      <c r="F10" s="632"/>
      <c r="G10" s="632"/>
      <c r="H10" s="632"/>
      <c r="I10" s="632"/>
      <c r="J10" s="632"/>
      <c r="K10" s="632"/>
      <c r="L10" s="632"/>
      <c r="M10" s="632"/>
      <c r="N10" s="632"/>
      <c r="O10" s="632"/>
      <c r="P10" s="632"/>
      <c r="Q10" s="633"/>
      <c r="R10" s="634" t="s">
        <v>121</v>
      </c>
      <c r="S10" s="635"/>
      <c r="T10" s="635"/>
      <c r="U10" s="635"/>
      <c r="V10" s="635"/>
      <c r="W10" s="635"/>
      <c r="X10" s="635"/>
      <c r="Y10" s="636"/>
      <c r="Z10" s="672" t="s">
        <v>121</v>
      </c>
      <c r="AA10" s="672"/>
      <c r="AB10" s="672"/>
      <c r="AC10" s="672"/>
      <c r="AD10" s="673" t="s">
        <v>121</v>
      </c>
      <c r="AE10" s="673"/>
      <c r="AF10" s="673"/>
      <c r="AG10" s="673"/>
      <c r="AH10" s="673"/>
      <c r="AI10" s="673"/>
      <c r="AJ10" s="673"/>
      <c r="AK10" s="673"/>
      <c r="AL10" s="637" t="s">
        <v>121</v>
      </c>
      <c r="AM10" s="638"/>
      <c r="AN10" s="638"/>
      <c r="AO10" s="674"/>
      <c r="AP10" s="631" t="s">
        <v>232</v>
      </c>
      <c r="AQ10" s="632"/>
      <c r="AR10" s="632"/>
      <c r="AS10" s="632"/>
      <c r="AT10" s="632"/>
      <c r="AU10" s="632"/>
      <c r="AV10" s="632"/>
      <c r="AW10" s="632"/>
      <c r="AX10" s="632"/>
      <c r="AY10" s="632"/>
      <c r="AZ10" s="632"/>
      <c r="BA10" s="632"/>
      <c r="BB10" s="632"/>
      <c r="BC10" s="632"/>
      <c r="BD10" s="632"/>
      <c r="BE10" s="632"/>
      <c r="BF10" s="633"/>
      <c r="BG10" s="634">
        <v>1643</v>
      </c>
      <c r="BH10" s="635"/>
      <c r="BI10" s="635"/>
      <c r="BJ10" s="635"/>
      <c r="BK10" s="635"/>
      <c r="BL10" s="635"/>
      <c r="BM10" s="635"/>
      <c r="BN10" s="636"/>
      <c r="BO10" s="672">
        <v>3.6</v>
      </c>
      <c r="BP10" s="672"/>
      <c r="BQ10" s="672"/>
      <c r="BR10" s="672"/>
      <c r="BS10" s="673" t="s">
        <v>121</v>
      </c>
      <c r="BT10" s="673"/>
      <c r="BU10" s="673"/>
      <c r="BV10" s="673"/>
      <c r="BW10" s="673"/>
      <c r="BX10" s="673"/>
      <c r="BY10" s="673"/>
      <c r="BZ10" s="673"/>
      <c r="CA10" s="673"/>
      <c r="CB10" s="708"/>
      <c r="CD10" s="631" t="s">
        <v>233</v>
      </c>
      <c r="CE10" s="632"/>
      <c r="CF10" s="632"/>
      <c r="CG10" s="632"/>
      <c r="CH10" s="632"/>
      <c r="CI10" s="632"/>
      <c r="CJ10" s="632"/>
      <c r="CK10" s="632"/>
      <c r="CL10" s="632"/>
      <c r="CM10" s="632"/>
      <c r="CN10" s="632"/>
      <c r="CO10" s="632"/>
      <c r="CP10" s="632"/>
      <c r="CQ10" s="633"/>
      <c r="CR10" s="634" t="s">
        <v>121</v>
      </c>
      <c r="CS10" s="635"/>
      <c r="CT10" s="635"/>
      <c r="CU10" s="635"/>
      <c r="CV10" s="635"/>
      <c r="CW10" s="635"/>
      <c r="CX10" s="635"/>
      <c r="CY10" s="636"/>
      <c r="CZ10" s="672" t="s">
        <v>121</v>
      </c>
      <c r="DA10" s="672"/>
      <c r="DB10" s="672"/>
      <c r="DC10" s="672"/>
      <c r="DD10" s="640" t="s">
        <v>121</v>
      </c>
      <c r="DE10" s="635"/>
      <c r="DF10" s="635"/>
      <c r="DG10" s="635"/>
      <c r="DH10" s="635"/>
      <c r="DI10" s="635"/>
      <c r="DJ10" s="635"/>
      <c r="DK10" s="635"/>
      <c r="DL10" s="635"/>
      <c r="DM10" s="635"/>
      <c r="DN10" s="635"/>
      <c r="DO10" s="635"/>
      <c r="DP10" s="636"/>
      <c r="DQ10" s="640" t="s">
        <v>121</v>
      </c>
      <c r="DR10" s="635"/>
      <c r="DS10" s="635"/>
      <c r="DT10" s="635"/>
      <c r="DU10" s="635"/>
      <c r="DV10" s="635"/>
      <c r="DW10" s="635"/>
      <c r="DX10" s="635"/>
      <c r="DY10" s="635"/>
      <c r="DZ10" s="635"/>
      <c r="EA10" s="635"/>
      <c r="EB10" s="635"/>
      <c r="EC10" s="671"/>
    </row>
    <row r="11" spans="2:143" ht="11.25" customHeight="1" x14ac:dyDescent="0.2">
      <c r="B11" s="631" t="s">
        <v>234</v>
      </c>
      <c r="C11" s="632"/>
      <c r="D11" s="632"/>
      <c r="E11" s="632"/>
      <c r="F11" s="632"/>
      <c r="G11" s="632"/>
      <c r="H11" s="632"/>
      <c r="I11" s="632"/>
      <c r="J11" s="632"/>
      <c r="K11" s="632"/>
      <c r="L11" s="632"/>
      <c r="M11" s="632"/>
      <c r="N11" s="632"/>
      <c r="O11" s="632"/>
      <c r="P11" s="632"/>
      <c r="Q11" s="633"/>
      <c r="R11" s="634">
        <v>8395</v>
      </c>
      <c r="S11" s="635"/>
      <c r="T11" s="635"/>
      <c r="U11" s="635"/>
      <c r="V11" s="635"/>
      <c r="W11" s="635"/>
      <c r="X11" s="635"/>
      <c r="Y11" s="636"/>
      <c r="Z11" s="637">
        <v>0.5</v>
      </c>
      <c r="AA11" s="638"/>
      <c r="AB11" s="638"/>
      <c r="AC11" s="639"/>
      <c r="AD11" s="640">
        <v>8395</v>
      </c>
      <c r="AE11" s="635"/>
      <c r="AF11" s="635"/>
      <c r="AG11" s="635"/>
      <c r="AH11" s="635"/>
      <c r="AI11" s="635"/>
      <c r="AJ11" s="635"/>
      <c r="AK11" s="636"/>
      <c r="AL11" s="637">
        <v>1.9</v>
      </c>
      <c r="AM11" s="638"/>
      <c r="AN11" s="638"/>
      <c r="AO11" s="674"/>
      <c r="AP11" s="631" t="s">
        <v>235</v>
      </c>
      <c r="AQ11" s="632"/>
      <c r="AR11" s="632"/>
      <c r="AS11" s="632"/>
      <c r="AT11" s="632"/>
      <c r="AU11" s="632"/>
      <c r="AV11" s="632"/>
      <c r="AW11" s="632"/>
      <c r="AX11" s="632"/>
      <c r="AY11" s="632"/>
      <c r="AZ11" s="632"/>
      <c r="BA11" s="632"/>
      <c r="BB11" s="632"/>
      <c r="BC11" s="632"/>
      <c r="BD11" s="632"/>
      <c r="BE11" s="632"/>
      <c r="BF11" s="633"/>
      <c r="BG11" s="634">
        <v>262</v>
      </c>
      <c r="BH11" s="635"/>
      <c r="BI11" s="635"/>
      <c r="BJ11" s="635"/>
      <c r="BK11" s="635"/>
      <c r="BL11" s="635"/>
      <c r="BM11" s="635"/>
      <c r="BN11" s="636"/>
      <c r="BO11" s="672">
        <v>0.6</v>
      </c>
      <c r="BP11" s="672"/>
      <c r="BQ11" s="672"/>
      <c r="BR11" s="672"/>
      <c r="BS11" s="673" t="s">
        <v>121</v>
      </c>
      <c r="BT11" s="673"/>
      <c r="BU11" s="673"/>
      <c r="BV11" s="673"/>
      <c r="BW11" s="673"/>
      <c r="BX11" s="673"/>
      <c r="BY11" s="673"/>
      <c r="BZ11" s="673"/>
      <c r="CA11" s="673"/>
      <c r="CB11" s="708"/>
      <c r="CD11" s="631" t="s">
        <v>236</v>
      </c>
      <c r="CE11" s="632"/>
      <c r="CF11" s="632"/>
      <c r="CG11" s="632"/>
      <c r="CH11" s="632"/>
      <c r="CI11" s="632"/>
      <c r="CJ11" s="632"/>
      <c r="CK11" s="632"/>
      <c r="CL11" s="632"/>
      <c r="CM11" s="632"/>
      <c r="CN11" s="632"/>
      <c r="CO11" s="632"/>
      <c r="CP11" s="632"/>
      <c r="CQ11" s="633"/>
      <c r="CR11" s="634">
        <v>170408</v>
      </c>
      <c r="CS11" s="635"/>
      <c r="CT11" s="635"/>
      <c r="CU11" s="635"/>
      <c r="CV11" s="635"/>
      <c r="CW11" s="635"/>
      <c r="CX11" s="635"/>
      <c r="CY11" s="636"/>
      <c r="CZ11" s="672">
        <v>10.199999999999999</v>
      </c>
      <c r="DA11" s="672"/>
      <c r="DB11" s="672"/>
      <c r="DC11" s="672"/>
      <c r="DD11" s="640">
        <v>125125</v>
      </c>
      <c r="DE11" s="635"/>
      <c r="DF11" s="635"/>
      <c r="DG11" s="635"/>
      <c r="DH11" s="635"/>
      <c r="DI11" s="635"/>
      <c r="DJ11" s="635"/>
      <c r="DK11" s="635"/>
      <c r="DL11" s="635"/>
      <c r="DM11" s="635"/>
      <c r="DN11" s="635"/>
      <c r="DO11" s="635"/>
      <c r="DP11" s="636"/>
      <c r="DQ11" s="640">
        <v>29434</v>
      </c>
      <c r="DR11" s="635"/>
      <c r="DS11" s="635"/>
      <c r="DT11" s="635"/>
      <c r="DU11" s="635"/>
      <c r="DV11" s="635"/>
      <c r="DW11" s="635"/>
      <c r="DX11" s="635"/>
      <c r="DY11" s="635"/>
      <c r="DZ11" s="635"/>
      <c r="EA11" s="635"/>
      <c r="EB11" s="635"/>
      <c r="EC11" s="671"/>
    </row>
    <row r="12" spans="2:143" ht="11.25" customHeight="1" x14ac:dyDescent="0.2">
      <c r="B12" s="631" t="s">
        <v>237</v>
      </c>
      <c r="C12" s="632"/>
      <c r="D12" s="632"/>
      <c r="E12" s="632"/>
      <c r="F12" s="632"/>
      <c r="G12" s="632"/>
      <c r="H12" s="632"/>
      <c r="I12" s="632"/>
      <c r="J12" s="632"/>
      <c r="K12" s="632"/>
      <c r="L12" s="632"/>
      <c r="M12" s="632"/>
      <c r="N12" s="632"/>
      <c r="O12" s="632"/>
      <c r="P12" s="632"/>
      <c r="Q12" s="633"/>
      <c r="R12" s="634" t="s">
        <v>121</v>
      </c>
      <c r="S12" s="635"/>
      <c r="T12" s="635"/>
      <c r="U12" s="635"/>
      <c r="V12" s="635"/>
      <c r="W12" s="635"/>
      <c r="X12" s="635"/>
      <c r="Y12" s="636"/>
      <c r="Z12" s="672" t="s">
        <v>121</v>
      </c>
      <c r="AA12" s="672"/>
      <c r="AB12" s="672"/>
      <c r="AC12" s="672"/>
      <c r="AD12" s="673" t="s">
        <v>121</v>
      </c>
      <c r="AE12" s="673"/>
      <c r="AF12" s="673"/>
      <c r="AG12" s="673"/>
      <c r="AH12" s="673"/>
      <c r="AI12" s="673"/>
      <c r="AJ12" s="673"/>
      <c r="AK12" s="673"/>
      <c r="AL12" s="637" t="s">
        <v>121</v>
      </c>
      <c r="AM12" s="638"/>
      <c r="AN12" s="638"/>
      <c r="AO12" s="674"/>
      <c r="AP12" s="631" t="s">
        <v>238</v>
      </c>
      <c r="AQ12" s="632"/>
      <c r="AR12" s="632"/>
      <c r="AS12" s="632"/>
      <c r="AT12" s="632"/>
      <c r="AU12" s="632"/>
      <c r="AV12" s="632"/>
      <c r="AW12" s="632"/>
      <c r="AX12" s="632"/>
      <c r="AY12" s="632"/>
      <c r="AZ12" s="632"/>
      <c r="BA12" s="632"/>
      <c r="BB12" s="632"/>
      <c r="BC12" s="632"/>
      <c r="BD12" s="632"/>
      <c r="BE12" s="632"/>
      <c r="BF12" s="633"/>
      <c r="BG12" s="634">
        <v>20141</v>
      </c>
      <c r="BH12" s="635"/>
      <c r="BI12" s="635"/>
      <c r="BJ12" s="635"/>
      <c r="BK12" s="635"/>
      <c r="BL12" s="635"/>
      <c r="BM12" s="635"/>
      <c r="BN12" s="636"/>
      <c r="BO12" s="672">
        <v>43.9</v>
      </c>
      <c r="BP12" s="672"/>
      <c r="BQ12" s="672"/>
      <c r="BR12" s="672"/>
      <c r="BS12" s="673" t="s">
        <v>121</v>
      </c>
      <c r="BT12" s="673"/>
      <c r="BU12" s="673"/>
      <c r="BV12" s="673"/>
      <c r="BW12" s="673"/>
      <c r="BX12" s="673"/>
      <c r="BY12" s="673"/>
      <c r="BZ12" s="673"/>
      <c r="CA12" s="673"/>
      <c r="CB12" s="708"/>
      <c r="CD12" s="631" t="s">
        <v>239</v>
      </c>
      <c r="CE12" s="632"/>
      <c r="CF12" s="632"/>
      <c r="CG12" s="632"/>
      <c r="CH12" s="632"/>
      <c r="CI12" s="632"/>
      <c r="CJ12" s="632"/>
      <c r="CK12" s="632"/>
      <c r="CL12" s="632"/>
      <c r="CM12" s="632"/>
      <c r="CN12" s="632"/>
      <c r="CO12" s="632"/>
      <c r="CP12" s="632"/>
      <c r="CQ12" s="633"/>
      <c r="CR12" s="634">
        <v>62592</v>
      </c>
      <c r="CS12" s="635"/>
      <c r="CT12" s="635"/>
      <c r="CU12" s="635"/>
      <c r="CV12" s="635"/>
      <c r="CW12" s="635"/>
      <c r="CX12" s="635"/>
      <c r="CY12" s="636"/>
      <c r="CZ12" s="672">
        <v>3.7</v>
      </c>
      <c r="DA12" s="672"/>
      <c r="DB12" s="672"/>
      <c r="DC12" s="672"/>
      <c r="DD12" s="640">
        <v>6377</v>
      </c>
      <c r="DE12" s="635"/>
      <c r="DF12" s="635"/>
      <c r="DG12" s="635"/>
      <c r="DH12" s="635"/>
      <c r="DI12" s="635"/>
      <c r="DJ12" s="635"/>
      <c r="DK12" s="635"/>
      <c r="DL12" s="635"/>
      <c r="DM12" s="635"/>
      <c r="DN12" s="635"/>
      <c r="DO12" s="635"/>
      <c r="DP12" s="636"/>
      <c r="DQ12" s="640">
        <v>14988</v>
      </c>
      <c r="DR12" s="635"/>
      <c r="DS12" s="635"/>
      <c r="DT12" s="635"/>
      <c r="DU12" s="635"/>
      <c r="DV12" s="635"/>
      <c r="DW12" s="635"/>
      <c r="DX12" s="635"/>
      <c r="DY12" s="635"/>
      <c r="DZ12" s="635"/>
      <c r="EA12" s="635"/>
      <c r="EB12" s="635"/>
      <c r="EC12" s="671"/>
    </row>
    <row r="13" spans="2:143" ht="11.25" customHeight="1" x14ac:dyDescent="0.2">
      <c r="B13" s="631" t="s">
        <v>240</v>
      </c>
      <c r="C13" s="632"/>
      <c r="D13" s="632"/>
      <c r="E13" s="632"/>
      <c r="F13" s="632"/>
      <c r="G13" s="632"/>
      <c r="H13" s="632"/>
      <c r="I13" s="632"/>
      <c r="J13" s="632"/>
      <c r="K13" s="632"/>
      <c r="L13" s="632"/>
      <c r="M13" s="632"/>
      <c r="N13" s="632"/>
      <c r="O13" s="632"/>
      <c r="P13" s="632"/>
      <c r="Q13" s="633"/>
      <c r="R13" s="634" t="s">
        <v>121</v>
      </c>
      <c r="S13" s="635"/>
      <c r="T13" s="635"/>
      <c r="U13" s="635"/>
      <c r="V13" s="635"/>
      <c r="W13" s="635"/>
      <c r="X13" s="635"/>
      <c r="Y13" s="636"/>
      <c r="Z13" s="672" t="s">
        <v>121</v>
      </c>
      <c r="AA13" s="672"/>
      <c r="AB13" s="672"/>
      <c r="AC13" s="672"/>
      <c r="AD13" s="673" t="s">
        <v>121</v>
      </c>
      <c r="AE13" s="673"/>
      <c r="AF13" s="673"/>
      <c r="AG13" s="673"/>
      <c r="AH13" s="673"/>
      <c r="AI13" s="673"/>
      <c r="AJ13" s="673"/>
      <c r="AK13" s="673"/>
      <c r="AL13" s="637" t="s">
        <v>121</v>
      </c>
      <c r="AM13" s="638"/>
      <c r="AN13" s="638"/>
      <c r="AO13" s="674"/>
      <c r="AP13" s="631" t="s">
        <v>241</v>
      </c>
      <c r="AQ13" s="632"/>
      <c r="AR13" s="632"/>
      <c r="AS13" s="632"/>
      <c r="AT13" s="632"/>
      <c r="AU13" s="632"/>
      <c r="AV13" s="632"/>
      <c r="AW13" s="632"/>
      <c r="AX13" s="632"/>
      <c r="AY13" s="632"/>
      <c r="AZ13" s="632"/>
      <c r="BA13" s="632"/>
      <c r="BB13" s="632"/>
      <c r="BC13" s="632"/>
      <c r="BD13" s="632"/>
      <c r="BE13" s="632"/>
      <c r="BF13" s="633"/>
      <c r="BG13" s="634">
        <v>18823</v>
      </c>
      <c r="BH13" s="635"/>
      <c r="BI13" s="635"/>
      <c r="BJ13" s="635"/>
      <c r="BK13" s="635"/>
      <c r="BL13" s="635"/>
      <c r="BM13" s="635"/>
      <c r="BN13" s="636"/>
      <c r="BO13" s="672">
        <v>41</v>
      </c>
      <c r="BP13" s="672"/>
      <c r="BQ13" s="672"/>
      <c r="BR13" s="672"/>
      <c r="BS13" s="673" t="s">
        <v>121</v>
      </c>
      <c r="BT13" s="673"/>
      <c r="BU13" s="673"/>
      <c r="BV13" s="673"/>
      <c r="BW13" s="673"/>
      <c r="BX13" s="673"/>
      <c r="BY13" s="673"/>
      <c r="BZ13" s="673"/>
      <c r="CA13" s="673"/>
      <c r="CB13" s="708"/>
      <c r="CD13" s="631" t="s">
        <v>242</v>
      </c>
      <c r="CE13" s="632"/>
      <c r="CF13" s="632"/>
      <c r="CG13" s="632"/>
      <c r="CH13" s="632"/>
      <c r="CI13" s="632"/>
      <c r="CJ13" s="632"/>
      <c r="CK13" s="632"/>
      <c r="CL13" s="632"/>
      <c r="CM13" s="632"/>
      <c r="CN13" s="632"/>
      <c r="CO13" s="632"/>
      <c r="CP13" s="632"/>
      <c r="CQ13" s="633"/>
      <c r="CR13" s="634">
        <v>193306</v>
      </c>
      <c r="CS13" s="635"/>
      <c r="CT13" s="635"/>
      <c r="CU13" s="635"/>
      <c r="CV13" s="635"/>
      <c r="CW13" s="635"/>
      <c r="CX13" s="635"/>
      <c r="CY13" s="636"/>
      <c r="CZ13" s="672">
        <v>11.6</v>
      </c>
      <c r="DA13" s="672"/>
      <c r="DB13" s="672"/>
      <c r="DC13" s="672"/>
      <c r="DD13" s="640">
        <v>155850</v>
      </c>
      <c r="DE13" s="635"/>
      <c r="DF13" s="635"/>
      <c r="DG13" s="635"/>
      <c r="DH13" s="635"/>
      <c r="DI13" s="635"/>
      <c r="DJ13" s="635"/>
      <c r="DK13" s="635"/>
      <c r="DL13" s="635"/>
      <c r="DM13" s="635"/>
      <c r="DN13" s="635"/>
      <c r="DO13" s="635"/>
      <c r="DP13" s="636"/>
      <c r="DQ13" s="640">
        <v>20707</v>
      </c>
      <c r="DR13" s="635"/>
      <c r="DS13" s="635"/>
      <c r="DT13" s="635"/>
      <c r="DU13" s="635"/>
      <c r="DV13" s="635"/>
      <c r="DW13" s="635"/>
      <c r="DX13" s="635"/>
      <c r="DY13" s="635"/>
      <c r="DZ13" s="635"/>
      <c r="EA13" s="635"/>
      <c r="EB13" s="635"/>
      <c r="EC13" s="671"/>
    </row>
    <row r="14" spans="2:143" ht="11.25" customHeight="1" x14ac:dyDescent="0.2">
      <c r="B14" s="631" t="s">
        <v>243</v>
      </c>
      <c r="C14" s="632"/>
      <c r="D14" s="632"/>
      <c r="E14" s="632"/>
      <c r="F14" s="632"/>
      <c r="G14" s="632"/>
      <c r="H14" s="632"/>
      <c r="I14" s="632"/>
      <c r="J14" s="632"/>
      <c r="K14" s="632"/>
      <c r="L14" s="632"/>
      <c r="M14" s="632"/>
      <c r="N14" s="632"/>
      <c r="O14" s="632"/>
      <c r="P14" s="632"/>
      <c r="Q14" s="633"/>
      <c r="R14" s="634">
        <v>11</v>
      </c>
      <c r="S14" s="635"/>
      <c r="T14" s="635"/>
      <c r="U14" s="635"/>
      <c r="V14" s="635"/>
      <c r="W14" s="635"/>
      <c r="X14" s="635"/>
      <c r="Y14" s="636"/>
      <c r="Z14" s="672">
        <v>0</v>
      </c>
      <c r="AA14" s="672"/>
      <c r="AB14" s="672"/>
      <c r="AC14" s="672"/>
      <c r="AD14" s="673">
        <v>11</v>
      </c>
      <c r="AE14" s="673"/>
      <c r="AF14" s="673"/>
      <c r="AG14" s="673"/>
      <c r="AH14" s="673"/>
      <c r="AI14" s="673"/>
      <c r="AJ14" s="673"/>
      <c r="AK14" s="673"/>
      <c r="AL14" s="637">
        <v>0</v>
      </c>
      <c r="AM14" s="638"/>
      <c r="AN14" s="638"/>
      <c r="AO14" s="674"/>
      <c r="AP14" s="631" t="s">
        <v>244</v>
      </c>
      <c r="AQ14" s="632"/>
      <c r="AR14" s="632"/>
      <c r="AS14" s="632"/>
      <c r="AT14" s="632"/>
      <c r="AU14" s="632"/>
      <c r="AV14" s="632"/>
      <c r="AW14" s="632"/>
      <c r="AX14" s="632"/>
      <c r="AY14" s="632"/>
      <c r="AZ14" s="632"/>
      <c r="BA14" s="632"/>
      <c r="BB14" s="632"/>
      <c r="BC14" s="632"/>
      <c r="BD14" s="632"/>
      <c r="BE14" s="632"/>
      <c r="BF14" s="633"/>
      <c r="BG14" s="634">
        <v>1043</v>
      </c>
      <c r="BH14" s="635"/>
      <c r="BI14" s="635"/>
      <c r="BJ14" s="635"/>
      <c r="BK14" s="635"/>
      <c r="BL14" s="635"/>
      <c r="BM14" s="635"/>
      <c r="BN14" s="636"/>
      <c r="BO14" s="672">
        <v>2.2999999999999998</v>
      </c>
      <c r="BP14" s="672"/>
      <c r="BQ14" s="672"/>
      <c r="BR14" s="672"/>
      <c r="BS14" s="673" t="s">
        <v>121</v>
      </c>
      <c r="BT14" s="673"/>
      <c r="BU14" s="673"/>
      <c r="BV14" s="673"/>
      <c r="BW14" s="673"/>
      <c r="BX14" s="673"/>
      <c r="BY14" s="673"/>
      <c r="BZ14" s="673"/>
      <c r="CA14" s="673"/>
      <c r="CB14" s="708"/>
      <c r="CD14" s="631" t="s">
        <v>245</v>
      </c>
      <c r="CE14" s="632"/>
      <c r="CF14" s="632"/>
      <c r="CG14" s="632"/>
      <c r="CH14" s="632"/>
      <c r="CI14" s="632"/>
      <c r="CJ14" s="632"/>
      <c r="CK14" s="632"/>
      <c r="CL14" s="632"/>
      <c r="CM14" s="632"/>
      <c r="CN14" s="632"/>
      <c r="CO14" s="632"/>
      <c r="CP14" s="632"/>
      <c r="CQ14" s="633"/>
      <c r="CR14" s="634">
        <v>9145</v>
      </c>
      <c r="CS14" s="635"/>
      <c r="CT14" s="635"/>
      <c r="CU14" s="635"/>
      <c r="CV14" s="635"/>
      <c r="CW14" s="635"/>
      <c r="CX14" s="635"/>
      <c r="CY14" s="636"/>
      <c r="CZ14" s="672">
        <v>0.5</v>
      </c>
      <c r="DA14" s="672"/>
      <c r="DB14" s="672"/>
      <c r="DC14" s="672"/>
      <c r="DD14" s="640">
        <v>858</v>
      </c>
      <c r="DE14" s="635"/>
      <c r="DF14" s="635"/>
      <c r="DG14" s="635"/>
      <c r="DH14" s="635"/>
      <c r="DI14" s="635"/>
      <c r="DJ14" s="635"/>
      <c r="DK14" s="635"/>
      <c r="DL14" s="635"/>
      <c r="DM14" s="635"/>
      <c r="DN14" s="635"/>
      <c r="DO14" s="635"/>
      <c r="DP14" s="636"/>
      <c r="DQ14" s="640">
        <v>4345</v>
      </c>
      <c r="DR14" s="635"/>
      <c r="DS14" s="635"/>
      <c r="DT14" s="635"/>
      <c r="DU14" s="635"/>
      <c r="DV14" s="635"/>
      <c r="DW14" s="635"/>
      <c r="DX14" s="635"/>
      <c r="DY14" s="635"/>
      <c r="DZ14" s="635"/>
      <c r="EA14" s="635"/>
      <c r="EB14" s="635"/>
      <c r="EC14" s="671"/>
    </row>
    <row r="15" spans="2:143" ht="11.25" customHeight="1" x14ac:dyDescent="0.2">
      <c r="B15" s="631" t="s">
        <v>246</v>
      </c>
      <c r="C15" s="632"/>
      <c r="D15" s="632"/>
      <c r="E15" s="632"/>
      <c r="F15" s="632"/>
      <c r="G15" s="632"/>
      <c r="H15" s="632"/>
      <c r="I15" s="632"/>
      <c r="J15" s="632"/>
      <c r="K15" s="632"/>
      <c r="L15" s="632"/>
      <c r="M15" s="632"/>
      <c r="N15" s="632"/>
      <c r="O15" s="632"/>
      <c r="P15" s="632"/>
      <c r="Q15" s="633"/>
      <c r="R15" s="634" t="s">
        <v>121</v>
      </c>
      <c r="S15" s="635"/>
      <c r="T15" s="635"/>
      <c r="U15" s="635"/>
      <c r="V15" s="635"/>
      <c r="W15" s="635"/>
      <c r="X15" s="635"/>
      <c r="Y15" s="636"/>
      <c r="Z15" s="672" t="s">
        <v>121</v>
      </c>
      <c r="AA15" s="672"/>
      <c r="AB15" s="672"/>
      <c r="AC15" s="672"/>
      <c r="AD15" s="673" t="s">
        <v>121</v>
      </c>
      <c r="AE15" s="673"/>
      <c r="AF15" s="673"/>
      <c r="AG15" s="673"/>
      <c r="AH15" s="673"/>
      <c r="AI15" s="673"/>
      <c r="AJ15" s="673"/>
      <c r="AK15" s="673"/>
      <c r="AL15" s="637" t="s">
        <v>121</v>
      </c>
      <c r="AM15" s="638"/>
      <c r="AN15" s="638"/>
      <c r="AO15" s="674"/>
      <c r="AP15" s="631" t="s">
        <v>247</v>
      </c>
      <c r="AQ15" s="632"/>
      <c r="AR15" s="632"/>
      <c r="AS15" s="632"/>
      <c r="AT15" s="632"/>
      <c r="AU15" s="632"/>
      <c r="AV15" s="632"/>
      <c r="AW15" s="632"/>
      <c r="AX15" s="632"/>
      <c r="AY15" s="632"/>
      <c r="AZ15" s="632"/>
      <c r="BA15" s="632"/>
      <c r="BB15" s="632"/>
      <c r="BC15" s="632"/>
      <c r="BD15" s="632"/>
      <c r="BE15" s="632"/>
      <c r="BF15" s="633"/>
      <c r="BG15" s="634">
        <v>2335</v>
      </c>
      <c r="BH15" s="635"/>
      <c r="BI15" s="635"/>
      <c r="BJ15" s="635"/>
      <c r="BK15" s="635"/>
      <c r="BL15" s="635"/>
      <c r="BM15" s="635"/>
      <c r="BN15" s="636"/>
      <c r="BO15" s="672">
        <v>5.0999999999999996</v>
      </c>
      <c r="BP15" s="672"/>
      <c r="BQ15" s="672"/>
      <c r="BR15" s="672"/>
      <c r="BS15" s="673" t="s">
        <v>121</v>
      </c>
      <c r="BT15" s="673"/>
      <c r="BU15" s="673"/>
      <c r="BV15" s="673"/>
      <c r="BW15" s="673"/>
      <c r="BX15" s="673"/>
      <c r="BY15" s="673"/>
      <c r="BZ15" s="673"/>
      <c r="CA15" s="673"/>
      <c r="CB15" s="708"/>
      <c r="CD15" s="631" t="s">
        <v>248</v>
      </c>
      <c r="CE15" s="632"/>
      <c r="CF15" s="632"/>
      <c r="CG15" s="632"/>
      <c r="CH15" s="632"/>
      <c r="CI15" s="632"/>
      <c r="CJ15" s="632"/>
      <c r="CK15" s="632"/>
      <c r="CL15" s="632"/>
      <c r="CM15" s="632"/>
      <c r="CN15" s="632"/>
      <c r="CO15" s="632"/>
      <c r="CP15" s="632"/>
      <c r="CQ15" s="633"/>
      <c r="CR15" s="634">
        <v>76096</v>
      </c>
      <c r="CS15" s="635"/>
      <c r="CT15" s="635"/>
      <c r="CU15" s="635"/>
      <c r="CV15" s="635"/>
      <c r="CW15" s="635"/>
      <c r="CX15" s="635"/>
      <c r="CY15" s="636"/>
      <c r="CZ15" s="672">
        <v>4.5999999999999996</v>
      </c>
      <c r="DA15" s="672"/>
      <c r="DB15" s="672"/>
      <c r="DC15" s="672"/>
      <c r="DD15" s="640">
        <v>4805</v>
      </c>
      <c r="DE15" s="635"/>
      <c r="DF15" s="635"/>
      <c r="DG15" s="635"/>
      <c r="DH15" s="635"/>
      <c r="DI15" s="635"/>
      <c r="DJ15" s="635"/>
      <c r="DK15" s="635"/>
      <c r="DL15" s="635"/>
      <c r="DM15" s="635"/>
      <c r="DN15" s="635"/>
      <c r="DO15" s="635"/>
      <c r="DP15" s="636"/>
      <c r="DQ15" s="640">
        <v>38127</v>
      </c>
      <c r="DR15" s="635"/>
      <c r="DS15" s="635"/>
      <c r="DT15" s="635"/>
      <c r="DU15" s="635"/>
      <c r="DV15" s="635"/>
      <c r="DW15" s="635"/>
      <c r="DX15" s="635"/>
      <c r="DY15" s="635"/>
      <c r="DZ15" s="635"/>
      <c r="EA15" s="635"/>
      <c r="EB15" s="635"/>
      <c r="EC15" s="671"/>
    </row>
    <row r="16" spans="2:143" ht="11.25" customHeight="1" x14ac:dyDescent="0.2">
      <c r="B16" s="631" t="s">
        <v>249</v>
      </c>
      <c r="C16" s="632"/>
      <c r="D16" s="632"/>
      <c r="E16" s="632"/>
      <c r="F16" s="632"/>
      <c r="G16" s="632"/>
      <c r="H16" s="632"/>
      <c r="I16" s="632"/>
      <c r="J16" s="632"/>
      <c r="K16" s="632"/>
      <c r="L16" s="632"/>
      <c r="M16" s="632"/>
      <c r="N16" s="632"/>
      <c r="O16" s="632"/>
      <c r="P16" s="632"/>
      <c r="Q16" s="633"/>
      <c r="R16" s="634">
        <v>427</v>
      </c>
      <c r="S16" s="635"/>
      <c r="T16" s="635"/>
      <c r="U16" s="635"/>
      <c r="V16" s="635"/>
      <c r="W16" s="635"/>
      <c r="X16" s="635"/>
      <c r="Y16" s="636"/>
      <c r="Z16" s="672">
        <v>0</v>
      </c>
      <c r="AA16" s="672"/>
      <c r="AB16" s="672"/>
      <c r="AC16" s="672"/>
      <c r="AD16" s="673">
        <v>427</v>
      </c>
      <c r="AE16" s="673"/>
      <c r="AF16" s="673"/>
      <c r="AG16" s="673"/>
      <c r="AH16" s="673"/>
      <c r="AI16" s="673"/>
      <c r="AJ16" s="673"/>
      <c r="AK16" s="673"/>
      <c r="AL16" s="637">
        <v>0.1</v>
      </c>
      <c r="AM16" s="638"/>
      <c r="AN16" s="638"/>
      <c r="AO16" s="674"/>
      <c r="AP16" s="631" t="s">
        <v>250</v>
      </c>
      <c r="AQ16" s="632"/>
      <c r="AR16" s="632"/>
      <c r="AS16" s="632"/>
      <c r="AT16" s="632"/>
      <c r="AU16" s="632"/>
      <c r="AV16" s="632"/>
      <c r="AW16" s="632"/>
      <c r="AX16" s="632"/>
      <c r="AY16" s="632"/>
      <c r="AZ16" s="632"/>
      <c r="BA16" s="632"/>
      <c r="BB16" s="632"/>
      <c r="BC16" s="632"/>
      <c r="BD16" s="632"/>
      <c r="BE16" s="632"/>
      <c r="BF16" s="633"/>
      <c r="BG16" s="634" t="s">
        <v>121</v>
      </c>
      <c r="BH16" s="635"/>
      <c r="BI16" s="635"/>
      <c r="BJ16" s="635"/>
      <c r="BK16" s="635"/>
      <c r="BL16" s="635"/>
      <c r="BM16" s="635"/>
      <c r="BN16" s="636"/>
      <c r="BO16" s="672" t="s">
        <v>121</v>
      </c>
      <c r="BP16" s="672"/>
      <c r="BQ16" s="672"/>
      <c r="BR16" s="672"/>
      <c r="BS16" s="673" t="s">
        <v>121</v>
      </c>
      <c r="BT16" s="673"/>
      <c r="BU16" s="673"/>
      <c r="BV16" s="673"/>
      <c r="BW16" s="673"/>
      <c r="BX16" s="673"/>
      <c r="BY16" s="673"/>
      <c r="BZ16" s="673"/>
      <c r="CA16" s="673"/>
      <c r="CB16" s="708"/>
      <c r="CD16" s="631" t="s">
        <v>251</v>
      </c>
      <c r="CE16" s="632"/>
      <c r="CF16" s="632"/>
      <c r="CG16" s="632"/>
      <c r="CH16" s="632"/>
      <c r="CI16" s="632"/>
      <c r="CJ16" s="632"/>
      <c r="CK16" s="632"/>
      <c r="CL16" s="632"/>
      <c r="CM16" s="632"/>
      <c r="CN16" s="632"/>
      <c r="CO16" s="632"/>
      <c r="CP16" s="632"/>
      <c r="CQ16" s="633"/>
      <c r="CR16" s="634" t="s">
        <v>121</v>
      </c>
      <c r="CS16" s="635"/>
      <c r="CT16" s="635"/>
      <c r="CU16" s="635"/>
      <c r="CV16" s="635"/>
      <c r="CW16" s="635"/>
      <c r="CX16" s="635"/>
      <c r="CY16" s="636"/>
      <c r="CZ16" s="672" t="s">
        <v>121</v>
      </c>
      <c r="DA16" s="672"/>
      <c r="DB16" s="672"/>
      <c r="DC16" s="672"/>
      <c r="DD16" s="640" t="s">
        <v>121</v>
      </c>
      <c r="DE16" s="635"/>
      <c r="DF16" s="635"/>
      <c r="DG16" s="635"/>
      <c r="DH16" s="635"/>
      <c r="DI16" s="635"/>
      <c r="DJ16" s="635"/>
      <c r="DK16" s="635"/>
      <c r="DL16" s="635"/>
      <c r="DM16" s="635"/>
      <c r="DN16" s="635"/>
      <c r="DO16" s="635"/>
      <c r="DP16" s="636"/>
      <c r="DQ16" s="640" t="s">
        <v>121</v>
      </c>
      <c r="DR16" s="635"/>
      <c r="DS16" s="635"/>
      <c r="DT16" s="635"/>
      <c r="DU16" s="635"/>
      <c r="DV16" s="635"/>
      <c r="DW16" s="635"/>
      <c r="DX16" s="635"/>
      <c r="DY16" s="635"/>
      <c r="DZ16" s="635"/>
      <c r="EA16" s="635"/>
      <c r="EB16" s="635"/>
      <c r="EC16" s="671"/>
    </row>
    <row r="17" spans="2:133" ht="11.25" customHeight="1" x14ac:dyDescent="0.2">
      <c r="B17" s="631" t="s">
        <v>252</v>
      </c>
      <c r="C17" s="632"/>
      <c r="D17" s="632"/>
      <c r="E17" s="632"/>
      <c r="F17" s="632"/>
      <c r="G17" s="632"/>
      <c r="H17" s="632"/>
      <c r="I17" s="632"/>
      <c r="J17" s="632"/>
      <c r="K17" s="632"/>
      <c r="L17" s="632"/>
      <c r="M17" s="632"/>
      <c r="N17" s="632"/>
      <c r="O17" s="632"/>
      <c r="P17" s="632"/>
      <c r="Q17" s="633"/>
      <c r="R17" s="634">
        <v>2236</v>
      </c>
      <c r="S17" s="635"/>
      <c r="T17" s="635"/>
      <c r="U17" s="635"/>
      <c r="V17" s="635"/>
      <c r="W17" s="635"/>
      <c r="X17" s="635"/>
      <c r="Y17" s="636"/>
      <c r="Z17" s="672">
        <v>0.1</v>
      </c>
      <c r="AA17" s="672"/>
      <c r="AB17" s="672"/>
      <c r="AC17" s="672"/>
      <c r="AD17" s="673">
        <v>2236</v>
      </c>
      <c r="AE17" s="673"/>
      <c r="AF17" s="673"/>
      <c r="AG17" s="673"/>
      <c r="AH17" s="673"/>
      <c r="AI17" s="673"/>
      <c r="AJ17" s="673"/>
      <c r="AK17" s="673"/>
      <c r="AL17" s="637">
        <v>0.5</v>
      </c>
      <c r="AM17" s="638"/>
      <c r="AN17" s="638"/>
      <c r="AO17" s="674"/>
      <c r="AP17" s="631" t="s">
        <v>253</v>
      </c>
      <c r="AQ17" s="632"/>
      <c r="AR17" s="632"/>
      <c r="AS17" s="632"/>
      <c r="AT17" s="632"/>
      <c r="AU17" s="632"/>
      <c r="AV17" s="632"/>
      <c r="AW17" s="632"/>
      <c r="AX17" s="632"/>
      <c r="AY17" s="632"/>
      <c r="AZ17" s="632"/>
      <c r="BA17" s="632"/>
      <c r="BB17" s="632"/>
      <c r="BC17" s="632"/>
      <c r="BD17" s="632"/>
      <c r="BE17" s="632"/>
      <c r="BF17" s="633"/>
      <c r="BG17" s="634" t="s">
        <v>121</v>
      </c>
      <c r="BH17" s="635"/>
      <c r="BI17" s="635"/>
      <c r="BJ17" s="635"/>
      <c r="BK17" s="635"/>
      <c r="BL17" s="635"/>
      <c r="BM17" s="635"/>
      <c r="BN17" s="636"/>
      <c r="BO17" s="672" t="s">
        <v>121</v>
      </c>
      <c r="BP17" s="672"/>
      <c r="BQ17" s="672"/>
      <c r="BR17" s="672"/>
      <c r="BS17" s="673" t="s">
        <v>121</v>
      </c>
      <c r="BT17" s="673"/>
      <c r="BU17" s="673"/>
      <c r="BV17" s="673"/>
      <c r="BW17" s="673"/>
      <c r="BX17" s="673"/>
      <c r="BY17" s="673"/>
      <c r="BZ17" s="673"/>
      <c r="CA17" s="673"/>
      <c r="CB17" s="708"/>
      <c r="CD17" s="631" t="s">
        <v>254</v>
      </c>
      <c r="CE17" s="632"/>
      <c r="CF17" s="632"/>
      <c r="CG17" s="632"/>
      <c r="CH17" s="632"/>
      <c r="CI17" s="632"/>
      <c r="CJ17" s="632"/>
      <c r="CK17" s="632"/>
      <c r="CL17" s="632"/>
      <c r="CM17" s="632"/>
      <c r="CN17" s="632"/>
      <c r="CO17" s="632"/>
      <c r="CP17" s="632"/>
      <c r="CQ17" s="633"/>
      <c r="CR17" s="634">
        <v>64354</v>
      </c>
      <c r="CS17" s="635"/>
      <c r="CT17" s="635"/>
      <c r="CU17" s="635"/>
      <c r="CV17" s="635"/>
      <c r="CW17" s="635"/>
      <c r="CX17" s="635"/>
      <c r="CY17" s="636"/>
      <c r="CZ17" s="672">
        <v>3.9</v>
      </c>
      <c r="DA17" s="672"/>
      <c r="DB17" s="672"/>
      <c r="DC17" s="672"/>
      <c r="DD17" s="640" t="s">
        <v>121</v>
      </c>
      <c r="DE17" s="635"/>
      <c r="DF17" s="635"/>
      <c r="DG17" s="635"/>
      <c r="DH17" s="635"/>
      <c r="DI17" s="635"/>
      <c r="DJ17" s="635"/>
      <c r="DK17" s="635"/>
      <c r="DL17" s="635"/>
      <c r="DM17" s="635"/>
      <c r="DN17" s="635"/>
      <c r="DO17" s="635"/>
      <c r="DP17" s="636"/>
      <c r="DQ17" s="640">
        <v>62290</v>
      </c>
      <c r="DR17" s="635"/>
      <c r="DS17" s="635"/>
      <c r="DT17" s="635"/>
      <c r="DU17" s="635"/>
      <c r="DV17" s="635"/>
      <c r="DW17" s="635"/>
      <c r="DX17" s="635"/>
      <c r="DY17" s="635"/>
      <c r="DZ17" s="635"/>
      <c r="EA17" s="635"/>
      <c r="EB17" s="635"/>
      <c r="EC17" s="671"/>
    </row>
    <row r="18" spans="2:133" ht="11.25" customHeight="1" x14ac:dyDescent="0.2">
      <c r="B18" s="631" t="s">
        <v>255</v>
      </c>
      <c r="C18" s="632"/>
      <c r="D18" s="632"/>
      <c r="E18" s="632"/>
      <c r="F18" s="632"/>
      <c r="G18" s="632"/>
      <c r="H18" s="632"/>
      <c r="I18" s="632"/>
      <c r="J18" s="632"/>
      <c r="K18" s="632"/>
      <c r="L18" s="632"/>
      <c r="M18" s="632"/>
      <c r="N18" s="632"/>
      <c r="O18" s="632"/>
      <c r="P18" s="632"/>
      <c r="Q18" s="633"/>
      <c r="R18" s="634" t="s">
        <v>121</v>
      </c>
      <c r="S18" s="635"/>
      <c r="T18" s="635"/>
      <c r="U18" s="635"/>
      <c r="V18" s="635"/>
      <c r="W18" s="635"/>
      <c r="X18" s="635"/>
      <c r="Y18" s="636"/>
      <c r="Z18" s="672" t="s">
        <v>121</v>
      </c>
      <c r="AA18" s="672"/>
      <c r="AB18" s="672"/>
      <c r="AC18" s="672"/>
      <c r="AD18" s="673" t="s">
        <v>121</v>
      </c>
      <c r="AE18" s="673"/>
      <c r="AF18" s="673"/>
      <c r="AG18" s="673"/>
      <c r="AH18" s="673"/>
      <c r="AI18" s="673"/>
      <c r="AJ18" s="673"/>
      <c r="AK18" s="673"/>
      <c r="AL18" s="637" t="s">
        <v>121</v>
      </c>
      <c r="AM18" s="638"/>
      <c r="AN18" s="638"/>
      <c r="AO18" s="674"/>
      <c r="AP18" s="631" t="s">
        <v>256</v>
      </c>
      <c r="AQ18" s="632"/>
      <c r="AR18" s="632"/>
      <c r="AS18" s="632"/>
      <c r="AT18" s="632"/>
      <c r="AU18" s="632"/>
      <c r="AV18" s="632"/>
      <c r="AW18" s="632"/>
      <c r="AX18" s="632"/>
      <c r="AY18" s="632"/>
      <c r="AZ18" s="632"/>
      <c r="BA18" s="632"/>
      <c r="BB18" s="632"/>
      <c r="BC18" s="632"/>
      <c r="BD18" s="632"/>
      <c r="BE18" s="632"/>
      <c r="BF18" s="633"/>
      <c r="BG18" s="634" t="s">
        <v>121</v>
      </c>
      <c r="BH18" s="635"/>
      <c r="BI18" s="635"/>
      <c r="BJ18" s="635"/>
      <c r="BK18" s="635"/>
      <c r="BL18" s="635"/>
      <c r="BM18" s="635"/>
      <c r="BN18" s="636"/>
      <c r="BO18" s="672" t="s">
        <v>121</v>
      </c>
      <c r="BP18" s="672"/>
      <c r="BQ18" s="672"/>
      <c r="BR18" s="672"/>
      <c r="BS18" s="673" t="s">
        <v>121</v>
      </c>
      <c r="BT18" s="673"/>
      <c r="BU18" s="673"/>
      <c r="BV18" s="673"/>
      <c r="BW18" s="673"/>
      <c r="BX18" s="673"/>
      <c r="BY18" s="673"/>
      <c r="BZ18" s="673"/>
      <c r="CA18" s="673"/>
      <c r="CB18" s="708"/>
      <c r="CD18" s="631" t="s">
        <v>257</v>
      </c>
      <c r="CE18" s="632"/>
      <c r="CF18" s="632"/>
      <c r="CG18" s="632"/>
      <c r="CH18" s="632"/>
      <c r="CI18" s="632"/>
      <c r="CJ18" s="632"/>
      <c r="CK18" s="632"/>
      <c r="CL18" s="632"/>
      <c r="CM18" s="632"/>
      <c r="CN18" s="632"/>
      <c r="CO18" s="632"/>
      <c r="CP18" s="632"/>
      <c r="CQ18" s="633"/>
      <c r="CR18" s="634" t="s">
        <v>121</v>
      </c>
      <c r="CS18" s="635"/>
      <c r="CT18" s="635"/>
      <c r="CU18" s="635"/>
      <c r="CV18" s="635"/>
      <c r="CW18" s="635"/>
      <c r="CX18" s="635"/>
      <c r="CY18" s="636"/>
      <c r="CZ18" s="672" t="s">
        <v>121</v>
      </c>
      <c r="DA18" s="672"/>
      <c r="DB18" s="672"/>
      <c r="DC18" s="672"/>
      <c r="DD18" s="640" t="s">
        <v>121</v>
      </c>
      <c r="DE18" s="635"/>
      <c r="DF18" s="635"/>
      <c r="DG18" s="635"/>
      <c r="DH18" s="635"/>
      <c r="DI18" s="635"/>
      <c r="DJ18" s="635"/>
      <c r="DK18" s="635"/>
      <c r="DL18" s="635"/>
      <c r="DM18" s="635"/>
      <c r="DN18" s="635"/>
      <c r="DO18" s="635"/>
      <c r="DP18" s="636"/>
      <c r="DQ18" s="640" t="s">
        <v>121</v>
      </c>
      <c r="DR18" s="635"/>
      <c r="DS18" s="635"/>
      <c r="DT18" s="635"/>
      <c r="DU18" s="635"/>
      <c r="DV18" s="635"/>
      <c r="DW18" s="635"/>
      <c r="DX18" s="635"/>
      <c r="DY18" s="635"/>
      <c r="DZ18" s="635"/>
      <c r="EA18" s="635"/>
      <c r="EB18" s="635"/>
      <c r="EC18" s="671"/>
    </row>
    <row r="19" spans="2:133" ht="11.25" customHeight="1" x14ac:dyDescent="0.2">
      <c r="B19" s="631" t="s">
        <v>258</v>
      </c>
      <c r="C19" s="632"/>
      <c r="D19" s="632"/>
      <c r="E19" s="632"/>
      <c r="F19" s="632"/>
      <c r="G19" s="632"/>
      <c r="H19" s="632"/>
      <c r="I19" s="632"/>
      <c r="J19" s="632"/>
      <c r="K19" s="632"/>
      <c r="L19" s="632"/>
      <c r="M19" s="632"/>
      <c r="N19" s="632"/>
      <c r="O19" s="632"/>
      <c r="P19" s="632"/>
      <c r="Q19" s="633"/>
      <c r="R19" s="634" t="s">
        <v>121</v>
      </c>
      <c r="S19" s="635"/>
      <c r="T19" s="635"/>
      <c r="U19" s="635"/>
      <c r="V19" s="635"/>
      <c r="W19" s="635"/>
      <c r="X19" s="635"/>
      <c r="Y19" s="636"/>
      <c r="Z19" s="672" t="s">
        <v>121</v>
      </c>
      <c r="AA19" s="672"/>
      <c r="AB19" s="672"/>
      <c r="AC19" s="672"/>
      <c r="AD19" s="673" t="s">
        <v>121</v>
      </c>
      <c r="AE19" s="673"/>
      <c r="AF19" s="673"/>
      <c r="AG19" s="673"/>
      <c r="AH19" s="673"/>
      <c r="AI19" s="673"/>
      <c r="AJ19" s="673"/>
      <c r="AK19" s="673"/>
      <c r="AL19" s="637" t="s">
        <v>121</v>
      </c>
      <c r="AM19" s="638"/>
      <c r="AN19" s="638"/>
      <c r="AO19" s="674"/>
      <c r="AP19" s="631" t="s">
        <v>259</v>
      </c>
      <c r="AQ19" s="632"/>
      <c r="AR19" s="632"/>
      <c r="AS19" s="632"/>
      <c r="AT19" s="632"/>
      <c r="AU19" s="632"/>
      <c r="AV19" s="632"/>
      <c r="AW19" s="632"/>
      <c r="AX19" s="632"/>
      <c r="AY19" s="632"/>
      <c r="AZ19" s="632"/>
      <c r="BA19" s="632"/>
      <c r="BB19" s="632"/>
      <c r="BC19" s="632"/>
      <c r="BD19" s="632"/>
      <c r="BE19" s="632"/>
      <c r="BF19" s="633"/>
      <c r="BG19" s="634" t="s">
        <v>121</v>
      </c>
      <c r="BH19" s="635"/>
      <c r="BI19" s="635"/>
      <c r="BJ19" s="635"/>
      <c r="BK19" s="635"/>
      <c r="BL19" s="635"/>
      <c r="BM19" s="635"/>
      <c r="BN19" s="636"/>
      <c r="BO19" s="672" t="s">
        <v>121</v>
      </c>
      <c r="BP19" s="672"/>
      <c r="BQ19" s="672"/>
      <c r="BR19" s="672"/>
      <c r="BS19" s="673" t="s">
        <v>121</v>
      </c>
      <c r="BT19" s="673"/>
      <c r="BU19" s="673"/>
      <c r="BV19" s="673"/>
      <c r="BW19" s="673"/>
      <c r="BX19" s="673"/>
      <c r="BY19" s="673"/>
      <c r="BZ19" s="673"/>
      <c r="CA19" s="673"/>
      <c r="CB19" s="708"/>
      <c r="CD19" s="631" t="s">
        <v>260</v>
      </c>
      <c r="CE19" s="632"/>
      <c r="CF19" s="632"/>
      <c r="CG19" s="632"/>
      <c r="CH19" s="632"/>
      <c r="CI19" s="632"/>
      <c r="CJ19" s="632"/>
      <c r="CK19" s="632"/>
      <c r="CL19" s="632"/>
      <c r="CM19" s="632"/>
      <c r="CN19" s="632"/>
      <c r="CO19" s="632"/>
      <c r="CP19" s="632"/>
      <c r="CQ19" s="633"/>
      <c r="CR19" s="634" t="s">
        <v>121</v>
      </c>
      <c r="CS19" s="635"/>
      <c r="CT19" s="635"/>
      <c r="CU19" s="635"/>
      <c r="CV19" s="635"/>
      <c r="CW19" s="635"/>
      <c r="CX19" s="635"/>
      <c r="CY19" s="636"/>
      <c r="CZ19" s="672" t="s">
        <v>121</v>
      </c>
      <c r="DA19" s="672"/>
      <c r="DB19" s="672"/>
      <c r="DC19" s="672"/>
      <c r="DD19" s="640" t="s">
        <v>121</v>
      </c>
      <c r="DE19" s="635"/>
      <c r="DF19" s="635"/>
      <c r="DG19" s="635"/>
      <c r="DH19" s="635"/>
      <c r="DI19" s="635"/>
      <c r="DJ19" s="635"/>
      <c r="DK19" s="635"/>
      <c r="DL19" s="635"/>
      <c r="DM19" s="635"/>
      <c r="DN19" s="635"/>
      <c r="DO19" s="635"/>
      <c r="DP19" s="636"/>
      <c r="DQ19" s="640" t="s">
        <v>121</v>
      </c>
      <c r="DR19" s="635"/>
      <c r="DS19" s="635"/>
      <c r="DT19" s="635"/>
      <c r="DU19" s="635"/>
      <c r="DV19" s="635"/>
      <c r="DW19" s="635"/>
      <c r="DX19" s="635"/>
      <c r="DY19" s="635"/>
      <c r="DZ19" s="635"/>
      <c r="EA19" s="635"/>
      <c r="EB19" s="635"/>
      <c r="EC19" s="671"/>
    </row>
    <row r="20" spans="2:133" ht="11.25" customHeight="1" x14ac:dyDescent="0.2">
      <c r="B20" s="709" t="s">
        <v>261</v>
      </c>
      <c r="C20" s="710"/>
      <c r="D20" s="710"/>
      <c r="E20" s="710"/>
      <c r="F20" s="710"/>
      <c r="G20" s="710"/>
      <c r="H20" s="710"/>
      <c r="I20" s="710"/>
      <c r="J20" s="710"/>
      <c r="K20" s="710"/>
      <c r="L20" s="710"/>
      <c r="M20" s="710"/>
      <c r="N20" s="710"/>
      <c r="O20" s="710"/>
      <c r="P20" s="710"/>
      <c r="Q20" s="711"/>
      <c r="R20" s="634" t="s">
        <v>121</v>
      </c>
      <c r="S20" s="635"/>
      <c r="T20" s="635"/>
      <c r="U20" s="635"/>
      <c r="V20" s="635"/>
      <c r="W20" s="635"/>
      <c r="X20" s="635"/>
      <c r="Y20" s="636"/>
      <c r="Z20" s="672" t="s">
        <v>121</v>
      </c>
      <c r="AA20" s="672"/>
      <c r="AB20" s="672"/>
      <c r="AC20" s="672"/>
      <c r="AD20" s="673" t="s">
        <v>121</v>
      </c>
      <c r="AE20" s="673"/>
      <c r="AF20" s="673"/>
      <c r="AG20" s="673"/>
      <c r="AH20" s="673"/>
      <c r="AI20" s="673"/>
      <c r="AJ20" s="673"/>
      <c r="AK20" s="673"/>
      <c r="AL20" s="637" t="s">
        <v>121</v>
      </c>
      <c r="AM20" s="638"/>
      <c r="AN20" s="638"/>
      <c r="AO20" s="674"/>
      <c r="AP20" s="631" t="s">
        <v>262</v>
      </c>
      <c r="AQ20" s="632"/>
      <c r="AR20" s="632"/>
      <c r="AS20" s="632"/>
      <c r="AT20" s="632"/>
      <c r="AU20" s="632"/>
      <c r="AV20" s="632"/>
      <c r="AW20" s="632"/>
      <c r="AX20" s="632"/>
      <c r="AY20" s="632"/>
      <c r="AZ20" s="632"/>
      <c r="BA20" s="632"/>
      <c r="BB20" s="632"/>
      <c r="BC20" s="632"/>
      <c r="BD20" s="632"/>
      <c r="BE20" s="632"/>
      <c r="BF20" s="633"/>
      <c r="BG20" s="634" t="s">
        <v>121</v>
      </c>
      <c r="BH20" s="635"/>
      <c r="BI20" s="635"/>
      <c r="BJ20" s="635"/>
      <c r="BK20" s="635"/>
      <c r="BL20" s="635"/>
      <c r="BM20" s="635"/>
      <c r="BN20" s="636"/>
      <c r="BO20" s="672" t="s">
        <v>121</v>
      </c>
      <c r="BP20" s="672"/>
      <c r="BQ20" s="672"/>
      <c r="BR20" s="672"/>
      <c r="BS20" s="673" t="s">
        <v>121</v>
      </c>
      <c r="BT20" s="673"/>
      <c r="BU20" s="673"/>
      <c r="BV20" s="673"/>
      <c r="BW20" s="673"/>
      <c r="BX20" s="673"/>
      <c r="BY20" s="673"/>
      <c r="BZ20" s="673"/>
      <c r="CA20" s="673"/>
      <c r="CB20" s="708"/>
      <c r="CD20" s="631" t="s">
        <v>263</v>
      </c>
      <c r="CE20" s="632"/>
      <c r="CF20" s="632"/>
      <c r="CG20" s="632"/>
      <c r="CH20" s="632"/>
      <c r="CI20" s="632"/>
      <c r="CJ20" s="632"/>
      <c r="CK20" s="632"/>
      <c r="CL20" s="632"/>
      <c r="CM20" s="632"/>
      <c r="CN20" s="632"/>
      <c r="CO20" s="632"/>
      <c r="CP20" s="632"/>
      <c r="CQ20" s="633"/>
      <c r="CR20" s="634">
        <v>1669207</v>
      </c>
      <c r="CS20" s="635"/>
      <c r="CT20" s="635"/>
      <c r="CU20" s="635"/>
      <c r="CV20" s="635"/>
      <c r="CW20" s="635"/>
      <c r="CX20" s="635"/>
      <c r="CY20" s="636"/>
      <c r="CZ20" s="672">
        <v>100</v>
      </c>
      <c r="DA20" s="672"/>
      <c r="DB20" s="672"/>
      <c r="DC20" s="672"/>
      <c r="DD20" s="640">
        <v>426531</v>
      </c>
      <c r="DE20" s="635"/>
      <c r="DF20" s="635"/>
      <c r="DG20" s="635"/>
      <c r="DH20" s="635"/>
      <c r="DI20" s="635"/>
      <c r="DJ20" s="635"/>
      <c r="DK20" s="635"/>
      <c r="DL20" s="635"/>
      <c r="DM20" s="635"/>
      <c r="DN20" s="635"/>
      <c r="DO20" s="635"/>
      <c r="DP20" s="636"/>
      <c r="DQ20" s="640">
        <v>791551</v>
      </c>
      <c r="DR20" s="635"/>
      <c r="DS20" s="635"/>
      <c r="DT20" s="635"/>
      <c r="DU20" s="635"/>
      <c r="DV20" s="635"/>
      <c r="DW20" s="635"/>
      <c r="DX20" s="635"/>
      <c r="DY20" s="635"/>
      <c r="DZ20" s="635"/>
      <c r="EA20" s="635"/>
      <c r="EB20" s="635"/>
      <c r="EC20" s="671"/>
    </row>
    <row r="21" spans="2:133" ht="11.25" customHeight="1" x14ac:dyDescent="0.2">
      <c r="B21" s="631" t="s">
        <v>264</v>
      </c>
      <c r="C21" s="632"/>
      <c r="D21" s="632"/>
      <c r="E21" s="632"/>
      <c r="F21" s="632"/>
      <c r="G21" s="632"/>
      <c r="H21" s="632"/>
      <c r="I21" s="632"/>
      <c r="J21" s="632"/>
      <c r="K21" s="632"/>
      <c r="L21" s="632"/>
      <c r="M21" s="632"/>
      <c r="N21" s="632"/>
      <c r="O21" s="632"/>
      <c r="P21" s="632"/>
      <c r="Q21" s="633"/>
      <c r="R21" s="634">
        <v>467898</v>
      </c>
      <c r="S21" s="635"/>
      <c r="T21" s="635"/>
      <c r="U21" s="635"/>
      <c r="V21" s="635"/>
      <c r="W21" s="635"/>
      <c r="X21" s="635"/>
      <c r="Y21" s="636"/>
      <c r="Z21" s="672">
        <v>27.2</v>
      </c>
      <c r="AA21" s="672"/>
      <c r="AB21" s="672"/>
      <c r="AC21" s="672"/>
      <c r="AD21" s="673">
        <v>375830</v>
      </c>
      <c r="AE21" s="673"/>
      <c r="AF21" s="673"/>
      <c r="AG21" s="673"/>
      <c r="AH21" s="673"/>
      <c r="AI21" s="673"/>
      <c r="AJ21" s="673"/>
      <c r="AK21" s="673"/>
      <c r="AL21" s="637">
        <v>86.1</v>
      </c>
      <c r="AM21" s="638"/>
      <c r="AN21" s="638"/>
      <c r="AO21" s="674"/>
      <c r="AP21" s="631" t="s">
        <v>265</v>
      </c>
      <c r="AQ21" s="712"/>
      <c r="AR21" s="712"/>
      <c r="AS21" s="712"/>
      <c r="AT21" s="712"/>
      <c r="AU21" s="712"/>
      <c r="AV21" s="712"/>
      <c r="AW21" s="712"/>
      <c r="AX21" s="712"/>
      <c r="AY21" s="712"/>
      <c r="AZ21" s="712"/>
      <c r="BA21" s="712"/>
      <c r="BB21" s="712"/>
      <c r="BC21" s="712"/>
      <c r="BD21" s="712"/>
      <c r="BE21" s="712"/>
      <c r="BF21" s="713"/>
      <c r="BG21" s="634" t="s">
        <v>121</v>
      </c>
      <c r="BH21" s="635"/>
      <c r="BI21" s="635"/>
      <c r="BJ21" s="635"/>
      <c r="BK21" s="635"/>
      <c r="BL21" s="635"/>
      <c r="BM21" s="635"/>
      <c r="BN21" s="636"/>
      <c r="BO21" s="672" t="s">
        <v>121</v>
      </c>
      <c r="BP21" s="672"/>
      <c r="BQ21" s="672"/>
      <c r="BR21" s="672"/>
      <c r="BS21" s="673" t="s">
        <v>121</v>
      </c>
      <c r="BT21" s="673"/>
      <c r="BU21" s="673"/>
      <c r="BV21" s="673"/>
      <c r="BW21" s="673"/>
      <c r="BX21" s="673"/>
      <c r="BY21" s="673"/>
      <c r="BZ21" s="673"/>
      <c r="CA21" s="673"/>
      <c r="CB21" s="708"/>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2">
      <c r="B22" s="631" t="s">
        <v>266</v>
      </c>
      <c r="C22" s="632"/>
      <c r="D22" s="632"/>
      <c r="E22" s="632"/>
      <c r="F22" s="632"/>
      <c r="G22" s="632"/>
      <c r="H22" s="632"/>
      <c r="I22" s="632"/>
      <c r="J22" s="632"/>
      <c r="K22" s="632"/>
      <c r="L22" s="632"/>
      <c r="M22" s="632"/>
      <c r="N22" s="632"/>
      <c r="O22" s="632"/>
      <c r="P22" s="632"/>
      <c r="Q22" s="633"/>
      <c r="R22" s="634">
        <v>375830</v>
      </c>
      <c r="S22" s="635"/>
      <c r="T22" s="635"/>
      <c r="U22" s="635"/>
      <c r="V22" s="635"/>
      <c r="W22" s="635"/>
      <c r="X22" s="635"/>
      <c r="Y22" s="636"/>
      <c r="Z22" s="672">
        <v>21.9</v>
      </c>
      <c r="AA22" s="672"/>
      <c r="AB22" s="672"/>
      <c r="AC22" s="672"/>
      <c r="AD22" s="673">
        <v>375830</v>
      </c>
      <c r="AE22" s="673"/>
      <c r="AF22" s="673"/>
      <c r="AG22" s="673"/>
      <c r="AH22" s="673"/>
      <c r="AI22" s="673"/>
      <c r="AJ22" s="673"/>
      <c r="AK22" s="673"/>
      <c r="AL22" s="637">
        <v>86.1</v>
      </c>
      <c r="AM22" s="638"/>
      <c r="AN22" s="638"/>
      <c r="AO22" s="674"/>
      <c r="AP22" s="631" t="s">
        <v>267</v>
      </c>
      <c r="AQ22" s="712"/>
      <c r="AR22" s="712"/>
      <c r="AS22" s="712"/>
      <c r="AT22" s="712"/>
      <c r="AU22" s="712"/>
      <c r="AV22" s="712"/>
      <c r="AW22" s="712"/>
      <c r="AX22" s="712"/>
      <c r="AY22" s="712"/>
      <c r="AZ22" s="712"/>
      <c r="BA22" s="712"/>
      <c r="BB22" s="712"/>
      <c r="BC22" s="712"/>
      <c r="BD22" s="712"/>
      <c r="BE22" s="712"/>
      <c r="BF22" s="713"/>
      <c r="BG22" s="634" t="s">
        <v>121</v>
      </c>
      <c r="BH22" s="635"/>
      <c r="BI22" s="635"/>
      <c r="BJ22" s="635"/>
      <c r="BK22" s="635"/>
      <c r="BL22" s="635"/>
      <c r="BM22" s="635"/>
      <c r="BN22" s="636"/>
      <c r="BO22" s="672" t="s">
        <v>121</v>
      </c>
      <c r="BP22" s="672"/>
      <c r="BQ22" s="672"/>
      <c r="BR22" s="672"/>
      <c r="BS22" s="673" t="s">
        <v>121</v>
      </c>
      <c r="BT22" s="673"/>
      <c r="BU22" s="673"/>
      <c r="BV22" s="673"/>
      <c r="BW22" s="673"/>
      <c r="BX22" s="673"/>
      <c r="BY22" s="673"/>
      <c r="BZ22" s="673"/>
      <c r="CA22" s="673"/>
      <c r="CB22" s="708"/>
      <c r="CD22" s="686" t="s">
        <v>268</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2">
      <c r="B23" s="631" t="s">
        <v>269</v>
      </c>
      <c r="C23" s="632"/>
      <c r="D23" s="632"/>
      <c r="E23" s="632"/>
      <c r="F23" s="632"/>
      <c r="G23" s="632"/>
      <c r="H23" s="632"/>
      <c r="I23" s="632"/>
      <c r="J23" s="632"/>
      <c r="K23" s="632"/>
      <c r="L23" s="632"/>
      <c r="M23" s="632"/>
      <c r="N23" s="632"/>
      <c r="O23" s="632"/>
      <c r="P23" s="632"/>
      <c r="Q23" s="633"/>
      <c r="R23" s="634">
        <v>92068</v>
      </c>
      <c r="S23" s="635"/>
      <c r="T23" s="635"/>
      <c r="U23" s="635"/>
      <c r="V23" s="635"/>
      <c r="W23" s="635"/>
      <c r="X23" s="635"/>
      <c r="Y23" s="636"/>
      <c r="Z23" s="672">
        <v>5.4</v>
      </c>
      <c r="AA23" s="672"/>
      <c r="AB23" s="672"/>
      <c r="AC23" s="672"/>
      <c r="AD23" s="673" t="s">
        <v>121</v>
      </c>
      <c r="AE23" s="673"/>
      <c r="AF23" s="673"/>
      <c r="AG23" s="673"/>
      <c r="AH23" s="673"/>
      <c r="AI23" s="673"/>
      <c r="AJ23" s="673"/>
      <c r="AK23" s="673"/>
      <c r="AL23" s="637" t="s">
        <v>121</v>
      </c>
      <c r="AM23" s="638"/>
      <c r="AN23" s="638"/>
      <c r="AO23" s="674"/>
      <c r="AP23" s="631" t="s">
        <v>270</v>
      </c>
      <c r="AQ23" s="712"/>
      <c r="AR23" s="712"/>
      <c r="AS23" s="712"/>
      <c r="AT23" s="712"/>
      <c r="AU23" s="712"/>
      <c r="AV23" s="712"/>
      <c r="AW23" s="712"/>
      <c r="AX23" s="712"/>
      <c r="AY23" s="712"/>
      <c r="AZ23" s="712"/>
      <c r="BA23" s="712"/>
      <c r="BB23" s="712"/>
      <c r="BC23" s="712"/>
      <c r="BD23" s="712"/>
      <c r="BE23" s="712"/>
      <c r="BF23" s="713"/>
      <c r="BG23" s="634" t="s">
        <v>121</v>
      </c>
      <c r="BH23" s="635"/>
      <c r="BI23" s="635"/>
      <c r="BJ23" s="635"/>
      <c r="BK23" s="635"/>
      <c r="BL23" s="635"/>
      <c r="BM23" s="635"/>
      <c r="BN23" s="636"/>
      <c r="BO23" s="672" t="s">
        <v>121</v>
      </c>
      <c r="BP23" s="672"/>
      <c r="BQ23" s="672"/>
      <c r="BR23" s="672"/>
      <c r="BS23" s="673" t="s">
        <v>121</v>
      </c>
      <c r="BT23" s="673"/>
      <c r="BU23" s="673"/>
      <c r="BV23" s="673"/>
      <c r="BW23" s="673"/>
      <c r="BX23" s="673"/>
      <c r="BY23" s="673"/>
      <c r="BZ23" s="673"/>
      <c r="CA23" s="673"/>
      <c r="CB23" s="708"/>
      <c r="CD23" s="686" t="s">
        <v>210</v>
      </c>
      <c r="CE23" s="687"/>
      <c r="CF23" s="687"/>
      <c r="CG23" s="687"/>
      <c r="CH23" s="687"/>
      <c r="CI23" s="687"/>
      <c r="CJ23" s="687"/>
      <c r="CK23" s="687"/>
      <c r="CL23" s="687"/>
      <c r="CM23" s="687"/>
      <c r="CN23" s="687"/>
      <c r="CO23" s="687"/>
      <c r="CP23" s="687"/>
      <c r="CQ23" s="688"/>
      <c r="CR23" s="686" t="s">
        <v>271</v>
      </c>
      <c r="CS23" s="687"/>
      <c r="CT23" s="687"/>
      <c r="CU23" s="687"/>
      <c r="CV23" s="687"/>
      <c r="CW23" s="687"/>
      <c r="CX23" s="687"/>
      <c r="CY23" s="688"/>
      <c r="CZ23" s="686" t="s">
        <v>272</v>
      </c>
      <c r="DA23" s="687"/>
      <c r="DB23" s="687"/>
      <c r="DC23" s="688"/>
      <c r="DD23" s="686" t="s">
        <v>273</v>
      </c>
      <c r="DE23" s="687"/>
      <c r="DF23" s="687"/>
      <c r="DG23" s="687"/>
      <c r="DH23" s="687"/>
      <c r="DI23" s="687"/>
      <c r="DJ23" s="687"/>
      <c r="DK23" s="688"/>
      <c r="DL23" s="724" t="s">
        <v>274</v>
      </c>
      <c r="DM23" s="725"/>
      <c r="DN23" s="725"/>
      <c r="DO23" s="725"/>
      <c r="DP23" s="725"/>
      <c r="DQ23" s="725"/>
      <c r="DR23" s="725"/>
      <c r="DS23" s="725"/>
      <c r="DT23" s="725"/>
      <c r="DU23" s="725"/>
      <c r="DV23" s="726"/>
      <c r="DW23" s="686" t="s">
        <v>275</v>
      </c>
      <c r="DX23" s="687"/>
      <c r="DY23" s="687"/>
      <c r="DZ23" s="687"/>
      <c r="EA23" s="687"/>
      <c r="EB23" s="687"/>
      <c r="EC23" s="688"/>
    </row>
    <row r="24" spans="2:133" ht="11.25" customHeight="1" x14ac:dyDescent="0.2">
      <c r="B24" s="631" t="s">
        <v>276</v>
      </c>
      <c r="C24" s="632"/>
      <c r="D24" s="632"/>
      <c r="E24" s="632"/>
      <c r="F24" s="632"/>
      <c r="G24" s="632"/>
      <c r="H24" s="632"/>
      <c r="I24" s="632"/>
      <c r="J24" s="632"/>
      <c r="K24" s="632"/>
      <c r="L24" s="632"/>
      <c r="M24" s="632"/>
      <c r="N24" s="632"/>
      <c r="O24" s="632"/>
      <c r="P24" s="632"/>
      <c r="Q24" s="633"/>
      <c r="R24" s="634" t="s">
        <v>121</v>
      </c>
      <c r="S24" s="635"/>
      <c r="T24" s="635"/>
      <c r="U24" s="635"/>
      <c r="V24" s="635"/>
      <c r="W24" s="635"/>
      <c r="X24" s="635"/>
      <c r="Y24" s="636"/>
      <c r="Z24" s="672" t="s">
        <v>121</v>
      </c>
      <c r="AA24" s="672"/>
      <c r="AB24" s="672"/>
      <c r="AC24" s="672"/>
      <c r="AD24" s="673" t="s">
        <v>121</v>
      </c>
      <c r="AE24" s="673"/>
      <c r="AF24" s="673"/>
      <c r="AG24" s="673"/>
      <c r="AH24" s="673"/>
      <c r="AI24" s="673"/>
      <c r="AJ24" s="673"/>
      <c r="AK24" s="673"/>
      <c r="AL24" s="637" t="s">
        <v>121</v>
      </c>
      <c r="AM24" s="638"/>
      <c r="AN24" s="638"/>
      <c r="AO24" s="674"/>
      <c r="AP24" s="631" t="s">
        <v>277</v>
      </c>
      <c r="AQ24" s="712"/>
      <c r="AR24" s="712"/>
      <c r="AS24" s="712"/>
      <c r="AT24" s="712"/>
      <c r="AU24" s="712"/>
      <c r="AV24" s="712"/>
      <c r="AW24" s="712"/>
      <c r="AX24" s="712"/>
      <c r="AY24" s="712"/>
      <c r="AZ24" s="712"/>
      <c r="BA24" s="712"/>
      <c r="BB24" s="712"/>
      <c r="BC24" s="712"/>
      <c r="BD24" s="712"/>
      <c r="BE24" s="712"/>
      <c r="BF24" s="713"/>
      <c r="BG24" s="634" t="s">
        <v>121</v>
      </c>
      <c r="BH24" s="635"/>
      <c r="BI24" s="635"/>
      <c r="BJ24" s="635"/>
      <c r="BK24" s="635"/>
      <c r="BL24" s="635"/>
      <c r="BM24" s="635"/>
      <c r="BN24" s="636"/>
      <c r="BO24" s="672" t="s">
        <v>121</v>
      </c>
      <c r="BP24" s="672"/>
      <c r="BQ24" s="672"/>
      <c r="BR24" s="672"/>
      <c r="BS24" s="673" t="s">
        <v>121</v>
      </c>
      <c r="BT24" s="673"/>
      <c r="BU24" s="673"/>
      <c r="BV24" s="673"/>
      <c r="BW24" s="673"/>
      <c r="BX24" s="673"/>
      <c r="BY24" s="673"/>
      <c r="BZ24" s="673"/>
      <c r="CA24" s="673"/>
      <c r="CB24" s="708"/>
      <c r="CD24" s="692" t="s">
        <v>278</v>
      </c>
      <c r="CE24" s="693"/>
      <c r="CF24" s="693"/>
      <c r="CG24" s="693"/>
      <c r="CH24" s="693"/>
      <c r="CI24" s="693"/>
      <c r="CJ24" s="693"/>
      <c r="CK24" s="693"/>
      <c r="CL24" s="693"/>
      <c r="CM24" s="693"/>
      <c r="CN24" s="693"/>
      <c r="CO24" s="693"/>
      <c r="CP24" s="693"/>
      <c r="CQ24" s="694"/>
      <c r="CR24" s="689">
        <v>236343</v>
      </c>
      <c r="CS24" s="690"/>
      <c r="CT24" s="690"/>
      <c r="CU24" s="690"/>
      <c r="CV24" s="690"/>
      <c r="CW24" s="690"/>
      <c r="CX24" s="690"/>
      <c r="CY24" s="715"/>
      <c r="CZ24" s="716">
        <v>14.2</v>
      </c>
      <c r="DA24" s="698"/>
      <c r="DB24" s="698"/>
      <c r="DC24" s="718"/>
      <c r="DD24" s="714">
        <v>187169</v>
      </c>
      <c r="DE24" s="690"/>
      <c r="DF24" s="690"/>
      <c r="DG24" s="690"/>
      <c r="DH24" s="690"/>
      <c r="DI24" s="690"/>
      <c r="DJ24" s="690"/>
      <c r="DK24" s="715"/>
      <c r="DL24" s="714">
        <v>184402</v>
      </c>
      <c r="DM24" s="690"/>
      <c r="DN24" s="690"/>
      <c r="DO24" s="690"/>
      <c r="DP24" s="690"/>
      <c r="DQ24" s="690"/>
      <c r="DR24" s="690"/>
      <c r="DS24" s="690"/>
      <c r="DT24" s="690"/>
      <c r="DU24" s="690"/>
      <c r="DV24" s="715"/>
      <c r="DW24" s="716">
        <v>42.1</v>
      </c>
      <c r="DX24" s="698"/>
      <c r="DY24" s="698"/>
      <c r="DZ24" s="698"/>
      <c r="EA24" s="698"/>
      <c r="EB24" s="698"/>
      <c r="EC24" s="717"/>
    </row>
    <row r="25" spans="2:133" ht="11.25" customHeight="1" x14ac:dyDescent="0.2">
      <c r="B25" s="631" t="s">
        <v>279</v>
      </c>
      <c r="C25" s="632"/>
      <c r="D25" s="632"/>
      <c r="E25" s="632"/>
      <c r="F25" s="632"/>
      <c r="G25" s="632"/>
      <c r="H25" s="632"/>
      <c r="I25" s="632"/>
      <c r="J25" s="632"/>
      <c r="K25" s="632"/>
      <c r="L25" s="632"/>
      <c r="M25" s="632"/>
      <c r="N25" s="632"/>
      <c r="O25" s="632"/>
      <c r="P25" s="632"/>
      <c r="Q25" s="633"/>
      <c r="R25" s="634">
        <v>527940</v>
      </c>
      <c r="S25" s="635"/>
      <c r="T25" s="635"/>
      <c r="U25" s="635"/>
      <c r="V25" s="635"/>
      <c r="W25" s="635"/>
      <c r="X25" s="635"/>
      <c r="Y25" s="636"/>
      <c r="Z25" s="672">
        <v>30.7</v>
      </c>
      <c r="AA25" s="672"/>
      <c r="AB25" s="672"/>
      <c r="AC25" s="672"/>
      <c r="AD25" s="673">
        <v>435872</v>
      </c>
      <c r="AE25" s="673"/>
      <c r="AF25" s="673"/>
      <c r="AG25" s="673"/>
      <c r="AH25" s="673"/>
      <c r="AI25" s="673"/>
      <c r="AJ25" s="673"/>
      <c r="AK25" s="673"/>
      <c r="AL25" s="637">
        <v>99.9</v>
      </c>
      <c r="AM25" s="638"/>
      <c r="AN25" s="638"/>
      <c r="AO25" s="674"/>
      <c r="AP25" s="631" t="s">
        <v>280</v>
      </c>
      <c r="AQ25" s="712"/>
      <c r="AR25" s="712"/>
      <c r="AS25" s="712"/>
      <c r="AT25" s="712"/>
      <c r="AU25" s="712"/>
      <c r="AV25" s="712"/>
      <c r="AW25" s="712"/>
      <c r="AX25" s="712"/>
      <c r="AY25" s="712"/>
      <c r="AZ25" s="712"/>
      <c r="BA25" s="712"/>
      <c r="BB25" s="712"/>
      <c r="BC25" s="712"/>
      <c r="BD25" s="712"/>
      <c r="BE25" s="712"/>
      <c r="BF25" s="713"/>
      <c r="BG25" s="634" t="s">
        <v>121</v>
      </c>
      <c r="BH25" s="635"/>
      <c r="BI25" s="635"/>
      <c r="BJ25" s="635"/>
      <c r="BK25" s="635"/>
      <c r="BL25" s="635"/>
      <c r="BM25" s="635"/>
      <c r="BN25" s="636"/>
      <c r="BO25" s="672" t="s">
        <v>121</v>
      </c>
      <c r="BP25" s="672"/>
      <c r="BQ25" s="672"/>
      <c r="BR25" s="672"/>
      <c r="BS25" s="673" t="s">
        <v>121</v>
      </c>
      <c r="BT25" s="673"/>
      <c r="BU25" s="673"/>
      <c r="BV25" s="673"/>
      <c r="BW25" s="673"/>
      <c r="BX25" s="673"/>
      <c r="BY25" s="673"/>
      <c r="BZ25" s="673"/>
      <c r="CA25" s="673"/>
      <c r="CB25" s="708"/>
      <c r="CD25" s="631" t="s">
        <v>281</v>
      </c>
      <c r="CE25" s="632"/>
      <c r="CF25" s="632"/>
      <c r="CG25" s="632"/>
      <c r="CH25" s="632"/>
      <c r="CI25" s="632"/>
      <c r="CJ25" s="632"/>
      <c r="CK25" s="632"/>
      <c r="CL25" s="632"/>
      <c r="CM25" s="632"/>
      <c r="CN25" s="632"/>
      <c r="CO25" s="632"/>
      <c r="CP25" s="632"/>
      <c r="CQ25" s="633"/>
      <c r="CR25" s="634">
        <v>154585</v>
      </c>
      <c r="CS25" s="647"/>
      <c r="CT25" s="647"/>
      <c r="CU25" s="647"/>
      <c r="CV25" s="647"/>
      <c r="CW25" s="647"/>
      <c r="CX25" s="647"/>
      <c r="CY25" s="648"/>
      <c r="CZ25" s="637">
        <v>9.3000000000000007</v>
      </c>
      <c r="DA25" s="649"/>
      <c r="DB25" s="649"/>
      <c r="DC25" s="650"/>
      <c r="DD25" s="640">
        <v>117909</v>
      </c>
      <c r="DE25" s="647"/>
      <c r="DF25" s="647"/>
      <c r="DG25" s="647"/>
      <c r="DH25" s="647"/>
      <c r="DI25" s="647"/>
      <c r="DJ25" s="647"/>
      <c r="DK25" s="648"/>
      <c r="DL25" s="640">
        <v>117342</v>
      </c>
      <c r="DM25" s="647"/>
      <c r="DN25" s="647"/>
      <c r="DO25" s="647"/>
      <c r="DP25" s="647"/>
      <c r="DQ25" s="647"/>
      <c r="DR25" s="647"/>
      <c r="DS25" s="647"/>
      <c r="DT25" s="647"/>
      <c r="DU25" s="647"/>
      <c r="DV25" s="648"/>
      <c r="DW25" s="637">
        <v>26.8</v>
      </c>
      <c r="DX25" s="649"/>
      <c r="DY25" s="649"/>
      <c r="DZ25" s="649"/>
      <c r="EA25" s="649"/>
      <c r="EB25" s="649"/>
      <c r="EC25" s="661"/>
    </row>
    <row r="26" spans="2:133" ht="11.25" customHeight="1" x14ac:dyDescent="0.2">
      <c r="B26" s="631" t="s">
        <v>282</v>
      </c>
      <c r="C26" s="632"/>
      <c r="D26" s="632"/>
      <c r="E26" s="632"/>
      <c r="F26" s="632"/>
      <c r="G26" s="632"/>
      <c r="H26" s="632"/>
      <c r="I26" s="632"/>
      <c r="J26" s="632"/>
      <c r="K26" s="632"/>
      <c r="L26" s="632"/>
      <c r="M26" s="632"/>
      <c r="N26" s="632"/>
      <c r="O26" s="632"/>
      <c r="P26" s="632"/>
      <c r="Q26" s="633"/>
      <c r="R26" s="634" t="s">
        <v>121</v>
      </c>
      <c r="S26" s="635"/>
      <c r="T26" s="635"/>
      <c r="U26" s="635"/>
      <c r="V26" s="635"/>
      <c r="W26" s="635"/>
      <c r="X26" s="635"/>
      <c r="Y26" s="636"/>
      <c r="Z26" s="672" t="s">
        <v>121</v>
      </c>
      <c r="AA26" s="672"/>
      <c r="AB26" s="672"/>
      <c r="AC26" s="672"/>
      <c r="AD26" s="673" t="s">
        <v>121</v>
      </c>
      <c r="AE26" s="673"/>
      <c r="AF26" s="673"/>
      <c r="AG26" s="673"/>
      <c r="AH26" s="673"/>
      <c r="AI26" s="673"/>
      <c r="AJ26" s="673"/>
      <c r="AK26" s="673"/>
      <c r="AL26" s="637" t="s">
        <v>121</v>
      </c>
      <c r="AM26" s="638"/>
      <c r="AN26" s="638"/>
      <c r="AO26" s="674"/>
      <c r="AP26" s="631" t="s">
        <v>283</v>
      </c>
      <c r="AQ26" s="712"/>
      <c r="AR26" s="712"/>
      <c r="AS26" s="712"/>
      <c r="AT26" s="712"/>
      <c r="AU26" s="712"/>
      <c r="AV26" s="712"/>
      <c r="AW26" s="712"/>
      <c r="AX26" s="712"/>
      <c r="AY26" s="712"/>
      <c r="AZ26" s="712"/>
      <c r="BA26" s="712"/>
      <c r="BB26" s="712"/>
      <c r="BC26" s="712"/>
      <c r="BD26" s="712"/>
      <c r="BE26" s="712"/>
      <c r="BF26" s="713"/>
      <c r="BG26" s="634" t="s">
        <v>121</v>
      </c>
      <c r="BH26" s="635"/>
      <c r="BI26" s="635"/>
      <c r="BJ26" s="635"/>
      <c r="BK26" s="635"/>
      <c r="BL26" s="635"/>
      <c r="BM26" s="635"/>
      <c r="BN26" s="636"/>
      <c r="BO26" s="672" t="s">
        <v>121</v>
      </c>
      <c r="BP26" s="672"/>
      <c r="BQ26" s="672"/>
      <c r="BR26" s="672"/>
      <c r="BS26" s="673" t="s">
        <v>121</v>
      </c>
      <c r="BT26" s="673"/>
      <c r="BU26" s="673"/>
      <c r="BV26" s="673"/>
      <c r="BW26" s="673"/>
      <c r="BX26" s="673"/>
      <c r="BY26" s="673"/>
      <c r="BZ26" s="673"/>
      <c r="CA26" s="673"/>
      <c r="CB26" s="708"/>
      <c r="CD26" s="631" t="s">
        <v>284</v>
      </c>
      <c r="CE26" s="632"/>
      <c r="CF26" s="632"/>
      <c r="CG26" s="632"/>
      <c r="CH26" s="632"/>
      <c r="CI26" s="632"/>
      <c r="CJ26" s="632"/>
      <c r="CK26" s="632"/>
      <c r="CL26" s="632"/>
      <c r="CM26" s="632"/>
      <c r="CN26" s="632"/>
      <c r="CO26" s="632"/>
      <c r="CP26" s="632"/>
      <c r="CQ26" s="633"/>
      <c r="CR26" s="634">
        <v>78582</v>
      </c>
      <c r="CS26" s="635"/>
      <c r="CT26" s="635"/>
      <c r="CU26" s="635"/>
      <c r="CV26" s="635"/>
      <c r="CW26" s="635"/>
      <c r="CX26" s="635"/>
      <c r="CY26" s="636"/>
      <c r="CZ26" s="637">
        <v>4.7</v>
      </c>
      <c r="DA26" s="649"/>
      <c r="DB26" s="649"/>
      <c r="DC26" s="650"/>
      <c r="DD26" s="640">
        <v>50675</v>
      </c>
      <c r="DE26" s="635"/>
      <c r="DF26" s="635"/>
      <c r="DG26" s="635"/>
      <c r="DH26" s="635"/>
      <c r="DI26" s="635"/>
      <c r="DJ26" s="635"/>
      <c r="DK26" s="636"/>
      <c r="DL26" s="640" t="s">
        <v>121</v>
      </c>
      <c r="DM26" s="635"/>
      <c r="DN26" s="635"/>
      <c r="DO26" s="635"/>
      <c r="DP26" s="635"/>
      <c r="DQ26" s="635"/>
      <c r="DR26" s="635"/>
      <c r="DS26" s="635"/>
      <c r="DT26" s="635"/>
      <c r="DU26" s="635"/>
      <c r="DV26" s="636"/>
      <c r="DW26" s="637" t="s">
        <v>121</v>
      </c>
      <c r="DX26" s="649"/>
      <c r="DY26" s="649"/>
      <c r="DZ26" s="649"/>
      <c r="EA26" s="649"/>
      <c r="EB26" s="649"/>
      <c r="EC26" s="661"/>
    </row>
    <row r="27" spans="2:133" ht="11.25" customHeight="1" x14ac:dyDescent="0.2">
      <c r="B27" s="631" t="s">
        <v>285</v>
      </c>
      <c r="C27" s="632"/>
      <c r="D27" s="632"/>
      <c r="E27" s="632"/>
      <c r="F27" s="632"/>
      <c r="G27" s="632"/>
      <c r="H27" s="632"/>
      <c r="I27" s="632"/>
      <c r="J27" s="632"/>
      <c r="K27" s="632"/>
      <c r="L27" s="632"/>
      <c r="M27" s="632"/>
      <c r="N27" s="632"/>
      <c r="O27" s="632"/>
      <c r="P27" s="632"/>
      <c r="Q27" s="633"/>
      <c r="R27" s="634">
        <v>598</v>
      </c>
      <c r="S27" s="635"/>
      <c r="T27" s="635"/>
      <c r="U27" s="635"/>
      <c r="V27" s="635"/>
      <c r="W27" s="635"/>
      <c r="X27" s="635"/>
      <c r="Y27" s="636"/>
      <c r="Z27" s="672">
        <v>0</v>
      </c>
      <c r="AA27" s="672"/>
      <c r="AB27" s="672"/>
      <c r="AC27" s="672"/>
      <c r="AD27" s="673" t="s">
        <v>121</v>
      </c>
      <c r="AE27" s="673"/>
      <c r="AF27" s="673"/>
      <c r="AG27" s="673"/>
      <c r="AH27" s="673"/>
      <c r="AI27" s="673"/>
      <c r="AJ27" s="673"/>
      <c r="AK27" s="673"/>
      <c r="AL27" s="637" t="s">
        <v>121</v>
      </c>
      <c r="AM27" s="638"/>
      <c r="AN27" s="638"/>
      <c r="AO27" s="674"/>
      <c r="AP27" s="631" t="s">
        <v>286</v>
      </c>
      <c r="AQ27" s="632"/>
      <c r="AR27" s="632"/>
      <c r="AS27" s="632"/>
      <c r="AT27" s="632"/>
      <c r="AU27" s="632"/>
      <c r="AV27" s="632"/>
      <c r="AW27" s="632"/>
      <c r="AX27" s="632"/>
      <c r="AY27" s="632"/>
      <c r="AZ27" s="632"/>
      <c r="BA27" s="632"/>
      <c r="BB27" s="632"/>
      <c r="BC27" s="632"/>
      <c r="BD27" s="632"/>
      <c r="BE27" s="632"/>
      <c r="BF27" s="633"/>
      <c r="BG27" s="634">
        <v>45920</v>
      </c>
      <c r="BH27" s="635"/>
      <c r="BI27" s="635"/>
      <c r="BJ27" s="635"/>
      <c r="BK27" s="635"/>
      <c r="BL27" s="635"/>
      <c r="BM27" s="635"/>
      <c r="BN27" s="636"/>
      <c r="BO27" s="672">
        <v>100</v>
      </c>
      <c r="BP27" s="672"/>
      <c r="BQ27" s="672"/>
      <c r="BR27" s="672"/>
      <c r="BS27" s="673" t="s">
        <v>121</v>
      </c>
      <c r="BT27" s="673"/>
      <c r="BU27" s="673"/>
      <c r="BV27" s="673"/>
      <c r="BW27" s="673"/>
      <c r="BX27" s="673"/>
      <c r="BY27" s="673"/>
      <c r="BZ27" s="673"/>
      <c r="CA27" s="673"/>
      <c r="CB27" s="708"/>
      <c r="CD27" s="631" t="s">
        <v>287</v>
      </c>
      <c r="CE27" s="632"/>
      <c r="CF27" s="632"/>
      <c r="CG27" s="632"/>
      <c r="CH27" s="632"/>
      <c r="CI27" s="632"/>
      <c r="CJ27" s="632"/>
      <c r="CK27" s="632"/>
      <c r="CL27" s="632"/>
      <c r="CM27" s="632"/>
      <c r="CN27" s="632"/>
      <c r="CO27" s="632"/>
      <c r="CP27" s="632"/>
      <c r="CQ27" s="633"/>
      <c r="CR27" s="634">
        <v>17404</v>
      </c>
      <c r="CS27" s="647"/>
      <c r="CT27" s="647"/>
      <c r="CU27" s="647"/>
      <c r="CV27" s="647"/>
      <c r="CW27" s="647"/>
      <c r="CX27" s="647"/>
      <c r="CY27" s="648"/>
      <c r="CZ27" s="637">
        <v>1</v>
      </c>
      <c r="DA27" s="649"/>
      <c r="DB27" s="649"/>
      <c r="DC27" s="650"/>
      <c r="DD27" s="640">
        <v>6970</v>
      </c>
      <c r="DE27" s="647"/>
      <c r="DF27" s="647"/>
      <c r="DG27" s="647"/>
      <c r="DH27" s="647"/>
      <c r="DI27" s="647"/>
      <c r="DJ27" s="647"/>
      <c r="DK27" s="648"/>
      <c r="DL27" s="640">
        <v>4770</v>
      </c>
      <c r="DM27" s="647"/>
      <c r="DN27" s="647"/>
      <c r="DO27" s="647"/>
      <c r="DP27" s="647"/>
      <c r="DQ27" s="647"/>
      <c r="DR27" s="647"/>
      <c r="DS27" s="647"/>
      <c r="DT27" s="647"/>
      <c r="DU27" s="647"/>
      <c r="DV27" s="648"/>
      <c r="DW27" s="637">
        <v>1.1000000000000001</v>
      </c>
      <c r="DX27" s="649"/>
      <c r="DY27" s="649"/>
      <c r="DZ27" s="649"/>
      <c r="EA27" s="649"/>
      <c r="EB27" s="649"/>
      <c r="EC27" s="661"/>
    </row>
    <row r="28" spans="2:133" ht="11.25" customHeight="1" x14ac:dyDescent="0.2">
      <c r="B28" s="631" t="s">
        <v>288</v>
      </c>
      <c r="C28" s="632"/>
      <c r="D28" s="632"/>
      <c r="E28" s="632"/>
      <c r="F28" s="632"/>
      <c r="G28" s="632"/>
      <c r="H28" s="632"/>
      <c r="I28" s="632"/>
      <c r="J28" s="632"/>
      <c r="K28" s="632"/>
      <c r="L28" s="632"/>
      <c r="M28" s="632"/>
      <c r="N28" s="632"/>
      <c r="O28" s="632"/>
      <c r="P28" s="632"/>
      <c r="Q28" s="633"/>
      <c r="R28" s="634">
        <v>23432</v>
      </c>
      <c r="S28" s="635"/>
      <c r="T28" s="635"/>
      <c r="U28" s="635"/>
      <c r="V28" s="635"/>
      <c r="W28" s="635"/>
      <c r="X28" s="635"/>
      <c r="Y28" s="636"/>
      <c r="Z28" s="672">
        <v>1.4</v>
      </c>
      <c r="AA28" s="672"/>
      <c r="AB28" s="672"/>
      <c r="AC28" s="672"/>
      <c r="AD28" s="673" t="s">
        <v>121</v>
      </c>
      <c r="AE28" s="673"/>
      <c r="AF28" s="673"/>
      <c r="AG28" s="673"/>
      <c r="AH28" s="673"/>
      <c r="AI28" s="673"/>
      <c r="AJ28" s="673"/>
      <c r="AK28" s="673"/>
      <c r="AL28" s="637" t="s">
        <v>121</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289</v>
      </c>
      <c r="CE28" s="632"/>
      <c r="CF28" s="632"/>
      <c r="CG28" s="632"/>
      <c r="CH28" s="632"/>
      <c r="CI28" s="632"/>
      <c r="CJ28" s="632"/>
      <c r="CK28" s="632"/>
      <c r="CL28" s="632"/>
      <c r="CM28" s="632"/>
      <c r="CN28" s="632"/>
      <c r="CO28" s="632"/>
      <c r="CP28" s="632"/>
      <c r="CQ28" s="633"/>
      <c r="CR28" s="634">
        <v>64354</v>
      </c>
      <c r="CS28" s="635"/>
      <c r="CT28" s="635"/>
      <c r="CU28" s="635"/>
      <c r="CV28" s="635"/>
      <c r="CW28" s="635"/>
      <c r="CX28" s="635"/>
      <c r="CY28" s="636"/>
      <c r="CZ28" s="637">
        <v>3.9</v>
      </c>
      <c r="DA28" s="649"/>
      <c r="DB28" s="649"/>
      <c r="DC28" s="650"/>
      <c r="DD28" s="640">
        <v>62290</v>
      </c>
      <c r="DE28" s="635"/>
      <c r="DF28" s="635"/>
      <c r="DG28" s="635"/>
      <c r="DH28" s="635"/>
      <c r="DI28" s="635"/>
      <c r="DJ28" s="635"/>
      <c r="DK28" s="636"/>
      <c r="DL28" s="640">
        <v>62290</v>
      </c>
      <c r="DM28" s="635"/>
      <c r="DN28" s="635"/>
      <c r="DO28" s="635"/>
      <c r="DP28" s="635"/>
      <c r="DQ28" s="635"/>
      <c r="DR28" s="635"/>
      <c r="DS28" s="635"/>
      <c r="DT28" s="635"/>
      <c r="DU28" s="635"/>
      <c r="DV28" s="636"/>
      <c r="DW28" s="637">
        <v>14.2</v>
      </c>
      <c r="DX28" s="649"/>
      <c r="DY28" s="649"/>
      <c r="DZ28" s="649"/>
      <c r="EA28" s="649"/>
      <c r="EB28" s="649"/>
      <c r="EC28" s="661"/>
    </row>
    <row r="29" spans="2:133" ht="11.25" customHeight="1" x14ac:dyDescent="0.2">
      <c r="B29" s="631" t="s">
        <v>290</v>
      </c>
      <c r="C29" s="632"/>
      <c r="D29" s="632"/>
      <c r="E29" s="632"/>
      <c r="F29" s="632"/>
      <c r="G29" s="632"/>
      <c r="H29" s="632"/>
      <c r="I29" s="632"/>
      <c r="J29" s="632"/>
      <c r="K29" s="632"/>
      <c r="L29" s="632"/>
      <c r="M29" s="632"/>
      <c r="N29" s="632"/>
      <c r="O29" s="632"/>
      <c r="P29" s="632"/>
      <c r="Q29" s="633"/>
      <c r="R29" s="634">
        <v>166</v>
      </c>
      <c r="S29" s="635"/>
      <c r="T29" s="635"/>
      <c r="U29" s="635"/>
      <c r="V29" s="635"/>
      <c r="W29" s="635"/>
      <c r="X29" s="635"/>
      <c r="Y29" s="636"/>
      <c r="Z29" s="672">
        <v>0</v>
      </c>
      <c r="AA29" s="672"/>
      <c r="AB29" s="672"/>
      <c r="AC29" s="672"/>
      <c r="AD29" s="673" t="s">
        <v>121</v>
      </c>
      <c r="AE29" s="673"/>
      <c r="AF29" s="673"/>
      <c r="AG29" s="673"/>
      <c r="AH29" s="673"/>
      <c r="AI29" s="673"/>
      <c r="AJ29" s="673"/>
      <c r="AK29" s="673"/>
      <c r="AL29" s="637" t="s">
        <v>121</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08"/>
      <c r="CD29" s="653" t="s">
        <v>291</v>
      </c>
      <c r="CE29" s="654"/>
      <c r="CF29" s="631" t="s">
        <v>66</v>
      </c>
      <c r="CG29" s="632"/>
      <c r="CH29" s="632"/>
      <c r="CI29" s="632"/>
      <c r="CJ29" s="632"/>
      <c r="CK29" s="632"/>
      <c r="CL29" s="632"/>
      <c r="CM29" s="632"/>
      <c r="CN29" s="632"/>
      <c r="CO29" s="632"/>
      <c r="CP29" s="632"/>
      <c r="CQ29" s="633"/>
      <c r="CR29" s="634">
        <v>64354</v>
      </c>
      <c r="CS29" s="647"/>
      <c r="CT29" s="647"/>
      <c r="CU29" s="647"/>
      <c r="CV29" s="647"/>
      <c r="CW29" s="647"/>
      <c r="CX29" s="647"/>
      <c r="CY29" s="648"/>
      <c r="CZ29" s="637">
        <v>3.9</v>
      </c>
      <c r="DA29" s="649"/>
      <c r="DB29" s="649"/>
      <c r="DC29" s="650"/>
      <c r="DD29" s="640">
        <v>62290</v>
      </c>
      <c r="DE29" s="647"/>
      <c r="DF29" s="647"/>
      <c r="DG29" s="647"/>
      <c r="DH29" s="647"/>
      <c r="DI29" s="647"/>
      <c r="DJ29" s="647"/>
      <c r="DK29" s="648"/>
      <c r="DL29" s="640">
        <v>62290</v>
      </c>
      <c r="DM29" s="647"/>
      <c r="DN29" s="647"/>
      <c r="DO29" s="647"/>
      <c r="DP29" s="647"/>
      <c r="DQ29" s="647"/>
      <c r="DR29" s="647"/>
      <c r="DS29" s="647"/>
      <c r="DT29" s="647"/>
      <c r="DU29" s="647"/>
      <c r="DV29" s="648"/>
      <c r="DW29" s="637">
        <v>14.2</v>
      </c>
      <c r="DX29" s="649"/>
      <c r="DY29" s="649"/>
      <c r="DZ29" s="649"/>
      <c r="EA29" s="649"/>
      <c r="EB29" s="649"/>
      <c r="EC29" s="661"/>
    </row>
    <row r="30" spans="2:133" ht="11.25" customHeight="1" x14ac:dyDescent="0.2">
      <c r="B30" s="631" t="s">
        <v>292</v>
      </c>
      <c r="C30" s="632"/>
      <c r="D30" s="632"/>
      <c r="E30" s="632"/>
      <c r="F30" s="632"/>
      <c r="G30" s="632"/>
      <c r="H30" s="632"/>
      <c r="I30" s="632"/>
      <c r="J30" s="632"/>
      <c r="K30" s="632"/>
      <c r="L30" s="632"/>
      <c r="M30" s="632"/>
      <c r="N30" s="632"/>
      <c r="O30" s="632"/>
      <c r="P30" s="632"/>
      <c r="Q30" s="633"/>
      <c r="R30" s="634">
        <v>94274</v>
      </c>
      <c r="S30" s="635"/>
      <c r="T30" s="635"/>
      <c r="U30" s="635"/>
      <c r="V30" s="635"/>
      <c r="W30" s="635"/>
      <c r="X30" s="635"/>
      <c r="Y30" s="636"/>
      <c r="Z30" s="672">
        <v>5.5</v>
      </c>
      <c r="AA30" s="672"/>
      <c r="AB30" s="672"/>
      <c r="AC30" s="672"/>
      <c r="AD30" s="673" t="s">
        <v>121</v>
      </c>
      <c r="AE30" s="673"/>
      <c r="AF30" s="673"/>
      <c r="AG30" s="673"/>
      <c r="AH30" s="673"/>
      <c r="AI30" s="673"/>
      <c r="AJ30" s="673"/>
      <c r="AK30" s="673"/>
      <c r="AL30" s="637" t="s">
        <v>121</v>
      </c>
      <c r="AM30" s="638"/>
      <c r="AN30" s="638"/>
      <c r="AO30" s="674"/>
      <c r="AP30" s="686" t="s">
        <v>210</v>
      </c>
      <c r="AQ30" s="687"/>
      <c r="AR30" s="687"/>
      <c r="AS30" s="687"/>
      <c r="AT30" s="687"/>
      <c r="AU30" s="687"/>
      <c r="AV30" s="687"/>
      <c r="AW30" s="687"/>
      <c r="AX30" s="687"/>
      <c r="AY30" s="687"/>
      <c r="AZ30" s="687"/>
      <c r="BA30" s="687"/>
      <c r="BB30" s="687"/>
      <c r="BC30" s="687"/>
      <c r="BD30" s="687"/>
      <c r="BE30" s="687"/>
      <c r="BF30" s="688"/>
      <c r="BG30" s="686" t="s">
        <v>293</v>
      </c>
      <c r="BH30" s="706"/>
      <c r="BI30" s="706"/>
      <c r="BJ30" s="706"/>
      <c r="BK30" s="706"/>
      <c r="BL30" s="706"/>
      <c r="BM30" s="706"/>
      <c r="BN30" s="706"/>
      <c r="BO30" s="706"/>
      <c r="BP30" s="706"/>
      <c r="BQ30" s="707"/>
      <c r="BR30" s="686" t="s">
        <v>294</v>
      </c>
      <c r="BS30" s="706"/>
      <c r="BT30" s="706"/>
      <c r="BU30" s="706"/>
      <c r="BV30" s="706"/>
      <c r="BW30" s="706"/>
      <c r="BX30" s="706"/>
      <c r="BY30" s="706"/>
      <c r="BZ30" s="706"/>
      <c r="CA30" s="706"/>
      <c r="CB30" s="707"/>
      <c r="CD30" s="655"/>
      <c r="CE30" s="656"/>
      <c r="CF30" s="631" t="s">
        <v>295</v>
      </c>
      <c r="CG30" s="632"/>
      <c r="CH30" s="632"/>
      <c r="CI30" s="632"/>
      <c r="CJ30" s="632"/>
      <c r="CK30" s="632"/>
      <c r="CL30" s="632"/>
      <c r="CM30" s="632"/>
      <c r="CN30" s="632"/>
      <c r="CO30" s="632"/>
      <c r="CP30" s="632"/>
      <c r="CQ30" s="633"/>
      <c r="CR30" s="634">
        <v>63287</v>
      </c>
      <c r="CS30" s="635"/>
      <c r="CT30" s="635"/>
      <c r="CU30" s="635"/>
      <c r="CV30" s="635"/>
      <c r="CW30" s="635"/>
      <c r="CX30" s="635"/>
      <c r="CY30" s="636"/>
      <c r="CZ30" s="637">
        <v>3.8</v>
      </c>
      <c r="DA30" s="649"/>
      <c r="DB30" s="649"/>
      <c r="DC30" s="650"/>
      <c r="DD30" s="640">
        <v>61331</v>
      </c>
      <c r="DE30" s="635"/>
      <c r="DF30" s="635"/>
      <c r="DG30" s="635"/>
      <c r="DH30" s="635"/>
      <c r="DI30" s="635"/>
      <c r="DJ30" s="635"/>
      <c r="DK30" s="636"/>
      <c r="DL30" s="640">
        <v>61331</v>
      </c>
      <c r="DM30" s="635"/>
      <c r="DN30" s="635"/>
      <c r="DO30" s="635"/>
      <c r="DP30" s="635"/>
      <c r="DQ30" s="635"/>
      <c r="DR30" s="635"/>
      <c r="DS30" s="635"/>
      <c r="DT30" s="635"/>
      <c r="DU30" s="635"/>
      <c r="DV30" s="636"/>
      <c r="DW30" s="637">
        <v>14</v>
      </c>
      <c r="DX30" s="649"/>
      <c r="DY30" s="649"/>
      <c r="DZ30" s="649"/>
      <c r="EA30" s="649"/>
      <c r="EB30" s="649"/>
      <c r="EC30" s="661"/>
    </row>
    <row r="31" spans="2:133" ht="11.25" customHeight="1" x14ac:dyDescent="0.2">
      <c r="B31" s="709" t="s">
        <v>296</v>
      </c>
      <c r="C31" s="710"/>
      <c r="D31" s="710"/>
      <c r="E31" s="710"/>
      <c r="F31" s="710"/>
      <c r="G31" s="710"/>
      <c r="H31" s="710"/>
      <c r="I31" s="710"/>
      <c r="J31" s="710"/>
      <c r="K31" s="710"/>
      <c r="L31" s="710"/>
      <c r="M31" s="710"/>
      <c r="N31" s="710"/>
      <c r="O31" s="710"/>
      <c r="P31" s="710"/>
      <c r="Q31" s="711"/>
      <c r="R31" s="634" t="s">
        <v>121</v>
      </c>
      <c r="S31" s="635"/>
      <c r="T31" s="635"/>
      <c r="U31" s="635"/>
      <c r="V31" s="635"/>
      <c r="W31" s="635"/>
      <c r="X31" s="635"/>
      <c r="Y31" s="636"/>
      <c r="Z31" s="672" t="s">
        <v>121</v>
      </c>
      <c r="AA31" s="672"/>
      <c r="AB31" s="672"/>
      <c r="AC31" s="672"/>
      <c r="AD31" s="673" t="s">
        <v>121</v>
      </c>
      <c r="AE31" s="673"/>
      <c r="AF31" s="673"/>
      <c r="AG31" s="673"/>
      <c r="AH31" s="673"/>
      <c r="AI31" s="673"/>
      <c r="AJ31" s="673"/>
      <c r="AK31" s="673"/>
      <c r="AL31" s="637" t="s">
        <v>121</v>
      </c>
      <c r="AM31" s="638"/>
      <c r="AN31" s="638"/>
      <c r="AO31" s="674"/>
      <c r="AP31" s="700" t="s">
        <v>297</v>
      </c>
      <c r="AQ31" s="701"/>
      <c r="AR31" s="701"/>
      <c r="AS31" s="701"/>
      <c r="AT31" s="702" t="s">
        <v>298</v>
      </c>
      <c r="AU31" s="212"/>
      <c r="AV31" s="212"/>
      <c r="AW31" s="212"/>
      <c r="AX31" s="692" t="s">
        <v>176</v>
      </c>
      <c r="AY31" s="693"/>
      <c r="AZ31" s="693"/>
      <c r="BA31" s="693"/>
      <c r="BB31" s="693"/>
      <c r="BC31" s="693"/>
      <c r="BD31" s="693"/>
      <c r="BE31" s="693"/>
      <c r="BF31" s="694"/>
      <c r="BG31" s="696">
        <v>99.8</v>
      </c>
      <c r="BH31" s="697"/>
      <c r="BI31" s="697"/>
      <c r="BJ31" s="697"/>
      <c r="BK31" s="697"/>
      <c r="BL31" s="697"/>
      <c r="BM31" s="698">
        <v>98.6</v>
      </c>
      <c r="BN31" s="697"/>
      <c r="BO31" s="697"/>
      <c r="BP31" s="697"/>
      <c r="BQ31" s="699"/>
      <c r="BR31" s="696">
        <v>100</v>
      </c>
      <c r="BS31" s="697"/>
      <c r="BT31" s="697"/>
      <c r="BU31" s="697"/>
      <c r="BV31" s="697"/>
      <c r="BW31" s="697"/>
      <c r="BX31" s="698">
        <v>98.9</v>
      </c>
      <c r="BY31" s="697"/>
      <c r="BZ31" s="697"/>
      <c r="CA31" s="697"/>
      <c r="CB31" s="699"/>
      <c r="CD31" s="655"/>
      <c r="CE31" s="656"/>
      <c r="CF31" s="631" t="s">
        <v>299</v>
      </c>
      <c r="CG31" s="632"/>
      <c r="CH31" s="632"/>
      <c r="CI31" s="632"/>
      <c r="CJ31" s="632"/>
      <c r="CK31" s="632"/>
      <c r="CL31" s="632"/>
      <c r="CM31" s="632"/>
      <c r="CN31" s="632"/>
      <c r="CO31" s="632"/>
      <c r="CP31" s="632"/>
      <c r="CQ31" s="633"/>
      <c r="CR31" s="634">
        <v>1067</v>
      </c>
      <c r="CS31" s="647"/>
      <c r="CT31" s="647"/>
      <c r="CU31" s="647"/>
      <c r="CV31" s="647"/>
      <c r="CW31" s="647"/>
      <c r="CX31" s="647"/>
      <c r="CY31" s="648"/>
      <c r="CZ31" s="637">
        <v>0.1</v>
      </c>
      <c r="DA31" s="649"/>
      <c r="DB31" s="649"/>
      <c r="DC31" s="650"/>
      <c r="DD31" s="640">
        <v>959</v>
      </c>
      <c r="DE31" s="647"/>
      <c r="DF31" s="647"/>
      <c r="DG31" s="647"/>
      <c r="DH31" s="647"/>
      <c r="DI31" s="647"/>
      <c r="DJ31" s="647"/>
      <c r="DK31" s="648"/>
      <c r="DL31" s="640">
        <v>959</v>
      </c>
      <c r="DM31" s="647"/>
      <c r="DN31" s="647"/>
      <c r="DO31" s="647"/>
      <c r="DP31" s="647"/>
      <c r="DQ31" s="647"/>
      <c r="DR31" s="647"/>
      <c r="DS31" s="647"/>
      <c r="DT31" s="647"/>
      <c r="DU31" s="647"/>
      <c r="DV31" s="648"/>
      <c r="DW31" s="637">
        <v>0.2</v>
      </c>
      <c r="DX31" s="649"/>
      <c r="DY31" s="649"/>
      <c r="DZ31" s="649"/>
      <c r="EA31" s="649"/>
      <c r="EB31" s="649"/>
      <c r="EC31" s="661"/>
    </row>
    <row r="32" spans="2:133" ht="11.25" customHeight="1" x14ac:dyDescent="0.2">
      <c r="B32" s="631" t="s">
        <v>300</v>
      </c>
      <c r="C32" s="632"/>
      <c r="D32" s="632"/>
      <c r="E32" s="632"/>
      <c r="F32" s="632"/>
      <c r="G32" s="632"/>
      <c r="H32" s="632"/>
      <c r="I32" s="632"/>
      <c r="J32" s="632"/>
      <c r="K32" s="632"/>
      <c r="L32" s="632"/>
      <c r="M32" s="632"/>
      <c r="N32" s="632"/>
      <c r="O32" s="632"/>
      <c r="P32" s="632"/>
      <c r="Q32" s="633"/>
      <c r="R32" s="634">
        <v>590945</v>
      </c>
      <c r="S32" s="635"/>
      <c r="T32" s="635"/>
      <c r="U32" s="635"/>
      <c r="V32" s="635"/>
      <c r="W32" s="635"/>
      <c r="X32" s="635"/>
      <c r="Y32" s="636"/>
      <c r="Z32" s="672">
        <v>34.4</v>
      </c>
      <c r="AA32" s="672"/>
      <c r="AB32" s="672"/>
      <c r="AC32" s="672"/>
      <c r="AD32" s="673" t="s">
        <v>121</v>
      </c>
      <c r="AE32" s="673"/>
      <c r="AF32" s="673"/>
      <c r="AG32" s="673"/>
      <c r="AH32" s="673"/>
      <c r="AI32" s="673"/>
      <c r="AJ32" s="673"/>
      <c r="AK32" s="673"/>
      <c r="AL32" s="637" t="s">
        <v>121</v>
      </c>
      <c r="AM32" s="638"/>
      <c r="AN32" s="638"/>
      <c r="AO32" s="674"/>
      <c r="AP32" s="675"/>
      <c r="AQ32" s="676"/>
      <c r="AR32" s="676"/>
      <c r="AS32" s="676"/>
      <c r="AT32" s="703"/>
      <c r="AU32" s="208" t="s">
        <v>301</v>
      </c>
      <c r="AX32" s="631" t="s">
        <v>302</v>
      </c>
      <c r="AY32" s="632"/>
      <c r="AZ32" s="632"/>
      <c r="BA32" s="632"/>
      <c r="BB32" s="632"/>
      <c r="BC32" s="632"/>
      <c r="BD32" s="632"/>
      <c r="BE32" s="632"/>
      <c r="BF32" s="633"/>
      <c r="BG32" s="705">
        <v>99.7</v>
      </c>
      <c r="BH32" s="647"/>
      <c r="BI32" s="647"/>
      <c r="BJ32" s="647"/>
      <c r="BK32" s="647"/>
      <c r="BL32" s="647"/>
      <c r="BM32" s="638">
        <v>97.3</v>
      </c>
      <c r="BN32" s="647"/>
      <c r="BO32" s="647"/>
      <c r="BP32" s="647"/>
      <c r="BQ32" s="670"/>
      <c r="BR32" s="705">
        <v>100</v>
      </c>
      <c r="BS32" s="647"/>
      <c r="BT32" s="647"/>
      <c r="BU32" s="647"/>
      <c r="BV32" s="647"/>
      <c r="BW32" s="647"/>
      <c r="BX32" s="638">
        <v>98.2</v>
      </c>
      <c r="BY32" s="647"/>
      <c r="BZ32" s="647"/>
      <c r="CA32" s="647"/>
      <c r="CB32" s="670"/>
      <c r="CD32" s="657"/>
      <c r="CE32" s="658"/>
      <c r="CF32" s="631" t="s">
        <v>303</v>
      </c>
      <c r="CG32" s="632"/>
      <c r="CH32" s="632"/>
      <c r="CI32" s="632"/>
      <c r="CJ32" s="632"/>
      <c r="CK32" s="632"/>
      <c r="CL32" s="632"/>
      <c r="CM32" s="632"/>
      <c r="CN32" s="632"/>
      <c r="CO32" s="632"/>
      <c r="CP32" s="632"/>
      <c r="CQ32" s="633"/>
      <c r="CR32" s="634" t="s">
        <v>121</v>
      </c>
      <c r="CS32" s="635"/>
      <c r="CT32" s="635"/>
      <c r="CU32" s="635"/>
      <c r="CV32" s="635"/>
      <c r="CW32" s="635"/>
      <c r="CX32" s="635"/>
      <c r="CY32" s="636"/>
      <c r="CZ32" s="637" t="s">
        <v>121</v>
      </c>
      <c r="DA32" s="649"/>
      <c r="DB32" s="649"/>
      <c r="DC32" s="650"/>
      <c r="DD32" s="640" t="s">
        <v>121</v>
      </c>
      <c r="DE32" s="635"/>
      <c r="DF32" s="635"/>
      <c r="DG32" s="635"/>
      <c r="DH32" s="635"/>
      <c r="DI32" s="635"/>
      <c r="DJ32" s="635"/>
      <c r="DK32" s="636"/>
      <c r="DL32" s="640" t="s">
        <v>121</v>
      </c>
      <c r="DM32" s="635"/>
      <c r="DN32" s="635"/>
      <c r="DO32" s="635"/>
      <c r="DP32" s="635"/>
      <c r="DQ32" s="635"/>
      <c r="DR32" s="635"/>
      <c r="DS32" s="635"/>
      <c r="DT32" s="635"/>
      <c r="DU32" s="635"/>
      <c r="DV32" s="636"/>
      <c r="DW32" s="637" t="s">
        <v>121</v>
      </c>
      <c r="DX32" s="649"/>
      <c r="DY32" s="649"/>
      <c r="DZ32" s="649"/>
      <c r="EA32" s="649"/>
      <c r="EB32" s="649"/>
      <c r="EC32" s="661"/>
    </row>
    <row r="33" spans="2:133" ht="11.25" customHeight="1" x14ac:dyDescent="0.2">
      <c r="B33" s="631" t="s">
        <v>304</v>
      </c>
      <c r="C33" s="632"/>
      <c r="D33" s="632"/>
      <c r="E33" s="632"/>
      <c r="F33" s="632"/>
      <c r="G33" s="632"/>
      <c r="H33" s="632"/>
      <c r="I33" s="632"/>
      <c r="J33" s="632"/>
      <c r="K33" s="632"/>
      <c r="L33" s="632"/>
      <c r="M33" s="632"/>
      <c r="N33" s="632"/>
      <c r="O33" s="632"/>
      <c r="P33" s="632"/>
      <c r="Q33" s="633"/>
      <c r="R33" s="634">
        <v>6703</v>
      </c>
      <c r="S33" s="635"/>
      <c r="T33" s="635"/>
      <c r="U33" s="635"/>
      <c r="V33" s="635"/>
      <c r="W33" s="635"/>
      <c r="X33" s="635"/>
      <c r="Y33" s="636"/>
      <c r="Z33" s="672">
        <v>0.4</v>
      </c>
      <c r="AA33" s="672"/>
      <c r="AB33" s="672"/>
      <c r="AC33" s="672"/>
      <c r="AD33" s="673">
        <v>648</v>
      </c>
      <c r="AE33" s="673"/>
      <c r="AF33" s="673"/>
      <c r="AG33" s="673"/>
      <c r="AH33" s="673"/>
      <c r="AI33" s="673"/>
      <c r="AJ33" s="673"/>
      <c r="AK33" s="673"/>
      <c r="AL33" s="637">
        <v>0.1</v>
      </c>
      <c r="AM33" s="638"/>
      <c r="AN33" s="638"/>
      <c r="AO33" s="674"/>
      <c r="AP33" s="677"/>
      <c r="AQ33" s="678"/>
      <c r="AR33" s="678"/>
      <c r="AS33" s="678"/>
      <c r="AT33" s="704"/>
      <c r="AU33" s="213"/>
      <c r="AV33" s="213"/>
      <c r="AW33" s="213"/>
      <c r="AX33" s="615" t="s">
        <v>305</v>
      </c>
      <c r="AY33" s="616"/>
      <c r="AZ33" s="616"/>
      <c r="BA33" s="616"/>
      <c r="BB33" s="616"/>
      <c r="BC33" s="616"/>
      <c r="BD33" s="616"/>
      <c r="BE33" s="616"/>
      <c r="BF33" s="617"/>
      <c r="BG33" s="695">
        <v>100</v>
      </c>
      <c r="BH33" s="619"/>
      <c r="BI33" s="619"/>
      <c r="BJ33" s="619"/>
      <c r="BK33" s="619"/>
      <c r="BL33" s="619"/>
      <c r="BM33" s="665">
        <v>99.8</v>
      </c>
      <c r="BN33" s="619"/>
      <c r="BO33" s="619"/>
      <c r="BP33" s="619"/>
      <c r="BQ33" s="682"/>
      <c r="BR33" s="695">
        <v>100</v>
      </c>
      <c r="BS33" s="619"/>
      <c r="BT33" s="619"/>
      <c r="BU33" s="619"/>
      <c r="BV33" s="619"/>
      <c r="BW33" s="619"/>
      <c r="BX33" s="665">
        <v>99.8</v>
      </c>
      <c r="BY33" s="619"/>
      <c r="BZ33" s="619"/>
      <c r="CA33" s="619"/>
      <c r="CB33" s="682"/>
      <c r="CD33" s="631" t="s">
        <v>306</v>
      </c>
      <c r="CE33" s="632"/>
      <c r="CF33" s="632"/>
      <c r="CG33" s="632"/>
      <c r="CH33" s="632"/>
      <c r="CI33" s="632"/>
      <c r="CJ33" s="632"/>
      <c r="CK33" s="632"/>
      <c r="CL33" s="632"/>
      <c r="CM33" s="632"/>
      <c r="CN33" s="632"/>
      <c r="CO33" s="632"/>
      <c r="CP33" s="632"/>
      <c r="CQ33" s="633"/>
      <c r="CR33" s="634">
        <v>1006333</v>
      </c>
      <c r="CS33" s="647"/>
      <c r="CT33" s="647"/>
      <c r="CU33" s="647"/>
      <c r="CV33" s="647"/>
      <c r="CW33" s="647"/>
      <c r="CX33" s="647"/>
      <c r="CY33" s="648"/>
      <c r="CZ33" s="637">
        <v>60.3</v>
      </c>
      <c r="DA33" s="649"/>
      <c r="DB33" s="649"/>
      <c r="DC33" s="650"/>
      <c r="DD33" s="640">
        <v>540469</v>
      </c>
      <c r="DE33" s="647"/>
      <c r="DF33" s="647"/>
      <c r="DG33" s="647"/>
      <c r="DH33" s="647"/>
      <c r="DI33" s="647"/>
      <c r="DJ33" s="647"/>
      <c r="DK33" s="648"/>
      <c r="DL33" s="640">
        <v>152141</v>
      </c>
      <c r="DM33" s="647"/>
      <c r="DN33" s="647"/>
      <c r="DO33" s="647"/>
      <c r="DP33" s="647"/>
      <c r="DQ33" s="647"/>
      <c r="DR33" s="647"/>
      <c r="DS33" s="647"/>
      <c r="DT33" s="647"/>
      <c r="DU33" s="647"/>
      <c r="DV33" s="648"/>
      <c r="DW33" s="637">
        <v>34.700000000000003</v>
      </c>
      <c r="DX33" s="649"/>
      <c r="DY33" s="649"/>
      <c r="DZ33" s="649"/>
      <c r="EA33" s="649"/>
      <c r="EB33" s="649"/>
      <c r="EC33" s="661"/>
    </row>
    <row r="34" spans="2:133" ht="11.25" customHeight="1" x14ac:dyDescent="0.2">
      <c r="B34" s="631" t="s">
        <v>307</v>
      </c>
      <c r="C34" s="632"/>
      <c r="D34" s="632"/>
      <c r="E34" s="632"/>
      <c r="F34" s="632"/>
      <c r="G34" s="632"/>
      <c r="H34" s="632"/>
      <c r="I34" s="632"/>
      <c r="J34" s="632"/>
      <c r="K34" s="632"/>
      <c r="L34" s="632"/>
      <c r="M34" s="632"/>
      <c r="N34" s="632"/>
      <c r="O34" s="632"/>
      <c r="P34" s="632"/>
      <c r="Q34" s="633"/>
      <c r="R34" s="634">
        <v>30</v>
      </c>
      <c r="S34" s="635"/>
      <c r="T34" s="635"/>
      <c r="U34" s="635"/>
      <c r="V34" s="635"/>
      <c r="W34" s="635"/>
      <c r="X34" s="635"/>
      <c r="Y34" s="636"/>
      <c r="Z34" s="672">
        <v>0</v>
      </c>
      <c r="AA34" s="672"/>
      <c r="AB34" s="672"/>
      <c r="AC34" s="672"/>
      <c r="AD34" s="673" t="s">
        <v>121</v>
      </c>
      <c r="AE34" s="673"/>
      <c r="AF34" s="673"/>
      <c r="AG34" s="673"/>
      <c r="AH34" s="673"/>
      <c r="AI34" s="673"/>
      <c r="AJ34" s="673"/>
      <c r="AK34" s="673"/>
      <c r="AL34" s="637" t="s">
        <v>121</v>
      </c>
      <c r="AM34" s="638"/>
      <c r="AN34" s="638"/>
      <c r="AO34" s="674"/>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1" t="s">
        <v>308</v>
      </c>
      <c r="CE34" s="632"/>
      <c r="CF34" s="632"/>
      <c r="CG34" s="632"/>
      <c r="CH34" s="632"/>
      <c r="CI34" s="632"/>
      <c r="CJ34" s="632"/>
      <c r="CK34" s="632"/>
      <c r="CL34" s="632"/>
      <c r="CM34" s="632"/>
      <c r="CN34" s="632"/>
      <c r="CO34" s="632"/>
      <c r="CP34" s="632"/>
      <c r="CQ34" s="633"/>
      <c r="CR34" s="634">
        <v>468386</v>
      </c>
      <c r="CS34" s="635"/>
      <c r="CT34" s="635"/>
      <c r="CU34" s="635"/>
      <c r="CV34" s="635"/>
      <c r="CW34" s="635"/>
      <c r="CX34" s="635"/>
      <c r="CY34" s="636"/>
      <c r="CZ34" s="637">
        <v>28.1</v>
      </c>
      <c r="DA34" s="649"/>
      <c r="DB34" s="649"/>
      <c r="DC34" s="650"/>
      <c r="DD34" s="640">
        <v>100904</v>
      </c>
      <c r="DE34" s="635"/>
      <c r="DF34" s="635"/>
      <c r="DG34" s="635"/>
      <c r="DH34" s="635"/>
      <c r="DI34" s="635"/>
      <c r="DJ34" s="635"/>
      <c r="DK34" s="636"/>
      <c r="DL34" s="640">
        <v>92514</v>
      </c>
      <c r="DM34" s="635"/>
      <c r="DN34" s="635"/>
      <c r="DO34" s="635"/>
      <c r="DP34" s="635"/>
      <c r="DQ34" s="635"/>
      <c r="DR34" s="635"/>
      <c r="DS34" s="635"/>
      <c r="DT34" s="635"/>
      <c r="DU34" s="635"/>
      <c r="DV34" s="636"/>
      <c r="DW34" s="637">
        <v>21.1</v>
      </c>
      <c r="DX34" s="649"/>
      <c r="DY34" s="649"/>
      <c r="DZ34" s="649"/>
      <c r="EA34" s="649"/>
      <c r="EB34" s="649"/>
      <c r="EC34" s="661"/>
    </row>
    <row r="35" spans="2:133" ht="11.25" customHeight="1" x14ac:dyDescent="0.2">
      <c r="B35" s="631" t="s">
        <v>309</v>
      </c>
      <c r="C35" s="632"/>
      <c r="D35" s="632"/>
      <c r="E35" s="632"/>
      <c r="F35" s="632"/>
      <c r="G35" s="632"/>
      <c r="H35" s="632"/>
      <c r="I35" s="632"/>
      <c r="J35" s="632"/>
      <c r="K35" s="632"/>
      <c r="L35" s="632"/>
      <c r="M35" s="632"/>
      <c r="N35" s="632"/>
      <c r="O35" s="632"/>
      <c r="P35" s="632"/>
      <c r="Q35" s="633"/>
      <c r="R35" s="634">
        <v>199009</v>
      </c>
      <c r="S35" s="635"/>
      <c r="T35" s="635"/>
      <c r="U35" s="635"/>
      <c r="V35" s="635"/>
      <c r="W35" s="635"/>
      <c r="X35" s="635"/>
      <c r="Y35" s="636"/>
      <c r="Z35" s="672">
        <v>11.6</v>
      </c>
      <c r="AA35" s="672"/>
      <c r="AB35" s="672"/>
      <c r="AC35" s="672"/>
      <c r="AD35" s="673" t="s">
        <v>121</v>
      </c>
      <c r="AE35" s="673"/>
      <c r="AF35" s="673"/>
      <c r="AG35" s="673"/>
      <c r="AH35" s="673"/>
      <c r="AI35" s="673"/>
      <c r="AJ35" s="673"/>
      <c r="AK35" s="673"/>
      <c r="AL35" s="637" t="s">
        <v>121</v>
      </c>
      <c r="AM35" s="638"/>
      <c r="AN35" s="638"/>
      <c r="AO35" s="674"/>
      <c r="AP35" s="216"/>
      <c r="AQ35" s="686" t="s">
        <v>310</v>
      </c>
      <c r="AR35" s="687"/>
      <c r="AS35" s="687"/>
      <c r="AT35" s="687"/>
      <c r="AU35" s="687"/>
      <c r="AV35" s="687"/>
      <c r="AW35" s="687"/>
      <c r="AX35" s="687"/>
      <c r="AY35" s="687"/>
      <c r="AZ35" s="687"/>
      <c r="BA35" s="687"/>
      <c r="BB35" s="687"/>
      <c r="BC35" s="687"/>
      <c r="BD35" s="687"/>
      <c r="BE35" s="687"/>
      <c r="BF35" s="688"/>
      <c r="BG35" s="686" t="s">
        <v>311</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312</v>
      </c>
      <c r="CE35" s="632"/>
      <c r="CF35" s="632"/>
      <c r="CG35" s="632"/>
      <c r="CH35" s="632"/>
      <c r="CI35" s="632"/>
      <c r="CJ35" s="632"/>
      <c r="CK35" s="632"/>
      <c r="CL35" s="632"/>
      <c r="CM35" s="632"/>
      <c r="CN35" s="632"/>
      <c r="CO35" s="632"/>
      <c r="CP35" s="632"/>
      <c r="CQ35" s="633"/>
      <c r="CR35" s="634">
        <v>29072</v>
      </c>
      <c r="CS35" s="647"/>
      <c r="CT35" s="647"/>
      <c r="CU35" s="647"/>
      <c r="CV35" s="647"/>
      <c r="CW35" s="647"/>
      <c r="CX35" s="647"/>
      <c r="CY35" s="648"/>
      <c r="CZ35" s="637">
        <v>1.7</v>
      </c>
      <c r="DA35" s="649"/>
      <c r="DB35" s="649"/>
      <c r="DC35" s="650"/>
      <c r="DD35" s="640">
        <v>9395</v>
      </c>
      <c r="DE35" s="647"/>
      <c r="DF35" s="647"/>
      <c r="DG35" s="647"/>
      <c r="DH35" s="647"/>
      <c r="DI35" s="647"/>
      <c r="DJ35" s="647"/>
      <c r="DK35" s="648"/>
      <c r="DL35" s="640">
        <v>9395</v>
      </c>
      <c r="DM35" s="647"/>
      <c r="DN35" s="647"/>
      <c r="DO35" s="647"/>
      <c r="DP35" s="647"/>
      <c r="DQ35" s="647"/>
      <c r="DR35" s="647"/>
      <c r="DS35" s="647"/>
      <c r="DT35" s="647"/>
      <c r="DU35" s="647"/>
      <c r="DV35" s="648"/>
      <c r="DW35" s="637">
        <v>2.1</v>
      </c>
      <c r="DX35" s="649"/>
      <c r="DY35" s="649"/>
      <c r="DZ35" s="649"/>
      <c r="EA35" s="649"/>
      <c r="EB35" s="649"/>
      <c r="EC35" s="661"/>
    </row>
    <row r="36" spans="2:133" ht="11.25" customHeight="1" x14ac:dyDescent="0.2">
      <c r="B36" s="631" t="s">
        <v>313</v>
      </c>
      <c r="C36" s="632"/>
      <c r="D36" s="632"/>
      <c r="E36" s="632"/>
      <c r="F36" s="632"/>
      <c r="G36" s="632"/>
      <c r="H36" s="632"/>
      <c r="I36" s="632"/>
      <c r="J36" s="632"/>
      <c r="K36" s="632"/>
      <c r="L36" s="632"/>
      <c r="M36" s="632"/>
      <c r="N36" s="632"/>
      <c r="O36" s="632"/>
      <c r="P36" s="632"/>
      <c r="Q36" s="633"/>
      <c r="R36" s="634">
        <v>139933</v>
      </c>
      <c r="S36" s="635"/>
      <c r="T36" s="635"/>
      <c r="U36" s="635"/>
      <c r="V36" s="635"/>
      <c r="W36" s="635"/>
      <c r="X36" s="635"/>
      <c r="Y36" s="636"/>
      <c r="Z36" s="672">
        <v>8.1</v>
      </c>
      <c r="AA36" s="672"/>
      <c r="AB36" s="672"/>
      <c r="AC36" s="672"/>
      <c r="AD36" s="673" t="s">
        <v>121</v>
      </c>
      <c r="AE36" s="673"/>
      <c r="AF36" s="673"/>
      <c r="AG36" s="673"/>
      <c r="AH36" s="673"/>
      <c r="AI36" s="673"/>
      <c r="AJ36" s="673"/>
      <c r="AK36" s="673"/>
      <c r="AL36" s="637" t="s">
        <v>121</v>
      </c>
      <c r="AM36" s="638"/>
      <c r="AN36" s="638"/>
      <c r="AO36" s="674"/>
      <c r="AP36" s="216"/>
      <c r="AQ36" s="683" t="s">
        <v>314</v>
      </c>
      <c r="AR36" s="684"/>
      <c r="AS36" s="684"/>
      <c r="AT36" s="684"/>
      <c r="AU36" s="684"/>
      <c r="AV36" s="684"/>
      <c r="AW36" s="684"/>
      <c r="AX36" s="684"/>
      <c r="AY36" s="685"/>
      <c r="AZ36" s="689">
        <v>64642</v>
      </c>
      <c r="BA36" s="690"/>
      <c r="BB36" s="690"/>
      <c r="BC36" s="690"/>
      <c r="BD36" s="690"/>
      <c r="BE36" s="690"/>
      <c r="BF36" s="691"/>
      <c r="BG36" s="692" t="s">
        <v>315</v>
      </c>
      <c r="BH36" s="693"/>
      <c r="BI36" s="693"/>
      <c r="BJ36" s="693"/>
      <c r="BK36" s="693"/>
      <c r="BL36" s="693"/>
      <c r="BM36" s="693"/>
      <c r="BN36" s="693"/>
      <c r="BO36" s="693"/>
      <c r="BP36" s="693"/>
      <c r="BQ36" s="693"/>
      <c r="BR36" s="693"/>
      <c r="BS36" s="693"/>
      <c r="BT36" s="693"/>
      <c r="BU36" s="694"/>
      <c r="BV36" s="689">
        <v>14661</v>
      </c>
      <c r="BW36" s="690"/>
      <c r="BX36" s="690"/>
      <c r="BY36" s="690"/>
      <c r="BZ36" s="690"/>
      <c r="CA36" s="690"/>
      <c r="CB36" s="691"/>
      <c r="CD36" s="631" t="s">
        <v>316</v>
      </c>
      <c r="CE36" s="632"/>
      <c r="CF36" s="632"/>
      <c r="CG36" s="632"/>
      <c r="CH36" s="632"/>
      <c r="CI36" s="632"/>
      <c r="CJ36" s="632"/>
      <c r="CK36" s="632"/>
      <c r="CL36" s="632"/>
      <c r="CM36" s="632"/>
      <c r="CN36" s="632"/>
      <c r="CO36" s="632"/>
      <c r="CP36" s="632"/>
      <c r="CQ36" s="633"/>
      <c r="CR36" s="634">
        <v>91125</v>
      </c>
      <c r="CS36" s="635"/>
      <c r="CT36" s="635"/>
      <c r="CU36" s="635"/>
      <c r="CV36" s="635"/>
      <c r="CW36" s="635"/>
      <c r="CX36" s="635"/>
      <c r="CY36" s="636"/>
      <c r="CZ36" s="637">
        <v>5.5</v>
      </c>
      <c r="DA36" s="649"/>
      <c r="DB36" s="649"/>
      <c r="DC36" s="650"/>
      <c r="DD36" s="640">
        <v>35875</v>
      </c>
      <c r="DE36" s="635"/>
      <c r="DF36" s="635"/>
      <c r="DG36" s="635"/>
      <c r="DH36" s="635"/>
      <c r="DI36" s="635"/>
      <c r="DJ36" s="635"/>
      <c r="DK36" s="636"/>
      <c r="DL36" s="640">
        <v>22436</v>
      </c>
      <c r="DM36" s="635"/>
      <c r="DN36" s="635"/>
      <c r="DO36" s="635"/>
      <c r="DP36" s="635"/>
      <c r="DQ36" s="635"/>
      <c r="DR36" s="635"/>
      <c r="DS36" s="635"/>
      <c r="DT36" s="635"/>
      <c r="DU36" s="635"/>
      <c r="DV36" s="636"/>
      <c r="DW36" s="637">
        <v>5.0999999999999996</v>
      </c>
      <c r="DX36" s="649"/>
      <c r="DY36" s="649"/>
      <c r="DZ36" s="649"/>
      <c r="EA36" s="649"/>
      <c r="EB36" s="649"/>
      <c r="EC36" s="661"/>
    </row>
    <row r="37" spans="2:133" ht="11.25" customHeight="1" x14ac:dyDescent="0.2">
      <c r="B37" s="631" t="s">
        <v>317</v>
      </c>
      <c r="C37" s="632"/>
      <c r="D37" s="632"/>
      <c r="E37" s="632"/>
      <c r="F37" s="632"/>
      <c r="G37" s="632"/>
      <c r="H37" s="632"/>
      <c r="I37" s="632"/>
      <c r="J37" s="632"/>
      <c r="K37" s="632"/>
      <c r="L37" s="632"/>
      <c r="M37" s="632"/>
      <c r="N37" s="632"/>
      <c r="O37" s="632"/>
      <c r="P37" s="632"/>
      <c r="Q37" s="633"/>
      <c r="R37" s="634">
        <v>132659</v>
      </c>
      <c r="S37" s="635"/>
      <c r="T37" s="635"/>
      <c r="U37" s="635"/>
      <c r="V37" s="635"/>
      <c r="W37" s="635"/>
      <c r="X37" s="635"/>
      <c r="Y37" s="636"/>
      <c r="Z37" s="672">
        <v>7.7</v>
      </c>
      <c r="AA37" s="672"/>
      <c r="AB37" s="672"/>
      <c r="AC37" s="672"/>
      <c r="AD37" s="673">
        <v>1</v>
      </c>
      <c r="AE37" s="673"/>
      <c r="AF37" s="673"/>
      <c r="AG37" s="673"/>
      <c r="AH37" s="673"/>
      <c r="AI37" s="673"/>
      <c r="AJ37" s="673"/>
      <c r="AK37" s="673"/>
      <c r="AL37" s="637">
        <v>0</v>
      </c>
      <c r="AM37" s="638"/>
      <c r="AN37" s="638"/>
      <c r="AO37" s="674"/>
      <c r="AQ37" s="667" t="s">
        <v>318</v>
      </c>
      <c r="AR37" s="668"/>
      <c r="AS37" s="668"/>
      <c r="AT37" s="668"/>
      <c r="AU37" s="668"/>
      <c r="AV37" s="668"/>
      <c r="AW37" s="668"/>
      <c r="AX37" s="668"/>
      <c r="AY37" s="669"/>
      <c r="AZ37" s="634">
        <v>23990</v>
      </c>
      <c r="BA37" s="635"/>
      <c r="BB37" s="635"/>
      <c r="BC37" s="635"/>
      <c r="BD37" s="647"/>
      <c r="BE37" s="647"/>
      <c r="BF37" s="670"/>
      <c r="BG37" s="631" t="s">
        <v>319</v>
      </c>
      <c r="BH37" s="632"/>
      <c r="BI37" s="632"/>
      <c r="BJ37" s="632"/>
      <c r="BK37" s="632"/>
      <c r="BL37" s="632"/>
      <c r="BM37" s="632"/>
      <c r="BN37" s="632"/>
      <c r="BO37" s="632"/>
      <c r="BP37" s="632"/>
      <c r="BQ37" s="632"/>
      <c r="BR37" s="632"/>
      <c r="BS37" s="632"/>
      <c r="BT37" s="632"/>
      <c r="BU37" s="633"/>
      <c r="BV37" s="634">
        <v>14661</v>
      </c>
      <c r="BW37" s="635"/>
      <c r="BX37" s="635"/>
      <c r="BY37" s="635"/>
      <c r="BZ37" s="635"/>
      <c r="CA37" s="635"/>
      <c r="CB37" s="671"/>
      <c r="CD37" s="631" t="s">
        <v>320</v>
      </c>
      <c r="CE37" s="632"/>
      <c r="CF37" s="632"/>
      <c r="CG37" s="632"/>
      <c r="CH37" s="632"/>
      <c r="CI37" s="632"/>
      <c r="CJ37" s="632"/>
      <c r="CK37" s="632"/>
      <c r="CL37" s="632"/>
      <c r="CM37" s="632"/>
      <c r="CN37" s="632"/>
      <c r="CO37" s="632"/>
      <c r="CP37" s="632"/>
      <c r="CQ37" s="633"/>
      <c r="CR37" s="634">
        <v>8973</v>
      </c>
      <c r="CS37" s="647"/>
      <c r="CT37" s="647"/>
      <c r="CU37" s="647"/>
      <c r="CV37" s="647"/>
      <c r="CW37" s="647"/>
      <c r="CX37" s="647"/>
      <c r="CY37" s="648"/>
      <c r="CZ37" s="637">
        <v>0.5</v>
      </c>
      <c r="DA37" s="649"/>
      <c r="DB37" s="649"/>
      <c r="DC37" s="650"/>
      <c r="DD37" s="640">
        <v>1973</v>
      </c>
      <c r="DE37" s="647"/>
      <c r="DF37" s="647"/>
      <c r="DG37" s="647"/>
      <c r="DH37" s="647"/>
      <c r="DI37" s="647"/>
      <c r="DJ37" s="647"/>
      <c r="DK37" s="648"/>
      <c r="DL37" s="640">
        <v>1864</v>
      </c>
      <c r="DM37" s="647"/>
      <c r="DN37" s="647"/>
      <c r="DO37" s="647"/>
      <c r="DP37" s="647"/>
      <c r="DQ37" s="647"/>
      <c r="DR37" s="647"/>
      <c r="DS37" s="647"/>
      <c r="DT37" s="647"/>
      <c r="DU37" s="647"/>
      <c r="DV37" s="648"/>
      <c r="DW37" s="637">
        <v>0.4</v>
      </c>
      <c r="DX37" s="649"/>
      <c r="DY37" s="649"/>
      <c r="DZ37" s="649"/>
      <c r="EA37" s="649"/>
      <c r="EB37" s="649"/>
      <c r="EC37" s="661"/>
    </row>
    <row r="38" spans="2:133" ht="11.25" customHeight="1" x14ac:dyDescent="0.2">
      <c r="B38" s="631" t="s">
        <v>321</v>
      </c>
      <c r="C38" s="632"/>
      <c r="D38" s="632"/>
      <c r="E38" s="632"/>
      <c r="F38" s="632"/>
      <c r="G38" s="632"/>
      <c r="H38" s="632"/>
      <c r="I38" s="632"/>
      <c r="J38" s="632"/>
      <c r="K38" s="632"/>
      <c r="L38" s="632"/>
      <c r="M38" s="632"/>
      <c r="N38" s="632"/>
      <c r="O38" s="632"/>
      <c r="P38" s="632"/>
      <c r="Q38" s="633"/>
      <c r="R38" s="634">
        <v>1400</v>
      </c>
      <c r="S38" s="635"/>
      <c r="T38" s="635"/>
      <c r="U38" s="635"/>
      <c r="V38" s="635"/>
      <c r="W38" s="635"/>
      <c r="X38" s="635"/>
      <c r="Y38" s="636"/>
      <c r="Z38" s="672">
        <v>0.1</v>
      </c>
      <c r="AA38" s="672"/>
      <c r="AB38" s="672"/>
      <c r="AC38" s="672"/>
      <c r="AD38" s="673" t="s">
        <v>121</v>
      </c>
      <c r="AE38" s="673"/>
      <c r="AF38" s="673"/>
      <c r="AG38" s="673"/>
      <c r="AH38" s="673"/>
      <c r="AI38" s="673"/>
      <c r="AJ38" s="673"/>
      <c r="AK38" s="673"/>
      <c r="AL38" s="637" t="s">
        <v>121</v>
      </c>
      <c r="AM38" s="638"/>
      <c r="AN38" s="638"/>
      <c r="AO38" s="674"/>
      <c r="AQ38" s="667" t="s">
        <v>322</v>
      </c>
      <c r="AR38" s="668"/>
      <c r="AS38" s="668"/>
      <c r="AT38" s="668"/>
      <c r="AU38" s="668"/>
      <c r="AV38" s="668"/>
      <c r="AW38" s="668"/>
      <c r="AX38" s="668"/>
      <c r="AY38" s="669"/>
      <c r="AZ38" s="634">
        <v>19694</v>
      </c>
      <c r="BA38" s="635"/>
      <c r="BB38" s="635"/>
      <c r="BC38" s="635"/>
      <c r="BD38" s="647"/>
      <c r="BE38" s="647"/>
      <c r="BF38" s="670"/>
      <c r="BG38" s="631" t="s">
        <v>323</v>
      </c>
      <c r="BH38" s="632"/>
      <c r="BI38" s="632"/>
      <c r="BJ38" s="632"/>
      <c r="BK38" s="632"/>
      <c r="BL38" s="632"/>
      <c r="BM38" s="632"/>
      <c r="BN38" s="632"/>
      <c r="BO38" s="632"/>
      <c r="BP38" s="632"/>
      <c r="BQ38" s="632"/>
      <c r="BR38" s="632"/>
      <c r="BS38" s="632"/>
      <c r="BT38" s="632"/>
      <c r="BU38" s="633"/>
      <c r="BV38" s="634">
        <v>57</v>
      </c>
      <c r="BW38" s="635"/>
      <c r="BX38" s="635"/>
      <c r="BY38" s="635"/>
      <c r="BZ38" s="635"/>
      <c r="CA38" s="635"/>
      <c r="CB38" s="671"/>
      <c r="CD38" s="631" t="s">
        <v>324</v>
      </c>
      <c r="CE38" s="632"/>
      <c r="CF38" s="632"/>
      <c r="CG38" s="632"/>
      <c r="CH38" s="632"/>
      <c r="CI38" s="632"/>
      <c r="CJ38" s="632"/>
      <c r="CK38" s="632"/>
      <c r="CL38" s="632"/>
      <c r="CM38" s="632"/>
      <c r="CN38" s="632"/>
      <c r="CO38" s="632"/>
      <c r="CP38" s="632"/>
      <c r="CQ38" s="633"/>
      <c r="CR38" s="634">
        <v>64642</v>
      </c>
      <c r="CS38" s="635"/>
      <c r="CT38" s="635"/>
      <c r="CU38" s="635"/>
      <c r="CV38" s="635"/>
      <c r="CW38" s="635"/>
      <c r="CX38" s="635"/>
      <c r="CY38" s="636"/>
      <c r="CZ38" s="637">
        <v>3.9</v>
      </c>
      <c r="DA38" s="649"/>
      <c r="DB38" s="649"/>
      <c r="DC38" s="650"/>
      <c r="DD38" s="640">
        <v>41353</v>
      </c>
      <c r="DE38" s="635"/>
      <c r="DF38" s="635"/>
      <c r="DG38" s="635"/>
      <c r="DH38" s="635"/>
      <c r="DI38" s="635"/>
      <c r="DJ38" s="635"/>
      <c r="DK38" s="636"/>
      <c r="DL38" s="640">
        <v>27796</v>
      </c>
      <c r="DM38" s="635"/>
      <c r="DN38" s="635"/>
      <c r="DO38" s="635"/>
      <c r="DP38" s="635"/>
      <c r="DQ38" s="635"/>
      <c r="DR38" s="635"/>
      <c r="DS38" s="635"/>
      <c r="DT38" s="635"/>
      <c r="DU38" s="635"/>
      <c r="DV38" s="636"/>
      <c r="DW38" s="637">
        <v>6.3</v>
      </c>
      <c r="DX38" s="649"/>
      <c r="DY38" s="649"/>
      <c r="DZ38" s="649"/>
      <c r="EA38" s="649"/>
      <c r="EB38" s="649"/>
      <c r="EC38" s="661"/>
    </row>
    <row r="39" spans="2:133" ht="11.25" customHeight="1" x14ac:dyDescent="0.2">
      <c r="B39" s="631" t="s">
        <v>325</v>
      </c>
      <c r="C39" s="632"/>
      <c r="D39" s="632"/>
      <c r="E39" s="632"/>
      <c r="F39" s="632"/>
      <c r="G39" s="632"/>
      <c r="H39" s="632"/>
      <c r="I39" s="632"/>
      <c r="J39" s="632"/>
      <c r="K39" s="632"/>
      <c r="L39" s="632"/>
      <c r="M39" s="632"/>
      <c r="N39" s="632"/>
      <c r="O39" s="632"/>
      <c r="P39" s="632"/>
      <c r="Q39" s="633"/>
      <c r="R39" s="634" t="s">
        <v>121</v>
      </c>
      <c r="S39" s="635"/>
      <c r="T39" s="635"/>
      <c r="U39" s="635"/>
      <c r="V39" s="635"/>
      <c r="W39" s="635"/>
      <c r="X39" s="635"/>
      <c r="Y39" s="636"/>
      <c r="Z39" s="672" t="s">
        <v>121</v>
      </c>
      <c r="AA39" s="672"/>
      <c r="AB39" s="672"/>
      <c r="AC39" s="672"/>
      <c r="AD39" s="673" t="s">
        <v>121</v>
      </c>
      <c r="AE39" s="673"/>
      <c r="AF39" s="673"/>
      <c r="AG39" s="673"/>
      <c r="AH39" s="673"/>
      <c r="AI39" s="673"/>
      <c r="AJ39" s="673"/>
      <c r="AK39" s="673"/>
      <c r="AL39" s="637" t="s">
        <v>121</v>
      </c>
      <c r="AM39" s="638"/>
      <c r="AN39" s="638"/>
      <c r="AO39" s="674"/>
      <c r="AQ39" s="667" t="s">
        <v>326</v>
      </c>
      <c r="AR39" s="668"/>
      <c r="AS39" s="668"/>
      <c r="AT39" s="668"/>
      <c r="AU39" s="668"/>
      <c r="AV39" s="668"/>
      <c r="AW39" s="668"/>
      <c r="AX39" s="668"/>
      <c r="AY39" s="669"/>
      <c r="AZ39" s="634" t="s">
        <v>121</v>
      </c>
      <c r="BA39" s="635"/>
      <c r="BB39" s="635"/>
      <c r="BC39" s="635"/>
      <c r="BD39" s="647"/>
      <c r="BE39" s="647"/>
      <c r="BF39" s="670"/>
      <c r="BG39" s="631" t="s">
        <v>327</v>
      </c>
      <c r="BH39" s="632"/>
      <c r="BI39" s="632"/>
      <c r="BJ39" s="632"/>
      <c r="BK39" s="632"/>
      <c r="BL39" s="632"/>
      <c r="BM39" s="632"/>
      <c r="BN39" s="632"/>
      <c r="BO39" s="632"/>
      <c r="BP39" s="632"/>
      <c r="BQ39" s="632"/>
      <c r="BR39" s="632"/>
      <c r="BS39" s="632"/>
      <c r="BT39" s="632"/>
      <c r="BU39" s="633"/>
      <c r="BV39" s="634">
        <v>87</v>
      </c>
      <c r="BW39" s="635"/>
      <c r="BX39" s="635"/>
      <c r="BY39" s="635"/>
      <c r="BZ39" s="635"/>
      <c r="CA39" s="635"/>
      <c r="CB39" s="671"/>
      <c r="CD39" s="631" t="s">
        <v>328</v>
      </c>
      <c r="CE39" s="632"/>
      <c r="CF39" s="632"/>
      <c r="CG39" s="632"/>
      <c r="CH39" s="632"/>
      <c r="CI39" s="632"/>
      <c r="CJ39" s="632"/>
      <c r="CK39" s="632"/>
      <c r="CL39" s="632"/>
      <c r="CM39" s="632"/>
      <c r="CN39" s="632"/>
      <c r="CO39" s="632"/>
      <c r="CP39" s="632"/>
      <c r="CQ39" s="633"/>
      <c r="CR39" s="634">
        <v>353108</v>
      </c>
      <c r="CS39" s="647"/>
      <c r="CT39" s="647"/>
      <c r="CU39" s="647"/>
      <c r="CV39" s="647"/>
      <c r="CW39" s="647"/>
      <c r="CX39" s="647"/>
      <c r="CY39" s="648"/>
      <c r="CZ39" s="637">
        <v>21.2</v>
      </c>
      <c r="DA39" s="649"/>
      <c r="DB39" s="649"/>
      <c r="DC39" s="650"/>
      <c r="DD39" s="640">
        <v>352942</v>
      </c>
      <c r="DE39" s="647"/>
      <c r="DF39" s="647"/>
      <c r="DG39" s="647"/>
      <c r="DH39" s="647"/>
      <c r="DI39" s="647"/>
      <c r="DJ39" s="647"/>
      <c r="DK39" s="648"/>
      <c r="DL39" s="640" t="s">
        <v>121</v>
      </c>
      <c r="DM39" s="647"/>
      <c r="DN39" s="647"/>
      <c r="DO39" s="647"/>
      <c r="DP39" s="647"/>
      <c r="DQ39" s="647"/>
      <c r="DR39" s="647"/>
      <c r="DS39" s="647"/>
      <c r="DT39" s="647"/>
      <c r="DU39" s="647"/>
      <c r="DV39" s="648"/>
      <c r="DW39" s="637" t="s">
        <v>121</v>
      </c>
      <c r="DX39" s="649"/>
      <c r="DY39" s="649"/>
      <c r="DZ39" s="649"/>
      <c r="EA39" s="649"/>
      <c r="EB39" s="649"/>
      <c r="EC39" s="661"/>
    </row>
    <row r="40" spans="2:133" ht="11.25" customHeight="1" x14ac:dyDescent="0.2">
      <c r="B40" s="631" t="s">
        <v>329</v>
      </c>
      <c r="C40" s="632"/>
      <c r="D40" s="632"/>
      <c r="E40" s="632"/>
      <c r="F40" s="632"/>
      <c r="G40" s="632"/>
      <c r="H40" s="632"/>
      <c r="I40" s="632"/>
      <c r="J40" s="632"/>
      <c r="K40" s="632"/>
      <c r="L40" s="632"/>
      <c r="M40" s="632"/>
      <c r="N40" s="632"/>
      <c r="O40" s="632"/>
      <c r="P40" s="632"/>
      <c r="Q40" s="633"/>
      <c r="R40" s="634">
        <v>1400</v>
      </c>
      <c r="S40" s="635"/>
      <c r="T40" s="635"/>
      <c r="U40" s="635"/>
      <c r="V40" s="635"/>
      <c r="W40" s="635"/>
      <c r="X40" s="635"/>
      <c r="Y40" s="636"/>
      <c r="Z40" s="672">
        <v>0.1</v>
      </c>
      <c r="AA40" s="672"/>
      <c r="AB40" s="672"/>
      <c r="AC40" s="672"/>
      <c r="AD40" s="673" t="s">
        <v>121</v>
      </c>
      <c r="AE40" s="673"/>
      <c r="AF40" s="673"/>
      <c r="AG40" s="673"/>
      <c r="AH40" s="673"/>
      <c r="AI40" s="673"/>
      <c r="AJ40" s="673"/>
      <c r="AK40" s="673"/>
      <c r="AL40" s="637" t="s">
        <v>121</v>
      </c>
      <c r="AM40" s="638"/>
      <c r="AN40" s="638"/>
      <c r="AO40" s="674"/>
      <c r="AQ40" s="667" t="s">
        <v>330</v>
      </c>
      <c r="AR40" s="668"/>
      <c r="AS40" s="668"/>
      <c r="AT40" s="668"/>
      <c r="AU40" s="668"/>
      <c r="AV40" s="668"/>
      <c r="AW40" s="668"/>
      <c r="AX40" s="668"/>
      <c r="AY40" s="669"/>
      <c r="AZ40" s="634" t="s">
        <v>121</v>
      </c>
      <c r="BA40" s="635"/>
      <c r="BB40" s="635"/>
      <c r="BC40" s="635"/>
      <c r="BD40" s="647"/>
      <c r="BE40" s="647"/>
      <c r="BF40" s="670"/>
      <c r="BG40" s="675" t="s">
        <v>331</v>
      </c>
      <c r="BH40" s="676"/>
      <c r="BI40" s="676"/>
      <c r="BJ40" s="676"/>
      <c r="BK40" s="676"/>
      <c r="BL40" s="217"/>
      <c r="BM40" s="632" t="s">
        <v>332</v>
      </c>
      <c r="BN40" s="632"/>
      <c r="BO40" s="632"/>
      <c r="BP40" s="632"/>
      <c r="BQ40" s="632"/>
      <c r="BR40" s="632"/>
      <c r="BS40" s="632"/>
      <c r="BT40" s="632"/>
      <c r="BU40" s="633"/>
      <c r="BV40" s="634">
        <v>62</v>
      </c>
      <c r="BW40" s="635"/>
      <c r="BX40" s="635"/>
      <c r="BY40" s="635"/>
      <c r="BZ40" s="635"/>
      <c r="CA40" s="635"/>
      <c r="CB40" s="671"/>
      <c r="CD40" s="631" t="s">
        <v>333</v>
      </c>
      <c r="CE40" s="632"/>
      <c r="CF40" s="632"/>
      <c r="CG40" s="632"/>
      <c r="CH40" s="632"/>
      <c r="CI40" s="632"/>
      <c r="CJ40" s="632"/>
      <c r="CK40" s="632"/>
      <c r="CL40" s="632"/>
      <c r="CM40" s="632"/>
      <c r="CN40" s="632"/>
      <c r="CO40" s="632"/>
      <c r="CP40" s="632"/>
      <c r="CQ40" s="633"/>
      <c r="CR40" s="634" t="s">
        <v>121</v>
      </c>
      <c r="CS40" s="635"/>
      <c r="CT40" s="635"/>
      <c r="CU40" s="635"/>
      <c r="CV40" s="635"/>
      <c r="CW40" s="635"/>
      <c r="CX40" s="635"/>
      <c r="CY40" s="636"/>
      <c r="CZ40" s="637" t="s">
        <v>121</v>
      </c>
      <c r="DA40" s="649"/>
      <c r="DB40" s="649"/>
      <c r="DC40" s="650"/>
      <c r="DD40" s="640" t="s">
        <v>121</v>
      </c>
      <c r="DE40" s="635"/>
      <c r="DF40" s="635"/>
      <c r="DG40" s="635"/>
      <c r="DH40" s="635"/>
      <c r="DI40" s="635"/>
      <c r="DJ40" s="635"/>
      <c r="DK40" s="636"/>
      <c r="DL40" s="640" t="s">
        <v>121</v>
      </c>
      <c r="DM40" s="635"/>
      <c r="DN40" s="635"/>
      <c r="DO40" s="635"/>
      <c r="DP40" s="635"/>
      <c r="DQ40" s="635"/>
      <c r="DR40" s="635"/>
      <c r="DS40" s="635"/>
      <c r="DT40" s="635"/>
      <c r="DU40" s="635"/>
      <c r="DV40" s="636"/>
      <c r="DW40" s="637" t="s">
        <v>121</v>
      </c>
      <c r="DX40" s="649"/>
      <c r="DY40" s="649"/>
      <c r="DZ40" s="649"/>
      <c r="EA40" s="649"/>
      <c r="EB40" s="649"/>
      <c r="EC40" s="661"/>
    </row>
    <row r="41" spans="2:133" ht="11.25" customHeight="1" x14ac:dyDescent="0.2">
      <c r="B41" s="615" t="s">
        <v>334</v>
      </c>
      <c r="C41" s="616"/>
      <c r="D41" s="616"/>
      <c r="E41" s="616"/>
      <c r="F41" s="616"/>
      <c r="G41" s="616"/>
      <c r="H41" s="616"/>
      <c r="I41" s="616"/>
      <c r="J41" s="616"/>
      <c r="K41" s="616"/>
      <c r="L41" s="616"/>
      <c r="M41" s="616"/>
      <c r="N41" s="616"/>
      <c r="O41" s="616"/>
      <c r="P41" s="616"/>
      <c r="Q41" s="617"/>
      <c r="R41" s="618">
        <v>1717089</v>
      </c>
      <c r="S41" s="659"/>
      <c r="T41" s="659"/>
      <c r="U41" s="659"/>
      <c r="V41" s="659"/>
      <c r="W41" s="659"/>
      <c r="X41" s="659"/>
      <c r="Y41" s="662"/>
      <c r="Z41" s="663">
        <v>100</v>
      </c>
      <c r="AA41" s="663"/>
      <c r="AB41" s="663"/>
      <c r="AC41" s="663"/>
      <c r="AD41" s="664">
        <v>436521</v>
      </c>
      <c r="AE41" s="664"/>
      <c r="AF41" s="664"/>
      <c r="AG41" s="664"/>
      <c r="AH41" s="664"/>
      <c r="AI41" s="664"/>
      <c r="AJ41" s="664"/>
      <c r="AK41" s="664"/>
      <c r="AL41" s="621">
        <v>100</v>
      </c>
      <c r="AM41" s="665"/>
      <c r="AN41" s="665"/>
      <c r="AO41" s="666"/>
      <c r="AQ41" s="667" t="s">
        <v>335</v>
      </c>
      <c r="AR41" s="668"/>
      <c r="AS41" s="668"/>
      <c r="AT41" s="668"/>
      <c r="AU41" s="668"/>
      <c r="AV41" s="668"/>
      <c r="AW41" s="668"/>
      <c r="AX41" s="668"/>
      <c r="AY41" s="669"/>
      <c r="AZ41" s="634">
        <v>17175</v>
      </c>
      <c r="BA41" s="635"/>
      <c r="BB41" s="635"/>
      <c r="BC41" s="635"/>
      <c r="BD41" s="647"/>
      <c r="BE41" s="647"/>
      <c r="BF41" s="670"/>
      <c r="BG41" s="675"/>
      <c r="BH41" s="676"/>
      <c r="BI41" s="676"/>
      <c r="BJ41" s="676"/>
      <c r="BK41" s="676"/>
      <c r="BL41" s="217"/>
      <c r="BM41" s="632" t="s">
        <v>336</v>
      </c>
      <c r="BN41" s="632"/>
      <c r="BO41" s="632"/>
      <c r="BP41" s="632"/>
      <c r="BQ41" s="632"/>
      <c r="BR41" s="632"/>
      <c r="BS41" s="632"/>
      <c r="BT41" s="632"/>
      <c r="BU41" s="633"/>
      <c r="BV41" s="634" t="s">
        <v>121</v>
      </c>
      <c r="BW41" s="635"/>
      <c r="BX41" s="635"/>
      <c r="BY41" s="635"/>
      <c r="BZ41" s="635"/>
      <c r="CA41" s="635"/>
      <c r="CB41" s="671"/>
      <c r="CD41" s="631" t="s">
        <v>337</v>
      </c>
      <c r="CE41" s="632"/>
      <c r="CF41" s="632"/>
      <c r="CG41" s="632"/>
      <c r="CH41" s="632"/>
      <c r="CI41" s="632"/>
      <c r="CJ41" s="632"/>
      <c r="CK41" s="632"/>
      <c r="CL41" s="632"/>
      <c r="CM41" s="632"/>
      <c r="CN41" s="632"/>
      <c r="CO41" s="632"/>
      <c r="CP41" s="632"/>
      <c r="CQ41" s="633"/>
      <c r="CR41" s="634" t="s">
        <v>121</v>
      </c>
      <c r="CS41" s="647"/>
      <c r="CT41" s="647"/>
      <c r="CU41" s="647"/>
      <c r="CV41" s="647"/>
      <c r="CW41" s="647"/>
      <c r="CX41" s="647"/>
      <c r="CY41" s="648"/>
      <c r="CZ41" s="637" t="s">
        <v>121</v>
      </c>
      <c r="DA41" s="649"/>
      <c r="DB41" s="649"/>
      <c r="DC41" s="650"/>
      <c r="DD41" s="640" t="s">
        <v>121</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2">
      <c r="AQ42" s="679" t="s">
        <v>338</v>
      </c>
      <c r="AR42" s="680"/>
      <c r="AS42" s="680"/>
      <c r="AT42" s="680"/>
      <c r="AU42" s="680"/>
      <c r="AV42" s="680"/>
      <c r="AW42" s="680"/>
      <c r="AX42" s="680"/>
      <c r="AY42" s="681"/>
      <c r="AZ42" s="618">
        <v>3783</v>
      </c>
      <c r="BA42" s="659"/>
      <c r="BB42" s="659"/>
      <c r="BC42" s="659"/>
      <c r="BD42" s="619"/>
      <c r="BE42" s="619"/>
      <c r="BF42" s="682"/>
      <c r="BG42" s="677"/>
      <c r="BH42" s="678"/>
      <c r="BI42" s="678"/>
      <c r="BJ42" s="678"/>
      <c r="BK42" s="678"/>
      <c r="BL42" s="218"/>
      <c r="BM42" s="616" t="s">
        <v>339</v>
      </c>
      <c r="BN42" s="616"/>
      <c r="BO42" s="616"/>
      <c r="BP42" s="616"/>
      <c r="BQ42" s="616"/>
      <c r="BR42" s="616"/>
      <c r="BS42" s="616"/>
      <c r="BT42" s="616"/>
      <c r="BU42" s="617"/>
      <c r="BV42" s="618">
        <v>318</v>
      </c>
      <c r="BW42" s="659"/>
      <c r="BX42" s="659"/>
      <c r="BY42" s="659"/>
      <c r="BZ42" s="659"/>
      <c r="CA42" s="659"/>
      <c r="CB42" s="660"/>
      <c r="CD42" s="631" t="s">
        <v>340</v>
      </c>
      <c r="CE42" s="632"/>
      <c r="CF42" s="632"/>
      <c r="CG42" s="632"/>
      <c r="CH42" s="632"/>
      <c r="CI42" s="632"/>
      <c r="CJ42" s="632"/>
      <c r="CK42" s="632"/>
      <c r="CL42" s="632"/>
      <c r="CM42" s="632"/>
      <c r="CN42" s="632"/>
      <c r="CO42" s="632"/>
      <c r="CP42" s="632"/>
      <c r="CQ42" s="633"/>
      <c r="CR42" s="634">
        <v>426531</v>
      </c>
      <c r="CS42" s="647"/>
      <c r="CT42" s="647"/>
      <c r="CU42" s="647"/>
      <c r="CV42" s="647"/>
      <c r="CW42" s="647"/>
      <c r="CX42" s="647"/>
      <c r="CY42" s="648"/>
      <c r="CZ42" s="637">
        <v>25.6</v>
      </c>
      <c r="DA42" s="649"/>
      <c r="DB42" s="649"/>
      <c r="DC42" s="650"/>
      <c r="DD42" s="640">
        <v>63913</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2">
      <c r="B43" s="208" t="s">
        <v>341</v>
      </c>
      <c r="CD43" s="631" t="s">
        <v>342</v>
      </c>
      <c r="CE43" s="632"/>
      <c r="CF43" s="632"/>
      <c r="CG43" s="632"/>
      <c r="CH43" s="632"/>
      <c r="CI43" s="632"/>
      <c r="CJ43" s="632"/>
      <c r="CK43" s="632"/>
      <c r="CL43" s="632"/>
      <c r="CM43" s="632"/>
      <c r="CN43" s="632"/>
      <c r="CO43" s="632"/>
      <c r="CP43" s="632"/>
      <c r="CQ43" s="633"/>
      <c r="CR43" s="634">
        <v>18144</v>
      </c>
      <c r="CS43" s="647"/>
      <c r="CT43" s="647"/>
      <c r="CU43" s="647"/>
      <c r="CV43" s="647"/>
      <c r="CW43" s="647"/>
      <c r="CX43" s="647"/>
      <c r="CY43" s="648"/>
      <c r="CZ43" s="637">
        <v>1.1000000000000001</v>
      </c>
      <c r="DA43" s="649"/>
      <c r="DB43" s="649"/>
      <c r="DC43" s="650"/>
      <c r="DD43" s="640">
        <v>2719</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2">
      <c r="B44" s="651" t="s">
        <v>343</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291</v>
      </c>
      <c r="CE44" s="654"/>
      <c r="CF44" s="631" t="s">
        <v>344</v>
      </c>
      <c r="CG44" s="632"/>
      <c r="CH44" s="632"/>
      <c r="CI44" s="632"/>
      <c r="CJ44" s="632"/>
      <c r="CK44" s="632"/>
      <c r="CL44" s="632"/>
      <c r="CM44" s="632"/>
      <c r="CN44" s="632"/>
      <c r="CO44" s="632"/>
      <c r="CP44" s="632"/>
      <c r="CQ44" s="633"/>
      <c r="CR44" s="634">
        <v>426531</v>
      </c>
      <c r="CS44" s="635"/>
      <c r="CT44" s="635"/>
      <c r="CU44" s="635"/>
      <c r="CV44" s="635"/>
      <c r="CW44" s="635"/>
      <c r="CX44" s="635"/>
      <c r="CY44" s="636"/>
      <c r="CZ44" s="637">
        <v>25.6</v>
      </c>
      <c r="DA44" s="638"/>
      <c r="DB44" s="638"/>
      <c r="DC44" s="639"/>
      <c r="DD44" s="640">
        <v>63913</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2">
      <c r="B45" s="651" t="s">
        <v>345</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346</v>
      </c>
      <c r="CG45" s="632"/>
      <c r="CH45" s="632"/>
      <c r="CI45" s="632"/>
      <c r="CJ45" s="632"/>
      <c r="CK45" s="632"/>
      <c r="CL45" s="632"/>
      <c r="CM45" s="632"/>
      <c r="CN45" s="632"/>
      <c r="CO45" s="632"/>
      <c r="CP45" s="632"/>
      <c r="CQ45" s="633"/>
      <c r="CR45" s="634">
        <v>130344</v>
      </c>
      <c r="CS45" s="647"/>
      <c r="CT45" s="647"/>
      <c r="CU45" s="647"/>
      <c r="CV45" s="647"/>
      <c r="CW45" s="647"/>
      <c r="CX45" s="647"/>
      <c r="CY45" s="648"/>
      <c r="CZ45" s="637">
        <v>7.8</v>
      </c>
      <c r="DA45" s="649"/>
      <c r="DB45" s="649"/>
      <c r="DC45" s="650"/>
      <c r="DD45" s="640">
        <v>4750</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2">
      <c r="B46" s="219"/>
      <c r="CD46" s="655"/>
      <c r="CE46" s="656"/>
      <c r="CF46" s="631" t="s">
        <v>347</v>
      </c>
      <c r="CG46" s="632"/>
      <c r="CH46" s="632"/>
      <c r="CI46" s="632"/>
      <c r="CJ46" s="632"/>
      <c r="CK46" s="632"/>
      <c r="CL46" s="632"/>
      <c r="CM46" s="632"/>
      <c r="CN46" s="632"/>
      <c r="CO46" s="632"/>
      <c r="CP46" s="632"/>
      <c r="CQ46" s="633"/>
      <c r="CR46" s="634">
        <v>295213</v>
      </c>
      <c r="CS46" s="635"/>
      <c r="CT46" s="635"/>
      <c r="CU46" s="635"/>
      <c r="CV46" s="635"/>
      <c r="CW46" s="635"/>
      <c r="CX46" s="635"/>
      <c r="CY46" s="636"/>
      <c r="CZ46" s="637">
        <v>17.7</v>
      </c>
      <c r="DA46" s="638"/>
      <c r="DB46" s="638"/>
      <c r="DC46" s="639"/>
      <c r="DD46" s="640">
        <v>58189</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2">
      <c r="B47" s="219"/>
      <c r="CD47" s="655"/>
      <c r="CE47" s="656"/>
      <c r="CF47" s="631" t="s">
        <v>348</v>
      </c>
      <c r="CG47" s="632"/>
      <c r="CH47" s="632"/>
      <c r="CI47" s="632"/>
      <c r="CJ47" s="632"/>
      <c r="CK47" s="632"/>
      <c r="CL47" s="632"/>
      <c r="CM47" s="632"/>
      <c r="CN47" s="632"/>
      <c r="CO47" s="632"/>
      <c r="CP47" s="632"/>
      <c r="CQ47" s="633"/>
      <c r="CR47" s="634" t="s">
        <v>121</v>
      </c>
      <c r="CS47" s="647"/>
      <c r="CT47" s="647"/>
      <c r="CU47" s="647"/>
      <c r="CV47" s="647"/>
      <c r="CW47" s="647"/>
      <c r="CX47" s="647"/>
      <c r="CY47" s="648"/>
      <c r="CZ47" s="637" t="s">
        <v>121</v>
      </c>
      <c r="DA47" s="649"/>
      <c r="DB47" s="649"/>
      <c r="DC47" s="650"/>
      <c r="DD47" s="640" t="s">
        <v>121</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ht="10.8" x14ac:dyDescent="0.2">
      <c r="B48" s="219"/>
      <c r="CD48" s="657"/>
      <c r="CE48" s="658"/>
      <c r="CF48" s="631" t="s">
        <v>349</v>
      </c>
      <c r="CG48" s="632"/>
      <c r="CH48" s="632"/>
      <c r="CI48" s="632"/>
      <c r="CJ48" s="632"/>
      <c r="CK48" s="632"/>
      <c r="CL48" s="632"/>
      <c r="CM48" s="632"/>
      <c r="CN48" s="632"/>
      <c r="CO48" s="632"/>
      <c r="CP48" s="632"/>
      <c r="CQ48" s="633"/>
      <c r="CR48" s="634" t="s">
        <v>121</v>
      </c>
      <c r="CS48" s="635"/>
      <c r="CT48" s="635"/>
      <c r="CU48" s="635"/>
      <c r="CV48" s="635"/>
      <c r="CW48" s="635"/>
      <c r="CX48" s="635"/>
      <c r="CY48" s="636"/>
      <c r="CZ48" s="637" t="s">
        <v>121</v>
      </c>
      <c r="DA48" s="638"/>
      <c r="DB48" s="638"/>
      <c r="DC48" s="639"/>
      <c r="DD48" s="640" t="s">
        <v>121</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2">
      <c r="B49" s="219"/>
      <c r="CD49" s="615" t="s">
        <v>350</v>
      </c>
      <c r="CE49" s="616"/>
      <c r="CF49" s="616"/>
      <c r="CG49" s="616"/>
      <c r="CH49" s="616"/>
      <c r="CI49" s="616"/>
      <c r="CJ49" s="616"/>
      <c r="CK49" s="616"/>
      <c r="CL49" s="616"/>
      <c r="CM49" s="616"/>
      <c r="CN49" s="616"/>
      <c r="CO49" s="616"/>
      <c r="CP49" s="616"/>
      <c r="CQ49" s="617"/>
      <c r="CR49" s="618">
        <v>1669207</v>
      </c>
      <c r="CS49" s="619"/>
      <c r="CT49" s="619"/>
      <c r="CU49" s="619"/>
      <c r="CV49" s="619"/>
      <c r="CW49" s="619"/>
      <c r="CX49" s="619"/>
      <c r="CY49" s="620"/>
      <c r="CZ49" s="621">
        <v>100</v>
      </c>
      <c r="DA49" s="622"/>
      <c r="DB49" s="622"/>
      <c r="DC49" s="623"/>
      <c r="DD49" s="624">
        <v>791551</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HfSHl25ThNadfqpqiiJhU5gN0JvZvJmtn40kOkdZ/sP4qdxIw7L7LX/GeA/lP9AVU+4STacggLC9tsdx81YvzA==" saltValue="8G/N00vID7W7W6HwmZ7Tv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103" t="s">
        <v>351</v>
      </c>
      <c r="B2" s="1103"/>
      <c r="C2" s="1103"/>
      <c r="D2" s="1103"/>
      <c r="E2" s="1103"/>
      <c r="F2" s="1103"/>
      <c r="G2" s="1103"/>
      <c r="H2" s="1103"/>
      <c r="I2" s="1103"/>
      <c r="J2" s="1103"/>
      <c r="K2" s="1103"/>
      <c r="L2" s="1103"/>
      <c r="M2" s="1103"/>
      <c r="N2" s="1103"/>
      <c r="O2" s="1103"/>
      <c r="P2" s="1103"/>
      <c r="Q2" s="1103"/>
      <c r="R2" s="1103"/>
      <c r="S2" s="1103"/>
      <c r="T2" s="1103"/>
      <c r="U2" s="1103"/>
      <c r="V2" s="1103"/>
      <c r="W2" s="1103"/>
      <c r="X2" s="1103"/>
      <c r="Y2" s="1103"/>
      <c r="Z2" s="1103"/>
      <c r="AA2" s="1103"/>
      <c r="AB2" s="1103"/>
      <c r="AC2" s="1103"/>
      <c r="AD2" s="1103"/>
      <c r="AE2" s="1103"/>
      <c r="AF2" s="1103"/>
      <c r="AG2" s="1103"/>
      <c r="AH2" s="1103"/>
      <c r="AI2" s="1103"/>
      <c r="AJ2" s="1103"/>
      <c r="AK2" s="1103"/>
      <c r="AL2" s="1103"/>
      <c r="AM2" s="1103"/>
      <c r="AN2" s="1103"/>
      <c r="AO2" s="1103"/>
      <c r="AP2" s="1103"/>
      <c r="AQ2" s="1103"/>
      <c r="AR2" s="1103"/>
      <c r="AS2" s="1103"/>
      <c r="AT2" s="1103"/>
      <c r="AU2" s="1103"/>
      <c r="AV2" s="1103"/>
      <c r="AW2" s="1103"/>
      <c r="AX2" s="1103"/>
      <c r="AY2" s="1103"/>
      <c r="AZ2" s="1103"/>
      <c r="BA2" s="1103"/>
      <c r="BB2" s="1103"/>
      <c r="BC2" s="1103"/>
      <c r="BD2" s="1103"/>
      <c r="BE2" s="1103"/>
      <c r="BF2" s="1103"/>
      <c r="BG2" s="1103"/>
      <c r="BH2" s="1103"/>
      <c r="BI2" s="1103"/>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104" t="s">
        <v>352</v>
      </c>
      <c r="DK2" s="1105"/>
      <c r="DL2" s="1105"/>
      <c r="DM2" s="1105"/>
      <c r="DN2" s="1105"/>
      <c r="DO2" s="1106"/>
      <c r="DP2" s="222"/>
      <c r="DQ2" s="1104" t="s">
        <v>353</v>
      </c>
      <c r="DR2" s="1105"/>
      <c r="DS2" s="1105"/>
      <c r="DT2" s="1105"/>
      <c r="DU2" s="1105"/>
      <c r="DV2" s="1105"/>
      <c r="DW2" s="1105"/>
      <c r="DX2" s="1105"/>
      <c r="DY2" s="1105"/>
      <c r="DZ2" s="1106"/>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1072" t="s">
        <v>354</v>
      </c>
      <c r="B4" s="1072"/>
      <c r="C4" s="1072"/>
      <c r="D4" s="1072"/>
      <c r="E4" s="1072"/>
      <c r="F4" s="1072"/>
      <c r="G4" s="1072"/>
      <c r="H4" s="1072"/>
      <c r="I4" s="1072"/>
      <c r="J4" s="1072"/>
      <c r="K4" s="1072"/>
      <c r="L4" s="1072"/>
      <c r="M4" s="1072"/>
      <c r="N4" s="1072"/>
      <c r="O4" s="1072"/>
      <c r="P4" s="1072"/>
      <c r="Q4" s="1072"/>
      <c r="R4" s="1072"/>
      <c r="S4" s="1072"/>
      <c r="T4" s="1072"/>
      <c r="U4" s="1072"/>
      <c r="V4" s="1072"/>
      <c r="W4" s="1072"/>
      <c r="X4" s="1072"/>
      <c r="Y4" s="1072"/>
      <c r="Z4" s="1072"/>
      <c r="AA4" s="1072"/>
      <c r="AB4" s="1072"/>
      <c r="AC4" s="1072"/>
      <c r="AD4" s="1072"/>
      <c r="AE4" s="1072"/>
      <c r="AF4" s="1072"/>
      <c r="AG4" s="1072"/>
      <c r="AH4" s="1072"/>
      <c r="AI4" s="1072"/>
      <c r="AJ4" s="1072"/>
      <c r="AK4" s="1072"/>
      <c r="AL4" s="1072"/>
      <c r="AM4" s="1072"/>
      <c r="AN4" s="1072"/>
      <c r="AO4" s="1072"/>
      <c r="AP4" s="1072"/>
      <c r="AQ4" s="1072"/>
      <c r="AR4" s="1072"/>
      <c r="AS4" s="1072"/>
      <c r="AT4" s="1072"/>
      <c r="AU4" s="1072"/>
      <c r="AV4" s="1072"/>
      <c r="AW4" s="1072"/>
      <c r="AX4" s="1072"/>
      <c r="AY4" s="1072"/>
      <c r="AZ4" s="226"/>
      <c r="BA4" s="226"/>
      <c r="BB4" s="226"/>
      <c r="BC4" s="226"/>
      <c r="BD4" s="226"/>
      <c r="BE4" s="227"/>
      <c r="BF4" s="227"/>
      <c r="BG4" s="227"/>
      <c r="BH4" s="227"/>
      <c r="BI4" s="227"/>
      <c r="BJ4" s="227"/>
      <c r="BK4" s="227"/>
      <c r="BL4" s="227"/>
      <c r="BM4" s="227"/>
      <c r="BN4" s="227"/>
      <c r="BO4" s="227"/>
      <c r="BP4" s="227"/>
      <c r="BQ4" s="743" t="s">
        <v>355</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8"/>
    </row>
    <row r="5" spans="1:131" s="229" customFormat="1" ht="26.25" customHeight="1" x14ac:dyDescent="0.2">
      <c r="A5" s="1008" t="s">
        <v>356</v>
      </c>
      <c r="B5" s="1009"/>
      <c r="C5" s="1009"/>
      <c r="D5" s="1009"/>
      <c r="E5" s="1009"/>
      <c r="F5" s="1009"/>
      <c r="G5" s="1009"/>
      <c r="H5" s="1009"/>
      <c r="I5" s="1009"/>
      <c r="J5" s="1009"/>
      <c r="K5" s="1009"/>
      <c r="L5" s="1009"/>
      <c r="M5" s="1009"/>
      <c r="N5" s="1009"/>
      <c r="O5" s="1009"/>
      <c r="P5" s="1010"/>
      <c r="Q5" s="1014" t="s">
        <v>357</v>
      </c>
      <c r="R5" s="1015"/>
      <c r="S5" s="1015"/>
      <c r="T5" s="1015"/>
      <c r="U5" s="1016"/>
      <c r="V5" s="1014" t="s">
        <v>358</v>
      </c>
      <c r="W5" s="1015"/>
      <c r="X5" s="1015"/>
      <c r="Y5" s="1015"/>
      <c r="Z5" s="1016"/>
      <c r="AA5" s="1014" t="s">
        <v>359</v>
      </c>
      <c r="AB5" s="1015"/>
      <c r="AC5" s="1015"/>
      <c r="AD5" s="1015"/>
      <c r="AE5" s="1015"/>
      <c r="AF5" s="1107" t="s">
        <v>360</v>
      </c>
      <c r="AG5" s="1015"/>
      <c r="AH5" s="1015"/>
      <c r="AI5" s="1015"/>
      <c r="AJ5" s="1028"/>
      <c r="AK5" s="1015" t="s">
        <v>361</v>
      </c>
      <c r="AL5" s="1015"/>
      <c r="AM5" s="1015"/>
      <c r="AN5" s="1015"/>
      <c r="AO5" s="1016"/>
      <c r="AP5" s="1014" t="s">
        <v>362</v>
      </c>
      <c r="AQ5" s="1015"/>
      <c r="AR5" s="1015"/>
      <c r="AS5" s="1015"/>
      <c r="AT5" s="1016"/>
      <c r="AU5" s="1014" t="s">
        <v>363</v>
      </c>
      <c r="AV5" s="1015"/>
      <c r="AW5" s="1015"/>
      <c r="AX5" s="1015"/>
      <c r="AY5" s="1028"/>
      <c r="AZ5" s="226"/>
      <c r="BA5" s="226"/>
      <c r="BB5" s="226"/>
      <c r="BC5" s="226"/>
      <c r="BD5" s="226"/>
      <c r="BE5" s="227"/>
      <c r="BF5" s="227"/>
      <c r="BG5" s="227"/>
      <c r="BH5" s="227"/>
      <c r="BI5" s="227"/>
      <c r="BJ5" s="227"/>
      <c r="BK5" s="227"/>
      <c r="BL5" s="227"/>
      <c r="BM5" s="227"/>
      <c r="BN5" s="227"/>
      <c r="BO5" s="227"/>
      <c r="BP5" s="227"/>
      <c r="BQ5" s="1008" t="s">
        <v>364</v>
      </c>
      <c r="BR5" s="1009"/>
      <c r="BS5" s="1009"/>
      <c r="BT5" s="1009"/>
      <c r="BU5" s="1009"/>
      <c r="BV5" s="1009"/>
      <c r="BW5" s="1009"/>
      <c r="BX5" s="1009"/>
      <c r="BY5" s="1009"/>
      <c r="BZ5" s="1009"/>
      <c r="CA5" s="1009"/>
      <c r="CB5" s="1009"/>
      <c r="CC5" s="1009"/>
      <c r="CD5" s="1009"/>
      <c r="CE5" s="1009"/>
      <c r="CF5" s="1009"/>
      <c r="CG5" s="1010"/>
      <c r="CH5" s="1014" t="s">
        <v>365</v>
      </c>
      <c r="CI5" s="1015"/>
      <c r="CJ5" s="1015"/>
      <c r="CK5" s="1015"/>
      <c r="CL5" s="1016"/>
      <c r="CM5" s="1014" t="s">
        <v>366</v>
      </c>
      <c r="CN5" s="1015"/>
      <c r="CO5" s="1015"/>
      <c r="CP5" s="1015"/>
      <c r="CQ5" s="1016"/>
      <c r="CR5" s="1014" t="s">
        <v>367</v>
      </c>
      <c r="CS5" s="1015"/>
      <c r="CT5" s="1015"/>
      <c r="CU5" s="1015"/>
      <c r="CV5" s="1016"/>
      <c r="CW5" s="1014" t="s">
        <v>368</v>
      </c>
      <c r="CX5" s="1015"/>
      <c r="CY5" s="1015"/>
      <c r="CZ5" s="1015"/>
      <c r="DA5" s="1016"/>
      <c r="DB5" s="1014" t="s">
        <v>369</v>
      </c>
      <c r="DC5" s="1015"/>
      <c r="DD5" s="1015"/>
      <c r="DE5" s="1015"/>
      <c r="DF5" s="1016"/>
      <c r="DG5" s="1097" t="s">
        <v>370</v>
      </c>
      <c r="DH5" s="1098"/>
      <c r="DI5" s="1098"/>
      <c r="DJ5" s="1098"/>
      <c r="DK5" s="1099"/>
      <c r="DL5" s="1097" t="s">
        <v>371</v>
      </c>
      <c r="DM5" s="1098"/>
      <c r="DN5" s="1098"/>
      <c r="DO5" s="1098"/>
      <c r="DP5" s="1099"/>
      <c r="DQ5" s="1014" t="s">
        <v>372</v>
      </c>
      <c r="DR5" s="1015"/>
      <c r="DS5" s="1015"/>
      <c r="DT5" s="1015"/>
      <c r="DU5" s="1016"/>
      <c r="DV5" s="1014" t="s">
        <v>363</v>
      </c>
      <c r="DW5" s="1015"/>
      <c r="DX5" s="1015"/>
      <c r="DY5" s="1015"/>
      <c r="DZ5" s="1028"/>
      <c r="EA5" s="228"/>
    </row>
    <row r="6" spans="1:131" s="229" customFormat="1" ht="26.25" customHeight="1" thickBot="1" x14ac:dyDescent="0.25">
      <c r="A6" s="1011"/>
      <c r="B6" s="1012"/>
      <c r="C6" s="1012"/>
      <c r="D6" s="1012"/>
      <c r="E6" s="1012"/>
      <c r="F6" s="1012"/>
      <c r="G6" s="1012"/>
      <c r="H6" s="1012"/>
      <c r="I6" s="1012"/>
      <c r="J6" s="1012"/>
      <c r="K6" s="1012"/>
      <c r="L6" s="1012"/>
      <c r="M6" s="1012"/>
      <c r="N6" s="1012"/>
      <c r="O6" s="1012"/>
      <c r="P6" s="1013"/>
      <c r="Q6" s="1017"/>
      <c r="R6" s="1018"/>
      <c r="S6" s="1018"/>
      <c r="T6" s="1018"/>
      <c r="U6" s="1019"/>
      <c r="V6" s="1017"/>
      <c r="W6" s="1018"/>
      <c r="X6" s="1018"/>
      <c r="Y6" s="1018"/>
      <c r="Z6" s="1019"/>
      <c r="AA6" s="1017"/>
      <c r="AB6" s="1018"/>
      <c r="AC6" s="1018"/>
      <c r="AD6" s="1018"/>
      <c r="AE6" s="1018"/>
      <c r="AF6" s="1108"/>
      <c r="AG6" s="1018"/>
      <c r="AH6" s="1018"/>
      <c r="AI6" s="1018"/>
      <c r="AJ6" s="1029"/>
      <c r="AK6" s="1018"/>
      <c r="AL6" s="1018"/>
      <c r="AM6" s="1018"/>
      <c r="AN6" s="1018"/>
      <c r="AO6" s="1019"/>
      <c r="AP6" s="1017"/>
      <c r="AQ6" s="1018"/>
      <c r="AR6" s="1018"/>
      <c r="AS6" s="1018"/>
      <c r="AT6" s="1019"/>
      <c r="AU6" s="1017"/>
      <c r="AV6" s="1018"/>
      <c r="AW6" s="1018"/>
      <c r="AX6" s="1018"/>
      <c r="AY6" s="1029"/>
      <c r="AZ6" s="226"/>
      <c r="BA6" s="226"/>
      <c r="BB6" s="226"/>
      <c r="BC6" s="226"/>
      <c r="BD6" s="226"/>
      <c r="BE6" s="227"/>
      <c r="BF6" s="227"/>
      <c r="BG6" s="227"/>
      <c r="BH6" s="227"/>
      <c r="BI6" s="227"/>
      <c r="BJ6" s="227"/>
      <c r="BK6" s="227"/>
      <c r="BL6" s="227"/>
      <c r="BM6" s="227"/>
      <c r="BN6" s="227"/>
      <c r="BO6" s="227"/>
      <c r="BP6" s="227"/>
      <c r="BQ6" s="1011"/>
      <c r="BR6" s="1012"/>
      <c r="BS6" s="1012"/>
      <c r="BT6" s="1012"/>
      <c r="BU6" s="1012"/>
      <c r="BV6" s="1012"/>
      <c r="BW6" s="1012"/>
      <c r="BX6" s="1012"/>
      <c r="BY6" s="1012"/>
      <c r="BZ6" s="1012"/>
      <c r="CA6" s="1012"/>
      <c r="CB6" s="1012"/>
      <c r="CC6" s="1012"/>
      <c r="CD6" s="1012"/>
      <c r="CE6" s="1012"/>
      <c r="CF6" s="1012"/>
      <c r="CG6" s="1013"/>
      <c r="CH6" s="1017"/>
      <c r="CI6" s="1018"/>
      <c r="CJ6" s="1018"/>
      <c r="CK6" s="1018"/>
      <c r="CL6" s="1019"/>
      <c r="CM6" s="1017"/>
      <c r="CN6" s="1018"/>
      <c r="CO6" s="1018"/>
      <c r="CP6" s="1018"/>
      <c r="CQ6" s="1019"/>
      <c r="CR6" s="1017"/>
      <c r="CS6" s="1018"/>
      <c r="CT6" s="1018"/>
      <c r="CU6" s="1018"/>
      <c r="CV6" s="1019"/>
      <c r="CW6" s="1017"/>
      <c r="CX6" s="1018"/>
      <c r="CY6" s="1018"/>
      <c r="CZ6" s="1018"/>
      <c r="DA6" s="1019"/>
      <c r="DB6" s="1017"/>
      <c r="DC6" s="1018"/>
      <c r="DD6" s="1018"/>
      <c r="DE6" s="1018"/>
      <c r="DF6" s="1019"/>
      <c r="DG6" s="1100"/>
      <c r="DH6" s="1101"/>
      <c r="DI6" s="1101"/>
      <c r="DJ6" s="1101"/>
      <c r="DK6" s="1102"/>
      <c r="DL6" s="1100"/>
      <c r="DM6" s="1101"/>
      <c r="DN6" s="1101"/>
      <c r="DO6" s="1101"/>
      <c r="DP6" s="1102"/>
      <c r="DQ6" s="1017"/>
      <c r="DR6" s="1018"/>
      <c r="DS6" s="1018"/>
      <c r="DT6" s="1018"/>
      <c r="DU6" s="1019"/>
      <c r="DV6" s="1017"/>
      <c r="DW6" s="1018"/>
      <c r="DX6" s="1018"/>
      <c r="DY6" s="1018"/>
      <c r="DZ6" s="1029"/>
      <c r="EA6" s="228"/>
    </row>
    <row r="7" spans="1:131" s="229" customFormat="1" ht="26.25" customHeight="1" thickTop="1" x14ac:dyDescent="0.2">
      <c r="A7" s="230">
        <v>1</v>
      </c>
      <c r="B7" s="1060" t="s">
        <v>373</v>
      </c>
      <c r="C7" s="1061"/>
      <c r="D7" s="1061"/>
      <c r="E7" s="1061"/>
      <c r="F7" s="1061"/>
      <c r="G7" s="1061"/>
      <c r="H7" s="1061"/>
      <c r="I7" s="1061"/>
      <c r="J7" s="1061"/>
      <c r="K7" s="1061"/>
      <c r="L7" s="1061"/>
      <c r="M7" s="1061"/>
      <c r="N7" s="1061"/>
      <c r="O7" s="1061"/>
      <c r="P7" s="1062"/>
      <c r="Q7" s="1115">
        <v>1677</v>
      </c>
      <c r="R7" s="1116"/>
      <c r="S7" s="1116"/>
      <c r="T7" s="1116"/>
      <c r="U7" s="1116"/>
      <c r="V7" s="1116">
        <v>1635</v>
      </c>
      <c r="W7" s="1116"/>
      <c r="X7" s="1116"/>
      <c r="Y7" s="1116"/>
      <c r="Z7" s="1116"/>
      <c r="AA7" s="1116">
        <v>42</v>
      </c>
      <c r="AB7" s="1116"/>
      <c r="AC7" s="1116"/>
      <c r="AD7" s="1116"/>
      <c r="AE7" s="1117"/>
      <c r="AF7" s="1118">
        <v>42</v>
      </c>
      <c r="AG7" s="1119"/>
      <c r="AH7" s="1119"/>
      <c r="AI7" s="1119"/>
      <c r="AJ7" s="1120"/>
      <c r="AK7" s="1121">
        <v>2</v>
      </c>
      <c r="AL7" s="1122"/>
      <c r="AM7" s="1122"/>
      <c r="AN7" s="1122"/>
      <c r="AO7" s="1122"/>
      <c r="AP7" s="1122">
        <v>434</v>
      </c>
      <c r="AQ7" s="1122"/>
      <c r="AR7" s="1122"/>
      <c r="AS7" s="1122"/>
      <c r="AT7" s="1122"/>
      <c r="AU7" s="1123"/>
      <c r="AV7" s="1123"/>
      <c r="AW7" s="1123"/>
      <c r="AX7" s="1123"/>
      <c r="AY7" s="1124"/>
      <c r="AZ7" s="226"/>
      <c r="BA7" s="226"/>
      <c r="BB7" s="226"/>
      <c r="BC7" s="226"/>
      <c r="BD7" s="226"/>
      <c r="BE7" s="227"/>
      <c r="BF7" s="227"/>
      <c r="BG7" s="227"/>
      <c r="BH7" s="227"/>
      <c r="BI7" s="227"/>
      <c r="BJ7" s="227"/>
      <c r="BK7" s="227"/>
      <c r="BL7" s="227"/>
      <c r="BM7" s="227"/>
      <c r="BN7" s="227"/>
      <c r="BO7" s="227"/>
      <c r="BP7" s="227"/>
      <c r="BQ7" s="230">
        <v>1</v>
      </c>
      <c r="BR7" s="231"/>
      <c r="BS7" s="1112"/>
      <c r="BT7" s="1113"/>
      <c r="BU7" s="1113"/>
      <c r="BV7" s="1113"/>
      <c r="BW7" s="1113"/>
      <c r="BX7" s="1113"/>
      <c r="BY7" s="1113"/>
      <c r="BZ7" s="1113"/>
      <c r="CA7" s="1113"/>
      <c r="CB7" s="1113"/>
      <c r="CC7" s="1113"/>
      <c r="CD7" s="1113"/>
      <c r="CE7" s="1113"/>
      <c r="CF7" s="1113"/>
      <c r="CG7" s="1125"/>
      <c r="CH7" s="1109"/>
      <c r="CI7" s="1110"/>
      <c r="CJ7" s="1110"/>
      <c r="CK7" s="1110"/>
      <c r="CL7" s="1111"/>
      <c r="CM7" s="1109"/>
      <c r="CN7" s="1110"/>
      <c r="CO7" s="1110"/>
      <c r="CP7" s="1110"/>
      <c r="CQ7" s="1111"/>
      <c r="CR7" s="1109"/>
      <c r="CS7" s="1110"/>
      <c r="CT7" s="1110"/>
      <c r="CU7" s="1110"/>
      <c r="CV7" s="1111"/>
      <c r="CW7" s="1109"/>
      <c r="CX7" s="1110"/>
      <c r="CY7" s="1110"/>
      <c r="CZ7" s="1110"/>
      <c r="DA7" s="1111"/>
      <c r="DB7" s="1109"/>
      <c r="DC7" s="1110"/>
      <c r="DD7" s="1110"/>
      <c r="DE7" s="1110"/>
      <c r="DF7" s="1111"/>
      <c r="DG7" s="1109"/>
      <c r="DH7" s="1110"/>
      <c r="DI7" s="1110"/>
      <c r="DJ7" s="1110"/>
      <c r="DK7" s="1111"/>
      <c r="DL7" s="1109"/>
      <c r="DM7" s="1110"/>
      <c r="DN7" s="1110"/>
      <c r="DO7" s="1110"/>
      <c r="DP7" s="1111"/>
      <c r="DQ7" s="1109"/>
      <c r="DR7" s="1110"/>
      <c r="DS7" s="1110"/>
      <c r="DT7" s="1110"/>
      <c r="DU7" s="1111"/>
      <c r="DV7" s="1112"/>
      <c r="DW7" s="1113"/>
      <c r="DX7" s="1113"/>
      <c r="DY7" s="1113"/>
      <c r="DZ7" s="1114"/>
      <c r="EA7" s="228"/>
    </row>
    <row r="8" spans="1:131" s="229" customFormat="1" ht="26.25" customHeight="1" x14ac:dyDescent="0.2">
      <c r="A8" s="232">
        <v>2</v>
      </c>
      <c r="B8" s="1043" t="s">
        <v>374</v>
      </c>
      <c r="C8" s="1044"/>
      <c r="D8" s="1044"/>
      <c r="E8" s="1044"/>
      <c r="F8" s="1044"/>
      <c r="G8" s="1044"/>
      <c r="H8" s="1044"/>
      <c r="I8" s="1044"/>
      <c r="J8" s="1044"/>
      <c r="K8" s="1044"/>
      <c r="L8" s="1044"/>
      <c r="M8" s="1044"/>
      <c r="N8" s="1044"/>
      <c r="O8" s="1044"/>
      <c r="P8" s="1045"/>
      <c r="Q8" s="1051">
        <v>59</v>
      </c>
      <c r="R8" s="1052"/>
      <c r="S8" s="1052"/>
      <c r="T8" s="1052"/>
      <c r="U8" s="1052"/>
      <c r="V8" s="1052">
        <v>54</v>
      </c>
      <c r="W8" s="1052"/>
      <c r="X8" s="1052"/>
      <c r="Y8" s="1052"/>
      <c r="Z8" s="1052"/>
      <c r="AA8" s="1052">
        <v>4</v>
      </c>
      <c r="AB8" s="1052"/>
      <c r="AC8" s="1052"/>
      <c r="AD8" s="1052"/>
      <c r="AE8" s="1053"/>
      <c r="AF8" s="1048">
        <v>4</v>
      </c>
      <c r="AG8" s="1049"/>
      <c r="AH8" s="1049"/>
      <c r="AI8" s="1049"/>
      <c r="AJ8" s="1050"/>
      <c r="AK8" s="1093" t="s">
        <v>548</v>
      </c>
      <c r="AL8" s="1094"/>
      <c r="AM8" s="1094"/>
      <c r="AN8" s="1094"/>
      <c r="AO8" s="1094"/>
      <c r="AP8" s="1094" t="s">
        <v>548</v>
      </c>
      <c r="AQ8" s="1094"/>
      <c r="AR8" s="1094"/>
      <c r="AS8" s="1094"/>
      <c r="AT8" s="1094"/>
      <c r="AU8" s="1095"/>
      <c r="AV8" s="1095"/>
      <c r="AW8" s="1095"/>
      <c r="AX8" s="1095"/>
      <c r="AY8" s="1096"/>
      <c r="AZ8" s="226"/>
      <c r="BA8" s="226"/>
      <c r="BB8" s="226"/>
      <c r="BC8" s="226"/>
      <c r="BD8" s="226"/>
      <c r="BE8" s="227"/>
      <c r="BF8" s="227"/>
      <c r="BG8" s="227"/>
      <c r="BH8" s="227"/>
      <c r="BI8" s="227"/>
      <c r="BJ8" s="227"/>
      <c r="BK8" s="227"/>
      <c r="BL8" s="227"/>
      <c r="BM8" s="227"/>
      <c r="BN8" s="227"/>
      <c r="BO8" s="227"/>
      <c r="BP8" s="227"/>
      <c r="BQ8" s="232">
        <v>2</v>
      </c>
      <c r="BR8" s="233"/>
      <c r="BS8" s="1005"/>
      <c r="BT8" s="1006"/>
      <c r="BU8" s="1006"/>
      <c r="BV8" s="1006"/>
      <c r="BW8" s="1006"/>
      <c r="BX8" s="1006"/>
      <c r="BY8" s="1006"/>
      <c r="BZ8" s="1006"/>
      <c r="CA8" s="1006"/>
      <c r="CB8" s="1006"/>
      <c r="CC8" s="1006"/>
      <c r="CD8" s="1006"/>
      <c r="CE8" s="1006"/>
      <c r="CF8" s="1006"/>
      <c r="CG8" s="1027"/>
      <c r="CH8" s="1002"/>
      <c r="CI8" s="1003"/>
      <c r="CJ8" s="1003"/>
      <c r="CK8" s="1003"/>
      <c r="CL8" s="1004"/>
      <c r="CM8" s="1002"/>
      <c r="CN8" s="1003"/>
      <c r="CO8" s="1003"/>
      <c r="CP8" s="1003"/>
      <c r="CQ8" s="1004"/>
      <c r="CR8" s="1002"/>
      <c r="CS8" s="1003"/>
      <c r="CT8" s="1003"/>
      <c r="CU8" s="1003"/>
      <c r="CV8" s="1004"/>
      <c r="CW8" s="1002"/>
      <c r="CX8" s="1003"/>
      <c r="CY8" s="1003"/>
      <c r="CZ8" s="1003"/>
      <c r="DA8" s="1004"/>
      <c r="DB8" s="1002"/>
      <c r="DC8" s="1003"/>
      <c r="DD8" s="1003"/>
      <c r="DE8" s="1003"/>
      <c r="DF8" s="1004"/>
      <c r="DG8" s="1002"/>
      <c r="DH8" s="1003"/>
      <c r="DI8" s="1003"/>
      <c r="DJ8" s="1003"/>
      <c r="DK8" s="1004"/>
      <c r="DL8" s="1002"/>
      <c r="DM8" s="1003"/>
      <c r="DN8" s="1003"/>
      <c r="DO8" s="1003"/>
      <c r="DP8" s="1004"/>
      <c r="DQ8" s="1002"/>
      <c r="DR8" s="1003"/>
      <c r="DS8" s="1003"/>
      <c r="DT8" s="1003"/>
      <c r="DU8" s="1004"/>
      <c r="DV8" s="1005"/>
      <c r="DW8" s="1006"/>
      <c r="DX8" s="1006"/>
      <c r="DY8" s="1006"/>
      <c r="DZ8" s="1007"/>
      <c r="EA8" s="228"/>
    </row>
    <row r="9" spans="1:131" s="229" customFormat="1" ht="26.25" customHeight="1" x14ac:dyDescent="0.2">
      <c r="A9" s="232">
        <v>3</v>
      </c>
      <c r="B9" s="1043" t="s">
        <v>375</v>
      </c>
      <c r="C9" s="1044"/>
      <c r="D9" s="1044"/>
      <c r="E9" s="1044"/>
      <c r="F9" s="1044"/>
      <c r="G9" s="1044"/>
      <c r="H9" s="1044"/>
      <c r="I9" s="1044"/>
      <c r="J9" s="1044"/>
      <c r="K9" s="1044"/>
      <c r="L9" s="1044"/>
      <c r="M9" s="1044"/>
      <c r="N9" s="1044"/>
      <c r="O9" s="1044"/>
      <c r="P9" s="1045"/>
      <c r="Q9" s="1051">
        <v>25</v>
      </c>
      <c r="R9" s="1052"/>
      <c r="S9" s="1052"/>
      <c r="T9" s="1052"/>
      <c r="U9" s="1052"/>
      <c r="V9" s="1052">
        <v>24</v>
      </c>
      <c r="W9" s="1052"/>
      <c r="X9" s="1052"/>
      <c r="Y9" s="1052"/>
      <c r="Z9" s="1052"/>
      <c r="AA9" s="1052">
        <v>2</v>
      </c>
      <c r="AB9" s="1052"/>
      <c r="AC9" s="1052"/>
      <c r="AD9" s="1052"/>
      <c r="AE9" s="1053"/>
      <c r="AF9" s="1048">
        <v>2</v>
      </c>
      <c r="AG9" s="1049"/>
      <c r="AH9" s="1049"/>
      <c r="AI9" s="1049"/>
      <c r="AJ9" s="1050"/>
      <c r="AK9" s="1093" t="s">
        <v>548</v>
      </c>
      <c r="AL9" s="1094"/>
      <c r="AM9" s="1094"/>
      <c r="AN9" s="1094"/>
      <c r="AO9" s="1094"/>
      <c r="AP9" s="1094" t="s">
        <v>548</v>
      </c>
      <c r="AQ9" s="1094"/>
      <c r="AR9" s="1094"/>
      <c r="AS9" s="1094"/>
      <c r="AT9" s="1094"/>
      <c r="AU9" s="1095"/>
      <c r="AV9" s="1095"/>
      <c r="AW9" s="1095"/>
      <c r="AX9" s="1095"/>
      <c r="AY9" s="1096"/>
      <c r="AZ9" s="226"/>
      <c r="BA9" s="226"/>
      <c r="BB9" s="226"/>
      <c r="BC9" s="226"/>
      <c r="BD9" s="226"/>
      <c r="BE9" s="227"/>
      <c r="BF9" s="227"/>
      <c r="BG9" s="227"/>
      <c r="BH9" s="227"/>
      <c r="BI9" s="227"/>
      <c r="BJ9" s="227"/>
      <c r="BK9" s="227"/>
      <c r="BL9" s="227"/>
      <c r="BM9" s="227"/>
      <c r="BN9" s="227"/>
      <c r="BO9" s="227"/>
      <c r="BP9" s="227"/>
      <c r="BQ9" s="232">
        <v>3</v>
      </c>
      <c r="BR9" s="233"/>
      <c r="BS9" s="1005"/>
      <c r="BT9" s="1006"/>
      <c r="BU9" s="1006"/>
      <c r="BV9" s="1006"/>
      <c r="BW9" s="1006"/>
      <c r="BX9" s="1006"/>
      <c r="BY9" s="1006"/>
      <c r="BZ9" s="1006"/>
      <c r="CA9" s="1006"/>
      <c r="CB9" s="1006"/>
      <c r="CC9" s="1006"/>
      <c r="CD9" s="1006"/>
      <c r="CE9" s="1006"/>
      <c r="CF9" s="1006"/>
      <c r="CG9" s="1027"/>
      <c r="CH9" s="1002"/>
      <c r="CI9" s="1003"/>
      <c r="CJ9" s="1003"/>
      <c r="CK9" s="1003"/>
      <c r="CL9" s="1004"/>
      <c r="CM9" s="1002"/>
      <c r="CN9" s="1003"/>
      <c r="CO9" s="1003"/>
      <c r="CP9" s="1003"/>
      <c r="CQ9" s="1004"/>
      <c r="CR9" s="1002"/>
      <c r="CS9" s="1003"/>
      <c r="CT9" s="1003"/>
      <c r="CU9" s="1003"/>
      <c r="CV9" s="1004"/>
      <c r="CW9" s="1002"/>
      <c r="CX9" s="1003"/>
      <c r="CY9" s="1003"/>
      <c r="CZ9" s="1003"/>
      <c r="DA9" s="1004"/>
      <c r="DB9" s="1002"/>
      <c r="DC9" s="1003"/>
      <c r="DD9" s="1003"/>
      <c r="DE9" s="1003"/>
      <c r="DF9" s="1004"/>
      <c r="DG9" s="1002"/>
      <c r="DH9" s="1003"/>
      <c r="DI9" s="1003"/>
      <c r="DJ9" s="1003"/>
      <c r="DK9" s="1004"/>
      <c r="DL9" s="1002"/>
      <c r="DM9" s="1003"/>
      <c r="DN9" s="1003"/>
      <c r="DO9" s="1003"/>
      <c r="DP9" s="1004"/>
      <c r="DQ9" s="1002"/>
      <c r="DR9" s="1003"/>
      <c r="DS9" s="1003"/>
      <c r="DT9" s="1003"/>
      <c r="DU9" s="1004"/>
      <c r="DV9" s="1005"/>
      <c r="DW9" s="1006"/>
      <c r="DX9" s="1006"/>
      <c r="DY9" s="1006"/>
      <c r="DZ9" s="1007"/>
      <c r="EA9" s="228"/>
    </row>
    <row r="10" spans="1:131" s="229" customFormat="1" ht="26.25" customHeight="1" x14ac:dyDescent="0.2">
      <c r="A10" s="232">
        <v>4</v>
      </c>
      <c r="B10" s="1043"/>
      <c r="C10" s="1044"/>
      <c r="D10" s="1044"/>
      <c r="E10" s="1044"/>
      <c r="F10" s="1044"/>
      <c r="G10" s="1044"/>
      <c r="H10" s="1044"/>
      <c r="I10" s="1044"/>
      <c r="J10" s="1044"/>
      <c r="K10" s="1044"/>
      <c r="L10" s="1044"/>
      <c r="M10" s="1044"/>
      <c r="N10" s="1044"/>
      <c r="O10" s="1044"/>
      <c r="P10" s="1045"/>
      <c r="Q10" s="1051"/>
      <c r="R10" s="1052"/>
      <c r="S10" s="1052"/>
      <c r="T10" s="1052"/>
      <c r="U10" s="1052"/>
      <c r="V10" s="1052"/>
      <c r="W10" s="1052"/>
      <c r="X10" s="1052"/>
      <c r="Y10" s="1052"/>
      <c r="Z10" s="1052"/>
      <c r="AA10" s="1052"/>
      <c r="AB10" s="1052"/>
      <c r="AC10" s="1052"/>
      <c r="AD10" s="1052"/>
      <c r="AE10" s="1053"/>
      <c r="AF10" s="1048"/>
      <c r="AG10" s="1049"/>
      <c r="AH10" s="1049"/>
      <c r="AI10" s="1049"/>
      <c r="AJ10" s="1050"/>
      <c r="AK10" s="1093"/>
      <c r="AL10" s="1094"/>
      <c r="AM10" s="1094"/>
      <c r="AN10" s="1094"/>
      <c r="AO10" s="1094"/>
      <c r="AP10" s="1094"/>
      <c r="AQ10" s="1094"/>
      <c r="AR10" s="1094"/>
      <c r="AS10" s="1094"/>
      <c r="AT10" s="1094"/>
      <c r="AU10" s="1095"/>
      <c r="AV10" s="1095"/>
      <c r="AW10" s="1095"/>
      <c r="AX10" s="1095"/>
      <c r="AY10" s="1096"/>
      <c r="AZ10" s="226"/>
      <c r="BA10" s="226"/>
      <c r="BB10" s="226"/>
      <c r="BC10" s="226"/>
      <c r="BD10" s="226"/>
      <c r="BE10" s="227"/>
      <c r="BF10" s="227"/>
      <c r="BG10" s="227"/>
      <c r="BH10" s="227"/>
      <c r="BI10" s="227"/>
      <c r="BJ10" s="227"/>
      <c r="BK10" s="227"/>
      <c r="BL10" s="227"/>
      <c r="BM10" s="227"/>
      <c r="BN10" s="227"/>
      <c r="BO10" s="227"/>
      <c r="BP10" s="227"/>
      <c r="BQ10" s="232">
        <v>4</v>
      </c>
      <c r="BR10" s="233"/>
      <c r="BS10" s="1005"/>
      <c r="BT10" s="1006"/>
      <c r="BU10" s="1006"/>
      <c r="BV10" s="1006"/>
      <c r="BW10" s="1006"/>
      <c r="BX10" s="1006"/>
      <c r="BY10" s="1006"/>
      <c r="BZ10" s="1006"/>
      <c r="CA10" s="1006"/>
      <c r="CB10" s="1006"/>
      <c r="CC10" s="1006"/>
      <c r="CD10" s="1006"/>
      <c r="CE10" s="1006"/>
      <c r="CF10" s="1006"/>
      <c r="CG10" s="1027"/>
      <c r="CH10" s="1002"/>
      <c r="CI10" s="1003"/>
      <c r="CJ10" s="1003"/>
      <c r="CK10" s="1003"/>
      <c r="CL10" s="1004"/>
      <c r="CM10" s="1002"/>
      <c r="CN10" s="1003"/>
      <c r="CO10" s="1003"/>
      <c r="CP10" s="1003"/>
      <c r="CQ10" s="1004"/>
      <c r="CR10" s="1002"/>
      <c r="CS10" s="1003"/>
      <c r="CT10" s="1003"/>
      <c r="CU10" s="1003"/>
      <c r="CV10" s="1004"/>
      <c r="CW10" s="1002"/>
      <c r="CX10" s="1003"/>
      <c r="CY10" s="1003"/>
      <c r="CZ10" s="1003"/>
      <c r="DA10" s="1004"/>
      <c r="DB10" s="1002"/>
      <c r="DC10" s="1003"/>
      <c r="DD10" s="1003"/>
      <c r="DE10" s="1003"/>
      <c r="DF10" s="1004"/>
      <c r="DG10" s="1002"/>
      <c r="DH10" s="1003"/>
      <c r="DI10" s="1003"/>
      <c r="DJ10" s="1003"/>
      <c r="DK10" s="1004"/>
      <c r="DL10" s="1002"/>
      <c r="DM10" s="1003"/>
      <c r="DN10" s="1003"/>
      <c r="DO10" s="1003"/>
      <c r="DP10" s="1004"/>
      <c r="DQ10" s="1002"/>
      <c r="DR10" s="1003"/>
      <c r="DS10" s="1003"/>
      <c r="DT10" s="1003"/>
      <c r="DU10" s="1004"/>
      <c r="DV10" s="1005"/>
      <c r="DW10" s="1006"/>
      <c r="DX10" s="1006"/>
      <c r="DY10" s="1006"/>
      <c r="DZ10" s="1007"/>
      <c r="EA10" s="228"/>
    </row>
    <row r="11" spans="1:131" s="229" customFormat="1" ht="26.25" customHeight="1" x14ac:dyDescent="0.2">
      <c r="A11" s="232">
        <v>5</v>
      </c>
      <c r="B11" s="1043"/>
      <c r="C11" s="1044"/>
      <c r="D11" s="1044"/>
      <c r="E11" s="1044"/>
      <c r="F11" s="1044"/>
      <c r="G11" s="1044"/>
      <c r="H11" s="1044"/>
      <c r="I11" s="1044"/>
      <c r="J11" s="1044"/>
      <c r="K11" s="1044"/>
      <c r="L11" s="1044"/>
      <c r="M11" s="1044"/>
      <c r="N11" s="1044"/>
      <c r="O11" s="1044"/>
      <c r="P11" s="1045"/>
      <c r="Q11" s="1051"/>
      <c r="R11" s="1052"/>
      <c r="S11" s="1052"/>
      <c r="T11" s="1052"/>
      <c r="U11" s="1052"/>
      <c r="V11" s="1052"/>
      <c r="W11" s="1052"/>
      <c r="X11" s="1052"/>
      <c r="Y11" s="1052"/>
      <c r="Z11" s="1052"/>
      <c r="AA11" s="1052"/>
      <c r="AB11" s="1052"/>
      <c r="AC11" s="1052"/>
      <c r="AD11" s="1052"/>
      <c r="AE11" s="1053"/>
      <c r="AF11" s="1048"/>
      <c r="AG11" s="1049"/>
      <c r="AH11" s="1049"/>
      <c r="AI11" s="1049"/>
      <c r="AJ11" s="1050"/>
      <c r="AK11" s="1093"/>
      <c r="AL11" s="1094"/>
      <c r="AM11" s="1094"/>
      <c r="AN11" s="1094"/>
      <c r="AO11" s="1094"/>
      <c r="AP11" s="1094"/>
      <c r="AQ11" s="1094"/>
      <c r="AR11" s="1094"/>
      <c r="AS11" s="1094"/>
      <c r="AT11" s="1094"/>
      <c r="AU11" s="1095"/>
      <c r="AV11" s="1095"/>
      <c r="AW11" s="1095"/>
      <c r="AX11" s="1095"/>
      <c r="AY11" s="1096"/>
      <c r="AZ11" s="226"/>
      <c r="BA11" s="226"/>
      <c r="BB11" s="226"/>
      <c r="BC11" s="226"/>
      <c r="BD11" s="226"/>
      <c r="BE11" s="227"/>
      <c r="BF11" s="227"/>
      <c r="BG11" s="227"/>
      <c r="BH11" s="227"/>
      <c r="BI11" s="227"/>
      <c r="BJ11" s="227"/>
      <c r="BK11" s="227"/>
      <c r="BL11" s="227"/>
      <c r="BM11" s="227"/>
      <c r="BN11" s="227"/>
      <c r="BO11" s="227"/>
      <c r="BP11" s="227"/>
      <c r="BQ11" s="232">
        <v>5</v>
      </c>
      <c r="BR11" s="233"/>
      <c r="BS11" s="1005"/>
      <c r="BT11" s="1006"/>
      <c r="BU11" s="1006"/>
      <c r="BV11" s="1006"/>
      <c r="BW11" s="1006"/>
      <c r="BX11" s="1006"/>
      <c r="BY11" s="1006"/>
      <c r="BZ11" s="1006"/>
      <c r="CA11" s="1006"/>
      <c r="CB11" s="1006"/>
      <c r="CC11" s="1006"/>
      <c r="CD11" s="1006"/>
      <c r="CE11" s="1006"/>
      <c r="CF11" s="1006"/>
      <c r="CG11" s="1027"/>
      <c r="CH11" s="1002"/>
      <c r="CI11" s="1003"/>
      <c r="CJ11" s="1003"/>
      <c r="CK11" s="1003"/>
      <c r="CL11" s="1004"/>
      <c r="CM11" s="1002"/>
      <c r="CN11" s="1003"/>
      <c r="CO11" s="1003"/>
      <c r="CP11" s="1003"/>
      <c r="CQ11" s="1004"/>
      <c r="CR11" s="1002"/>
      <c r="CS11" s="1003"/>
      <c r="CT11" s="1003"/>
      <c r="CU11" s="1003"/>
      <c r="CV11" s="1004"/>
      <c r="CW11" s="1002"/>
      <c r="CX11" s="1003"/>
      <c r="CY11" s="1003"/>
      <c r="CZ11" s="1003"/>
      <c r="DA11" s="1004"/>
      <c r="DB11" s="1002"/>
      <c r="DC11" s="1003"/>
      <c r="DD11" s="1003"/>
      <c r="DE11" s="1003"/>
      <c r="DF11" s="1004"/>
      <c r="DG11" s="1002"/>
      <c r="DH11" s="1003"/>
      <c r="DI11" s="1003"/>
      <c r="DJ11" s="1003"/>
      <c r="DK11" s="1004"/>
      <c r="DL11" s="1002"/>
      <c r="DM11" s="1003"/>
      <c r="DN11" s="1003"/>
      <c r="DO11" s="1003"/>
      <c r="DP11" s="1004"/>
      <c r="DQ11" s="1002"/>
      <c r="DR11" s="1003"/>
      <c r="DS11" s="1003"/>
      <c r="DT11" s="1003"/>
      <c r="DU11" s="1004"/>
      <c r="DV11" s="1005"/>
      <c r="DW11" s="1006"/>
      <c r="DX11" s="1006"/>
      <c r="DY11" s="1006"/>
      <c r="DZ11" s="1007"/>
      <c r="EA11" s="228"/>
    </row>
    <row r="12" spans="1:131" s="229" customFormat="1" ht="26.25" customHeight="1" x14ac:dyDescent="0.2">
      <c r="A12" s="232">
        <v>6</v>
      </c>
      <c r="B12" s="1043"/>
      <c r="C12" s="1044"/>
      <c r="D12" s="1044"/>
      <c r="E12" s="1044"/>
      <c r="F12" s="1044"/>
      <c r="G12" s="1044"/>
      <c r="H12" s="1044"/>
      <c r="I12" s="1044"/>
      <c r="J12" s="1044"/>
      <c r="K12" s="1044"/>
      <c r="L12" s="1044"/>
      <c r="M12" s="1044"/>
      <c r="N12" s="1044"/>
      <c r="O12" s="1044"/>
      <c r="P12" s="1045"/>
      <c r="Q12" s="1051"/>
      <c r="R12" s="1052"/>
      <c r="S12" s="1052"/>
      <c r="T12" s="1052"/>
      <c r="U12" s="1052"/>
      <c r="V12" s="1052"/>
      <c r="W12" s="1052"/>
      <c r="X12" s="1052"/>
      <c r="Y12" s="1052"/>
      <c r="Z12" s="1052"/>
      <c r="AA12" s="1052"/>
      <c r="AB12" s="1052"/>
      <c r="AC12" s="1052"/>
      <c r="AD12" s="1052"/>
      <c r="AE12" s="1053"/>
      <c r="AF12" s="1048"/>
      <c r="AG12" s="1049"/>
      <c r="AH12" s="1049"/>
      <c r="AI12" s="1049"/>
      <c r="AJ12" s="1050"/>
      <c r="AK12" s="1093"/>
      <c r="AL12" s="1094"/>
      <c r="AM12" s="1094"/>
      <c r="AN12" s="1094"/>
      <c r="AO12" s="1094"/>
      <c r="AP12" s="1094"/>
      <c r="AQ12" s="1094"/>
      <c r="AR12" s="1094"/>
      <c r="AS12" s="1094"/>
      <c r="AT12" s="1094"/>
      <c r="AU12" s="1095"/>
      <c r="AV12" s="1095"/>
      <c r="AW12" s="1095"/>
      <c r="AX12" s="1095"/>
      <c r="AY12" s="1096"/>
      <c r="AZ12" s="226"/>
      <c r="BA12" s="226"/>
      <c r="BB12" s="226"/>
      <c r="BC12" s="226"/>
      <c r="BD12" s="226"/>
      <c r="BE12" s="227"/>
      <c r="BF12" s="227"/>
      <c r="BG12" s="227"/>
      <c r="BH12" s="227"/>
      <c r="BI12" s="227"/>
      <c r="BJ12" s="227"/>
      <c r="BK12" s="227"/>
      <c r="BL12" s="227"/>
      <c r="BM12" s="227"/>
      <c r="BN12" s="227"/>
      <c r="BO12" s="227"/>
      <c r="BP12" s="227"/>
      <c r="BQ12" s="232">
        <v>6</v>
      </c>
      <c r="BR12" s="233"/>
      <c r="BS12" s="1005"/>
      <c r="BT12" s="1006"/>
      <c r="BU12" s="1006"/>
      <c r="BV12" s="1006"/>
      <c r="BW12" s="1006"/>
      <c r="BX12" s="1006"/>
      <c r="BY12" s="1006"/>
      <c r="BZ12" s="1006"/>
      <c r="CA12" s="1006"/>
      <c r="CB12" s="1006"/>
      <c r="CC12" s="1006"/>
      <c r="CD12" s="1006"/>
      <c r="CE12" s="1006"/>
      <c r="CF12" s="1006"/>
      <c r="CG12" s="1027"/>
      <c r="CH12" s="1002"/>
      <c r="CI12" s="1003"/>
      <c r="CJ12" s="1003"/>
      <c r="CK12" s="1003"/>
      <c r="CL12" s="1004"/>
      <c r="CM12" s="1002"/>
      <c r="CN12" s="1003"/>
      <c r="CO12" s="1003"/>
      <c r="CP12" s="1003"/>
      <c r="CQ12" s="1004"/>
      <c r="CR12" s="1002"/>
      <c r="CS12" s="1003"/>
      <c r="CT12" s="1003"/>
      <c r="CU12" s="1003"/>
      <c r="CV12" s="1004"/>
      <c r="CW12" s="1002"/>
      <c r="CX12" s="1003"/>
      <c r="CY12" s="1003"/>
      <c r="CZ12" s="1003"/>
      <c r="DA12" s="1004"/>
      <c r="DB12" s="1002"/>
      <c r="DC12" s="1003"/>
      <c r="DD12" s="1003"/>
      <c r="DE12" s="1003"/>
      <c r="DF12" s="1004"/>
      <c r="DG12" s="1002"/>
      <c r="DH12" s="1003"/>
      <c r="DI12" s="1003"/>
      <c r="DJ12" s="1003"/>
      <c r="DK12" s="1004"/>
      <c r="DL12" s="1002"/>
      <c r="DM12" s="1003"/>
      <c r="DN12" s="1003"/>
      <c r="DO12" s="1003"/>
      <c r="DP12" s="1004"/>
      <c r="DQ12" s="1002"/>
      <c r="DR12" s="1003"/>
      <c r="DS12" s="1003"/>
      <c r="DT12" s="1003"/>
      <c r="DU12" s="1004"/>
      <c r="DV12" s="1005"/>
      <c r="DW12" s="1006"/>
      <c r="DX12" s="1006"/>
      <c r="DY12" s="1006"/>
      <c r="DZ12" s="1007"/>
      <c r="EA12" s="228"/>
    </row>
    <row r="13" spans="1:131" s="229" customFormat="1" ht="26.25" customHeight="1" x14ac:dyDescent="0.2">
      <c r="A13" s="232">
        <v>7</v>
      </c>
      <c r="B13" s="1043"/>
      <c r="C13" s="1044"/>
      <c r="D13" s="1044"/>
      <c r="E13" s="1044"/>
      <c r="F13" s="1044"/>
      <c r="G13" s="1044"/>
      <c r="H13" s="1044"/>
      <c r="I13" s="1044"/>
      <c r="J13" s="1044"/>
      <c r="K13" s="1044"/>
      <c r="L13" s="1044"/>
      <c r="M13" s="1044"/>
      <c r="N13" s="1044"/>
      <c r="O13" s="1044"/>
      <c r="P13" s="1045"/>
      <c r="Q13" s="1051"/>
      <c r="R13" s="1052"/>
      <c r="S13" s="1052"/>
      <c r="T13" s="1052"/>
      <c r="U13" s="1052"/>
      <c r="V13" s="1052"/>
      <c r="W13" s="1052"/>
      <c r="X13" s="1052"/>
      <c r="Y13" s="1052"/>
      <c r="Z13" s="1052"/>
      <c r="AA13" s="1052"/>
      <c r="AB13" s="1052"/>
      <c r="AC13" s="1052"/>
      <c r="AD13" s="1052"/>
      <c r="AE13" s="1053"/>
      <c r="AF13" s="1048"/>
      <c r="AG13" s="1049"/>
      <c r="AH13" s="1049"/>
      <c r="AI13" s="1049"/>
      <c r="AJ13" s="1050"/>
      <c r="AK13" s="1093"/>
      <c r="AL13" s="1094"/>
      <c r="AM13" s="1094"/>
      <c r="AN13" s="1094"/>
      <c r="AO13" s="1094"/>
      <c r="AP13" s="1094"/>
      <c r="AQ13" s="1094"/>
      <c r="AR13" s="1094"/>
      <c r="AS13" s="1094"/>
      <c r="AT13" s="1094"/>
      <c r="AU13" s="1095"/>
      <c r="AV13" s="1095"/>
      <c r="AW13" s="1095"/>
      <c r="AX13" s="1095"/>
      <c r="AY13" s="1096"/>
      <c r="AZ13" s="226"/>
      <c r="BA13" s="226"/>
      <c r="BB13" s="226"/>
      <c r="BC13" s="226"/>
      <c r="BD13" s="226"/>
      <c r="BE13" s="227"/>
      <c r="BF13" s="227"/>
      <c r="BG13" s="227"/>
      <c r="BH13" s="227"/>
      <c r="BI13" s="227"/>
      <c r="BJ13" s="227"/>
      <c r="BK13" s="227"/>
      <c r="BL13" s="227"/>
      <c r="BM13" s="227"/>
      <c r="BN13" s="227"/>
      <c r="BO13" s="227"/>
      <c r="BP13" s="227"/>
      <c r="BQ13" s="232">
        <v>7</v>
      </c>
      <c r="BR13" s="233"/>
      <c r="BS13" s="1005"/>
      <c r="BT13" s="1006"/>
      <c r="BU13" s="1006"/>
      <c r="BV13" s="1006"/>
      <c r="BW13" s="1006"/>
      <c r="BX13" s="1006"/>
      <c r="BY13" s="1006"/>
      <c r="BZ13" s="1006"/>
      <c r="CA13" s="1006"/>
      <c r="CB13" s="1006"/>
      <c r="CC13" s="1006"/>
      <c r="CD13" s="1006"/>
      <c r="CE13" s="1006"/>
      <c r="CF13" s="1006"/>
      <c r="CG13" s="1027"/>
      <c r="CH13" s="1002"/>
      <c r="CI13" s="1003"/>
      <c r="CJ13" s="1003"/>
      <c r="CK13" s="1003"/>
      <c r="CL13" s="1004"/>
      <c r="CM13" s="1002"/>
      <c r="CN13" s="1003"/>
      <c r="CO13" s="1003"/>
      <c r="CP13" s="1003"/>
      <c r="CQ13" s="1004"/>
      <c r="CR13" s="1002"/>
      <c r="CS13" s="1003"/>
      <c r="CT13" s="1003"/>
      <c r="CU13" s="1003"/>
      <c r="CV13" s="1004"/>
      <c r="CW13" s="1002"/>
      <c r="CX13" s="1003"/>
      <c r="CY13" s="1003"/>
      <c r="CZ13" s="1003"/>
      <c r="DA13" s="1004"/>
      <c r="DB13" s="1002"/>
      <c r="DC13" s="1003"/>
      <c r="DD13" s="1003"/>
      <c r="DE13" s="1003"/>
      <c r="DF13" s="1004"/>
      <c r="DG13" s="1002"/>
      <c r="DH13" s="1003"/>
      <c r="DI13" s="1003"/>
      <c r="DJ13" s="1003"/>
      <c r="DK13" s="1004"/>
      <c r="DL13" s="1002"/>
      <c r="DM13" s="1003"/>
      <c r="DN13" s="1003"/>
      <c r="DO13" s="1003"/>
      <c r="DP13" s="1004"/>
      <c r="DQ13" s="1002"/>
      <c r="DR13" s="1003"/>
      <c r="DS13" s="1003"/>
      <c r="DT13" s="1003"/>
      <c r="DU13" s="1004"/>
      <c r="DV13" s="1005"/>
      <c r="DW13" s="1006"/>
      <c r="DX13" s="1006"/>
      <c r="DY13" s="1006"/>
      <c r="DZ13" s="1007"/>
      <c r="EA13" s="228"/>
    </row>
    <row r="14" spans="1:131" s="229" customFormat="1" ht="26.25" customHeight="1" x14ac:dyDescent="0.2">
      <c r="A14" s="232">
        <v>8</v>
      </c>
      <c r="B14" s="1043"/>
      <c r="C14" s="1044"/>
      <c r="D14" s="1044"/>
      <c r="E14" s="1044"/>
      <c r="F14" s="1044"/>
      <c r="G14" s="1044"/>
      <c r="H14" s="1044"/>
      <c r="I14" s="1044"/>
      <c r="J14" s="1044"/>
      <c r="K14" s="1044"/>
      <c r="L14" s="1044"/>
      <c r="M14" s="1044"/>
      <c r="N14" s="1044"/>
      <c r="O14" s="1044"/>
      <c r="P14" s="1045"/>
      <c r="Q14" s="1051"/>
      <c r="R14" s="1052"/>
      <c r="S14" s="1052"/>
      <c r="T14" s="1052"/>
      <c r="U14" s="1052"/>
      <c r="V14" s="1052"/>
      <c r="W14" s="1052"/>
      <c r="X14" s="1052"/>
      <c r="Y14" s="1052"/>
      <c r="Z14" s="1052"/>
      <c r="AA14" s="1052"/>
      <c r="AB14" s="1052"/>
      <c r="AC14" s="1052"/>
      <c r="AD14" s="1052"/>
      <c r="AE14" s="1053"/>
      <c r="AF14" s="1048"/>
      <c r="AG14" s="1049"/>
      <c r="AH14" s="1049"/>
      <c r="AI14" s="1049"/>
      <c r="AJ14" s="1050"/>
      <c r="AK14" s="1093"/>
      <c r="AL14" s="1094"/>
      <c r="AM14" s="1094"/>
      <c r="AN14" s="1094"/>
      <c r="AO14" s="1094"/>
      <c r="AP14" s="1094"/>
      <c r="AQ14" s="1094"/>
      <c r="AR14" s="1094"/>
      <c r="AS14" s="1094"/>
      <c r="AT14" s="1094"/>
      <c r="AU14" s="1095"/>
      <c r="AV14" s="1095"/>
      <c r="AW14" s="1095"/>
      <c r="AX14" s="1095"/>
      <c r="AY14" s="1096"/>
      <c r="AZ14" s="226"/>
      <c r="BA14" s="226"/>
      <c r="BB14" s="226"/>
      <c r="BC14" s="226"/>
      <c r="BD14" s="226"/>
      <c r="BE14" s="227"/>
      <c r="BF14" s="227"/>
      <c r="BG14" s="227"/>
      <c r="BH14" s="227"/>
      <c r="BI14" s="227"/>
      <c r="BJ14" s="227"/>
      <c r="BK14" s="227"/>
      <c r="BL14" s="227"/>
      <c r="BM14" s="227"/>
      <c r="BN14" s="227"/>
      <c r="BO14" s="227"/>
      <c r="BP14" s="227"/>
      <c r="BQ14" s="232">
        <v>8</v>
      </c>
      <c r="BR14" s="233"/>
      <c r="BS14" s="1005"/>
      <c r="BT14" s="1006"/>
      <c r="BU14" s="1006"/>
      <c r="BV14" s="1006"/>
      <c r="BW14" s="1006"/>
      <c r="BX14" s="1006"/>
      <c r="BY14" s="1006"/>
      <c r="BZ14" s="1006"/>
      <c r="CA14" s="1006"/>
      <c r="CB14" s="1006"/>
      <c r="CC14" s="1006"/>
      <c r="CD14" s="1006"/>
      <c r="CE14" s="1006"/>
      <c r="CF14" s="1006"/>
      <c r="CG14" s="1027"/>
      <c r="CH14" s="1002"/>
      <c r="CI14" s="1003"/>
      <c r="CJ14" s="1003"/>
      <c r="CK14" s="1003"/>
      <c r="CL14" s="1004"/>
      <c r="CM14" s="1002"/>
      <c r="CN14" s="1003"/>
      <c r="CO14" s="1003"/>
      <c r="CP14" s="1003"/>
      <c r="CQ14" s="1004"/>
      <c r="CR14" s="1002"/>
      <c r="CS14" s="1003"/>
      <c r="CT14" s="1003"/>
      <c r="CU14" s="1003"/>
      <c r="CV14" s="1004"/>
      <c r="CW14" s="1002"/>
      <c r="CX14" s="1003"/>
      <c r="CY14" s="1003"/>
      <c r="CZ14" s="1003"/>
      <c r="DA14" s="1004"/>
      <c r="DB14" s="1002"/>
      <c r="DC14" s="1003"/>
      <c r="DD14" s="1003"/>
      <c r="DE14" s="1003"/>
      <c r="DF14" s="1004"/>
      <c r="DG14" s="1002"/>
      <c r="DH14" s="1003"/>
      <c r="DI14" s="1003"/>
      <c r="DJ14" s="1003"/>
      <c r="DK14" s="1004"/>
      <c r="DL14" s="1002"/>
      <c r="DM14" s="1003"/>
      <c r="DN14" s="1003"/>
      <c r="DO14" s="1003"/>
      <c r="DP14" s="1004"/>
      <c r="DQ14" s="1002"/>
      <c r="DR14" s="1003"/>
      <c r="DS14" s="1003"/>
      <c r="DT14" s="1003"/>
      <c r="DU14" s="1004"/>
      <c r="DV14" s="1005"/>
      <c r="DW14" s="1006"/>
      <c r="DX14" s="1006"/>
      <c r="DY14" s="1006"/>
      <c r="DZ14" s="1007"/>
      <c r="EA14" s="228"/>
    </row>
    <row r="15" spans="1:131" s="229" customFormat="1" ht="26.25" customHeight="1" x14ac:dyDescent="0.2">
      <c r="A15" s="232">
        <v>9</v>
      </c>
      <c r="B15" s="1043"/>
      <c r="C15" s="1044"/>
      <c r="D15" s="1044"/>
      <c r="E15" s="1044"/>
      <c r="F15" s="1044"/>
      <c r="G15" s="1044"/>
      <c r="H15" s="1044"/>
      <c r="I15" s="1044"/>
      <c r="J15" s="1044"/>
      <c r="K15" s="1044"/>
      <c r="L15" s="1044"/>
      <c r="M15" s="1044"/>
      <c r="N15" s="1044"/>
      <c r="O15" s="1044"/>
      <c r="P15" s="1045"/>
      <c r="Q15" s="1051"/>
      <c r="R15" s="1052"/>
      <c r="S15" s="1052"/>
      <c r="T15" s="1052"/>
      <c r="U15" s="1052"/>
      <c r="V15" s="1052"/>
      <c r="W15" s="1052"/>
      <c r="X15" s="1052"/>
      <c r="Y15" s="1052"/>
      <c r="Z15" s="1052"/>
      <c r="AA15" s="1052"/>
      <c r="AB15" s="1052"/>
      <c r="AC15" s="1052"/>
      <c r="AD15" s="1052"/>
      <c r="AE15" s="1053"/>
      <c r="AF15" s="1048"/>
      <c r="AG15" s="1049"/>
      <c r="AH15" s="1049"/>
      <c r="AI15" s="1049"/>
      <c r="AJ15" s="1050"/>
      <c r="AK15" s="1093"/>
      <c r="AL15" s="1094"/>
      <c r="AM15" s="1094"/>
      <c r="AN15" s="1094"/>
      <c r="AO15" s="1094"/>
      <c r="AP15" s="1094"/>
      <c r="AQ15" s="1094"/>
      <c r="AR15" s="1094"/>
      <c r="AS15" s="1094"/>
      <c r="AT15" s="1094"/>
      <c r="AU15" s="1095"/>
      <c r="AV15" s="1095"/>
      <c r="AW15" s="1095"/>
      <c r="AX15" s="1095"/>
      <c r="AY15" s="1096"/>
      <c r="AZ15" s="226"/>
      <c r="BA15" s="226"/>
      <c r="BB15" s="226"/>
      <c r="BC15" s="226"/>
      <c r="BD15" s="226"/>
      <c r="BE15" s="227"/>
      <c r="BF15" s="227"/>
      <c r="BG15" s="227"/>
      <c r="BH15" s="227"/>
      <c r="BI15" s="227"/>
      <c r="BJ15" s="227"/>
      <c r="BK15" s="227"/>
      <c r="BL15" s="227"/>
      <c r="BM15" s="227"/>
      <c r="BN15" s="227"/>
      <c r="BO15" s="227"/>
      <c r="BP15" s="227"/>
      <c r="BQ15" s="232">
        <v>9</v>
      </c>
      <c r="BR15" s="233"/>
      <c r="BS15" s="1005"/>
      <c r="BT15" s="1006"/>
      <c r="BU15" s="1006"/>
      <c r="BV15" s="1006"/>
      <c r="BW15" s="1006"/>
      <c r="BX15" s="1006"/>
      <c r="BY15" s="1006"/>
      <c r="BZ15" s="1006"/>
      <c r="CA15" s="1006"/>
      <c r="CB15" s="1006"/>
      <c r="CC15" s="1006"/>
      <c r="CD15" s="1006"/>
      <c r="CE15" s="1006"/>
      <c r="CF15" s="1006"/>
      <c r="CG15" s="1027"/>
      <c r="CH15" s="1002"/>
      <c r="CI15" s="1003"/>
      <c r="CJ15" s="1003"/>
      <c r="CK15" s="1003"/>
      <c r="CL15" s="1004"/>
      <c r="CM15" s="1002"/>
      <c r="CN15" s="1003"/>
      <c r="CO15" s="1003"/>
      <c r="CP15" s="1003"/>
      <c r="CQ15" s="1004"/>
      <c r="CR15" s="1002"/>
      <c r="CS15" s="1003"/>
      <c r="CT15" s="1003"/>
      <c r="CU15" s="1003"/>
      <c r="CV15" s="1004"/>
      <c r="CW15" s="1002"/>
      <c r="CX15" s="1003"/>
      <c r="CY15" s="1003"/>
      <c r="CZ15" s="1003"/>
      <c r="DA15" s="1004"/>
      <c r="DB15" s="1002"/>
      <c r="DC15" s="1003"/>
      <c r="DD15" s="1003"/>
      <c r="DE15" s="1003"/>
      <c r="DF15" s="1004"/>
      <c r="DG15" s="1002"/>
      <c r="DH15" s="1003"/>
      <c r="DI15" s="1003"/>
      <c r="DJ15" s="1003"/>
      <c r="DK15" s="1004"/>
      <c r="DL15" s="1002"/>
      <c r="DM15" s="1003"/>
      <c r="DN15" s="1003"/>
      <c r="DO15" s="1003"/>
      <c r="DP15" s="1004"/>
      <c r="DQ15" s="1002"/>
      <c r="DR15" s="1003"/>
      <c r="DS15" s="1003"/>
      <c r="DT15" s="1003"/>
      <c r="DU15" s="1004"/>
      <c r="DV15" s="1005"/>
      <c r="DW15" s="1006"/>
      <c r="DX15" s="1006"/>
      <c r="DY15" s="1006"/>
      <c r="DZ15" s="1007"/>
      <c r="EA15" s="228"/>
    </row>
    <row r="16" spans="1:131" s="229" customFormat="1" ht="26.25" customHeight="1" x14ac:dyDescent="0.2">
      <c r="A16" s="232">
        <v>10</v>
      </c>
      <c r="B16" s="1043"/>
      <c r="C16" s="1044"/>
      <c r="D16" s="1044"/>
      <c r="E16" s="1044"/>
      <c r="F16" s="1044"/>
      <c r="G16" s="1044"/>
      <c r="H16" s="1044"/>
      <c r="I16" s="1044"/>
      <c r="J16" s="1044"/>
      <c r="K16" s="1044"/>
      <c r="L16" s="1044"/>
      <c r="M16" s="1044"/>
      <c r="N16" s="1044"/>
      <c r="O16" s="1044"/>
      <c r="P16" s="1045"/>
      <c r="Q16" s="1051"/>
      <c r="R16" s="1052"/>
      <c r="S16" s="1052"/>
      <c r="T16" s="1052"/>
      <c r="U16" s="1052"/>
      <c r="V16" s="1052"/>
      <c r="W16" s="1052"/>
      <c r="X16" s="1052"/>
      <c r="Y16" s="1052"/>
      <c r="Z16" s="1052"/>
      <c r="AA16" s="1052"/>
      <c r="AB16" s="1052"/>
      <c r="AC16" s="1052"/>
      <c r="AD16" s="1052"/>
      <c r="AE16" s="1053"/>
      <c r="AF16" s="1048"/>
      <c r="AG16" s="1049"/>
      <c r="AH16" s="1049"/>
      <c r="AI16" s="1049"/>
      <c r="AJ16" s="1050"/>
      <c r="AK16" s="1093"/>
      <c r="AL16" s="1094"/>
      <c r="AM16" s="1094"/>
      <c r="AN16" s="1094"/>
      <c r="AO16" s="1094"/>
      <c r="AP16" s="1094"/>
      <c r="AQ16" s="1094"/>
      <c r="AR16" s="1094"/>
      <c r="AS16" s="1094"/>
      <c r="AT16" s="1094"/>
      <c r="AU16" s="1095"/>
      <c r="AV16" s="1095"/>
      <c r="AW16" s="1095"/>
      <c r="AX16" s="1095"/>
      <c r="AY16" s="1096"/>
      <c r="AZ16" s="226"/>
      <c r="BA16" s="226"/>
      <c r="BB16" s="226"/>
      <c r="BC16" s="226"/>
      <c r="BD16" s="226"/>
      <c r="BE16" s="227"/>
      <c r="BF16" s="227"/>
      <c r="BG16" s="227"/>
      <c r="BH16" s="227"/>
      <c r="BI16" s="227"/>
      <c r="BJ16" s="227"/>
      <c r="BK16" s="227"/>
      <c r="BL16" s="227"/>
      <c r="BM16" s="227"/>
      <c r="BN16" s="227"/>
      <c r="BO16" s="227"/>
      <c r="BP16" s="227"/>
      <c r="BQ16" s="232">
        <v>10</v>
      </c>
      <c r="BR16" s="233"/>
      <c r="BS16" s="1005"/>
      <c r="BT16" s="1006"/>
      <c r="BU16" s="1006"/>
      <c r="BV16" s="1006"/>
      <c r="BW16" s="1006"/>
      <c r="BX16" s="1006"/>
      <c r="BY16" s="1006"/>
      <c r="BZ16" s="1006"/>
      <c r="CA16" s="1006"/>
      <c r="CB16" s="1006"/>
      <c r="CC16" s="1006"/>
      <c r="CD16" s="1006"/>
      <c r="CE16" s="1006"/>
      <c r="CF16" s="1006"/>
      <c r="CG16" s="1027"/>
      <c r="CH16" s="1002"/>
      <c r="CI16" s="1003"/>
      <c r="CJ16" s="1003"/>
      <c r="CK16" s="1003"/>
      <c r="CL16" s="1004"/>
      <c r="CM16" s="1002"/>
      <c r="CN16" s="1003"/>
      <c r="CO16" s="1003"/>
      <c r="CP16" s="1003"/>
      <c r="CQ16" s="1004"/>
      <c r="CR16" s="1002"/>
      <c r="CS16" s="1003"/>
      <c r="CT16" s="1003"/>
      <c r="CU16" s="1003"/>
      <c r="CV16" s="1004"/>
      <c r="CW16" s="1002"/>
      <c r="CX16" s="1003"/>
      <c r="CY16" s="1003"/>
      <c r="CZ16" s="1003"/>
      <c r="DA16" s="1004"/>
      <c r="DB16" s="1002"/>
      <c r="DC16" s="1003"/>
      <c r="DD16" s="1003"/>
      <c r="DE16" s="1003"/>
      <c r="DF16" s="1004"/>
      <c r="DG16" s="1002"/>
      <c r="DH16" s="1003"/>
      <c r="DI16" s="1003"/>
      <c r="DJ16" s="1003"/>
      <c r="DK16" s="1004"/>
      <c r="DL16" s="1002"/>
      <c r="DM16" s="1003"/>
      <c r="DN16" s="1003"/>
      <c r="DO16" s="1003"/>
      <c r="DP16" s="1004"/>
      <c r="DQ16" s="1002"/>
      <c r="DR16" s="1003"/>
      <c r="DS16" s="1003"/>
      <c r="DT16" s="1003"/>
      <c r="DU16" s="1004"/>
      <c r="DV16" s="1005"/>
      <c r="DW16" s="1006"/>
      <c r="DX16" s="1006"/>
      <c r="DY16" s="1006"/>
      <c r="DZ16" s="1007"/>
      <c r="EA16" s="228"/>
    </row>
    <row r="17" spans="1:131" s="229" customFormat="1" ht="26.25" customHeight="1" x14ac:dyDescent="0.2">
      <c r="A17" s="232">
        <v>11</v>
      </c>
      <c r="B17" s="1043"/>
      <c r="C17" s="1044"/>
      <c r="D17" s="1044"/>
      <c r="E17" s="1044"/>
      <c r="F17" s="1044"/>
      <c r="G17" s="1044"/>
      <c r="H17" s="1044"/>
      <c r="I17" s="1044"/>
      <c r="J17" s="1044"/>
      <c r="K17" s="1044"/>
      <c r="L17" s="1044"/>
      <c r="M17" s="1044"/>
      <c r="N17" s="1044"/>
      <c r="O17" s="1044"/>
      <c r="P17" s="1045"/>
      <c r="Q17" s="1051"/>
      <c r="R17" s="1052"/>
      <c r="S17" s="1052"/>
      <c r="T17" s="1052"/>
      <c r="U17" s="1052"/>
      <c r="V17" s="1052"/>
      <c r="W17" s="1052"/>
      <c r="X17" s="1052"/>
      <c r="Y17" s="1052"/>
      <c r="Z17" s="1052"/>
      <c r="AA17" s="1052"/>
      <c r="AB17" s="1052"/>
      <c r="AC17" s="1052"/>
      <c r="AD17" s="1052"/>
      <c r="AE17" s="1053"/>
      <c r="AF17" s="1048"/>
      <c r="AG17" s="1049"/>
      <c r="AH17" s="1049"/>
      <c r="AI17" s="1049"/>
      <c r="AJ17" s="1050"/>
      <c r="AK17" s="1093"/>
      <c r="AL17" s="1094"/>
      <c r="AM17" s="1094"/>
      <c r="AN17" s="1094"/>
      <c r="AO17" s="1094"/>
      <c r="AP17" s="1094"/>
      <c r="AQ17" s="1094"/>
      <c r="AR17" s="1094"/>
      <c r="AS17" s="1094"/>
      <c r="AT17" s="1094"/>
      <c r="AU17" s="1095"/>
      <c r="AV17" s="1095"/>
      <c r="AW17" s="1095"/>
      <c r="AX17" s="1095"/>
      <c r="AY17" s="1096"/>
      <c r="AZ17" s="226"/>
      <c r="BA17" s="226"/>
      <c r="BB17" s="226"/>
      <c r="BC17" s="226"/>
      <c r="BD17" s="226"/>
      <c r="BE17" s="227"/>
      <c r="BF17" s="227"/>
      <c r="BG17" s="227"/>
      <c r="BH17" s="227"/>
      <c r="BI17" s="227"/>
      <c r="BJ17" s="227"/>
      <c r="BK17" s="227"/>
      <c r="BL17" s="227"/>
      <c r="BM17" s="227"/>
      <c r="BN17" s="227"/>
      <c r="BO17" s="227"/>
      <c r="BP17" s="227"/>
      <c r="BQ17" s="232">
        <v>11</v>
      </c>
      <c r="BR17" s="233"/>
      <c r="BS17" s="1005"/>
      <c r="BT17" s="1006"/>
      <c r="BU17" s="1006"/>
      <c r="BV17" s="1006"/>
      <c r="BW17" s="1006"/>
      <c r="BX17" s="1006"/>
      <c r="BY17" s="1006"/>
      <c r="BZ17" s="1006"/>
      <c r="CA17" s="1006"/>
      <c r="CB17" s="1006"/>
      <c r="CC17" s="1006"/>
      <c r="CD17" s="1006"/>
      <c r="CE17" s="1006"/>
      <c r="CF17" s="1006"/>
      <c r="CG17" s="1027"/>
      <c r="CH17" s="1002"/>
      <c r="CI17" s="1003"/>
      <c r="CJ17" s="1003"/>
      <c r="CK17" s="1003"/>
      <c r="CL17" s="1004"/>
      <c r="CM17" s="1002"/>
      <c r="CN17" s="1003"/>
      <c r="CO17" s="1003"/>
      <c r="CP17" s="1003"/>
      <c r="CQ17" s="1004"/>
      <c r="CR17" s="1002"/>
      <c r="CS17" s="1003"/>
      <c r="CT17" s="1003"/>
      <c r="CU17" s="1003"/>
      <c r="CV17" s="1004"/>
      <c r="CW17" s="1002"/>
      <c r="CX17" s="1003"/>
      <c r="CY17" s="1003"/>
      <c r="CZ17" s="1003"/>
      <c r="DA17" s="1004"/>
      <c r="DB17" s="1002"/>
      <c r="DC17" s="1003"/>
      <c r="DD17" s="1003"/>
      <c r="DE17" s="1003"/>
      <c r="DF17" s="1004"/>
      <c r="DG17" s="1002"/>
      <c r="DH17" s="1003"/>
      <c r="DI17" s="1003"/>
      <c r="DJ17" s="1003"/>
      <c r="DK17" s="1004"/>
      <c r="DL17" s="1002"/>
      <c r="DM17" s="1003"/>
      <c r="DN17" s="1003"/>
      <c r="DO17" s="1003"/>
      <c r="DP17" s="1004"/>
      <c r="DQ17" s="1002"/>
      <c r="DR17" s="1003"/>
      <c r="DS17" s="1003"/>
      <c r="DT17" s="1003"/>
      <c r="DU17" s="1004"/>
      <c r="DV17" s="1005"/>
      <c r="DW17" s="1006"/>
      <c r="DX17" s="1006"/>
      <c r="DY17" s="1006"/>
      <c r="DZ17" s="1007"/>
      <c r="EA17" s="228"/>
    </row>
    <row r="18" spans="1:131" s="229" customFormat="1" ht="26.25" customHeight="1" x14ac:dyDescent="0.2">
      <c r="A18" s="232">
        <v>12</v>
      </c>
      <c r="B18" s="1043"/>
      <c r="C18" s="1044"/>
      <c r="D18" s="1044"/>
      <c r="E18" s="1044"/>
      <c r="F18" s="1044"/>
      <c r="G18" s="1044"/>
      <c r="H18" s="1044"/>
      <c r="I18" s="1044"/>
      <c r="J18" s="1044"/>
      <c r="K18" s="1044"/>
      <c r="L18" s="1044"/>
      <c r="M18" s="1044"/>
      <c r="N18" s="1044"/>
      <c r="O18" s="1044"/>
      <c r="P18" s="1045"/>
      <c r="Q18" s="1051"/>
      <c r="R18" s="1052"/>
      <c r="S18" s="1052"/>
      <c r="T18" s="1052"/>
      <c r="U18" s="1052"/>
      <c r="V18" s="1052"/>
      <c r="W18" s="1052"/>
      <c r="X18" s="1052"/>
      <c r="Y18" s="1052"/>
      <c r="Z18" s="1052"/>
      <c r="AA18" s="1052"/>
      <c r="AB18" s="1052"/>
      <c r="AC18" s="1052"/>
      <c r="AD18" s="1052"/>
      <c r="AE18" s="1053"/>
      <c r="AF18" s="1048"/>
      <c r="AG18" s="1049"/>
      <c r="AH18" s="1049"/>
      <c r="AI18" s="1049"/>
      <c r="AJ18" s="1050"/>
      <c r="AK18" s="1093"/>
      <c r="AL18" s="1094"/>
      <c r="AM18" s="1094"/>
      <c r="AN18" s="1094"/>
      <c r="AO18" s="1094"/>
      <c r="AP18" s="1094"/>
      <c r="AQ18" s="1094"/>
      <c r="AR18" s="1094"/>
      <c r="AS18" s="1094"/>
      <c r="AT18" s="1094"/>
      <c r="AU18" s="1095"/>
      <c r="AV18" s="1095"/>
      <c r="AW18" s="1095"/>
      <c r="AX18" s="1095"/>
      <c r="AY18" s="1096"/>
      <c r="AZ18" s="226"/>
      <c r="BA18" s="226"/>
      <c r="BB18" s="226"/>
      <c r="BC18" s="226"/>
      <c r="BD18" s="226"/>
      <c r="BE18" s="227"/>
      <c r="BF18" s="227"/>
      <c r="BG18" s="227"/>
      <c r="BH18" s="227"/>
      <c r="BI18" s="227"/>
      <c r="BJ18" s="227"/>
      <c r="BK18" s="227"/>
      <c r="BL18" s="227"/>
      <c r="BM18" s="227"/>
      <c r="BN18" s="227"/>
      <c r="BO18" s="227"/>
      <c r="BP18" s="227"/>
      <c r="BQ18" s="232">
        <v>12</v>
      </c>
      <c r="BR18" s="233"/>
      <c r="BS18" s="1005"/>
      <c r="BT18" s="1006"/>
      <c r="BU18" s="1006"/>
      <c r="BV18" s="1006"/>
      <c r="BW18" s="1006"/>
      <c r="BX18" s="1006"/>
      <c r="BY18" s="1006"/>
      <c r="BZ18" s="1006"/>
      <c r="CA18" s="1006"/>
      <c r="CB18" s="1006"/>
      <c r="CC18" s="1006"/>
      <c r="CD18" s="1006"/>
      <c r="CE18" s="1006"/>
      <c r="CF18" s="1006"/>
      <c r="CG18" s="1027"/>
      <c r="CH18" s="1002"/>
      <c r="CI18" s="1003"/>
      <c r="CJ18" s="1003"/>
      <c r="CK18" s="1003"/>
      <c r="CL18" s="1004"/>
      <c r="CM18" s="1002"/>
      <c r="CN18" s="1003"/>
      <c r="CO18" s="1003"/>
      <c r="CP18" s="1003"/>
      <c r="CQ18" s="1004"/>
      <c r="CR18" s="1002"/>
      <c r="CS18" s="1003"/>
      <c r="CT18" s="1003"/>
      <c r="CU18" s="1003"/>
      <c r="CV18" s="1004"/>
      <c r="CW18" s="1002"/>
      <c r="CX18" s="1003"/>
      <c r="CY18" s="1003"/>
      <c r="CZ18" s="1003"/>
      <c r="DA18" s="1004"/>
      <c r="DB18" s="1002"/>
      <c r="DC18" s="1003"/>
      <c r="DD18" s="1003"/>
      <c r="DE18" s="1003"/>
      <c r="DF18" s="1004"/>
      <c r="DG18" s="1002"/>
      <c r="DH18" s="1003"/>
      <c r="DI18" s="1003"/>
      <c r="DJ18" s="1003"/>
      <c r="DK18" s="1004"/>
      <c r="DL18" s="1002"/>
      <c r="DM18" s="1003"/>
      <c r="DN18" s="1003"/>
      <c r="DO18" s="1003"/>
      <c r="DP18" s="1004"/>
      <c r="DQ18" s="1002"/>
      <c r="DR18" s="1003"/>
      <c r="DS18" s="1003"/>
      <c r="DT18" s="1003"/>
      <c r="DU18" s="1004"/>
      <c r="DV18" s="1005"/>
      <c r="DW18" s="1006"/>
      <c r="DX18" s="1006"/>
      <c r="DY18" s="1006"/>
      <c r="DZ18" s="1007"/>
      <c r="EA18" s="228"/>
    </row>
    <row r="19" spans="1:131" s="229" customFormat="1" ht="26.25" customHeight="1" x14ac:dyDescent="0.2">
      <c r="A19" s="232">
        <v>13</v>
      </c>
      <c r="B19" s="1043"/>
      <c r="C19" s="1044"/>
      <c r="D19" s="1044"/>
      <c r="E19" s="1044"/>
      <c r="F19" s="1044"/>
      <c r="G19" s="1044"/>
      <c r="H19" s="1044"/>
      <c r="I19" s="1044"/>
      <c r="J19" s="1044"/>
      <c r="K19" s="1044"/>
      <c r="L19" s="1044"/>
      <c r="M19" s="1044"/>
      <c r="N19" s="1044"/>
      <c r="O19" s="1044"/>
      <c r="P19" s="1045"/>
      <c r="Q19" s="1051"/>
      <c r="R19" s="1052"/>
      <c r="S19" s="1052"/>
      <c r="T19" s="1052"/>
      <c r="U19" s="1052"/>
      <c r="V19" s="1052"/>
      <c r="W19" s="1052"/>
      <c r="X19" s="1052"/>
      <c r="Y19" s="1052"/>
      <c r="Z19" s="1052"/>
      <c r="AA19" s="1052"/>
      <c r="AB19" s="1052"/>
      <c r="AC19" s="1052"/>
      <c r="AD19" s="1052"/>
      <c r="AE19" s="1053"/>
      <c r="AF19" s="1048"/>
      <c r="AG19" s="1049"/>
      <c r="AH19" s="1049"/>
      <c r="AI19" s="1049"/>
      <c r="AJ19" s="1050"/>
      <c r="AK19" s="1093"/>
      <c r="AL19" s="1094"/>
      <c r="AM19" s="1094"/>
      <c r="AN19" s="1094"/>
      <c r="AO19" s="1094"/>
      <c r="AP19" s="1094"/>
      <c r="AQ19" s="1094"/>
      <c r="AR19" s="1094"/>
      <c r="AS19" s="1094"/>
      <c r="AT19" s="1094"/>
      <c r="AU19" s="1095"/>
      <c r="AV19" s="1095"/>
      <c r="AW19" s="1095"/>
      <c r="AX19" s="1095"/>
      <c r="AY19" s="1096"/>
      <c r="AZ19" s="226"/>
      <c r="BA19" s="226"/>
      <c r="BB19" s="226"/>
      <c r="BC19" s="226"/>
      <c r="BD19" s="226"/>
      <c r="BE19" s="227"/>
      <c r="BF19" s="227"/>
      <c r="BG19" s="227"/>
      <c r="BH19" s="227"/>
      <c r="BI19" s="227"/>
      <c r="BJ19" s="227"/>
      <c r="BK19" s="227"/>
      <c r="BL19" s="227"/>
      <c r="BM19" s="227"/>
      <c r="BN19" s="227"/>
      <c r="BO19" s="227"/>
      <c r="BP19" s="227"/>
      <c r="BQ19" s="232">
        <v>13</v>
      </c>
      <c r="BR19" s="233"/>
      <c r="BS19" s="1005"/>
      <c r="BT19" s="1006"/>
      <c r="BU19" s="1006"/>
      <c r="BV19" s="1006"/>
      <c r="BW19" s="1006"/>
      <c r="BX19" s="1006"/>
      <c r="BY19" s="1006"/>
      <c r="BZ19" s="1006"/>
      <c r="CA19" s="1006"/>
      <c r="CB19" s="1006"/>
      <c r="CC19" s="1006"/>
      <c r="CD19" s="1006"/>
      <c r="CE19" s="1006"/>
      <c r="CF19" s="1006"/>
      <c r="CG19" s="1027"/>
      <c r="CH19" s="1002"/>
      <c r="CI19" s="1003"/>
      <c r="CJ19" s="1003"/>
      <c r="CK19" s="1003"/>
      <c r="CL19" s="1004"/>
      <c r="CM19" s="1002"/>
      <c r="CN19" s="1003"/>
      <c r="CO19" s="1003"/>
      <c r="CP19" s="1003"/>
      <c r="CQ19" s="1004"/>
      <c r="CR19" s="1002"/>
      <c r="CS19" s="1003"/>
      <c r="CT19" s="1003"/>
      <c r="CU19" s="1003"/>
      <c r="CV19" s="1004"/>
      <c r="CW19" s="1002"/>
      <c r="CX19" s="1003"/>
      <c r="CY19" s="1003"/>
      <c r="CZ19" s="1003"/>
      <c r="DA19" s="1004"/>
      <c r="DB19" s="1002"/>
      <c r="DC19" s="1003"/>
      <c r="DD19" s="1003"/>
      <c r="DE19" s="1003"/>
      <c r="DF19" s="1004"/>
      <c r="DG19" s="1002"/>
      <c r="DH19" s="1003"/>
      <c r="DI19" s="1003"/>
      <c r="DJ19" s="1003"/>
      <c r="DK19" s="1004"/>
      <c r="DL19" s="1002"/>
      <c r="DM19" s="1003"/>
      <c r="DN19" s="1003"/>
      <c r="DO19" s="1003"/>
      <c r="DP19" s="1004"/>
      <c r="DQ19" s="1002"/>
      <c r="DR19" s="1003"/>
      <c r="DS19" s="1003"/>
      <c r="DT19" s="1003"/>
      <c r="DU19" s="1004"/>
      <c r="DV19" s="1005"/>
      <c r="DW19" s="1006"/>
      <c r="DX19" s="1006"/>
      <c r="DY19" s="1006"/>
      <c r="DZ19" s="1007"/>
      <c r="EA19" s="228"/>
    </row>
    <row r="20" spans="1:131" s="229" customFormat="1" ht="26.25" customHeight="1" x14ac:dyDescent="0.2">
      <c r="A20" s="232">
        <v>14</v>
      </c>
      <c r="B20" s="1043"/>
      <c r="C20" s="1044"/>
      <c r="D20" s="1044"/>
      <c r="E20" s="1044"/>
      <c r="F20" s="1044"/>
      <c r="G20" s="1044"/>
      <c r="H20" s="1044"/>
      <c r="I20" s="1044"/>
      <c r="J20" s="1044"/>
      <c r="K20" s="1044"/>
      <c r="L20" s="1044"/>
      <c r="M20" s="1044"/>
      <c r="N20" s="1044"/>
      <c r="O20" s="1044"/>
      <c r="P20" s="1045"/>
      <c r="Q20" s="1051"/>
      <c r="R20" s="1052"/>
      <c r="S20" s="1052"/>
      <c r="T20" s="1052"/>
      <c r="U20" s="1052"/>
      <c r="V20" s="1052"/>
      <c r="W20" s="1052"/>
      <c r="X20" s="1052"/>
      <c r="Y20" s="1052"/>
      <c r="Z20" s="1052"/>
      <c r="AA20" s="1052"/>
      <c r="AB20" s="1052"/>
      <c r="AC20" s="1052"/>
      <c r="AD20" s="1052"/>
      <c r="AE20" s="1053"/>
      <c r="AF20" s="1048"/>
      <c r="AG20" s="1049"/>
      <c r="AH20" s="1049"/>
      <c r="AI20" s="1049"/>
      <c r="AJ20" s="1050"/>
      <c r="AK20" s="1093"/>
      <c r="AL20" s="1094"/>
      <c r="AM20" s="1094"/>
      <c r="AN20" s="1094"/>
      <c r="AO20" s="1094"/>
      <c r="AP20" s="1094"/>
      <c r="AQ20" s="1094"/>
      <c r="AR20" s="1094"/>
      <c r="AS20" s="1094"/>
      <c r="AT20" s="1094"/>
      <c r="AU20" s="1095"/>
      <c r="AV20" s="1095"/>
      <c r="AW20" s="1095"/>
      <c r="AX20" s="1095"/>
      <c r="AY20" s="1096"/>
      <c r="AZ20" s="226"/>
      <c r="BA20" s="226"/>
      <c r="BB20" s="226"/>
      <c r="BC20" s="226"/>
      <c r="BD20" s="226"/>
      <c r="BE20" s="227"/>
      <c r="BF20" s="227"/>
      <c r="BG20" s="227"/>
      <c r="BH20" s="227"/>
      <c r="BI20" s="227"/>
      <c r="BJ20" s="227"/>
      <c r="BK20" s="227"/>
      <c r="BL20" s="227"/>
      <c r="BM20" s="227"/>
      <c r="BN20" s="227"/>
      <c r="BO20" s="227"/>
      <c r="BP20" s="227"/>
      <c r="BQ20" s="232">
        <v>14</v>
      </c>
      <c r="BR20" s="233"/>
      <c r="BS20" s="1005"/>
      <c r="BT20" s="1006"/>
      <c r="BU20" s="1006"/>
      <c r="BV20" s="1006"/>
      <c r="BW20" s="1006"/>
      <c r="BX20" s="1006"/>
      <c r="BY20" s="1006"/>
      <c r="BZ20" s="1006"/>
      <c r="CA20" s="1006"/>
      <c r="CB20" s="1006"/>
      <c r="CC20" s="1006"/>
      <c r="CD20" s="1006"/>
      <c r="CE20" s="1006"/>
      <c r="CF20" s="1006"/>
      <c r="CG20" s="1027"/>
      <c r="CH20" s="1002"/>
      <c r="CI20" s="1003"/>
      <c r="CJ20" s="1003"/>
      <c r="CK20" s="1003"/>
      <c r="CL20" s="1004"/>
      <c r="CM20" s="1002"/>
      <c r="CN20" s="1003"/>
      <c r="CO20" s="1003"/>
      <c r="CP20" s="1003"/>
      <c r="CQ20" s="1004"/>
      <c r="CR20" s="1002"/>
      <c r="CS20" s="1003"/>
      <c r="CT20" s="1003"/>
      <c r="CU20" s="1003"/>
      <c r="CV20" s="1004"/>
      <c r="CW20" s="1002"/>
      <c r="CX20" s="1003"/>
      <c r="CY20" s="1003"/>
      <c r="CZ20" s="1003"/>
      <c r="DA20" s="1004"/>
      <c r="DB20" s="1002"/>
      <c r="DC20" s="1003"/>
      <c r="DD20" s="1003"/>
      <c r="DE20" s="1003"/>
      <c r="DF20" s="1004"/>
      <c r="DG20" s="1002"/>
      <c r="DH20" s="1003"/>
      <c r="DI20" s="1003"/>
      <c r="DJ20" s="1003"/>
      <c r="DK20" s="1004"/>
      <c r="DL20" s="1002"/>
      <c r="DM20" s="1003"/>
      <c r="DN20" s="1003"/>
      <c r="DO20" s="1003"/>
      <c r="DP20" s="1004"/>
      <c r="DQ20" s="1002"/>
      <c r="DR20" s="1003"/>
      <c r="DS20" s="1003"/>
      <c r="DT20" s="1003"/>
      <c r="DU20" s="1004"/>
      <c r="DV20" s="1005"/>
      <c r="DW20" s="1006"/>
      <c r="DX20" s="1006"/>
      <c r="DY20" s="1006"/>
      <c r="DZ20" s="1007"/>
      <c r="EA20" s="228"/>
    </row>
    <row r="21" spans="1:131" s="229" customFormat="1" ht="26.25" customHeight="1" thickBot="1" x14ac:dyDescent="0.25">
      <c r="A21" s="232">
        <v>15</v>
      </c>
      <c r="B21" s="1043"/>
      <c r="C21" s="1044"/>
      <c r="D21" s="1044"/>
      <c r="E21" s="1044"/>
      <c r="F21" s="1044"/>
      <c r="G21" s="1044"/>
      <c r="H21" s="1044"/>
      <c r="I21" s="1044"/>
      <c r="J21" s="1044"/>
      <c r="K21" s="1044"/>
      <c r="L21" s="1044"/>
      <c r="M21" s="1044"/>
      <c r="N21" s="1044"/>
      <c r="O21" s="1044"/>
      <c r="P21" s="1045"/>
      <c r="Q21" s="1051"/>
      <c r="R21" s="1052"/>
      <c r="S21" s="1052"/>
      <c r="T21" s="1052"/>
      <c r="U21" s="1052"/>
      <c r="V21" s="1052"/>
      <c r="W21" s="1052"/>
      <c r="X21" s="1052"/>
      <c r="Y21" s="1052"/>
      <c r="Z21" s="1052"/>
      <c r="AA21" s="1052"/>
      <c r="AB21" s="1052"/>
      <c r="AC21" s="1052"/>
      <c r="AD21" s="1052"/>
      <c r="AE21" s="1053"/>
      <c r="AF21" s="1048"/>
      <c r="AG21" s="1049"/>
      <c r="AH21" s="1049"/>
      <c r="AI21" s="1049"/>
      <c r="AJ21" s="1050"/>
      <c r="AK21" s="1093"/>
      <c r="AL21" s="1094"/>
      <c r="AM21" s="1094"/>
      <c r="AN21" s="1094"/>
      <c r="AO21" s="1094"/>
      <c r="AP21" s="1094"/>
      <c r="AQ21" s="1094"/>
      <c r="AR21" s="1094"/>
      <c r="AS21" s="1094"/>
      <c r="AT21" s="1094"/>
      <c r="AU21" s="1095"/>
      <c r="AV21" s="1095"/>
      <c r="AW21" s="1095"/>
      <c r="AX21" s="1095"/>
      <c r="AY21" s="1096"/>
      <c r="AZ21" s="226"/>
      <c r="BA21" s="226"/>
      <c r="BB21" s="226"/>
      <c r="BC21" s="226"/>
      <c r="BD21" s="226"/>
      <c r="BE21" s="227"/>
      <c r="BF21" s="227"/>
      <c r="BG21" s="227"/>
      <c r="BH21" s="227"/>
      <c r="BI21" s="227"/>
      <c r="BJ21" s="227"/>
      <c r="BK21" s="227"/>
      <c r="BL21" s="227"/>
      <c r="BM21" s="227"/>
      <c r="BN21" s="227"/>
      <c r="BO21" s="227"/>
      <c r="BP21" s="227"/>
      <c r="BQ21" s="232">
        <v>15</v>
      </c>
      <c r="BR21" s="233"/>
      <c r="BS21" s="1005"/>
      <c r="BT21" s="1006"/>
      <c r="BU21" s="1006"/>
      <c r="BV21" s="1006"/>
      <c r="BW21" s="1006"/>
      <c r="BX21" s="1006"/>
      <c r="BY21" s="1006"/>
      <c r="BZ21" s="1006"/>
      <c r="CA21" s="1006"/>
      <c r="CB21" s="1006"/>
      <c r="CC21" s="1006"/>
      <c r="CD21" s="1006"/>
      <c r="CE21" s="1006"/>
      <c r="CF21" s="1006"/>
      <c r="CG21" s="1027"/>
      <c r="CH21" s="1002"/>
      <c r="CI21" s="1003"/>
      <c r="CJ21" s="1003"/>
      <c r="CK21" s="1003"/>
      <c r="CL21" s="1004"/>
      <c r="CM21" s="1002"/>
      <c r="CN21" s="1003"/>
      <c r="CO21" s="1003"/>
      <c r="CP21" s="1003"/>
      <c r="CQ21" s="1004"/>
      <c r="CR21" s="1002"/>
      <c r="CS21" s="1003"/>
      <c r="CT21" s="1003"/>
      <c r="CU21" s="1003"/>
      <c r="CV21" s="1004"/>
      <c r="CW21" s="1002"/>
      <c r="CX21" s="1003"/>
      <c r="CY21" s="1003"/>
      <c r="CZ21" s="1003"/>
      <c r="DA21" s="1004"/>
      <c r="DB21" s="1002"/>
      <c r="DC21" s="1003"/>
      <c r="DD21" s="1003"/>
      <c r="DE21" s="1003"/>
      <c r="DF21" s="1004"/>
      <c r="DG21" s="1002"/>
      <c r="DH21" s="1003"/>
      <c r="DI21" s="1003"/>
      <c r="DJ21" s="1003"/>
      <c r="DK21" s="1004"/>
      <c r="DL21" s="1002"/>
      <c r="DM21" s="1003"/>
      <c r="DN21" s="1003"/>
      <c r="DO21" s="1003"/>
      <c r="DP21" s="1004"/>
      <c r="DQ21" s="1002"/>
      <c r="DR21" s="1003"/>
      <c r="DS21" s="1003"/>
      <c r="DT21" s="1003"/>
      <c r="DU21" s="1004"/>
      <c r="DV21" s="1005"/>
      <c r="DW21" s="1006"/>
      <c r="DX21" s="1006"/>
      <c r="DY21" s="1006"/>
      <c r="DZ21" s="1007"/>
      <c r="EA21" s="228"/>
    </row>
    <row r="22" spans="1:131" s="229" customFormat="1" ht="26.25" customHeight="1" x14ac:dyDescent="0.2">
      <c r="A22" s="232">
        <v>16</v>
      </c>
      <c r="B22" s="1043"/>
      <c r="C22" s="1044"/>
      <c r="D22" s="1044"/>
      <c r="E22" s="1044"/>
      <c r="F22" s="1044"/>
      <c r="G22" s="1044"/>
      <c r="H22" s="1044"/>
      <c r="I22" s="1044"/>
      <c r="J22" s="1044"/>
      <c r="K22" s="1044"/>
      <c r="L22" s="1044"/>
      <c r="M22" s="1044"/>
      <c r="N22" s="1044"/>
      <c r="O22" s="1044"/>
      <c r="P22" s="1045"/>
      <c r="Q22" s="1086"/>
      <c r="R22" s="1087"/>
      <c r="S22" s="1087"/>
      <c r="T22" s="1087"/>
      <c r="U22" s="1087"/>
      <c r="V22" s="1087"/>
      <c r="W22" s="1087"/>
      <c r="X22" s="1087"/>
      <c r="Y22" s="1087"/>
      <c r="Z22" s="1087"/>
      <c r="AA22" s="1087"/>
      <c r="AB22" s="1087"/>
      <c r="AC22" s="1087"/>
      <c r="AD22" s="1087"/>
      <c r="AE22" s="1088"/>
      <c r="AF22" s="1048"/>
      <c r="AG22" s="1049"/>
      <c r="AH22" s="1049"/>
      <c r="AI22" s="1049"/>
      <c r="AJ22" s="1050"/>
      <c r="AK22" s="1089"/>
      <c r="AL22" s="1090"/>
      <c r="AM22" s="1090"/>
      <c r="AN22" s="1090"/>
      <c r="AO22" s="1090"/>
      <c r="AP22" s="1090"/>
      <c r="AQ22" s="1090"/>
      <c r="AR22" s="1090"/>
      <c r="AS22" s="1090"/>
      <c r="AT22" s="1090"/>
      <c r="AU22" s="1091"/>
      <c r="AV22" s="1091"/>
      <c r="AW22" s="1091"/>
      <c r="AX22" s="1091"/>
      <c r="AY22" s="1092"/>
      <c r="AZ22" s="1041" t="s">
        <v>376</v>
      </c>
      <c r="BA22" s="1041"/>
      <c r="BB22" s="1041"/>
      <c r="BC22" s="1041"/>
      <c r="BD22" s="1042"/>
      <c r="BE22" s="227"/>
      <c r="BF22" s="227"/>
      <c r="BG22" s="227"/>
      <c r="BH22" s="227"/>
      <c r="BI22" s="227"/>
      <c r="BJ22" s="227"/>
      <c r="BK22" s="227"/>
      <c r="BL22" s="227"/>
      <c r="BM22" s="227"/>
      <c r="BN22" s="227"/>
      <c r="BO22" s="227"/>
      <c r="BP22" s="227"/>
      <c r="BQ22" s="232">
        <v>16</v>
      </c>
      <c r="BR22" s="233"/>
      <c r="BS22" s="1005"/>
      <c r="BT22" s="1006"/>
      <c r="BU22" s="1006"/>
      <c r="BV22" s="1006"/>
      <c r="BW22" s="1006"/>
      <c r="BX22" s="1006"/>
      <c r="BY22" s="1006"/>
      <c r="BZ22" s="1006"/>
      <c r="CA22" s="1006"/>
      <c r="CB22" s="1006"/>
      <c r="CC22" s="1006"/>
      <c r="CD22" s="1006"/>
      <c r="CE22" s="1006"/>
      <c r="CF22" s="1006"/>
      <c r="CG22" s="1027"/>
      <c r="CH22" s="1002"/>
      <c r="CI22" s="1003"/>
      <c r="CJ22" s="1003"/>
      <c r="CK22" s="1003"/>
      <c r="CL22" s="1004"/>
      <c r="CM22" s="1002"/>
      <c r="CN22" s="1003"/>
      <c r="CO22" s="1003"/>
      <c r="CP22" s="1003"/>
      <c r="CQ22" s="1004"/>
      <c r="CR22" s="1002"/>
      <c r="CS22" s="1003"/>
      <c r="CT22" s="1003"/>
      <c r="CU22" s="1003"/>
      <c r="CV22" s="1004"/>
      <c r="CW22" s="1002"/>
      <c r="CX22" s="1003"/>
      <c r="CY22" s="1003"/>
      <c r="CZ22" s="1003"/>
      <c r="DA22" s="1004"/>
      <c r="DB22" s="1002"/>
      <c r="DC22" s="1003"/>
      <c r="DD22" s="1003"/>
      <c r="DE22" s="1003"/>
      <c r="DF22" s="1004"/>
      <c r="DG22" s="1002"/>
      <c r="DH22" s="1003"/>
      <c r="DI22" s="1003"/>
      <c r="DJ22" s="1003"/>
      <c r="DK22" s="1004"/>
      <c r="DL22" s="1002"/>
      <c r="DM22" s="1003"/>
      <c r="DN22" s="1003"/>
      <c r="DO22" s="1003"/>
      <c r="DP22" s="1004"/>
      <c r="DQ22" s="1002"/>
      <c r="DR22" s="1003"/>
      <c r="DS22" s="1003"/>
      <c r="DT22" s="1003"/>
      <c r="DU22" s="1004"/>
      <c r="DV22" s="1005"/>
      <c r="DW22" s="1006"/>
      <c r="DX22" s="1006"/>
      <c r="DY22" s="1006"/>
      <c r="DZ22" s="1007"/>
      <c r="EA22" s="228"/>
    </row>
    <row r="23" spans="1:131" s="229" customFormat="1" ht="26.25" customHeight="1" thickBot="1" x14ac:dyDescent="0.25">
      <c r="A23" s="234" t="s">
        <v>377</v>
      </c>
      <c r="B23" s="950" t="s">
        <v>378</v>
      </c>
      <c r="C23" s="951"/>
      <c r="D23" s="951"/>
      <c r="E23" s="951"/>
      <c r="F23" s="951"/>
      <c r="G23" s="951"/>
      <c r="H23" s="951"/>
      <c r="I23" s="951"/>
      <c r="J23" s="951"/>
      <c r="K23" s="951"/>
      <c r="L23" s="951"/>
      <c r="M23" s="951"/>
      <c r="N23" s="951"/>
      <c r="O23" s="951"/>
      <c r="P23" s="961"/>
      <c r="Q23" s="1080">
        <v>1761</v>
      </c>
      <c r="R23" s="1074"/>
      <c r="S23" s="1074"/>
      <c r="T23" s="1074"/>
      <c r="U23" s="1074"/>
      <c r="V23" s="1074">
        <v>1713</v>
      </c>
      <c r="W23" s="1074"/>
      <c r="X23" s="1074"/>
      <c r="Y23" s="1074"/>
      <c r="Z23" s="1074"/>
      <c r="AA23" s="1074">
        <v>48</v>
      </c>
      <c r="AB23" s="1074"/>
      <c r="AC23" s="1074"/>
      <c r="AD23" s="1074"/>
      <c r="AE23" s="1081"/>
      <c r="AF23" s="1082">
        <v>48</v>
      </c>
      <c r="AG23" s="1074"/>
      <c r="AH23" s="1074"/>
      <c r="AI23" s="1074"/>
      <c r="AJ23" s="1083"/>
      <c r="AK23" s="1084"/>
      <c r="AL23" s="1085"/>
      <c r="AM23" s="1085"/>
      <c r="AN23" s="1085"/>
      <c r="AO23" s="1085"/>
      <c r="AP23" s="1074">
        <v>434</v>
      </c>
      <c r="AQ23" s="1074"/>
      <c r="AR23" s="1074"/>
      <c r="AS23" s="1074"/>
      <c r="AT23" s="1074"/>
      <c r="AU23" s="1075"/>
      <c r="AV23" s="1075"/>
      <c r="AW23" s="1075"/>
      <c r="AX23" s="1075"/>
      <c r="AY23" s="1076"/>
      <c r="AZ23" s="1077" t="s">
        <v>121</v>
      </c>
      <c r="BA23" s="1078"/>
      <c r="BB23" s="1078"/>
      <c r="BC23" s="1078"/>
      <c r="BD23" s="1079"/>
      <c r="BE23" s="227"/>
      <c r="BF23" s="227"/>
      <c r="BG23" s="227"/>
      <c r="BH23" s="227"/>
      <c r="BI23" s="227"/>
      <c r="BJ23" s="227"/>
      <c r="BK23" s="227"/>
      <c r="BL23" s="227"/>
      <c r="BM23" s="227"/>
      <c r="BN23" s="227"/>
      <c r="BO23" s="227"/>
      <c r="BP23" s="227"/>
      <c r="BQ23" s="232">
        <v>17</v>
      </c>
      <c r="BR23" s="233"/>
      <c r="BS23" s="1005"/>
      <c r="BT23" s="1006"/>
      <c r="BU23" s="1006"/>
      <c r="BV23" s="1006"/>
      <c r="BW23" s="1006"/>
      <c r="BX23" s="1006"/>
      <c r="BY23" s="1006"/>
      <c r="BZ23" s="1006"/>
      <c r="CA23" s="1006"/>
      <c r="CB23" s="1006"/>
      <c r="CC23" s="1006"/>
      <c r="CD23" s="1006"/>
      <c r="CE23" s="1006"/>
      <c r="CF23" s="1006"/>
      <c r="CG23" s="1027"/>
      <c r="CH23" s="1002"/>
      <c r="CI23" s="1003"/>
      <c r="CJ23" s="1003"/>
      <c r="CK23" s="1003"/>
      <c r="CL23" s="1004"/>
      <c r="CM23" s="1002"/>
      <c r="CN23" s="1003"/>
      <c r="CO23" s="1003"/>
      <c r="CP23" s="1003"/>
      <c r="CQ23" s="1004"/>
      <c r="CR23" s="1002"/>
      <c r="CS23" s="1003"/>
      <c r="CT23" s="1003"/>
      <c r="CU23" s="1003"/>
      <c r="CV23" s="1004"/>
      <c r="CW23" s="1002"/>
      <c r="CX23" s="1003"/>
      <c r="CY23" s="1003"/>
      <c r="CZ23" s="1003"/>
      <c r="DA23" s="1004"/>
      <c r="DB23" s="1002"/>
      <c r="DC23" s="1003"/>
      <c r="DD23" s="1003"/>
      <c r="DE23" s="1003"/>
      <c r="DF23" s="1004"/>
      <c r="DG23" s="1002"/>
      <c r="DH23" s="1003"/>
      <c r="DI23" s="1003"/>
      <c r="DJ23" s="1003"/>
      <c r="DK23" s="1004"/>
      <c r="DL23" s="1002"/>
      <c r="DM23" s="1003"/>
      <c r="DN23" s="1003"/>
      <c r="DO23" s="1003"/>
      <c r="DP23" s="1004"/>
      <c r="DQ23" s="1002"/>
      <c r="DR23" s="1003"/>
      <c r="DS23" s="1003"/>
      <c r="DT23" s="1003"/>
      <c r="DU23" s="1004"/>
      <c r="DV23" s="1005"/>
      <c r="DW23" s="1006"/>
      <c r="DX23" s="1006"/>
      <c r="DY23" s="1006"/>
      <c r="DZ23" s="1007"/>
      <c r="EA23" s="228"/>
    </row>
    <row r="24" spans="1:131" s="229" customFormat="1" ht="26.25" customHeight="1" x14ac:dyDescent="0.2">
      <c r="A24" s="1073" t="s">
        <v>379</v>
      </c>
      <c r="B24" s="1073"/>
      <c r="C24" s="1073"/>
      <c r="D24" s="1073"/>
      <c r="E24" s="1073"/>
      <c r="F24" s="1073"/>
      <c r="G24" s="1073"/>
      <c r="H24" s="1073"/>
      <c r="I24" s="1073"/>
      <c r="J24" s="1073"/>
      <c r="K24" s="1073"/>
      <c r="L24" s="1073"/>
      <c r="M24" s="1073"/>
      <c r="N24" s="1073"/>
      <c r="O24" s="1073"/>
      <c r="P24" s="1073"/>
      <c r="Q24" s="1073"/>
      <c r="R24" s="1073"/>
      <c r="S24" s="1073"/>
      <c r="T24" s="1073"/>
      <c r="U24" s="1073"/>
      <c r="V24" s="1073"/>
      <c r="W24" s="1073"/>
      <c r="X24" s="1073"/>
      <c r="Y24" s="1073"/>
      <c r="Z24" s="1073"/>
      <c r="AA24" s="1073"/>
      <c r="AB24" s="1073"/>
      <c r="AC24" s="1073"/>
      <c r="AD24" s="1073"/>
      <c r="AE24" s="1073"/>
      <c r="AF24" s="1073"/>
      <c r="AG24" s="1073"/>
      <c r="AH24" s="1073"/>
      <c r="AI24" s="1073"/>
      <c r="AJ24" s="1073"/>
      <c r="AK24" s="1073"/>
      <c r="AL24" s="1073"/>
      <c r="AM24" s="1073"/>
      <c r="AN24" s="1073"/>
      <c r="AO24" s="1073"/>
      <c r="AP24" s="1073"/>
      <c r="AQ24" s="1073"/>
      <c r="AR24" s="1073"/>
      <c r="AS24" s="1073"/>
      <c r="AT24" s="1073"/>
      <c r="AU24" s="1073"/>
      <c r="AV24" s="1073"/>
      <c r="AW24" s="1073"/>
      <c r="AX24" s="1073"/>
      <c r="AY24" s="1073"/>
      <c r="AZ24" s="226"/>
      <c r="BA24" s="226"/>
      <c r="BB24" s="226"/>
      <c r="BC24" s="226"/>
      <c r="BD24" s="226"/>
      <c r="BE24" s="227"/>
      <c r="BF24" s="227"/>
      <c r="BG24" s="227"/>
      <c r="BH24" s="227"/>
      <c r="BI24" s="227"/>
      <c r="BJ24" s="227"/>
      <c r="BK24" s="227"/>
      <c r="BL24" s="227"/>
      <c r="BM24" s="227"/>
      <c r="BN24" s="227"/>
      <c r="BO24" s="227"/>
      <c r="BP24" s="227"/>
      <c r="BQ24" s="232">
        <v>18</v>
      </c>
      <c r="BR24" s="233"/>
      <c r="BS24" s="1005"/>
      <c r="BT24" s="1006"/>
      <c r="BU24" s="1006"/>
      <c r="BV24" s="1006"/>
      <c r="BW24" s="1006"/>
      <c r="BX24" s="1006"/>
      <c r="BY24" s="1006"/>
      <c r="BZ24" s="1006"/>
      <c r="CA24" s="1006"/>
      <c r="CB24" s="1006"/>
      <c r="CC24" s="1006"/>
      <c r="CD24" s="1006"/>
      <c r="CE24" s="1006"/>
      <c r="CF24" s="1006"/>
      <c r="CG24" s="1027"/>
      <c r="CH24" s="1002"/>
      <c r="CI24" s="1003"/>
      <c r="CJ24" s="1003"/>
      <c r="CK24" s="1003"/>
      <c r="CL24" s="1004"/>
      <c r="CM24" s="1002"/>
      <c r="CN24" s="1003"/>
      <c r="CO24" s="1003"/>
      <c r="CP24" s="1003"/>
      <c r="CQ24" s="1004"/>
      <c r="CR24" s="1002"/>
      <c r="CS24" s="1003"/>
      <c r="CT24" s="1003"/>
      <c r="CU24" s="1003"/>
      <c r="CV24" s="1004"/>
      <c r="CW24" s="1002"/>
      <c r="CX24" s="1003"/>
      <c r="CY24" s="1003"/>
      <c r="CZ24" s="1003"/>
      <c r="DA24" s="1004"/>
      <c r="DB24" s="1002"/>
      <c r="DC24" s="1003"/>
      <c r="DD24" s="1003"/>
      <c r="DE24" s="1003"/>
      <c r="DF24" s="1004"/>
      <c r="DG24" s="1002"/>
      <c r="DH24" s="1003"/>
      <c r="DI24" s="1003"/>
      <c r="DJ24" s="1003"/>
      <c r="DK24" s="1004"/>
      <c r="DL24" s="1002"/>
      <c r="DM24" s="1003"/>
      <c r="DN24" s="1003"/>
      <c r="DO24" s="1003"/>
      <c r="DP24" s="1004"/>
      <c r="DQ24" s="1002"/>
      <c r="DR24" s="1003"/>
      <c r="DS24" s="1003"/>
      <c r="DT24" s="1003"/>
      <c r="DU24" s="1004"/>
      <c r="DV24" s="1005"/>
      <c r="DW24" s="1006"/>
      <c r="DX24" s="1006"/>
      <c r="DY24" s="1006"/>
      <c r="DZ24" s="1007"/>
      <c r="EA24" s="228"/>
    </row>
    <row r="25" spans="1:131" ht="26.25" customHeight="1" thickBot="1" x14ac:dyDescent="0.25">
      <c r="A25" s="1072" t="s">
        <v>380</v>
      </c>
      <c r="B25" s="1072"/>
      <c r="C25" s="1072"/>
      <c r="D25" s="1072"/>
      <c r="E25" s="1072"/>
      <c r="F25" s="1072"/>
      <c r="G25" s="1072"/>
      <c r="H25" s="1072"/>
      <c r="I25" s="1072"/>
      <c r="J25" s="1072"/>
      <c r="K25" s="1072"/>
      <c r="L25" s="1072"/>
      <c r="M25" s="1072"/>
      <c r="N25" s="1072"/>
      <c r="O25" s="1072"/>
      <c r="P25" s="1072"/>
      <c r="Q25" s="1072"/>
      <c r="R25" s="1072"/>
      <c r="S25" s="1072"/>
      <c r="T25" s="1072"/>
      <c r="U25" s="1072"/>
      <c r="V25" s="1072"/>
      <c r="W25" s="1072"/>
      <c r="X25" s="1072"/>
      <c r="Y25" s="1072"/>
      <c r="Z25" s="1072"/>
      <c r="AA25" s="1072"/>
      <c r="AB25" s="1072"/>
      <c r="AC25" s="1072"/>
      <c r="AD25" s="1072"/>
      <c r="AE25" s="1072"/>
      <c r="AF25" s="1072"/>
      <c r="AG25" s="1072"/>
      <c r="AH25" s="1072"/>
      <c r="AI25" s="1072"/>
      <c r="AJ25" s="1072"/>
      <c r="AK25" s="1072"/>
      <c r="AL25" s="1072"/>
      <c r="AM25" s="1072"/>
      <c r="AN25" s="1072"/>
      <c r="AO25" s="1072"/>
      <c r="AP25" s="1072"/>
      <c r="AQ25" s="1072"/>
      <c r="AR25" s="1072"/>
      <c r="AS25" s="1072"/>
      <c r="AT25" s="1072"/>
      <c r="AU25" s="1072"/>
      <c r="AV25" s="1072"/>
      <c r="AW25" s="1072"/>
      <c r="AX25" s="1072"/>
      <c r="AY25" s="1072"/>
      <c r="AZ25" s="1072"/>
      <c r="BA25" s="1072"/>
      <c r="BB25" s="1072"/>
      <c r="BC25" s="1072"/>
      <c r="BD25" s="1072"/>
      <c r="BE25" s="1072"/>
      <c r="BF25" s="1072"/>
      <c r="BG25" s="1072"/>
      <c r="BH25" s="1072"/>
      <c r="BI25" s="1072"/>
      <c r="BJ25" s="226"/>
      <c r="BK25" s="226"/>
      <c r="BL25" s="226"/>
      <c r="BM25" s="226"/>
      <c r="BN25" s="226"/>
      <c r="BO25" s="235"/>
      <c r="BP25" s="235"/>
      <c r="BQ25" s="232">
        <v>19</v>
      </c>
      <c r="BR25" s="233"/>
      <c r="BS25" s="1005"/>
      <c r="BT25" s="1006"/>
      <c r="BU25" s="1006"/>
      <c r="BV25" s="1006"/>
      <c r="BW25" s="1006"/>
      <c r="BX25" s="1006"/>
      <c r="BY25" s="1006"/>
      <c r="BZ25" s="1006"/>
      <c r="CA25" s="1006"/>
      <c r="CB25" s="1006"/>
      <c r="CC25" s="1006"/>
      <c r="CD25" s="1006"/>
      <c r="CE25" s="1006"/>
      <c r="CF25" s="1006"/>
      <c r="CG25" s="1027"/>
      <c r="CH25" s="1002"/>
      <c r="CI25" s="1003"/>
      <c r="CJ25" s="1003"/>
      <c r="CK25" s="1003"/>
      <c r="CL25" s="1004"/>
      <c r="CM25" s="1002"/>
      <c r="CN25" s="1003"/>
      <c r="CO25" s="1003"/>
      <c r="CP25" s="1003"/>
      <c r="CQ25" s="1004"/>
      <c r="CR25" s="1002"/>
      <c r="CS25" s="1003"/>
      <c r="CT25" s="1003"/>
      <c r="CU25" s="1003"/>
      <c r="CV25" s="1004"/>
      <c r="CW25" s="1002"/>
      <c r="CX25" s="1003"/>
      <c r="CY25" s="1003"/>
      <c r="CZ25" s="1003"/>
      <c r="DA25" s="1004"/>
      <c r="DB25" s="1002"/>
      <c r="DC25" s="1003"/>
      <c r="DD25" s="1003"/>
      <c r="DE25" s="1003"/>
      <c r="DF25" s="1004"/>
      <c r="DG25" s="1002"/>
      <c r="DH25" s="1003"/>
      <c r="DI25" s="1003"/>
      <c r="DJ25" s="1003"/>
      <c r="DK25" s="1004"/>
      <c r="DL25" s="1002"/>
      <c r="DM25" s="1003"/>
      <c r="DN25" s="1003"/>
      <c r="DO25" s="1003"/>
      <c r="DP25" s="1004"/>
      <c r="DQ25" s="1002"/>
      <c r="DR25" s="1003"/>
      <c r="DS25" s="1003"/>
      <c r="DT25" s="1003"/>
      <c r="DU25" s="1004"/>
      <c r="DV25" s="1005"/>
      <c r="DW25" s="1006"/>
      <c r="DX25" s="1006"/>
      <c r="DY25" s="1006"/>
      <c r="DZ25" s="1007"/>
      <c r="EA25" s="224"/>
    </row>
    <row r="26" spans="1:131" ht="26.25" customHeight="1" x14ac:dyDescent="0.2">
      <c r="A26" s="1008" t="s">
        <v>356</v>
      </c>
      <c r="B26" s="1009"/>
      <c r="C26" s="1009"/>
      <c r="D26" s="1009"/>
      <c r="E26" s="1009"/>
      <c r="F26" s="1009"/>
      <c r="G26" s="1009"/>
      <c r="H26" s="1009"/>
      <c r="I26" s="1009"/>
      <c r="J26" s="1009"/>
      <c r="K26" s="1009"/>
      <c r="L26" s="1009"/>
      <c r="M26" s="1009"/>
      <c r="N26" s="1009"/>
      <c r="O26" s="1009"/>
      <c r="P26" s="1010"/>
      <c r="Q26" s="1014" t="s">
        <v>381</v>
      </c>
      <c r="R26" s="1015"/>
      <c r="S26" s="1015"/>
      <c r="T26" s="1015"/>
      <c r="U26" s="1016"/>
      <c r="V26" s="1014" t="s">
        <v>382</v>
      </c>
      <c r="W26" s="1015"/>
      <c r="X26" s="1015"/>
      <c r="Y26" s="1015"/>
      <c r="Z26" s="1016"/>
      <c r="AA26" s="1014" t="s">
        <v>383</v>
      </c>
      <c r="AB26" s="1015"/>
      <c r="AC26" s="1015"/>
      <c r="AD26" s="1015"/>
      <c r="AE26" s="1015"/>
      <c r="AF26" s="1068" t="s">
        <v>384</v>
      </c>
      <c r="AG26" s="1021"/>
      <c r="AH26" s="1021"/>
      <c r="AI26" s="1021"/>
      <c r="AJ26" s="1069"/>
      <c r="AK26" s="1015" t="s">
        <v>385</v>
      </c>
      <c r="AL26" s="1015"/>
      <c r="AM26" s="1015"/>
      <c r="AN26" s="1015"/>
      <c r="AO26" s="1016"/>
      <c r="AP26" s="1014" t="s">
        <v>386</v>
      </c>
      <c r="AQ26" s="1015"/>
      <c r="AR26" s="1015"/>
      <c r="AS26" s="1015"/>
      <c r="AT26" s="1016"/>
      <c r="AU26" s="1014" t="s">
        <v>387</v>
      </c>
      <c r="AV26" s="1015"/>
      <c r="AW26" s="1015"/>
      <c r="AX26" s="1015"/>
      <c r="AY26" s="1016"/>
      <c r="AZ26" s="1014" t="s">
        <v>388</v>
      </c>
      <c r="BA26" s="1015"/>
      <c r="BB26" s="1015"/>
      <c r="BC26" s="1015"/>
      <c r="BD26" s="1016"/>
      <c r="BE26" s="1014" t="s">
        <v>363</v>
      </c>
      <c r="BF26" s="1015"/>
      <c r="BG26" s="1015"/>
      <c r="BH26" s="1015"/>
      <c r="BI26" s="1028"/>
      <c r="BJ26" s="226"/>
      <c r="BK26" s="226"/>
      <c r="BL26" s="226"/>
      <c r="BM26" s="226"/>
      <c r="BN26" s="226"/>
      <c r="BO26" s="235"/>
      <c r="BP26" s="235"/>
      <c r="BQ26" s="232">
        <v>20</v>
      </c>
      <c r="BR26" s="233"/>
      <c r="BS26" s="1005"/>
      <c r="BT26" s="1006"/>
      <c r="BU26" s="1006"/>
      <c r="BV26" s="1006"/>
      <c r="BW26" s="1006"/>
      <c r="BX26" s="1006"/>
      <c r="BY26" s="1006"/>
      <c r="BZ26" s="1006"/>
      <c r="CA26" s="1006"/>
      <c r="CB26" s="1006"/>
      <c r="CC26" s="1006"/>
      <c r="CD26" s="1006"/>
      <c r="CE26" s="1006"/>
      <c r="CF26" s="1006"/>
      <c r="CG26" s="1027"/>
      <c r="CH26" s="1002"/>
      <c r="CI26" s="1003"/>
      <c r="CJ26" s="1003"/>
      <c r="CK26" s="1003"/>
      <c r="CL26" s="1004"/>
      <c r="CM26" s="1002"/>
      <c r="CN26" s="1003"/>
      <c r="CO26" s="1003"/>
      <c r="CP26" s="1003"/>
      <c r="CQ26" s="1004"/>
      <c r="CR26" s="1002"/>
      <c r="CS26" s="1003"/>
      <c r="CT26" s="1003"/>
      <c r="CU26" s="1003"/>
      <c r="CV26" s="1004"/>
      <c r="CW26" s="1002"/>
      <c r="CX26" s="1003"/>
      <c r="CY26" s="1003"/>
      <c r="CZ26" s="1003"/>
      <c r="DA26" s="1004"/>
      <c r="DB26" s="1002"/>
      <c r="DC26" s="1003"/>
      <c r="DD26" s="1003"/>
      <c r="DE26" s="1003"/>
      <c r="DF26" s="1004"/>
      <c r="DG26" s="1002"/>
      <c r="DH26" s="1003"/>
      <c r="DI26" s="1003"/>
      <c r="DJ26" s="1003"/>
      <c r="DK26" s="1004"/>
      <c r="DL26" s="1002"/>
      <c r="DM26" s="1003"/>
      <c r="DN26" s="1003"/>
      <c r="DO26" s="1003"/>
      <c r="DP26" s="1004"/>
      <c r="DQ26" s="1002"/>
      <c r="DR26" s="1003"/>
      <c r="DS26" s="1003"/>
      <c r="DT26" s="1003"/>
      <c r="DU26" s="1004"/>
      <c r="DV26" s="1005"/>
      <c r="DW26" s="1006"/>
      <c r="DX26" s="1006"/>
      <c r="DY26" s="1006"/>
      <c r="DZ26" s="1007"/>
      <c r="EA26" s="224"/>
    </row>
    <row r="27" spans="1:131" ht="26.25" customHeight="1" thickBot="1" x14ac:dyDescent="0.25">
      <c r="A27" s="1011"/>
      <c r="B27" s="1012"/>
      <c r="C27" s="1012"/>
      <c r="D27" s="1012"/>
      <c r="E27" s="1012"/>
      <c r="F27" s="1012"/>
      <c r="G27" s="1012"/>
      <c r="H27" s="1012"/>
      <c r="I27" s="1012"/>
      <c r="J27" s="1012"/>
      <c r="K27" s="1012"/>
      <c r="L27" s="1012"/>
      <c r="M27" s="1012"/>
      <c r="N27" s="1012"/>
      <c r="O27" s="1012"/>
      <c r="P27" s="1013"/>
      <c r="Q27" s="1017"/>
      <c r="R27" s="1018"/>
      <c r="S27" s="1018"/>
      <c r="T27" s="1018"/>
      <c r="U27" s="1019"/>
      <c r="V27" s="1017"/>
      <c r="W27" s="1018"/>
      <c r="X27" s="1018"/>
      <c r="Y27" s="1018"/>
      <c r="Z27" s="1019"/>
      <c r="AA27" s="1017"/>
      <c r="AB27" s="1018"/>
      <c r="AC27" s="1018"/>
      <c r="AD27" s="1018"/>
      <c r="AE27" s="1018"/>
      <c r="AF27" s="1070"/>
      <c r="AG27" s="1024"/>
      <c r="AH27" s="1024"/>
      <c r="AI27" s="1024"/>
      <c r="AJ27" s="1071"/>
      <c r="AK27" s="1018"/>
      <c r="AL27" s="1018"/>
      <c r="AM27" s="1018"/>
      <c r="AN27" s="1018"/>
      <c r="AO27" s="1019"/>
      <c r="AP27" s="1017"/>
      <c r="AQ27" s="1018"/>
      <c r="AR27" s="1018"/>
      <c r="AS27" s="1018"/>
      <c r="AT27" s="1019"/>
      <c r="AU27" s="1017"/>
      <c r="AV27" s="1018"/>
      <c r="AW27" s="1018"/>
      <c r="AX27" s="1018"/>
      <c r="AY27" s="1019"/>
      <c r="AZ27" s="1017"/>
      <c r="BA27" s="1018"/>
      <c r="BB27" s="1018"/>
      <c r="BC27" s="1018"/>
      <c r="BD27" s="1019"/>
      <c r="BE27" s="1017"/>
      <c r="BF27" s="1018"/>
      <c r="BG27" s="1018"/>
      <c r="BH27" s="1018"/>
      <c r="BI27" s="1029"/>
      <c r="BJ27" s="226"/>
      <c r="BK27" s="226"/>
      <c r="BL27" s="226"/>
      <c r="BM27" s="226"/>
      <c r="BN27" s="226"/>
      <c r="BO27" s="235"/>
      <c r="BP27" s="235"/>
      <c r="BQ27" s="232">
        <v>21</v>
      </c>
      <c r="BR27" s="233"/>
      <c r="BS27" s="1005"/>
      <c r="BT27" s="1006"/>
      <c r="BU27" s="1006"/>
      <c r="BV27" s="1006"/>
      <c r="BW27" s="1006"/>
      <c r="BX27" s="1006"/>
      <c r="BY27" s="1006"/>
      <c r="BZ27" s="1006"/>
      <c r="CA27" s="1006"/>
      <c r="CB27" s="1006"/>
      <c r="CC27" s="1006"/>
      <c r="CD27" s="1006"/>
      <c r="CE27" s="1006"/>
      <c r="CF27" s="1006"/>
      <c r="CG27" s="1027"/>
      <c r="CH27" s="1002"/>
      <c r="CI27" s="1003"/>
      <c r="CJ27" s="1003"/>
      <c r="CK27" s="1003"/>
      <c r="CL27" s="1004"/>
      <c r="CM27" s="1002"/>
      <c r="CN27" s="1003"/>
      <c r="CO27" s="1003"/>
      <c r="CP27" s="1003"/>
      <c r="CQ27" s="1004"/>
      <c r="CR27" s="1002"/>
      <c r="CS27" s="1003"/>
      <c r="CT27" s="1003"/>
      <c r="CU27" s="1003"/>
      <c r="CV27" s="1004"/>
      <c r="CW27" s="1002"/>
      <c r="CX27" s="1003"/>
      <c r="CY27" s="1003"/>
      <c r="CZ27" s="1003"/>
      <c r="DA27" s="1004"/>
      <c r="DB27" s="1002"/>
      <c r="DC27" s="1003"/>
      <c r="DD27" s="1003"/>
      <c r="DE27" s="1003"/>
      <c r="DF27" s="1004"/>
      <c r="DG27" s="1002"/>
      <c r="DH27" s="1003"/>
      <c r="DI27" s="1003"/>
      <c r="DJ27" s="1003"/>
      <c r="DK27" s="1004"/>
      <c r="DL27" s="1002"/>
      <c r="DM27" s="1003"/>
      <c r="DN27" s="1003"/>
      <c r="DO27" s="1003"/>
      <c r="DP27" s="1004"/>
      <c r="DQ27" s="1002"/>
      <c r="DR27" s="1003"/>
      <c r="DS27" s="1003"/>
      <c r="DT27" s="1003"/>
      <c r="DU27" s="1004"/>
      <c r="DV27" s="1005"/>
      <c r="DW27" s="1006"/>
      <c r="DX27" s="1006"/>
      <c r="DY27" s="1006"/>
      <c r="DZ27" s="1007"/>
      <c r="EA27" s="224"/>
    </row>
    <row r="28" spans="1:131" ht="26.25" customHeight="1" thickTop="1" x14ac:dyDescent="0.2">
      <c r="A28" s="236">
        <v>1</v>
      </c>
      <c r="B28" s="1060" t="s">
        <v>389</v>
      </c>
      <c r="C28" s="1061"/>
      <c r="D28" s="1061"/>
      <c r="E28" s="1061"/>
      <c r="F28" s="1061"/>
      <c r="G28" s="1061"/>
      <c r="H28" s="1061"/>
      <c r="I28" s="1061"/>
      <c r="J28" s="1061"/>
      <c r="K28" s="1061"/>
      <c r="L28" s="1061"/>
      <c r="M28" s="1061"/>
      <c r="N28" s="1061"/>
      <c r="O28" s="1061"/>
      <c r="P28" s="1062"/>
      <c r="Q28" s="1063">
        <v>162</v>
      </c>
      <c r="R28" s="1064"/>
      <c r="S28" s="1064"/>
      <c r="T28" s="1064"/>
      <c r="U28" s="1064"/>
      <c r="V28" s="1064">
        <v>140</v>
      </c>
      <c r="W28" s="1064"/>
      <c r="X28" s="1064"/>
      <c r="Y28" s="1064"/>
      <c r="Z28" s="1064"/>
      <c r="AA28" s="1064">
        <v>22</v>
      </c>
      <c r="AB28" s="1064"/>
      <c r="AC28" s="1064"/>
      <c r="AD28" s="1064"/>
      <c r="AE28" s="1065"/>
      <c r="AF28" s="1066">
        <v>22</v>
      </c>
      <c r="AG28" s="1064"/>
      <c r="AH28" s="1064"/>
      <c r="AI28" s="1064"/>
      <c r="AJ28" s="1067"/>
      <c r="AK28" s="1055">
        <v>17</v>
      </c>
      <c r="AL28" s="1056"/>
      <c r="AM28" s="1056"/>
      <c r="AN28" s="1056"/>
      <c r="AO28" s="1056"/>
      <c r="AP28" s="1056" t="s">
        <v>548</v>
      </c>
      <c r="AQ28" s="1056"/>
      <c r="AR28" s="1056"/>
      <c r="AS28" s="1056"/>
      <c r="AT28" s="1056"/>
      <c r="AU28" s="1056" t="s">
        <v>548</v>
      </c>
      <c r="AV28" s="1056"/>
      <c r="AW28" s="1056"/>
      <c r="AX28" s="1056"/>
      <c r="AY28" s="1056"/>
      <c r="AZ28" s="1057" t="s">
        <v>548</v>
      </c>
      <c r="BA28" s="1057"/>
      <c r="BB28" s="1057"/>
      <c r="BC28" s="1057"/>
      <c r="BD28" s="1057"/>
      <c r="BE28" s="1058"/>
      <c r="BF28" s="1058"/>
      <c r="BG28" s="1058"/>
      <c r="BH28" s="1058"/>
      <c r="BI28" s="1059"/>
      <c r="BJ28" s="226"/>
      <c r="BK28" s="226"/>
      <c r="BL28" s="226"/>
      <c r="BM28" s="226"/>
      <c r="BN28" s="226"/>
      <c r="BO28" s="235"/>
      <c r="BP28" s="235"/>
      <c r="BQ28" s="232">
        <v>22</v>
      </c>
      <c r="BR28" s="233"/>
      <c r="BS28" s="1005"/>
      <c r="BT28" s="1006"/>
      <c r="BU28" s="1006"/>
      <c r="BV28" s="1006"/>
      <c r="BW28" s="1006"/>
      <c r="BX28" s="1006"/>
      <c r="BY28" s="1006"/>
      <c r="BZ28" s="1006"/>
      <c r="CA28" s="1006"/>
      <c r="CB28" s="1006"/>
      <c r="CC28" s="1006"/>
      <c r="CD28" s="1006"/>
      <c r="CE28" s="1006"/>
      <c r="CF28" s="1006"/>
      <c r="CG28" s="1027"/>
      <c r="CH28" s="1002"/>
      <c r="CI28" s="1003"/>
      <c r="CJ28" s="1003"/>
      <c r="CK28" s="1003"/>
      <c r="CL28" s="1004"/>
      <c r="CM28" s="1002"/>
      <c r="CN28" s="1003"/>
      <c r="CO28" s="1003"/>
      <c r="CP28" s="1003"/>
      <c r="CQ28" s="1004"/>
      <c r="CR28" s="1002"/>
      <c r="CS28" s="1003"/>
      <c r="CT28" s="1003"/>
      <c r="CU28" s="1003"/>
      <c r="CV28" s="1004"/>
      <c r="CW28" s="1002"/>
      <c r="CX28" s="1003"/>
      <c r="CY28" s="1003"/>
      <c r="CZ28" s="1003"/>
      <c r="DA28" s="1004"/>
      <c r="DB28" s="1002"/>
      <c r="DC28" s="1003"/>
      <c r="DD28" s="1003"/>
      <c r="DE28" s="1003"/>
      <c r="DF28" s="1004"/>
      <c r="DG28" s="1002"/>
      <c r="DH28" s="1003"/>
      <c r="DI28" s="1003"/>
      <c r="DJ28" s="1003"/>
      <c r="DK28" s="1004"/>
      <c r="DL28" s="1002"/>
      <c r="DM28" s="1003"/>
      <c r="DN28" s="1003"/>
      <c r="DO28" s="1003"/>
      <c r="DP28" s="1004"/>
      <c r="DQ28" s="1002"/>
      <c r="DR28" s="1003"/>
      <c r="DS28" s="1003"/>
      <c r="DT28" s="1003"/>
      <c r="DU28" s="1004"/>
      <c r="DV28" s="1005"/>
      <c r="DW28" s="1006"/>
      <c r="DX28" s="1006"/>
      <c r="DY28" s="1006"/>
      <c r="DZ28" s="1007"/>
      <c r="EA28" s="224"/>
    </row>
    <row r="29" spans="1:131" ht="26.25" customHeight="1" x14ac:dyDescent="0.2">
      <c r="A29" s="236">
        <v>2</v>
      </c>
      <c r="B29" s="1043" t="s">
        <v>390</v>
      </c>
      <c r="C29" s="1044"/>
      <c r="D29" s="1044"/>
      <c r="E29" s="1044"/>
      <c r="F29" s="1044"/>
      <c r="G29" s="1044"/>
      <c r="H29" s="1044"/>
      <c r="I29" s="1044"/>
      <c r="J29" s="1044"/>
      <c r="K29" s="1044"/>
      <c r="L29" s="1044"/>
      <c r="M29" s="1044"/>
      <c r="N29" s="1044"/>
      <c r="O29" s="1044"/>
      <c r="P29" s="1045"/>
      <c r="Q29" s="1051">
        <v>14</v>
      </c>
      <c r="R29" s="1052"/>
      <c r="S29" s="1052"/>
      <c r="T29" s="1052"/>
      <c r="U29" s="1052"/>
      <c r="V29" s="1052">
        <v>11</v>
      </c>
      <c r="W29" s="1052"/>
      <c r="X29" s="1052"/>
      <c r="Y29" s="1052"/>
      <c r="Z29" s="1052"/>
      <c r="AA29" s="1052">
        <v>3</v>
      </c>
      <c r="AB29" s="1052"/>
      <c r="AC29" s="1052"/>
      <c r="AD29" s="1052"/>
      <c r="AE29" s="1053"/>
      <c r="AF29" s="1048">
        <v>3</v>
      </c>
      <c r="AG29" s="1049"/>
      <c r="AH29" s="1049"/>
      <c r="AI29" s="1049"/>
      <c r="AJ29" s="1050"/>
      <c r="AK29" s="993">
        <v>3</v>
      </c>
      <c r="AL29" s="984"/>
      <c r="AM29" s="984"/>
      <c r="AN29" s="984"/>
      <c r="AO29" s="984"/>
      <c r="AP29" s="984" t="s">
        <v>548</v>
      </c>
      <c r="AQ29" s="984"/>
      <c r="AR29" s="984"/>
      <c r="AS29" s="984"/>
      <c r="AT29" s="984"/>
      <c r="AU29" s="984" t="s">
        <v>548</v>
      </c>
      <c r="AV29" s="984"/>
      <c r="AW29" s="984"/>
      <c r="AX29" s="984"/>
      <c r="AY29" s="984"/>
      <c r="AZ29" s="1054" t="s">
        <v>548</v>
      </c>
      <c r="BA29" s="1054"/>
      <c r="BB29" s="1054"/>
      <c r="BC29" s="1054"/>
      <c r="BD29" s="1054"/>
      <c r="BE29" s="985"/>
      <c r="BF29" s="985"/>
      <c r="BG29" s="985"/>
      <c r="BH29" s="985"/>
      <c r="BI29" s="986"/>
      <c r="BJ29" s="226"/>
      <c r="BK29" s="226"/>
      <c r="BL29" s="226"/>
      <c r="BM29" s="226"/>
      <c r="BN29" s="226"/>
      <c r="BO29" s="235"/>
      <c r="BP29" s="235"/>
      <c r="BQ29" s="232">
        <v>23</v>
      </c>
      <c r="BR29" s="233"/>
      <c r="BS29" s="1005"/>
      <c r="BT29" s="1006"/>
      <c r="BU29" s="1006"/>
      <c r="BV29" s="1006"/>
      <c r="BW29" s="1006"/>
      <c r="BX29" s="1006"/>
      <c r="BY29" s="1006"/>
      <c r="BZ29" s="1006"/>
      <c r="CA29" s="1006"/>
      <c r="CB29" s="1006"/>
      <c r="CC29" s="1006"/>
      <c r="CD29" s="1006"/>
      <c r="CE29" s="1006"/>
      <c r="CF29" s="1006"/>
      <c r="CG29" s="1027"/>
      <c r="CH29" s="1002"/>
      <c r="CI29" s="1003"/>
      <c r="CJ29" s="1003"/>
      <c r="CK29" s="1003"/>
      <c r="CL29" s="1004"/>
      <c r="CM29" s="1002"/>
      <c r="CN29" s="1003"/>
      <c r="CO29" s="1003"/>
      <c r="CP29" s="1003"/>
      <c r="CQ29" s="1004"/>
      <c r="CR29" s="1002"/>
      <c r="CS29" s="1003"/>
      <c r="CT29" s="1003"/>
      <c r="CU29" s="1003"/>
      <c r="CV29" s="1004"/>
      <c r="CW29" s="1002"/>
      <c r="CX29" s="1003"/>
      <c r="CY29" s="1003"/>
      <c r="CZ29" s="1003"/>
      <c r="DA29" s="1004"/>
      <c r="DB29" s="1002"/>
      <c r="DC29" s="1003"/>
      <c r="DD29" s="1003"/>
      <c r="DE29" s="1003"/>
      <c r="DF29" s="1004"/>
      <c r="DG29" s="1002"/>
      <c r="DH29" s="1003"/>
      <c r="DI29" s="1003"/>
      <c r="DJ29" s="1003"/>
      <c r="DK29" s="1004"/>
      <c r="DL29" s="1002"/>
      <c r="DM29" s="1003"/>
      <c r="DN29" s="1003"/>
      <c r="DO29" s="1003"/>
      <c r="DP29" s="1004"/>
      <c r="DQ29" s="1002"/>
      <c r="DR29" s="1003"/>
      <c r="DS29" s="1003"/>
      <c r="DT29" s="1003"/>
      <c r="DU29" s="1004"/>
      <c r="DV29" s="1005"/>
      <c r="DW29" s="1006"/>
      <c r="DX29" s="1006"/>
      <c r="DY29" s="1006"/>
      <c r="DZ29" s="1007"/>
      <c r="EA29" s="224"/>
    </row>
    <row r="30" spans="1:131" ht="26.25" customHeight="1" x14ac:dyDescent="0.2">
      <c r="A30" s="236">
        <v>3</v>
      </c>
      <c r="B30" s="1043" t="s">
        <v>391</v>
      </c>
      <c r="C30" s="1044"/>
      <c r="D30" s="1044"/>
      <c r="E30" s="1044"/>
      <c r="F30" s="1044"/>
      <c r="G30" s="1044"/>
      <c r="H30" s="1044"/>
      <c r="I30" s="1044"/>
      <c r="J30" s="1044"/>
      <c r="K30" s="1044"/>
      <c r="L30" s="1044"/>
      <c r="M30" s="1044"/>
      <c r="N30" s="1044"/>
      <c r="O30" s="1044"/>
      <c r="P30" s="1045"/>
      <c r="Q30" s="1051">
        <v>6</v>
      </c>
      <c r="R30" s="1052"/>
      <c r="S30" s="1052"/>
      <c r="T30" s="1052"/>
      <c r="U30" s="1052"/>
      <c r="V30" s="1052">
        <v>6</v>
      </c>
      <c r="W30" s="1052"/>
      <c r="X30" s="1052"/>
      <c r="Y30" s="1052"/>
      <c r="Z30" s="1052"/>
      <c r="AA30" s="1052">
        <v>0</v>
      </c>
      <c r="AB30" s="1052"/>
      <c r="AC30" s="1052"/>
      <c r="AD30" s="1052"/>
      <c r="AE30" s="1053"/>
      <c r="AF30" s="1048">
        <v>0</v>
      </c>
      <c r="AG30" s="1049"/>
      <c r="AH30" s="1049"/>
      <c r="AI30" s="1049"/>
      <c r="AJ30" s="1050"/>
      <c r="AK30" s="993">
        <v>5</v>
      </c>
      <c r="AL30" s="984"/>
      <c r="AM30" s="984"/>
      <c r="AN30" s="984"/>
      <c r="AO30" s="984"/>
      <c r="AP30" s="984" t="s">
        <v>548</v>
      </c>
      <c r="AQ30" s="984"/>
      <c r="AR30" s="984"/>
      <c r="AS30" s="984"/>
      <c r="AT30" s="984"/>
      <c r="AU30" s="984" t="s">
        <v>548</v>
      </c>
      <c r="AV30" s="984"/>
      <c r="AW30" s="984"/>
      <c r="AX30" s="984"/>
      <c r="AY30" s="984"/>
      <c r="AZ30" s="1054" t="s">
        <v>548</v>
      </c>
      <c r="BA30" s="1054"/>
      <c r="BB30" s="1054"/>
      <c r="BC30" s="1054"/>
      <c r="BD30" s="1054"/>
      <c r="BE30" s="985"/>
      <c r="BF30" s="985"/>
      <c r="BG30" s="985"/>
      <c r="BH30" s="985"/>
      <c r="BI30" s="986"/>
      <c r="BJ30" s="226"/>
      <c r="BK30" s="226"/>
      <c r="BL30" s="226"/>
      <c r="BM30" s="226"/>
      <c r="BN30" s="226"/>
      <c r="BO30" s="235"/>
      <c r="BP30" s="235"/>
      <c r="BQ30" s="232">
        <v>24</v>
      </c>
      <c r="BR30" s="233"/>
      <c r="BS30" s="1005"/>
      <c r="BT30" s="1006"/>
      <c r="BU30" s="1006"/>
      <c r="BV30" s="1006"/>
      <c r="BW30" s="1006"/>
      <c r="BX30" s="1006"/>
      <c r="BY30" s="1006"/>
      <c r="BZ30" s="1006"/>
      <c r="CA30" s="1006"/>
      <c r="CB30" s="1006"/>
      <c r="CC30" s="1006"/>
      <c r="CD30" s="1006"/>
      <c r="CE30" s="1006"/>
      <c r="CF30" s="1006"/>
      <c r="CG30" s="1027"/>
      <c r="CH30" s="1002"/>
      <c r="CI30" s="1003"/>
      <c r="CJ30" s="1003"/>
      <c r="CK30" s="1003"/>
      <c r="CL30" s="1004"/>
      <c r="CM30" s="1002"/>
      <c r="CN30" s="1003"/>
      <c r="CO30" s="1003"/>
      <c r="CP30" s="1003"/>
      <c r="CQ30" s="1004"/>
      <c r="CR30" s="1002"/>
      <c r="CS30" s="1003"/>
      <c r="CT30" s="1003"/>
      <c r="CU30" s="1003"/>
      <c r="CV30" s="1004"/>
      <c r="CW30" s="1002"/>
      <c r="CX30" s="1003"/>
      <c r="CY30" s="1003"/>
      <c r="CZ30" s="1003"/>
      <c r="DA30" s="1004"/>
      <c r="DB30" s="1002"/>
      <c r="DC30" s="1003"/>
      <c r="DD30" s="1003"/>
      <c r="DE30" s="1003"/>
      <c r="DF30" s="1004"/>
      <c r="DG30" s="1002"/>
      <c r="DH30" s="1003"/>
      <c r="DI30" s="1003"/>
      <c r="DJ30" s="1003"/>
      <c r="DK30" s="1004"/>
      <c r="DL30" s="1002"/>
      <c r="DM30" s="1003"/>
      <c r="DN30" s="1003"/>
      <c r="DO30" s="1003"/>
      <c r="DP30" s="1004"/>
      <c r="DQ30" s="1002"/>
      <c r="DR30" s="1003"/>
      <c r="DS30" s="1003"/>
      <c r="DT30" s="1003"/>
      <c r="DU30" s="1004"/>
      <c r="DV30" s="1005"/>
      <c r="DW30" s="1006"/>
      <c r="DX30" s="1006"/>
      <c r="DY30" s="1006"/>
      <c r="DZ30" s="1007"/>
      <c r="EA30" s="224"/>
    </row>
    <row r="31" spans="1:131" ht="26.25" customHeight="1" x14ac:dyDescent="0.2">
      <c r="A31" s="236">
        <v>4</v>
      </c>
      <c r="B31" s="1043" t="s">
        <v>392</v>
      </c>
      <c r="C31" s="1044"/>
      <c r="D31" s="1044"/>
      <c r="E31" s="1044"/>
      <c r="F31" s="1044"/>
      <c r="G31" s="1044"/>
      <c r="H31" s="1044"/>
      <c r="I31" s="1044"/>
      <c r="J31" s="1044"/>
      <c r="K31" s="1044"/>
      <c r="L31" s="1044"/>
      <c r="M31" s="1044"/>
      <c r="N31" s="1044"/>
      <c r="O31" s="1044"/>
      <c r="P31" s="1045"/>
      <c r="Q31" s="1051">
        <v>0</v>
      </c>
      <c r="R31" s="1052"/>
      <c r="S31" s="1052"/>
      <c r="T31" s="1052"/>
      <c r="U31" s="1052"/>
      <c r="V31" s="1052">
        <v>0</v>
      </c>
      <c r="W31" s="1052"/>
      <c r="X31" s="1052"/>
      <c r="Y31" s="1052"/>
      <c r="Z31" s="1052"/>
      <c r="AA31" s="1052">
        <v>0</v>
      </c>
      <c r="AB31" s="1052"/>
      <c r="AC31" s="1052"/>
      <c r="AD31" s="1052"/>
      <c r="AE31" s="1053"/>
      <c r="AF31" s="1048">
        <v>0</v>
      </c>
      <c r="AG31" s="1049"/>
      <c r="AH31" s="1049"/>
      <c r="AI31" s="1049"/>
      <c r="AJ31" s="1050"/>
      <c r="AK31" s="993">
        <v>0</v>
      </c>
      <c r="AL31" s="984"/>
      <c r="AM31" s="984"/>
      <c r="AN31" s="984"/>
      <c r="AO31" s="984"/>
      <c r="AP31" s="984" t="s">
        <v>548</v>
      </c>
      <c r="AQ31" s="984"/>
      <c r="AR31" s="984"/>
      <c r="AS31" s="984"/>
      <c r="AT31" s="984"/>
      <c r="AU31" s="984" t="s">
        <v>548</v>
      </c>
      <c r="AV31" s="984"/>
      <c r="AW31" s="984"/>
      <c r="AX31" s="984"/>
      <c r="AY31" s="984"/>
      <c r="AZ31" s="1054" t="s">
        <v>548</v>
      </c>
      <c r="BA31" s="1054"/>
      <c r="BB31" s="1054"/>
      <c r="BC31" s="1054"/>
      <c r="BD31" s="1054"/>
      <c r="BE31" s="985"/>
      <c r="BF31" s="985"/>
      <c r="BG31" s="985"/>
      <c r="BH31" s="985"/>
      <c r="BI31" s="986"/>
      <c r="BJ31" s="226"/>
      <c r="BK31" s="226"/>
      <c r="BL31" s="226"/>
      <c r="BM31" s="226"/>
      <c r="BN31" s="226"/>
      <c r="BO31" s="235"/>
      <c r="BP31" s="235"/>
      <c r="BQ31" s="232">
        <v>25</v>
      </c>
      <c r="BR31" s="233"/>
      <c r="BS31" s="1005"/>
      <c r="BT31" s="1006"/>
      <c r="BU31" s="1006"/>
      <c r="BV31" s="1006"/>
      <c r="BW31" s="1006"/>
      <c r="BX31" s="1006"/>
      <c r="BY31" s="1006"/>
      <c r="BZ31" s="1006"/>
      <c r="CA31" s="1006"/>
      <c r="CB31" s="1006"/>
      <c r="CC31" s="1006"/>
      <c r="CD31" s="1006"/>
      <c r="CE31" s="1006"/>
      <c r="CF31" s="1006"/>
      <c r="CG31" s="1027"/>
      <c r="CH31" s="1002"/>
      <c r="CI31" s="1003"/>
      <c r="CJ31" s="1003"/>
      <c r="CK31" s="1003"/>
      <c r="CL31" s="1004"/>
      <c r="CM31" s="1002"/>
      <c r="CN31" s="1003"/>
      <c r="CO31" s="1003"/>
      <c r="CP31" s="1003"/>
      <c r="CQ31" s="1004"/>
      <c r="CR31" s="1002"/>
      <c r="CS31" s="1003"/>
      <c r="CT31" s="1003"/>
      <c r="CU31" s="1003"/>
      <c r="CV31" s="1004"/>
      <c r="CW31" s="1002"/>
      <c r="CX31" s="1003"/>
      <c r="CY31" s="1003"/>
      <c r="CZ31" s="1003"/>
      <c r="DA31" s="1004"/>
      <c r="DB31" s="1002"/>
      <c r="DC31" s="1003"/>
      <c r="DD31" s="1003"/>
      <c r="DE31" s="1003"/>
      <c r="DF31" s="1004"/>
      <c r="DG31" s="1002"/>
      <c r="DH31" s="1003"/>
      <c r="DI31" s="1003"/>
      <c r="DJ31" s="1003"/>
      <c r="DK31" s="1004"/>
      <c r="DL31" s="1002"/>
      <c r="DM31" s="1003"/>
      <c r="DN31" s="1003"/>
      <c r="DO31" s="1003"/>
      <c r="DP31" s="1004"/>
      <c r="DQ31" s="1002"/>
      <c r="DR31" s="1003"/>
      <c r="DS31" s="1003"/>
      <c r="DT31" s="1003"/>
      <c r="DU31" s="1004"/>
      <c r="DV31" s="1005"/>
      <c r="DW31" s="1006"/>
      <c r="DX31" s="1006"/>
      <c r="DY31" s="1006"/>
      <c r="DZ31" s="1007"/>
      <c r="EA31" s="224"/>
    </row>
    <row r="32" spans="1:131" ht="26.25" customHeight="1" x14ac:dyDescent="0.2">
      <c r="A32" s="236">
        <v>5</v>
      </c>
      <c r="B32" s="1043" t="s">
        <v>393</v>
      </c>
      <c r="C32" s="1044"/>
      <c r="D32" s="1044"/>
      <c r="E32" s="1044"/>
      <c r="F32" s="1044"/>
      <c r="G32" s="1044"/>
      <c r="H32" s="1044"/>
      <c r="I32" s="1044"/>
      <c r="J32" s="1044"/>
      <c r="K32" s="1044"/>
      <c r="L32" s="1044"/>
      <c r="M32" s="1044"/>
      <c r="N32" s="1044"/>
      <c r="O32" s="1044"/>
      <c r="P32" s="1045"/>
      <c r="Q32" s="1051">
        <v>38</v>
      </c>
      <c r="R32" s="1052"/>
      <c r="S32" s="1052"/>
      <c r="T32" s="1052"/>
      <c r="U32" s="1052"/>
      <c r="V32" s="1052">
        <v>38</v>
      </c>
      <c r="W32" s="1052"/>
      <c r="X32" s="1052"/>
      <c r="Y32" s="1052"/>
      <c r="Z32" s="1052"/>
      <c r="AA32" s="1052">
        <v>0</v>
      </c>
      <c r="AB32" s="1052"/>
      <c r="AC32" s="1052"/>
      <c r="AD32" s="1052"/>
      <c r="AE32" s="1053"/>
      <c r="AF32" s="1048">
        <v>0</v>
      </c>
      <c r="AG32" s="1049"/>
      <c r="AH32" s="1049"/>
      <c r="AI32" s="1049"/>
      <c r="AJ32" s="1050"/>
      <c r="AK32" s="993">
        <v>20</v>
      </c>
      <c r="AL32" s="984"/>
      <c r="AM32" s="984"/>
      <c r="AN32" s="984"/>
      <c r="AO32" s="984"/>
      <c r="AP32" s="984">
        <v>16</v>
      </c>
      <c r="AQ32" s="984"/>
      <c r="AR32" s="984"/>
      <c r="AS32" s="984"/>
      <c r="AT32" s="984"/>
      <c r="AU32" s="984">
        <v>14</v>
      </c>
      <c r="AV32" s="984"/>
      <c r="AW32" s="984"/>
      <c r="AX32" s="984"/>
      <c r="AY32" s="984"/>
      <c r="AZ32" s="1054" t="s">
        <v>548</v>
      </c>
      <c r="BA32" s="1054"/>
      <c r="BB32" s="1054"/>
      <c r="BC32" s="1054"/>
      <c r="BD32" s="1054"/>
      <c r="BE32" s="985" t="s">
        <v>394</v>
      </c>
      <c r="BF32" s="985"/>
      <c r="BG32" s="985"/>
      <c r="BH32" s="985"/>
      <c r="BI32" s="986"/>
      <c r="BJ32" s="226"/>
      <c r="BK32" s="226"/>
      <c r="BL32" s="226"/>
      <c r="BM32" s="226"/>
      <c r="BN32" s="226"/>
      <c r="BO32" s="235"/>
      <c r="BP32" s="235"/>
      <c r="BQ32" s="232">
        <v>26</v>
      </c>
      <c r="BR32" s="233"/>
      <c r="BS32" s="1005"/>
      <c r="BT32" s="1006"/>
      <c r="BU32" s="1006"/>
      <c r="BV32" s="1006"/>
      <c r="BW32" s="1006"/>
      <c r="BX32" s="1006"/>
      <c r="BY32" s="1006"/>
      <c r="BZ32" s="1006"/>
      <c r="CA32" s="1006"/>
      <c r="CB32" s="1006"/>
      <c r="CC32" s="1006"/>
      <c r="CD32" s="1006"/>
      <c r="CE32" s="1006"/>
      <c r="CF32" s="1006"/>
      <c r="CG32" s="1027"/>
      <c r="CH32" s="1002"/>
      <c r="CI32" s="1003"/>
      <c r="CJ32" s="1003"/>
      <c r="CK32" s="1003"/>
      <c r="CL32" s="1004"/>
      <c r="CM32" s="1002"/>
      <c r="CN32" s="1003"/>
      <c r="CO32" s="1003"/>
      <c r="CP32" s="1003"/>
      <c r="CQ32" s="1004"/>
      <c r="CR32" s="1002"/>
      <c r="CS32" s="1003"/>
      <c r="CT32" s="1003"/>
      <c r="CU32" s="1003"/>
      <c r="CV32" s="1004"/>
      <c r="CW32" s="1002"/>
      <c r="CX32" s="1003"/>
      <c r="CY32" s="1003"/>
      <c r="CZ32" s="1003"/>
      <c r="DA32" s="1004"/>
      <c r="DB32" s="1002"/>
      <c r="DC32" s="1003"/>
      <c r="DD32" s="1003"/>
      <c r="DE32" s="1003"/>
      <c r="DF32" s="1004"/>
      <c r="DG32" s="1002"/>
      <c r="DH32" s="1003"/>
      <c r="DI32" s="1003"/>
      <c r="DJ32" s="1003"/>
      <c r="DK32" s="1004"/>
      <c r="DL32" s="1002"/>
      <c r="DM32" s="1003"/>
      <c r="DN32" s="1003"/>
      <c r="DO32" s="1003"/>
      <c r="DP32" s="1004"/>
      <c r="DQ32" s="1002"/>
      <c r="DR32" s="1003"/>
      <c r="DS32" s="1003"/>
      <c r="DT32" s="1003"/>
      <c r="DU32" s="1004"/>
      <c r="DV32" s="1005"/>
      <c r="DW32" s="1006"/>
      <c r="DX32" s="1006"/>
      <c r="DY32" s="1006"/>
      <c r="DZ32" s="1007"/>
      <c r="EA32" s="224"/>
    </row>
    <row r="33" spans="1:131" ht="26.25" customHeight="1" x14ac:dyDescent="0.2">
      <c r="A33" s="236">
        <v>6</v>
      </c>
      <c r="B33" s="1043" t="s">
        <v>395</v>
      </c>
      <c r="C33" s="1044"/>
      <c r="D33" s="1044"/>
      <c r="E33" s="1044"/>
      <c r="F33" s="1044"/>
      <c r="G33" s="1044"/>
      <c r="H33" s="1044"/>
      <c r="I33" s="1044"/>
      <c r="J33" s="1044"/>
      <c r="K33" s="1044"/>
      <c r="L33" s="1044"/>
      <c r="M33" s="1044"/>
      <c r="N33" s="1044"/>
      <c r="O33" s="1044"/>
      <c r="P33" s="1045"/>
      <c r="Q33" s="1051">
        <v>69</v>
      </c>
      <c r="R33" s="1052"/>
      <c r="S33" s="1052"/>
      <c r="T33" s="1052"/>
      <c r="U33" s="1052"/>
      <c r="V33" s="1052">
        <v>66</v>
      </c>
      <c r="W33" s="1052"/>
      <c r="X33" s="1052"/>
      <c r="Y33" s="1052"/>
      <c r="Z33" s="1052"/>
      <c r="AA33" s="1052">
        <v>3</v>
      </c>
      <c r="AB33" s="1052"/>
      <c r="AC33" s="1052"/>
      <c r="AD33" s="1052"/>
      <c r="AE33" s="1053"/>
      <c r="AF33" s="1048">
        <v>3</v>
      </c>
      <c r="AG33" s="1049"/>
      <c r="AH33" s="1049"/>
      <c r="AI33" s="1049"/>
      <c r="AJ33" s="1050"/>
      <c r="AK33" s="993">
        <v>24</v>
      </c>
      <c r="AL33" s="984"/>
      <c r="AM33" s="984"/>
      <c r="AN33" s="984"/>
      <c r="AO33" s="984"/>
      <c r="AP33" s="984" t="s">
        <v>548</v>
      </c>
      <c r="AQ33" s="984"/>
      <c r="AR33" s="984"/>
      <c r="AS33" s="984"/>
      <c r="AT33" s="984"/>
      <c r="AU33" s="984" t="s">
        <v>548</v>
      </c>
      <c r="AV33" s="984"/>
      <c r="AW33" s="984"/>
      <c r="AX33" s="984"/>
      <c r="AY33" s="984"/>
      <c r="AZ33" s="1054" t="s">
        <v>548</v>
      </c>
      <c r="BA33" s="1054"/>
      <c r="BB33" s="1054"/>
      <c r="BC33" s="1054"/>
      <c r="BD33" s="1054"/>
      <c r="BE33" s="985" t="s">
        <v>394</v>
      </c>
      <c r="BF33" s="985"/>
      <c r="BG33" s="985"/>
      <c r="BH33" s="985"/>
      <c r="BI33" s="986"/>
      <c r="BJ33" s="226"/>
      <c r="BK33" s="226"/>
      <c r="BL33" s="226"/>
      <c r="BM33" s="226"/>
      <c r="BN33" s="226"/>
      <c r="BO33" s="235"/>
      <c r="BP33" s="235"/>
      <c r="BQ33" s="232">
        <v>27</v>
      </c>
      <c r="BR33" s="233"/>
      <c r="BS33" s="1005"/>
      <c r="BT33" s="1006"/>
      <c r="BU33" s="1006"/>
      <c r="BV33" s="1006"/>
      <c r="BW33" s="1006"/>
      <c r="BX33" s="1006"/>
      <c r="BY33" s="1006"/>
      <c r="BZ33" s="1006"/>
      <c r="CA33" s="1006"/>
      <c r="CB33" s="1006"/>
      <c r="CC33" s="1006"/>
      <c r="CD33" s="1006"/>
      <c r="CE33" s="1006"/>
      <c r="CF33" s="1006"/>
      <c r="CG33" s="1027"/>
      <c r="CH33" s="1002"/>
      <c r="CI33" s="1003"/>
      <c r="CJ33" s="1003"/>
      <c r="CK33" s="1003"/>
      <c r="CL33" s="1004"/>
      <c r="CM33" s="1002"/>
      <c r="CN33" s="1003"/>
      <c r="CO33" s="1003"/>
      <c r="CP33" s="1003"/>
      <c r="CQ33" s="1004"/>
      <c r="CR33" s="1002"/>
      <c r="CS33" s="1003"/>
      <c r="CT33" s="1003"/>
      <c r="CU33" s="1003"/>
      <c r="CV33" s="1004"/>
      <c r="CW33" s="1002"/>
      <c r="CX33" s="1003"/>
      <c r="CY33" s="1003"/>
      <c r="CZ33" s="1003"/>
      <c r="DA33" s="1004"/>
      <c r="DB33" s="1002"/>
      <c r="DC33" s="1003"/>
      <c r="DD33" s="1003"/>
      <c r="DE33" s="1003"/>
      <c r="DF33" s="1004"/>
      <c r="DG33" s="1002"/>
      <c r="DH33" s="1003"/>
      <c r="DI33" s="1003"/>
      <c r="DJ33" s="1003"/>
      <c r="DK33" s="1004"/>
      <c r="DL33" s="1002"/>
      <c r="DM33" s="1003"/>
      <c r="DN33" s="1003"/>
      <c r="DO33" s="1003"/>
      <c r="DP33" s="1004"/>
      <c r="DQ33" s="1002"/>
      <c r="DR33" s="1003"/>
      <c r="DS33" s="1003"/>
      <c r="DT33" s="1003"/>
      <c r="DU33" s="1004"/>
      <c r="DV33" s="1005"/>
      <c r="DW33" s="1006"/>
      <c r="DX33" s="1006"/>
      <c r="DY33" s="1006"/>
      <c r="DZ33" s="1007"/>
      <c r="EA33" s="224"/>
    </row>
    <row r="34" spans="1:131" ht="26.25" customHeight="1" x14ac:dyDescent="0.2">
      <c r="A34" s="236">
        <v>7</v>
      </c>
      <c r="B34" s="1043"/>
      <c r="C34" s="1044"/>
      <c r="D34" s="1044"/>
      <c r="E34" s="1044"/>
      <c r="F34" s="1044"/>
      <c r="G34" s="1044"/>
      <c r="H34" s="1044"/>
      <c r="I34" s="1044"/>
      <c r="J34" s="1044"/>
      <c r="K34" s="1044"/>
      <c r="L34" s="1044"/>
      <c r="M34" s="1044"/>
      <c r="N34" s="1044"/>
      <c r="O34" s="1044"/>
      <c r="P34" s="1045"/>
      <c r="Q34" s="1051"/>
      <c r="R34" s="1052"/>
      <c r="S34" s="1052"/>
      <c r="T34" s="1052"/>
      <c r="U34" s="1052"/>
      <c r="V34" s="1052"/>
      <c r="W34" s="1052"/>
      <c r="X34" s="1052"/>
      <c r="Y34" s="1052"/>
      <c r="Z34" s="1052"/>
      <c r="AA34" s="1052"/>
      <c r="AB34" s="1052"/>
      <c r="AC34" s="1052"/>
      <c r="AD34" s="1052"/>
      <c r="AE34" s="1053"/>
      <c r="AF34" s="1048"/>
      <c r="AG34" s="1049"/>
      <c r="AH34" s="1049"/>
      <c r="AI34" s="1049"/>
      <c r="AJ34" s="1050"/>
      <c r="AK34" s="993"/>
      <c r="AL34" s="984"/>
      <c r="AM34" s="984"/>
      <c r="AN34" s="984"/>
      <c r="AO34" s="984"/>
      <c r="AP34" s="984"/>
      <c r="AQ34" s="984"/>
      <c r="AR34" s="984"/>
      <c r="AS34" s="984"/>
      <c r="AT34" s="984"/>
      <c r="AU34" s="984"/>
      <c r="AV34" s="984"/>
      <c r="AW34" s="984"/>
      <c r="AX34" s="984"/>
      <c r="AY34" s="984"/>
      <c r="AZ34" s="1054"/>
      <c r="BA34" s="1054"/>
      <c r="BB34" s="1054"/>
      <c r="BC34" s="1054"/>
      <c r="BD34" s="1054"/>
      <c r="BE34" s="985"/>
      <c r="BF34" s="985"/>
      <c r="BG34" s="985"/>
      <c r="BH34" s="985"/>
      <c r="BI34" s="986"/>
      <c r="BJ34" s="226"/>
      <c r="BK34" s="226"/>
      <c r="BL34" s="226"/>
      <c r="BM34" s="226"/>
      <c r="BN34" s="226"/>
      <c r="BO34" s="235"/>
      <c r="BP34" s="235"/>
      <c r="BQ34" s="232">
        <v>28</v>
      </c>
      <c r="BR34" s="233"/>
      <c r="BS34" s="1005"/>
      <c r="BT34" s="1006"/>
      <c r="BU34" s="1006"/>
      <c r="BV34" s="1006"/>
      <c r="BW34" s="1006"/>
      <c r="BX34" s="1006"/>
      <c r="BY34" s="1006"/>
      <c r="BZ34" s="1006"/>
      <c r="CA34" s="1006"/>
      <c r="CB34" s="1006"/>
      <c r="CC34" s="1006"/>
      <c r="CD34" s="1006"/>
      <c r="CE34" s="1006"/>
      <c r="CF34" s="1006"/>
      <c r="CG34" s="1027"/>
      <c r="CH34" s="1002"/>
      <c r="CI34" s="1003"/>
      <c r="CJ34" s="1003"/>
      <c r="CK34" s="1003"/>
      <c r="CL34" s="1004"/>
      <c r="CM34" s="1002"/>
      <c r="CN34" s="1003"/>
      <c r="CO34" s="1003"/>
      <c r="CP34" s="1003"/>
      <c r="CQ34" s="1004"/>
      <c r="CR34" s="1002"/>
      <c r="CS34" s="1003"/>
      <c r="CT34" s="1003"/>
      <c r="CU34" s="1003"/>
      <c r="CV34" s="1004"/>
      <c r="CW34" s="1002"/>
      <c r="CX34" s="1003"/>
      <c r="CY34" s="1003"/>
      <c r="CZ34" s="1003"/>
      <c r="DA34" s="1004"/>
      <c r="DB34" s="1002"/>
      <c r="DC34" s="1003"/>
      <c r="DD34" s="1003"/>
      <c r="DE34" s="1003"/>
      <c r="DF34" s="1004"/>
      <c r="DG34" s="1002"/>
      <c r="DH34" s="1003"/>
      <c r="DI34" s="1003"/>
      <c r="DJ34" s="1003"/>
      <c r="DK34" s="1004"/>
      <c r="DL34" s="1002"/>
      <c r="DM34" s="1003"/>
      <c r="DN34" s="1003"/>
      <c r="DO34" s="1003"/>
      <c r="DP34" s="1004"/>
      <c r="DQ34" s="1002"/>
      <c r="DR34" s="1003"/>
      <c r="DS34" s="1003"/>
      <c r="DT34" s="1003"/>
      <c r="DU34" s="1004"/>
      <c r="DV34" s="1005"/>
      <c r="DW34" s="1006"/>
      <c r="DX34" s="1006"/>
      <c r="DY34" s="1006"/>
      <c r="DZ34" s="1007"/>
      <c r="EA34" s="224"/>
    </row>
    <row r="35" spans="1:131" ht="26.25" customHeight="1" x14ac:dyDescent="0.2">
      <c r="A35" s="236">
        <v>8</v>
      </c>
      <c r="B35" s="1043"/>
      <c r="C35" s="1044"/>
      <c r="D35" s="1044"/>
      <c r="E35" s="1044"/>
      <c r="F35" s="1044"/>
      <c r="G35" s="1044"/>
      <c r="H35" s="1044"/>
      <c r="I35" s="1044"/>
      <c r="J35" s="1044"/>
      <c r="K35" s="1044"/>
      <c r="L35" s="1044"/>
      <c r="M35" s="1044"/>
      <c r="N35" s="1044"/>
      <c r="O35" s="1044"/>
      <c r="P35" s="1045"/>
      <c r="Q35" s="1051"/>
      <c r="R35" s="1052"/>
      <c r="S35" s="1052"/>
      <c r="T35" s="1052"/>
      <c r="U35" s="1052"/>
      <c r="V35" s="1052"/>
      <c r="W35" s="1052"/>
      <c r="X35" s="1052"/>
      <c r="Y35" s="1052"/>
      <c r="Z35" s="1052"/>
      <c r="AA35" s="1052"/>
      <c r="AB35" s="1052"/>
      <c r="AC35" s="1052"/>
      <c r="AD35" s="1052"/>
      <c r="AE35" s="1053"/>
      <c r="AF35" s="1048"/>
      <c r="AG35" s="1049"/>
      <c r="AH35" s="1049"/>
      <c r="AI35" s="1049"/>
      <c r="AJ35" s="1050"/>
      <c r="AK35" s="993"/>
      <c r="AL35" s="984"/>
      <c r="AM35" s="984"/>
      <c r="AN35" s="984"/>
      <c r="AO35" s="984"/>
      <c r="AP35" s="984"/>
      <c r="AQ35" s="984"/>
      <c r="AR35" s="984"/>
      <c r="AS35" s="984"/>
      <c r="AT35" s="984"/>
      <c r="AU35" s="984"/>
      <c r="AV35" s="984"/>
      <c r="AW35" s="984"/>
      <c r="AX35" s="984"/>
      <c r="AY35" s="984"/>
      <c r="AZ35" s="1054"/>
      <c r="BA35" s="1054"/>
      <c r="BB35" s="1054"/>
      <c r="BC35" s="1054"/>
      <c r="BD35" s="1054"/>
      <c r="BE35" s="985"/>
      <c r="BF35" s="985"/>
      <c r="BG35" s="985"/>
      <c r="BH35" s="985"/>
      <c r="BI35" s="986"/>
      <c r="BJ35" s="226"/>
      <c r="BK35" s="226"/>
      <c r="BL35" s="226"/>
      <c r="BM35" s="226"/>
      <c r="BN35" s="226"/>
      <c r="BO35" s="235"/>
      <c r="BP35" s="235"/>
      <c r="BQ35" s="232">
        <v>29</v>
      </c>
      <c r="BR35" s="233"/>
      <c r="BS35" s="1005"/>
      <c r="BT35" s="1006"/>
      <c r="BU35" s="1006"/>
      <c r="BV35" s="1006"/>
      <c r="BW35" s="1006"/>
      <c r="BX35" s="1006"/>
      <c r="BY35" s="1006"/>
      <c r="BZ35" s="1006"/>
      <c r="CA35" s="1006"/>
      <c r="CB35" s="1006"/>
      <c r="CC35" s="1006"/>
      <c r="CD35" s="1006"/>
      <c r="CE35" s="1006"/>
      <c r="CF35" s="1006"/>
      <c r="CG35" s="1027"/>
      <c r="CH35" s="1002"/>
      <c r="CI35" s="1003"/>
      <c r="CJ35" s="1003"/>
      <c r="CK35" s="1003"/>
      <c r="CL35" s="1004"/>
      <c r="CM35" s="1002"/>
      <c r="CN35" s="1003"/>
      <c r="CO35" s="1003"/>
      <c r="CP35" s="1003"/>
      <c r="CQ35" s="1004"/>
      <c r="CR35" s="1002"/>
      <c r="CS35" s="1003"/>
      <c r="CT35" s="1003"/>
      <c r="CU35" s="1003"/>
      <c r="CV35" s="1004"/>
      <c r="CW35" s="1002"/>
      <c r="CX35" s="1003"/>
      <c r="CY35" s="1003"/>
      <c r="CZ35" s="1003"/>
      <c r="DA35" s="1004"/>
      <c r="DB35" s="1002"/>
      <c r="DC35" s="1003"/>
      <c r="DD35" s="1003"/>
      <c r="DE35" s="1003"/>
      <c r="DF35" s="1004"/>
      <c r="DG35" s="1002"/>
      <c r="DH35" s="1003"/>
      <c r="DI35" s="1003"/>
      <c r="DJ35" s="1003"/>
      <c r="DK35" s="1004"/>
      <c r="DL35" s="1002"/>
      <c r="DM35" s="1003"/>
      <c r="DN35" s="1003"/>
      <c r="DO35" s="1003"/>
      <c r="DP35" s="1004"/>
      <c r="DQ35" s="1002"/>
      <c r="DR35" s="1003"/>
      <c r="DS35" s="1003"/>
      <c r="DT35" s="1003"/>
      <c r="DU35" s="1004"/>
      <c r="DV35" s="1005"/>
      <c r="DW35" s="1006"/>
      <c r="DX35" s="1006"/>
      <c r="DY35" s="1006"/>
      <c r="DZ35" s="1007"/>
      <c r="EA35" s="224"/>
    </row>
    <row r="36" spans="1:131" ht="26.25" customHeight="1" x14ac:dyDescent="0.2">
      <c r="A36" s="236">
        <v>9</v>
      </c>
      <c r="B36" s="1043"/>
      <c r="C36" s="1044"/>
      <c r="D36" s="1044"/>
      <c r="E36" s="1044"/>
      <c r="F36" s="1044"/>
      <c r="G36" s="1044"/>
      <c r="H36" s="1044"/>
      <c r="I36" s="1044"/>
      <c r="J36" s="1044"/>
      <c r="K36" s="1044"/>
      <c r="L36" s="1044"/>
      <c r="M36" s="1044"/>
      <c r="N36" s="1044"/>
      <c r="O36" s="1044"/>
      <c r="P36" s="1045"/>
      <c r="Q36" s="1051"/>
      <c r="R36" s="1052"/>
      <c r="S36" s="1052"/>
      <c r="T36" s="1052"/>
      <c r="U36" s="1052"/>
      <c r="V36" s="1052"/>
      <c r="W36" s="1052"/>
      <c r="X36" s="1052"/>
      <c r="Y36" s="1052"/>
      <c r="Z36" s="1052"/>
      <c r="AA36" s="1052"/>
      <c r="AB36" s="1052"/>
      <c r="AC36" s="1052"/>
      <c r="AD36" s="1052"/>
      <c r="AE36" s="1053"/>
      <c r="AF36" s="1048"/>
      <c r="AG36" s="1049"/>
      <c r="AH36" s="1049"/>
      <c r="AI36" s="1049"/>
      <c r="AJ36" s="1050"/>
      <c r="AK36" s="993"/>
      <c r="AL36" s="984"/>
      <c r="AM36" s="984"/>
      <c r="AN36" s="984"/>
      <c r="AO36" s="984"/>
      <c r="AP36" s="984"/>
      <c r="AQ36" s="984"/>
      <c r="AR36" s="984"/>
      <c r="AS36" s="984"/>
      <c r="AT36" s="984"/>
      <c r="AU36" s="984"/>
      <c r="AV36" s="984"/>
      <c r="AW36" s="984"/>
      <c r="AX36" s="984"/>
      <c r="AY36" s="984"/>
      <c r="AZ36" s="1054"/>
      <c r="BA36" s="1054"/>
      <c r="BB36" s="1054"/>
      <c r="BC36" s="1054"/>
      <c r="BD36" s="1054"/>
      <c r="BE36" s="985"/>
      <c r="BF36" s="985"/>
      <c r="BG36" s="985"/>
      <c r="BH36" s="985"/>
      <c r="BI36" s="986"/>
      <c r="BJ36" s="226"/>
      <c r="BK36" s="226"/>
      <c r="BL36" s="226"/>
      <c r="BM36" s="226"/>
      <c r="BN36" s="226"/>
      <c r="BO36" s="235"/>
      <c r="BP36" s="235"/>
      <c r="BQ36" s="232">
        <v>30</v>
      </c>
      <c r="BR36" s="233"/>
      <c r="BS36" s="1005"/>
      <c r="BT36" s="1006"/>
      <c r="BU36" s="1006"/>
      <c r="BV36" s="1006"/>
      <c r="BW36" s="1006"/>
      <c r="BX36" s="1006"/>
      <c r="BY36" s="1006"/>
      <c r="BZ36" s="1006"/>
      <c r="CA36" s="1006"/>
      <c r="CB36" s="1006"/>
      <c r="CC36" s="1006"/>
      <c r="CD36" s="1006"/>
      <c r="CE36" s="1006"/>
      <c r="CF36" s="1006"/>
      <c r="CG36" s="1027"/>
      <c r="CH36" s="1002"/>
      <c r="CI36" s="1003"/>
      <c r="CJ36" s="1003"/>
      <c r="CK36" s="1003"/>
      <c r="CL36" s="1004"/>
      <c r="CM36" s="1002"/>
      <c r="CN36" s="1003"/>
      <c r="CO36" s="1003"/>
      <c r="CP36" s="1003"/>
      <c r="CQ36" s="1004"/>
      <c r="CR36" s="1002"/>
      <c r="CS36" s="1003"/>
      <c r="CT36" s="1003"/>
      <c r="CU36" s="1003"/>
      <c r="CV36" s="1004"/>
      <c r="CW36" s="1002"/>
      <c r="CX36" s="1003"/>
      <c r="CY36" s="1003"/>
      <c r="CZ36" s="1003"/>
      <c r="DA36" s="1004"/>
      <c r="DB36" s="1002"/>
      <c r="DC36" s="1003"/>
      <c r="DD36" s="1003"/>
      <c r="DE36" s="1003"/>
      <c r="DF36" s="1004"/>
      <c r="DG36" s="1002"/>
      <c r="DH36" s="1003"/>
      <c r="DI36" s="1003"/>
      <c r="DJ36" s="1003"/>
      <c r="DK36" s="1004"/>
      <c r="DL36" s="1002"/>
      <c r="DM36" s="1003"/>
      <c r="DN36" s="1003"/>
      <c r="DO36" s="1003"/>
      <c r="DP36" s="1004"/>
      <c r="DQ36" s="1002"/>
      <c r="DR36" s="1003"/>
      <c r="DS36" s="1003"/>
      <c r="DT36" s="1003"/>
      <c r="DU36" s="1004"/>
      <c r="DV36" s="1005"/>
      <c r="DW36" s="1006"/>
      <c r="DX36" s="1006"/>
      <c r="DY36" s="1006"/>
      <c r="DZ36" s="1007"/>
      <c r="EA36" s="224"/>
    </row>
    <row r="37" spans="1:131" ht="26.25" customHeight="1" x14ac:dyDescent="0.2">
      <c r="A37" s="236">
        <v>10</v>
      </c>
      <c r="B37" s="1043"/>
      <c r="C37" s="1044"/>
      <c r="D37" s="1044"/>
      <c r="E37" s="1044"/>
      <c r="F37" s="1044"/>
      <c r="G37" s="1044"/>
      <c r="H37" s="1044"/>
      <c r="I37" s="1044"/>
      <c r="J37" s="1044"/>
      <c r="K37" s="1044"/>
      <c r="L37" s="1044"/>
      <c r="M37" s="1044"/>
      <c r="N37" s="1044"/>
      <c r="O37" s="1044"/>
      <c r="P37" s="1045"/>
      <c r="Q37" s="1051"/>
      <c r="R37" s="1052"/>
      <c r="S37" s="1052"/>
      <c r="T37" s="1052"/>
      <c r="U37" s="1052"/>
      <c r="V37" s="1052"/>
      <c r="W37" s="1052"/>
      <c r="X37" s="1052"/>
      <c r="Y37" s="1052"/>
      <c r="Z37" s="1052"/>
      <c r="AA37" s="1052"/>
      <c r="AB37" s="1052"/>
      <c r="AC37" s="1052"/>
      <c r="AD37" s="1052"/>
      <c r="AE37" s="1053"/>
      <c r="AF37" s="1048"/>
      <c r="AG37" s="1049"/>
      <c r="AH37" s="1049"/>
      <c r="AI37" s="1049"/>
      <c r="AJ37" s="1050"/>
      <c r="AK37" s="993"/>
      <c r="AL37" s="984"/>
      <c r="AM37" s="984"/>
      <c r="AN37" s="984"/>
      <c r="AO37" s="984"/>
      <c r="AP37" s="984"/>
      <c r="AQ37" s="984"/>
      <c r="AR37" s="984"/>
      <c r="AS37" s="984"/>
      <c r="AT37" s="984"/>
      <c r="AU37" s="984"/>
      <c r="AV37" s="984"/>
      <c r="AW37" s="984"/>
      <c r="AX37" s="984"/>
      <c r="AY37" s="984"/>
      <c r="AZ37" s="1054"/>
      <c r="BA37" s="1054"/>
      <c r="BB37" s="1054"/>
      <c r="BC37" s="1054"/>
      <c r="BD37" s="1054"/>
      <c r="BE37" s="985"/>
      <c r="BF37" s="985"/>
      <c r="BG37" s="985"/>
      <c r="BH37" s="985"/>
      <c r="BI37" s="986"/>
      <c r="BJ37" s="226"/>
      <c r="BK37" s="226"/>
      <c r="BL37" s="226"/>
      <c r="BM37" s="226"/>
      <c r="BN37" s="226"/>
      <c r="BO37" s="235"/>
      <c r="BP37" s="235"/>
      <c r="BQ37" s="232">
        <v>31</v>
      </c>
      <c r="BR37" s="233"/>
      <c r="BS37" s="1005"/>
      <c r="BT37" s="1006"/>
      <c r="BU37" s="1006"/>
      <c r="BV37" s="1006"/>
      <c r="BW37" s="1006"/>
      <c r="BX37" s="1006"/>
      <c r="BY37" s="1006"/>
      <c r="BZ37" s="1006"/>
      <c r="CA37" s="1006"/>
      <c r="CB37" s="1006"/>
      <c r="CC37" s="1006"/>
      <c r="CD37" s="1006"/>
      <c r="CE37" s="1006"/>
      <c r="CF37" s="1006"/>
      <c r="CG37" s="1027"/>
      <c r="CH37" s="1002"/>
      <c r="CI37" s="1003"/>
      <c r="CJ37" s="1003"/>
      <c r="CK37" s="1003"/>
      <c r="CL37" s="1004"/>
      <c r="CM37" s="1002"/>
      <c r="CN37" s="1003"/>
      <c r="CO37" s="1003"/>
      <c r="CP37" s="1003"/>
      <c r="CQ37" s="1004"/>
      <c r="CR37" s="1002"/>
      <c r="CS37" s="1003"/>
      <c r="CT37" s="1003"/>
      <c r="CU37" s="1003"/>
      <c r="CV37" s="1004"/>
      <c r="CW37" s="1002"/>
      <c r="CX37" s="1003"/>
      <c r="CY37" s="1003"/>
      <c r="CZ37" s="1003"/>
      <c r="DA37" s="1004"/>
      <c r="DB37" s="1002"/>
      <c r="DC37" s="1003"/>
      <c r="DD37" s="1003"/>
      <c r="DE37" s="1003"/>
      <c r="DF37" s="1004"/>
      <c r="DG37" s="1002"/>
      <c r="DH37" s="1003"/>
      <c r="DI37" s="1003"/>
      <c r="DJ37" s="1003"/>
      <c r="DK37" s="1004"/>
      <c r="DL37" s="1002"/>
      <c r="DM37" s="1003"/>
      <c r="DN37" s="1003"/>
      <c r="DO37" s="1003"/>
      <c r="DP37" s="1004"/>
      <c r="DQ37" s="1002"/>
      <c r="DR37" s="1003"/>
      <c r="DS37" s="1003"/>
      <c r="DT37" s="1003"/>
      <c r="DU37" s="1004"/>
      <c r="DV37" s="1005"/>
      <c r="DW37" s="1006"/>
      <c r="DX37" s="1006"/>
      <c r="DY37" s="1006"/>
      <c r="DZ37" s="1007"/>
      <c r="EA37" s="224"/>
    </row>
    <row r="38" spans="1:131" ht="26.25" customHeight="1" x14ac:dyDescent="0.2">
      <c r="A38" s="236">
        <v>11</v>
      </c>
      <c r="B38" s="1043"/>
      <c r="C38" s="1044"/>
      <c r="D38" s="1044"/>
      <c r="E38" s="1044"/>
      <c r="F38" s="1044"/>
      <c r="G38" s="1044"/>
      <c r="H38" s="1044"/>
      <c r="I38" s="1044"/>
      <c r="J38" s="1044"/>
      <c r="K38" s="1044"/>
      <c r="L38" s="1044"/>
      <c r="M38" s="1044"/>
      <c r="N38" s="1044"/>
      <c r="O38" s="1044"/>
      <c r="P38" s="1045"/>
      <c r="Q38" s="1051"/>
      <c r="R38" s="1052"/>
      <c r="S38" s="1052"/>
      <c r="T38" s="1052"/>
      <c r="U38" s="1052"/>
      <c r="V38" s="1052"/>
      <c r="W38" s="1052"/>
      <c r="X38" s="1052"/>
      <c r="Y38" s="1052"/>
      <c r="Z38" s="1052"/>
      <c r="AA38" s="1052"/>
      <c r="AB38" s="1052"/>
      <c r="AC38" s="1052"/>
      <c r="AD38" s="1052"/>
      <c r="AE38" s="1053"/>
      <c r="AF38" s="1048"/>
      <c r="AG38" s="1049"/>
      <c r="AH38" s="1049"/>
      <c r="AI38" s="1049"/>
      <c r="AJ38" s="1050"/>
      <c r="AK38" s="993"/>
      <c r="AL38" s="984"/>
      <c r="AM38" s="984"/>
      <c r="AN38" s="984"/>
      <c r="AO38" s="984"/>
      <c r="AP38" s="984"/>
      <c r="AQ38" s="984"/>
      <c r="AR38" s="984"/>
      <c r="AS38" s="984"/>
      <c r="AT38" s="984"/>
      <c r="AU38" s="984"/>
      <c r="AV38" s="984"/>
      <c r="AW38" s="984"/>
      <c r="AX38" s="984"/>
      <c r="AY38" s="984"/>
      <c r="AZ38" s="1054"/>
      <c r="BA38" s="1054"/>
      <c r="BB38" s="1054"/>
      <c r="BC38" s="1054"/>
      <c r="BD38" s="1054"/>
      <c r="BE38" s="985"/>
      <c r="BF38" s="985"/>
      <c r="BG38" s="985"/>
      <c r="BH38" s="985"/>
      <c r="BI38" s="986"/>
      <c r="BJ38" s="226"/>
      <c r="BK38" s="226"/>
      <c r="BL38" s="226"/>
      <c r="BM38" s="226"/>
      <c r="BN38" s="226"/>
      <c r="BO38" s="235"/>
      <c r="BP38" s="235"/>
      <c r="BQ38" s="232">
        <v>32</v>
      </c>
      <c r="BR38" s="233"/>
      <c r="BS38" s="1005"/>
      <c r="BT38" s="1006"/>
      <c r="BU38" s="1006"/>
      <c r="BV38" s="1006"/>
      <c r="BW38" s="1006"/>
      <c r="BX38" s="1006"/>
      <c r="BY38" s="1006"/>
      <c r="BZ38" s="1006"/>
      <c r="CA38" s="1006"/>
      <c r="CB38" s="1006"/>
      <c r="CC38" s="1006"/>
      <c r="CD38" s="1006"/>
      <c r="CE38" s="1006"/>
      <c r="CF38" s="1006"/>
      <c r="CG38" s="1027"/>
      <c r="CH38" s="1002"/>
      <c r="CI38" s="1003"/>
      <c r="CJ38" s="1003"/>
      <c r="CK38" s="1003"/>
      <c r="CL38" s="1004"/>
      <c r="CM38" s="1002"/>
      <c r="CN38" s="1003"/>
      <c r="CO38" s="1003"/>
      <c r="CP38" s="1003"/>
      <c r="CQ38" s="1004"/>
      <c r="CR38" s="1002"/>
      <c r="CS38" s="1003"/>
      <c r="CT38" s="1003"/>
      <c r="CU38" s="1003"/>
      <c r="CV38" s="1004"/>
      <c r="CW38" s="1002"/>
      <c r="CX38" s="1003"/>
      <c r="CY38" s="1003"/>
      <c r="CZ38" s="1003"/>
      <c r="DA38" s="1004"/>
      <c r="DB38" s="1002"/>
      <c r="DC38" s="1003"/>
      <c r="DD38" s="1003"/>
      <c r="DE38" s="1003"/>
      <c r="DF38" s="1004"/>
      <c r="DG38" s="1002"/>
      <c r="DH38" s="1003"/>
      <c r="DI38" s="1003"/>
      <c r="DJ38" s="1003"/>
      <c r="DK38" s="1004"/>
      <c r="DL38" s="1002"/>
      <c r="DM38" s="1003"/>
      <c r="DN38" s="1003"/>
      <c r="DO38" s="1003"/>
      <c r="DP38" s="1004"/>
      <c r="DQ38" s="1002"/>
      <c r="DR38" s="1003"/>
      <c r="DS38" s="1003"/>
      <c r="DT38" s="1003"/>
      <c r="DU38" s="1004"/>
      <c r="DV38" s="1005"/>
      <c r="DW38" s="1006"/>
      <c r="DX38" s="1006"/>
      <c r="DY38" s="1006"/>
      <c r="DZ38" s="1007"/>
      <c r="EA38" s="224"/>
    </row>
    <row r="39" spans="1:131" ht="26.25" customHeight="1" x14ac:dyDescent="0.2">
      <c r="A39" s="236">
        <v>12</v>
      </c>
      <c r="B39" s="1043"/>
      <c r="C39" s="1044"/>
      <c r="D39" s="1044"/>
      <c r="E39" s="1044"/>
      <c r="F39" s="1044"/>
      <c r="G39" s="1044"/>
      <c r="H39" s="1044"/>
      <c r="I39" s="1044"/>
      <c r="J39" s="1044"/>
      <c r="K39" s="1044"/>
      <c r="L39" s="1044"/>
      <c r="M39" s="1044"/>
      <c r="N39" s="1044"/>
      <c r="O39" s="1044"/>
      <c r="P39" s="1045"/>
      <c r="Q39" s="1051"/>
      <c r="R39" s="1052"/>
      <c r="S39" s="1052"/>
      <c r="T39" s="1052"/>
      <c r="U39" s="1052"/>
      <c r="V39" s="1052"/>
      <c r="W39" s="1052"/>
      <c r="X39" s="1052"/>
      <c r="Y39" s="1052"/>
      <c r="Z39" s="1052"/>
      <c r="AA39" s="1052"/>
      <c r="AB39" s="1052"/>
      <c r="AC39" s="1052"/>
      <c r="AD39" s="1052"/>
      <c r="AE39" s="1053"/>
      <c r="AF39" s="1048"/>
      <c r="AG39" s="1049"/>
      <c r="AH39" s="1049"/>
      <c r="AI39" s="1049"/>
      <c r="AJ39" s="1050"/>
      <c r="AK39" s="993"/>
      <c r="AL39" s="984"/>
      <c r="AM39" s="984"/>
      <c r="AN39" s="984"/>
      <c r="AO39" s="984"/>
      <c r="AP39" s="984"/>
      <c r="AQ39" s="984"/>
      <c r="AR39" s="984"/>
      <c r="AS39" s="984"/>
      <c r="AT39" s="984"/>
      <c r="AU39" s="984"/>
      <c r="AV39" s="984"/>
      <c r="AW39" s="984"/>
      <c r="AX39" s="984"/>
      <c r="AY39" s="984"/>
      <c r="AZ39" s="1054"/>
      <c r="BA39" s="1054"/>
      <c r="BB39" s="1054"/>
      <c r="BC39" s="1054"/>
      <c r="BD39" s="1054"/>
      <c r="BE39" s="985"/>
      <c r="BF39" s="985"/>
      <c r="BG39" s="985"/>
      <c r="BH39" s="985"/>
      <c r="BI39" s="986"/>
      <c r="BJ39" s="226"/>
      <c r="BK39" s="226"/>
      <c r="BL39" s="226"/>
      <c r="BM39" s="226"/>
      <c r="BN39" s="226"/>
      <c r="BO39" s="235"/>
      <c r="BP39" s="235"/>
      <c r="BQ39" s="232">
        <v>33</v>
      </c>
      <c r="BR39" s="233"/>
      <c r="BS39" s="1005"/>
      <c r="BT39" s="1006"/>
      <c r="BU39" s="1006"/>
      <c r="BV39" s="1006"/>
      <c r="BW39" s="1006"/>
      <c r="BX39" s="1006"/>
      <c r="BY39" s="1006"/>
      <c r="BZ39" s="1006"/>
      <c r="CA39" s="1006"/>
      <c r="CB39" s="1006"/>
      <c r="CC39" s="1006"/>
      <c r="CD39" s="1006"/>
      <c r="CE39" s="1006"/>
      <c r="CF39" s="1006"/>
      <c r="CG39" s="1027"/>
      <c r="CH39" s="1002"/>
      <c r="CI39" s="1003"/>
      <c r="CJ39" s="1003"/>
      <c r="CK39" s="1003"/>
      <c r="CL39" s="1004"/>
      <c r="CM39" s="1002"/>
      <c r="CN39" s="1003"/>
      <c r="CO39" s="1003"/>
      <c r="CP39" s="1003"/>
      <c r="CQ39" s="1004"/>
      <c r="CR39" s="1002"/>
      <c r="CS39" s="1003"/>
      <c r="CT39" s="1003"/>
      <c r="CU39" s="1003"/>
      <c r="CV39" s="1004"/>
      <c r="CW39" s="1002"/>
      <c r="CX39" s="1003"/>
      <c r="CY39" s="1003"/>
      <c r="CZ39" s="1003"/>
      <c r="DA39" s="1004"/>
      <c r="DB39" s="1002"/>
      <c r="DC39" s="1003"/>
      <c r="DD39" s="1003"/>
      <c r="DE39" s="1003"/>
      <c r="DF39" s="1004"/>
      <c r="DG39" s="1002"/>
      <c r="DH39" s="1003"/>
      <c r="DI39" s="1003"/>
      <c r="DJ39" s="1003"/>
      <c r="DK39" s="1004"/>
      <c r="DL39" s="1002"/>
      <c r="DM39" s="1003"/>
      <c r="DN39" s="1003"/>
      <c r="DO39" s="1003"/>
      <c r="DP39" s="1004"/>
      <c r="DQ39" s="1002"/>
      <c r="DR39" s="1003"/>
      <c r="DS39" s="1003"/>
      <c r="DT39" s="1003"/>
      <c r="DU39" s="1004"/>
      <c r="DV39" s="1005"/>
      <c r="DW39" s="1006"/>
      <c r="DX39" s="1006"/>
      <c r="DY39" s="1006"/>
      <c r="DZ39" s="1007"/>
      <c r="EA39" s="224"/>
    </row>
    <row r="40" spans="1:131" ht="26.25" customHeight="1" x14ac:dyDescent="0.2">
      <c r="A40" s="232">
        <v>13</v>
      </c>
      <c r="B40" s="1043"/>
      <c r="C40" s="1044"/>
      <c r="D40" s="1044"/>
      <c r="E40" s="1044"/>
      <c r="F40" s="1044"/>
      <c r="G40" s="1044"/>
      <c r="H40" s="1044"/>
      <c r="I40" s="1044"/>
      <c r="J40" s="1044"/>
      <c r="K40" s="1044"/>
      <c r="L40" s="1044"/>
      <c r="M40" s="1044"/>
      <c r="N40" s="1044"/>
      <c r="O40" s="1044"/>
      <c r="P40" s="1045"/>
      <c r="Q40" s="1051"/>
      <c r="R40" s="1052"/>
      <c r="S40" s="1052"/>
      <c r="T40" s="1052"/>
      <c r="U40" s="1052"/>
      <c r="V40" s="1052"/>
      <c r="W40" s="1052"/>
      <c r="X40" s="1052"/>
      <c r="Y40" s="1052"/>
      <c r="Z40" s="1052"/>
      <c r="AA40" s="1052"/>
      <c r="AB40" s="1052"/>
      <c r="AC40" s="1052"/>
      <c r="AD40" s="1052"/>
      <c r="AE40" s="1053"/>
      <c r="AF40" s="1048"/>
      <c r="AG40" s="1049"/>
      <c r="AH40" s="1049"/>
      <c r="AI40" s="1049"/>
      <c r="AJ40" s="1050"/>
      <c r="AK40" s="993"/>
      <c r="AL40" s="984"/>
      <c r="AM40" s="984"/>
      <c r="AN40" s="984"/>
      <c r="AO40" s="984"/>
      <c r="AP40" s="984"/>
      <c r="AQ40" s="984"/>
      <c r="AR40" s="984"/>
      <c r="AS40" s="984"/>
      <c r="AT40" s="984"/>
      <c r="AU40" s="984"/>
      <c r="AV40" s="984"/>
      <c r="AW40" s="984"/>
      <c r="AX40" s="984"/>
      <c r="AY40" s="984"/>
      <c r="AZ40" s="1054"/>
      <c r="BA40" s="1054"/>
      <c r="BB40" s="1054"/>
      <c r="BC40" s="1054"/>
      <c r="BD40" s="1054"/>
      <c r="BE40" s="985"/>
      <c r="BF40" s="985"/>
      <c r="BG40" s="985"/>
      <c r="BH40" s="985"/>
      <c r="BI40" s="986"/>
      <c r="BJ40" s="226"/>
      <c r="BK40" s="226"/>
      <c r="BL40" s="226"/>
      <c r="BM40" s="226"/>
      <c r="BN40" s="226"/>
      <c r="BO40" s="235"/>
      <c r="BP40" s="235"/>
      <c r="BQ40" s="232">
        <v>34</v>
      </c>
      <c r="BR40" s="233"/>
      <c r="BS40" s="1005"/>
      <c r="BT40" s="1006"/>
      <c r="BU40" s="1006"/>
      <c r="BV40" s="1006"/>
      <c r="BW40" s="1006"/>
      <c r="BX40" s="1006"/>
      <c r="BY40" s="1006"/>
      <c r="BZ40" s="1006"/>
      <c r="CA40" s="1006"/>
      <c r="CB40" s="1006"/>
      <c r="CC40" s="1006"/>
      <c r="CD40" s="1006"/>
      <c r="CE40" s="1006"/>
      <c r="CF40" s="1006"/>
      <c r="CG40" s="1027"/>
      <c r="CH40" s="1002"/>
      <c r="CI40" s="1003"/>
      <c r="CJ40" s="1003"/>
      <c r="CK40" s="1003"/>
      <c r="CL40" s="1004"/>
      <c r="CM40" s="1002"/>
      <c r="CN40" s="1003"/>
      <c r="CO40" s="1003"/>
      <c r="CP40" s="1003"/>
      <c r="CQ40" s="1004"/>
      <c r="CR40" s="1002"/>
      <c r="CS40" s="1003"/>
      <c r="CT40" s="1003"/>
      <c r="CU40" s="1003"/>
      <c r="CV40" s="1004"/>
      <c r="CW40" s="1002"/>
      <c r="CX40" s="1003"/>
      <c r="CY40" s="1003"/>
      <c r="CZ40" s="1003"/>
      <c r="DA40" s="1004"/>
      <c r="DB40" s="1002"/>
      <c r="DC40" s="1003"/>
      <c r="DD40" s="1003"/>
      <c r="DE40" s="1003"/>
      <c r="DF40" s="1004"/>
      <c r="DG40" s="1002"/>
      <c r="DH40" s="1003"/>
      <c r="DI40" s="1003"/>
      <c r="DJ40" s="1003"/>
      <c r="DK40" s="1004"/>
      <c r="DL40" s="1002"/>
      <c r="DM40" s="1003"/>
      <c r="DN40" s="1003"/>
      <c r="DO40" s="1003"/>
      <c r="DP40" s="1004"/>
      <c r="DQ40" s="1002"/>
      <c r="DR40" s="1003"/>
      <c r="DS40" s="1003"/>
      <c r="DT40" s="1003"/>
      <c r="DU40" s="1004"/>
      <c r="DV40" s="1005"/>
      <c r="DW40" s="1006"/>
      <c r="DX40" s="1006"/>
      <c r="DY40" s="1006"/>
      <c r="DZ40" s="1007"/>
      <c r="EA40" s="224"/>
    </row>
    <row r="41" spans="1:131" ht="26.25" customHeight="1" x14ac:dyDescent="0.2">
      <c r="A41" s="232">
        <v>14</v>
      </c>
      <c r="B41" s="1043"/>
      <c r="C41" s="1044"/>
      <c r="D41" s="1044"/>
      <c r="E41" s="1044"/>
      <c r="F41" s="1044"/>
      <c r="G41" s="1044"/>
      <c r="H41" s="1044"/>
      <c r="I41" s="1044"/>
      <c r="J41" s="1044"/>
      <c r="K41" s="1044"/>
      <c r="L41" s="1044"/>
      <c r="M41" s="1044"/>
      <c r="N41" s="1044"/>
      <c r="O41" s="1044"/>
      <c r="P41" s="1045"/>
      <c r="Q41" s="1051"/>
      <c r="R41" s="1052"/>
      <c r="S41" s="1052"/>
      <c r="T41" s="1052"/>
      <c r="U41" s="1052"/>
      <c r="V41" s="1052"/>
      <c r="W41" s="1052"/>
      <c r="X41" s="1052"/>
      <c r="Y41" s="1052"/>
      <c r="Z41" s="1052"/>
      <c r="AA41" s="1052"/>
      <c r="AB41" s="1052"/>
      <c r="AC41" s="1052"/>
      <c r="AD41" s="1052"/>
      <c r="AE41" s="1053"/>
      <c r="AF41" s="1048"/>
      <c r="AG41" s="1049"/>
      <c r="AH41" s="1049"/>
      <c r="AI41" s="1049"/>
      <c r="AJ41" s="1050"/>
      <c r="AK41" s="993"/>
      <c r="AL41" s="984"/>
      <c r="AM41" s="984"/>
      <c r="AN41" s="984"/>
      <c r="AO41" s="984"/>
      <c r="AP41" s="984"/>
      <c r="AQ41" s="984"/>
      <c r="AR41" s="984"/>
      <c r="AS41" s="984"/>
      <c r="AT41" s="984"/>
      <c r="AU41" s="984"/>
      <c r="AV41" s="984"/>
      <c r="AW41" s="984"/>
      <c r="AX41" s="984"/>
      <c r="AY41" s="984"/>
      <c r="AZ41" s="1054"/>
      <c r="BA41" s="1054"/>
      <c r="BB41" s="1054"/>
      <c r="BC41" s="1054"/>
      <c r="BD41" s="1054"/>
      <c r="BE41" s="985"/>
      <c r="BF41" s="985"/>
      <c r="BG41" s="985"/>
      <c r="BH41" s="985"/>
      <c r="BI41" s="986"/>
      <c r="BJ41" s="226"/>
      <c r="BK41" s="226"/>
      <c r="BL41" s="226"/>
      <c r="BM41" s="226"/>
      <c r="BN41" s="226"/>
      <c r="BO41" s="235"/>
      <c r="BP41" s="235"/>
      <c r="BQ41" s="232">
        <v>35</v>
      </c>
      <c r="BR41" s="233"/>
      <c r="BS41" s="1005"/>
      <c r="BT41" s="1006"/>
      <c r="BU41" s="1006"/>
      <c r="BV41" s="1006"/>
      <c r="BW41" s="1006"/>
      <c r="BX41" s="1006"/>
      <c r="BY41" s="1006"/>
      <c r="BZ41" s="1006"/>
      <c r="CA41" s="1006"/>
      <c r="CB41" s="1006"/>
      <c r="CC41" s="1006"/>
      <c r="CD41" s="1006"/>
      <c r="CE41" s="1006"/>
      <c r="CF41" s="1006"/>
      <c r="CG41" s="1027"/>
      <c r="CH41" s="1002"/>
      <c r="CI41" s="1003"/>
      <c r="CJ41" s="1003"/>
      <c r="CK41" s="1003"/>
      <c r="CL41" s="1004"/>
      <c r="CM41" s="1002"/>
      <c r="CN41" s="1003"/>
      <c r="CO41" s="1003"/>
      <c r="CP41" s="1003"/>
      <c r="CQ41" s="1004"/>
      <c r="CR41" s="1002"/>
      <c r="CS41" s="1003"/>
      <c r="CT41" s="1003"/>
      <c r="CU41" s="1003"/>
      <c r="CV41" s="1004"/>
      <c r="CW41" s="1002"/>
      <c r="CX41" s="1003"/>
      <c r="CY41" s="1003"/>
      <c r="CZ41" s="1003"/>
      <c r="DA41" s="1004"/>
      <c r="DB41" s="1002"/>
      <c r="DC41" s="1003"/>
      <c r="DD41" s="1003"/>
      <c r="DE41" s="1003"/>
      <c r="DF41" s="1004"/>
      <c r="DG41" s="1002"/>
      <c r="DH41" s="1003"/>
      <c r="DI41" s="1003"/>
      <c r="DJ41" s="1003"/>
      <c r="DK41" s="1004"/>
      <c r="DL41" s="1002"/>
      <c r="DM41" s="1003"/>
      <c r="DN41" s="1003"/>
      <c r="DO41" s="1003"/>
      <c r="DP41" s="1004"/>
      <c r="DQ41" s="1002"/>
      <c r="DR41" s="1003"/>
      <c r="DS41" s="1003"/>
      <c r="DT41" s="1003"/>
      <c r="DU41" s="1004"/>
      <c r="DV41" s="1005"/>
      <c r="DW41" s="1006"/>
      <c r="DX41" s="1006"/>
      <c r="DY41" s="1006"/>
      <c r="DZ41" s="1007"/>
      <c r="EA41" s="224"/>
    </row>
    <row r="42" spans="1:131" ht="26.25" customHeight="1" x14ac:dyDescent="0.2">
      <c r="A42" s="232">
        <v>15</v>
      </c>
      <c r="B42" s="1043"/>
      <c r="C42" s="1044"/>
      <c r="D42" s="1044"/>
      <c r="E42" s="1044"/>
      <c r="F42" s="1044"/>
      <c r="G42" s="1044"/>
      <c r="H42" s="1044"/>
      <c r="I42" s="1044"/>
      <c r="J42" s="1044"/>
      <c r="K42" s="1044"/>
      <c r="L42" s="1044"/>
      <c r="M42" s="1044"/>
      <c r="N42" s="1044"/>
      <c r="O42" s="1044"/>
      <c r="P42" s="1045"/>
      <c r="Q42" s="1051"/>
      <c r="R42" s="1052"/>
      <c r="S42" s="1052"/>
      <c r="T42" s="1052"/>
      <c r="U42" s="1052"/>
      <c r="V42" s="1052"/>
      <c r="W42" s="1052"/>
      <c r="X42" s="1052"/>
      <c r="Y42" s="1052"/>
      <c r="Z42" s="1052"/>
      <c r="AA42" s="1052"/>
      <c r="AB42" s="1052"/>
      <c r="AC42" s="1052"/>
      <c r="AD42" s="1052"/>
      <c r="AE42" s="1053"/>
      <c r="AF42" s="1048"/>
      <c r="AG42" s="1049"/>
      <c r="AH42" s="1049"/>
      <c r="AI42" s="1049"/>
      <c r="AJ42" s="1050"/>
      <c r="AK42" s="993"/>
      <c r="AL42" s="984"/>
      <c r="AM42" s="984"/>
      <c r="AN42" s="984"/>
      <c r="AO42" s="984"/>
      <c r="AP42" s="984"/>
      <c r="AQ42" s="984"/>
      <c r="AR42" s="984"/>
      <c r="AS42" s="984"/>
      <c r="AT42" s="984"/>
      <c r="AU42" s="984"/>
      <c r="AV42" s="984"/>
      <c r="AW42" s="984"/>
      <c r="AX42" s="984"/>
      <c r="AY42" s="984"/>
      <c r="AZ42" s="1054"/>
      <c r="BA42" s="1054"/>
      <c r="BB42" s="1054"/>
      <c r="BC42" s="1054"/>
      <c r="BD42" s="1054"/>
      <c r="BE42" s="985"/>
      <c r="BF42" s="985"/>
      <c r="BG42" s="985"/>
      <c r="BH42" s="985"/>
      <c r="BI42" s="986"/>
      <c r="BJ42" s="226"/>
      <c r="BK42" s="226"/>
      <c r="BL42" s="226"/>
      <c r="BM42" s="226"/>
      <c r="BN42" s="226"/>
      <c r="BO42" s="235"/>
      <c r="BP42" s="235"/>
      <c r="BQ42" s="232">
        <v>36</v>
      </c>
      <c r="BR42" s="233"/>
      <c r="BS42" s="1005"/>
      <c r="BT42" s="1006"/>
      <c r="BU42" s="1006"/>
      <c r="BV42" s="1006"/>
      <c r="BW42" s="1006"/>
      <c r="BX42" s="1006"/>
      <c r="BY42" s="1006"/>
      <c r="BZ42" s="1006"/>
      <c r="CA42" s="1006"/>
      <c r="CB42" s="1006"/>
      <c r="CC42" s="1006"/>
      <c r="CD42" s="1006"/>
      <c r="CE42" s="1006"/>
      <c r="CF42" s="1006"/>
      <c r="CG42" s="1027"/>
      <c r="CH42" s="1002"/>
      <c r="CI42" s="1003"/>
      <c r="CJ42" s="1003"/>
      <c r="CK42" s="1003"/>
      <c r="CL42" s="1004"/>
      <c r="CM42" s="1002"/>
      <c r="CN42" s="1003"/>
      <c r="CO42" s="1003"/>
      <c r="CP42" s="1003"/>
      <c r="CQ42" s="1004"/>
      <c r="CR42" s="1002"/>
      <c r="CS42" s="1003"/>
      <c r="CT42" s="1003"/>
      <c r="CU42" s="1003"/>
      <c r="CV42" s="1004"/>
      <c r="CW42" s="1002"/>
      <c r="CX42" s="1003"/>
      <c r="CY42" s="1003"/>
      <c r="CZ42" s="1003"/>
      <c r="DA42" s="1004"/>
      <c r="DB42" s="1002"/>
      <c r="DC42" s="1003"/>
      <c r="DD42" s="1003"/>
      <c r="DE42" s="1003"/>
      <c r="DF42" s="1004"/>
      <c r="DG42" s="1002"/>
      <c r="DH42" s="1003"/>
      <c r="DI42" s="1003"/>
      <c r="DJ42" s="1003"/>
      <c r="DK42" s="1004"/>
      <c r="DL42" s="1002"/>
      <c r="DM42" s="1003"/>
      <c r="DN42" s="1003"/>
      <c r="DO42" s="1003"/>
      <c r="DP42" s="1004"/>
      <c r="DQ42" s="1002"/>
      <c r="DR42" s="1003"/>
      <c r="DS42" s="1003"/>
      <c r="DT42" s="1003"/>
      <c r="DU42" s="1004"/>
      <c r="DV42" s="1005"/>
      <c r="DW42" s="1006"/>
      <c r="DX42" s="1006"/>
      <c r="DY42" s="1006"/>
      <c r="DZ42" s="1007"/>
      <c r="EA42" s="224"/>
    </row>
    <row r="43" spans="1:131" ht="26.25" customHeight="1" x14ac:dyDescent="0.2">
      <c r="A43" s="232">
        <v>16</v>
      </c>
      <c r="B43" s="1043"/>
      <c r="C43" s="1044"/>
      <c r="D43" s="1044"/>
      <c r="E43" s="1044"/>
      <c r="F43" s="1044"/>
      <c r="G43" s="1044"/>
      <c r="H43" s="1044"/>
      <c r="I43" s="1044"/>
      <c r="J43" s="1044"/>
      <c r="K43" s="1044"/>
      <c r="L43" s="1044"/>
      <c r="M43" s="1044"/>
      <c r="N43" s="1044"/>
      <c r="O43" s="1044"/>
      <c r="P43" s="1045"/>
      <c r="Q43" s="1051"/>
      <c r="R43" s="1052"/>
      <c r="S43" s="1052"/>
      <c r="T43" s="1052"/>
      <c r="U43" s="1052"/>
      <c r="V43" s="1052"/>
      <c r="W43" s="1052"/>
      <c r="X43" s="1052"/>
      <c r="Y43" s="1052"/>
      <c r="Z43" s="1052"/>
      <c r="AA43" s="1052"/>
      <c r="AB43" s="1052"/>
      <c r="AC43" s="1052"/>
      <c r="AD43" s="1052"/>
      <c r="AE43" s="1053"/>
      <c r="AF43" s="1048"/>
      <c r="AG43" s="1049"/>
      <c r="AH43" s="1049"/>
      <c r="AI43" s="1049"/>
      <c r="AJ43" s="1050"/>
      <c r="AK43" s="993"/>
      <c r="AL43" s="984"/>
      <c r="AM43" s="984"/>
      <c r="AN43" s="984"/>
      <c r="AO43" s="984"/>
      <c r="AP43" s="984"/>
      <c r="AQ43" s="984"/>
      <c r="AR43" s="984"/>
      <c r="AS43" s="984"/>
      <c r="AT43" s="984"/>
      <c r="AU43" s="984"/>
      <c r="AV43" s="984"/>
      <c r="AW43" s="984"/>
      <c r="AX43" s="984"/>
      <c r="AY43" s="984"/>
      <c r="AZ43" s="1054"/>
      <c r="BA43" s="1054"/>
      <c r="BB43" s="1054"/>
      <c r="BC43" s="1054"/>
      <c r="BD43" s="1054"/>
      <c r="BE43" s="985"/>
      <c r="BF43" s="985"/>
      <c r="BG43" s="985"/>
      <c r="BH43" s="985"/>
      <c r="BI43" s="986"/>
      <c r="BJ43" s="226"/>
      <c r="BK43" s="226"/>
      <c r="BL43" s="226"/>
      <c r="BM43" s="226"/>
      <c r="BN43" s="226"/>
      <c r="BO43" s="235"/>
      <c r="BP43" s="235"/>
      <c r="BQ43" s="232">
        <v>37</v>
      </c>
      <c r="BR43" s="233"/>
      <c r="BS43" s="1005"/>
      <c r="BT43" s="1006"/>
      <c r="BU43" s="1006"/>
      <c r="BV43" s="1006"/>
      <c r="BW43" s="1006"/>
      <c r="BX43" s="1006"/>
      <c r="BY43" s="1006"/>
      <c r="BZ43" s="1006"/>
      <c r="CA43" s="1006"/>
      <c r="CB43" s="1006"/>
      <c r="CC43" s="1006"/>
      <c r="CD43" s="1006"/>
      <c r="CE43" s="1006"/>
      <c r="CF43" s="1006"/>
      <c r="CG43" s="1027"/>
      <c r="CH43" s="1002"/>
      <c r="CI43" s="1003"/>
      <c r="CJ43" s="1003"/>
      <c r="CK43" s="1003"/>
      <c r="CL43" s="1004"/>
      <c r="CM43" s="1002"/>
      <c r="CN43" s="1003"/>
      <c r="CO43" s="1003"/>
      <c r="CP43" s="1003"/>
      <c r="CQ43" s="1004"/>
      <c r="CR43" s="1002"/>
      <c r="CS43" s="1003"/>
      <c r="CT43" s="1003"/>
      <c r="CU43" s="1003"/>
      <c r="CV43" s="1004"/>
      <c r="CW43" s="1002"/>
      <c r="CX43" s="1003"/>
      <c r="CY43" s="1003"/>
      <c r="CZ43" s="1003"/>
      <c r="DA43" s="1004"/>
      <c r="DB43" s="1002"/>
      <c r="DC43" s="1003"/>
      <c r="DD43" s="1003"/>
      <c r="DE43" s="1003"/>
      <c r="DF43" s="1004"/>
      <c r="DG43" s="1002"/>
      <c r="DH43" s="1003"/>
      <c r="DI43" s="1003"/>
      <c r="DJ43" s="1003"/>
      <c r="DK43" s="1004"/>
      <c r="DL43" s="1002"/>
      <c r="DM43" s="1003"/>
      <c r="DN43" s="1003"/>
      <c r="DO43" s="1003"/>
      <c r="DP43" s="1004"/>
      <c r="DQ43" s="1002"/>
      <c r="DR43" s="1003"/>
      <c r="DS43" s="1003"/>
      <c r="DT43" s="1003"/>
      <c r="DU43" s="1004"/>
      <c r="DV43" s="1005"/>
      <c r="DW43" s="1006"/>
      <c r="DX43" s="1006"/>
      <c r="DY43" s="1006"/>
      <c r="DZ43" s="1007"/>
      <c r="EA43" s="224"/>
    </row>
    <row r="44" spans="1:131" ht="26.25" customHeight="1" x14ac:dyDescent="0.2">
      <c r="A44" s="232">
        <v>17</v>
      </c>
      <c r="B44" s="1043"/>
      <c r="C44" s="1044"/>
      <c r="D44" s="1044"/>
      <c r="E44" s="1044"/>
      <c r="F44" s="1044"/>
      <c r="G44" s="1044"/>
      <c r="H44" s="1044"/>
      <c r="I44" s="1044"/>
      <c r="J44" s="1044"/>
      <c r="K44" s="1044"/>
      <c r="L44" s="1044"/>
      <c r="M44" s="1044"/>
      <c r="N44" s="1044"/>
      <c r="O44" s="1044"/>
      <c r="P44" s="1045"/>
      <c r="Q44" s="1051"/>
      <c r="R44" s="1052"/>
      <c r="S44" s="1052"/>
      <c r="T44" s="1052"/>
      <c r="U44" s="1052"/>
      <c r="V44" s="1052"/>
      <c r="W44" s="1052"/>
      <c r="X44" s="1052"/>
      <c r="Y44" s="1052"/>
      <c r="Z44" s="1052"/>
      <c r="AA44" s="1052"/>
      <c r="AB44" s="1052"/>
      <c r="AC44" s="1052"/>
      <c r="AD44" s="1052"/>
      <c r="AE44" s="1053"/>
      <c r="AF44" s="1048"/>
      <c r="AG44" s="1049"/>
      <c r="AH44" s="1049"/>
      <c r="AI44" s="1049"/>
      <c r="AJ44" s="1050"/>
      <c r="AK44" s="993"/>
      <c r="AL44" s="984"/>
      <c r="AM44" s="984"/>
      <c r="AN44" s="984"/>
      <c r="AO44" s="984"/>
      <c r="AP44" s="984"/>
      <c r="AQ44" s="984"/>
      <c r="AR44" s="984"/>
      <c r="AS44" s="984"/>
      <c r="AT44" s="984"/>
      <c r="AU44" s="984"/>
      <c r="AV44" s="984"/>
      <c r="AW44" s="984"/>
      <c r="AX44" s="984"/>
      <c r="AY44" s="984"/>
      <c r="AZ44" s="1054"/>
      <c r="BA44" s="1054"/>
      <c r="BB44" s="1054"/>
      <c r="BC44" s="1054"/>
      <c r="BD44" s="1054"/>
      <c r="BE44" s="985"/>
      <c r="BF44" s="985"/>
      <c r="BG44" s="985"/>
      <c r="BH44" s="985"/>
      <c r="BI44" s="986"/>
      <c r="BJ44" s="226"/>
      <c r="BK44" s="226"/>
      <c r="BL44" s="226"/>
      <c r="BM44" s="226"/>
      <c r="BN44" s="226"/>
      <c r="BO44" s="235"/>
      <c r="BP44" s="235"/>
      <c r="BQ44" s="232">
        <v>38</v>
      </c>
      <c r="BR44" s="233"/>
      <c r="BS44" s="1005"/>
      <c r="BT44" s="1006"/>
      <c r="BU44" s="1006"/>
      <c r="BV44" s="1006"/>
      <c r="BW44" s="1006"/>
      <c r="BX44" s="1006"/>
      <c r="BY44" s="1006"/>
      <c r="BZ44" s="1006"/>
      <c r="CA44" s="1006"/>
      <c r="CB44" s="1006"/>
      <c r="CC44" s="1006"/>
      <c r="CD44" s="1006"/>
      <c r="CE44" s="1006"/>
      <c r="CF44" s="1006"/>
      <c r="CG44" s="1027"/>
      <c r="CH44" s="1002"/>
      <c r="CI44" s="1003"/>
      <c r="CJ44" s="1003"/>
      <c r="CK44" s="1003"/>
      <c r="CL44" s="1004"/>
      <c r="CM44" s="1002"/>
      <c r="CN44" s="1003"/>
      <c r="CO44" s="1003"/>
      <c r="CP44" s="1003"/>
      <c r="CQ44" s="1004"/>
      <c r="CR44" s="1002"/>
      <c r="CS44" s="1003"/>
      <c r="CT44" s="1003"/>
      <c r="CU44" s="1003"/>
      <c r="CV44" s="1004"/>
      <c r="CW44" s="1002"/>
      <c r="CX44" s="1003"/>
      <c r="CY44" s="1003"/>
      <c r="CZ44" s="1003"/>
      <c r="DA44" s="1004"/>
      <c r="DB44" s="1002"/>
      <c r="DC44" s="1003"/>
      <c r="DD44" s="1003"/>
      <c r="DE44" s="1003"/>
      <c r="DF44" s="1004"/>
      <c r="DG44" s="1002"/>
      <c r="DH44" s="1003"/>
      <c r="DI44" s="1003"/>
      <c r="DJ44" s="1003"/>
      <c r="DK44" s="1004"/>
      <c r="DL44" s="1002"/>
      <c r="DM44" s="1003"/>
      <c r="DN44" s="1003"/>
      <c r="DO44" s="1003"/>
      <c r="DP44" s="1004"/>
      <c r="DQ44" s="1002"/>
      <c r="DR44" s="1003"/>
      <c r="DS44" s="1003"/>
      <c r="DT44" s="1003"/>
      <c r="DU44" s="1004"/>
      <c r="DV44" s="1005"/>
      <c r="DW44" s="1006"/>
      <c r="DX44" s="1006"/>
      <c r="DY44" s="1006"/>
      <c r="DZ44" s="1007"/>
      <c r="EA44" s="224"/>
    </row>
    <row r="45" spans="1:131" ht="26.25" customHeight="1" x14ac:dyDescent="0.2">
      <c r="A45" s="232">
        <v>18</v>
      </c>
      <c r="B45" s="1043"/>
      <c r="C45" s="1044"/>
      <c r="D45" s="1044"/>
      <c r="E45" s="1044"/>
      <c r="F45" s="1044"/>
      <c r="G45" s="1044"/>
      <c r="H45" s="1044"/>
      <c r="I45" s="1044"/>
      <c r="J45" s="1044"/>
      <c r="K45" s="1044"/>
      <c r="L45" s="1044"/>
      <c r="M45" s="1044"/>
      <c r="N45" s="1044"/>
      <c r="O45" s="1044"/>
      <c r="P45" s="1045"/>
      <c r="Q45" s="1051"/>
      <c r="R45" s="1052"/>
      <c r="S45" s="1052"/>
      <c r="T45" s="1052"/>
      <c r="U45" s="1052"/>
      <c r="V45" s="1052"/>
      <c r="W45" s="1052"/>
      <c r="X45" s="1052"/>
      <c r="Y45" s="1052"/>
      <c r="Z45" s="1052"/>
      <c r="AA45" s="1052"/>
      <c r="AB45" s="1052"/>
      <c r="AC45" s="1052"/>
      <c r="AD45" s="1052"/>
      <c r="AE45" s="1053"/>
      <c r="AF45" s="1048"/>
      <c r="AG45" s="1049"/>
      <c r="AH45" s="1049"/>
      <c r="AI45" s="1049"/>
      <c r="AJ45" s="1050"/>
      <c r="AK45" s="993"/>
      <c r="AL45" s="984"/>
      <c r="AM45" s="984"/>
      <c r="AN45" s="984"/>
      <c r="AO45" s="984"/>
      <c r="AP45" s="984"/>
      <c r="AQ45" s="984"/>
      <c r="AR45" s="984"/>
      <c r="AS45" s="984"/>
      <c r="AT45" s="984"/>
      <c r="AU45" s="984"/>
      <c r="AV45" s="984"/>
      <c r="AW45" s="984"/>
      <c r="AX45" s="984"/>
      <c r="AY45" s="984"/>
      <c r="AZ45" s="1054"/>
      <c r="BA45" s="1054"/>
      <c r="BB45" s="1054"/>
      <c r="BC45" s="1054"/>
      <c r="BD45" s="1054"/>
      <c r="BE45" s="985"/>
      <c r="BF45" s="985"/>
      <c r="BG45" s="985"/>
      <c r="BH45" s="985"/>
      <c r="BI45" s="986"/>
      <c r="BJ45" s="226"/>
      <c r="BK45" s="226"/>
      <c r="BL45" s="226"/>
      <c r="BM45" s="226"/>
      <c r="BN45" s="226"/>
      <c r="BO45" s="235"/>
      <c r="BP45" s="235"/>
      <c r="BQ45" s="232">
        <v>39</v>
      </c>
      <c r="BR45" s="233"/>
      <c r="BS45" s="1005"/>
      <c r="BT45" s="1006"/>
      <c r="BU45" s="1006"/>
      <c r="BV45" s="1006"/>
      <c r="BW45" s="1006"/>
      <c r="BX45" s="1006"/>
      <c r="BY45" s="1006"/>
      <c r="BZ45" s="1006"/>
      <c r="CA45" s="1006"/>
      <c r="CB45" s="1006"/>
      <c r="CC45" s="1006"/>
      <c r="CD45" s="1006"/>
      <c r="CE45" s="1006"/>
      <c r="CF45" s="1006"/>
      <c r="CG45" s="1027"/>
      <c r="CH45" s="1002"/>
      <c r="CI45" s="1003"/>
      <c r="CJ45" s="1003"/>
      <c r="CK45" s="1003"/>
      <c r="CL45" s="1004"/>
      <c r="CM45" s="1002"/>
      <c r="CN45" s="1003"/>
      <c r="CO45" s="1003"/>
      <c r="CP45" s="1003"/>
      <c r="CQ45" s="1004"/>
      <c r="CR45" s="1002"/>
      <c r="CS45" s="1003"/>
      <c r="CT45" s="1003"/>
      <c r="CU45" s="1003"/>
      <c r="CV45" s="1004"/>
      <c r="CW45" s="1002"/>
      <c r="CX45" s="1003"/>
      <c r="CY45" s="1003"/>
      <c r="CZ45" s="1003"/>
      <c r="DA45" s="1004"/>
      <c r="DB45" s="1002"/>
      <c r="DC45" s="1003"/>
      <c r="DD45" s="1003"/>
      <c r="DE45" s="1003"/>
      <c r="DF45" s="1004"/>
      <c r="DG45" s="1002"/>
      <c r="DH45" s="1003"/>
      <c r="DI45" s="1003"/>
      <c r="DJ45" s="1003"/>
      <c r="DK45" s="1004"/>
      <c r="DL45" s="1002"/>
      <c r="DM45" s="1003"/>
      <c r="DN45" s="1003"/>
      <c r="DO45" s="1003"/>
      <c r="DP45" s="1004"/>
      <c r="DQ45" s="1002"/>
      <c r="DR45" s="1003"/>
      <c r="DS45" s="1003"/>
      <c r="DT45" s="1003"/>
      <c r="DU45" s="1004"/>
      <c r="DV45" s="1005"/>
      <c r="DW45" s="1006"/>
      <c r="DX45" s="1006"/>
      <c r="DY45" s="1006"/>
      <c r="DZ45" s="1007"/>
      <c r="EA45" s="224"/>
    </row>
    <row r="46" spans="1:131" ht="26.25" customHeight="1" x14ac:dyDescent="0.2">
      <c r="A46" s="232">
        <v>19</v>
      </c>
      <c r="B46" s="1043"/>
      <c r="C46" s="1044"/>
      <c r="D46" s="1044"/>
      <c r="E46" s="1044"/>
      <c r="F46" s="1044"/>
      <c r="G46" s="1044"/>
      <c r="H46" s="1044"/>
      <c r="I46" s="1044"/>
      <c r="J46" s="1044"/>
      <c r="K46" s="1044"/>
      <c r="L46" s="1044"/>
      <c r="M46" s="1044"/>
      <c r="N46" s="1044"/>
      <c r="O46" s="1044"/>
      <c r="P46" s="1045"/>
      <c r="Q46" s="1051"/>
      <c r="R46" s="1052"/>
      <c r="S46" s="1052"/>
      <c r="T46" s="1052"/>
      <c r="U46" s="1052"/>
      <c r="V46" s="1052"/>
      <c r="W46" s="1052"/>
      <c r="X46" s="1052"/>
      <c r="Y46" s="1052"/>
      <c r="Z46" s="1052"/>
      <c r="AA46" s="1052"/>
      <c r="AB46" s="1052"/>
      <c r="AC46" s="1052"/>
      <c r="AD46" s="1052"/>
      <c r="AE46" s="1053"/>
      <c r="AF46" s="1048"/>
      <c r="AG46" s="1049"/>
      <c r="AH46" s="1049"/>
      <c r="AI46" s="1049"/>
      <c r="AJ46" s="1050"/>
      <c r="AK46" s="993"/>
      <c r="AL46" s="984"/>
      <c r="AM46" s="984"/>
      <c r="AN46" s="984"/>
      <c r="AO46" s="984"/>
      <c r="AP46" s="984"/>
      <c r="AQ46" s="984"/>
      <c r="AR46" s="984"/>
      <c r="AS46" s="984"/>
      <c r="AT46" s="984"/>
      <c r="AU46" s="984"/>
      <c r="AV46" s="984"/>
      <c r="AW46" s="984"/>
      <c r="AX46" s="984"/>
      <c r="AY46" s="984"/>
      <c r="AZ46" s="1054"/>
      <c r="BA46" s="1054"/>
      <c r="BB46" s="1054"/>
      <c r="BC46" s="1054"/>
      <c r="BD46" s="1054"/>
      <c r="BE46" s="985"/>
      <c r="BF46" s="985"/>
      <c r="BG46" s="985"/>
      <c r="BH46" s="985"/>
      <c r="BI46" s="986"/>
      <c r="BJ46" s="226"/>
      <c r="BK46" s="226"/>
      <c r="BL46" s="226"/>
      <c r="BM46" s="226"/>
      <c r="BN46" s="226"/>
      <c r="BO46" s="235"/>
      <c r="BP46" s="235"/>
      <c r="BQ46" s="232">
        <v>40</v>
      </c>
      <c r="BR46" s="233"/>
      <c r="BS46" s="1005"/>
      <c r="BT46" s="1006"/>
      <c r="BU46" s="1006"/>
      <c r="BV46" s="1006"/>
      <c r="BW46" s="1006"/>
      <c r="BX46" s="1006"/>
      <c r="BY46" s="1006"/>
      <c r="BZ46" s="1006"/>
      <c r="CA46" s="1006"/>
      <c r="CB46" s="1006"/>
      <c r="CC46" s="1006"/>
      <c r="CD46" s="1006"/>
      <c r="CE46" s="1006"/>
      <c r="CF46" s="1006"/>
      <c r="CG46" s="1027"/>
      <c r="CH46" s="1002"/>
      <c r="CI46" s="1003"/>
      <c r="CJ46" s="1003"/>
      <c r="CK46" s="1003"/>
      <c r="CL46" s="1004"/>
      <c r="CM46" s="1002"/>
      <c r="CN46" s="1003"/>
      <c r="CO46" s="1003"/>
      <c r="CP46" s="1003"/>
      <c r="CQ46" s="1004"/>
      <c r="CR46" s="1002"/>
      <c r="CS46" s="1003"/>
      <c r="CT46" s="1003"/>
      <c r="CU46" s="1003"/>
      <c r="CV46" s="1004"/>
      <c r="CW46" s="1002"/>
      <c r="CX46" s="1003"/>
      <c r="CY46" s="1003"/>
      <c r="CZ46" s="1003"/>
      <c r="DA46" s="1004"/>
      <c r="DB46" s="1002"/>
      <c r="DC46" s="1003"/>
      <c r="DD46" s="1003"/>
      <c r="DE46" s="1003"/>
      <c r="DF46" s="1004"/>
      <c r="DG46" s="1002"/>
      <c r="DH46" s="1003"/>
      <c r="DI46" s="1003"/>
      <c r="DJ46" s="1003"/>
      <c r="DK46" s="1004"/>
      <c r="DL46" s="1002"/>
      <c r="DM46" s="1003"/>
      <c r="DN46" s="1003"/>
      <c r="DO46" s="1003"/>
      <c r="DP46" s="1004"/>
      <c r="DQ46" s="1002"/>
      <c r="DR46" s="1003"/>
      <c r="DS46" s="1003"/>
      <c r="DT46" s="1003"/>
      <c r="DU46" s="1004"/>
      <c r="DV46" s="1005"/>
      <c r="DW46" s="1006"/>
      <c r="DX46" s="1006"/>
      <c r="DY46" s="1006"/>
      <c r="DZ46" s="1007"/>
      <c r="EA46" s="224"/>
    </row>
    <row r="47" spans="1:131" ht="26.25" customHeight="1" x14ac:dyDescent="0.2">
      <c r="A47" s="232">
        <v>20</v>
      </c>
      <c r="B47" s="1043"/>
      <c r="C47" s="1044"/>
      <c r="D47" s="1044"/>
      <c r="E47" s="1044"/>
      <c r="F47" s="1044"/>
      <c r="G47" s="1044"/>
      <c r="H47" s="1044"/>
      <c r="I47" s="1044"/>
      <c r="J47" s="1044"/>
      <c r="K47" s="1044"/>
      <c r="L47" s="1044"/>
      <c r="M47" s="1044"/>
      <c r="N47" s="1044"/>
      <c r="O47" s="1044"/>
      <c r="P47" s="1045"/>
      <c r="Q47" s="1051"/>
      <c r="R47" s="1052"/>
      <c r="S47" s="1052"/>
      <c r="T47" s="1052"/>
      <c r="U47" s="1052"/>
      <c r="V47" s="1052"/>
      <c r="W47" s="1052"/>
      <c r="X47" s="1052"/>
      <c r="Y47" s="1052"/>
      <c r="Z47" s="1052"/>
      <c r="AA47" s="1052"/>
      <c r="AB47" s="1052"/>
      <c r="AC47" s="1052"/>
      <c r="AD47" s="1052"/>
      <c r="AE47" s="1053"/>
      <c r="AF47" s="1048"/>
      <c r="AG47" s="1049"/>
      <c r="AH47" s="1049"/>
      <c r="AI47" s="1049"/>
      <c r="AJ47" s="1050"/>
      <c r="AK47" s="993"/>
      <c r="AL47" s="984"/>
      <c r="AM47" s="984"/>
      <c r="AN47" s="984"/>
      <c r="AO47" s="984"/>
      <c r="AP47" s="984"/>
      <c r="AQ47" s="984"/>
      <c r="AR47" s="984"/>
      <c r="AS47" s="984"/>
      <c r="AT47" s="984"/>
      <c r="AU47" s="984"/>
      <c r="AV47" s="984"/>
      <c r="AW47" s="984"/>
      <c r="AX47" s="984"/>
      <c r="AY47" s="984"/>
      <c r="AZ47" s="1054"/>
      <c r="BA47" s="1054"/>
      <c r="BB47" s="1054"/>
      <c r="BC47" s="1054"/>
      <c r="BD47" s="1054"/>
      <c r="BE47" s="985"/>
      <c r="BF47" s="985"/>
      <c r="BG47" s="985"/>
      <c r="BH47" s="985"/>
      <c r="BI47" s="986"/>
      <c r="BJ47" s="226"/>
      <c r="BK47" s="226"/>
      <c r="BL47" s="226"/>
      <c r="BM47" s="226"/>
      <c r="BN47" s="226"/>
      <c r="BO47" s="235"/>
      <c r="BP47" s="235"/>
      <c r="BQ47" s="232">
        <v>41</v>
      </c>
      <c r="BR47" s="233"/>
      <c r="BS47" s="1005"/>
      <c r="BT47" s="1006"/>
      <c r="BU47" s="1006"/>
      <c r="BV47" s="1006"/>
      <c r="BW47" s="1006"/>
      <c r="BX47" s="1006"/>
      <c r="BY47" s="1006"/>
      <c r="BZ47" s="1006"/>
      <c r="CA47" s="1006"/>
      <c r="CB47" s="1006"/>
      <c r="CC47" s="1006"/>
      <c r="CD47" s="1006"/>
      <c r="CE47" s="1006"/>
      <c r="CF47" s="1006"/>
      <c r="CG47" s="1027"/>
      <c r="CH47" s="1002"/>
      <c r="CI47" s="1003"/>
      <c r="CJ47" s="1003"/>
      <c r="CK47" s="1003"/>
      <c r="CL47" s="1004"/>
      <c r="CM47" s="1002"/>
      <c r="CN47" s="1003"/>
      <c r="CO47" s="1003"/>
      <c r="CP47" s="1003"/>
      <c r="CQ47" s="1004"/>
      <c r="CR47" s="1002"/>
      <c r="CS47" s="1003"/>
      <c r="CT47" s="1003"/>
      <c r="CU47" s="1003"/>
      <c r="CV47" s="1004"/>
      <c r="CW47" s="1002"/>
      <c r="CX47" s="1003"/>
      <c r="CY47" s="1003"/>
      <c r="CZ47" s="1003"/>
      <c r="DA47" s="1004"/>
      <c r="DB47" s="1002"/>
      <c r="DC47" s="1003"/>
      <c r="DD47" s="1003"/>
      <c r="DE47" s="1003"/>
      <c r="DF47" s="1004"/>
      <c r="DG47" s="1002"/>
      <c r="DH47" s="1003"/>
      <c r="DI47" s="1003"/>
      <c r="DJ47" s="1003"/>
      <c r="DK47" s="1004"/>
      <c r="DL47" s="1002"/>
      <c r="DM47" s="1003"/>
      <c r="DN47" s="1003"/>
      <c r="DO47" s="1003"/>
      <c r="DP47" s="1004"/>
      <c r="DQ47" s="1002"/>
      <c r="DR47" s="1003"/>
      <c r="DS47" s="1003"/>
      <c r="DT47" s="1003"/>
      <c r="DU47" s="1004"/>
      <c r="DV47" s="1005"/>
      <c r="DW47" s="1006"/>
      <c r="DX47" s="1006"/>
      <c r="DY47" s="1006"/>
      <c r="DZ47" s="1007"/>
      <c r="EA47" s="224"/>
    </row>
    <row r="48" spans="1:131" ht="26.25" customHeight="1" x14ac:dyDescent="0.2">
      <c r="A48" s="232">
        <v>21</v>
      </c>
      <c r="B48" s="1043"/>
      <c r="C48" s="1044"/>
      <c r="D48" s="1044"/>
      <c r="E48" s="1044"/>
      <c r="F48" s="1044"/>
      <c r="G48" s="1044"/>
      <c r="H48" s="1044"/>
      <c r="I48" s="1044"/>
      <c r="J48" s="1044"/>
      <c r="K48" s="1044"/>
      <c r="L48" s="1044"/>
      <c r="M48" s="1044"/>
      <c r="N48" s="1044"/>
      <c r="O48" s="1044"/>
      <c r="P48" s="1045"/>
      <c r="Q48" s="1051"/>
      <c r="R48" s="1052"/>
      <c r="S48" s="1052"/>
      <c r="T48" s="1052"/>
      <c r="U48" s="1052"/>
      <c r="V48" s="1052"/>
      <c r="W48" s="1052"/>
      <c r="X48" s="1052"/>
      <c r="Y48" s="1052"/>
      <c r="Z48" s="1052"/>
      <c r="AA48" s="1052"/>
      <c r="AB48" s="1052"/>
      <c r="AC48" s="1052"/>
      <c r="AD48" s="1052"/>
      <c r="AE48" s="1053"/>
      <c r="AF48" s="1048"/>
      <c r="AG48" s="1049"/>
      <c r="AH48" s="1049"/>
      <c r="AI48" s="1049"/>
      <c r="AJ48" s="1050"/>
      <c r="AK48" s="993"/>
      <c r="AL48" s="984"/>
      <c r="AM48" s="984"/>
      <c r="AN48" s="984"/>
      <c r="AO48" s="984"/>
      <c r="AP48" s="984"/>
      <c r="AQ48" s="984"/>
      <c r="AR48" s="984"/>
      <c r="AS48" s="984"/>
      <c r="AT48" s="984"/>
      <c r="AU48" s="984"/>
      <c r="AV48" s="984"/>
      <c r="AW48" s="984"/>
      <c r="AX48" s="984"/>
      <c r="AY48" s="984"/>
      <c r="AZ48" s="1054"/>
      <c r="BA48" s="1054"/>
      <c r="BB48" s="1054"/>
      <c r="BC48" s="1054"/>
      <c r="BD48" s="1054"/>
      <c r="BE48" s="985"/>
      <c r="BF48" s="985"/>
      <c r="BG48" s="985"/>
      <c r="BH48" s="985"/>
      <c r="BI48" s="986"/>
      <c r="BJ48" s="226"/>
      <c r="BK48" s="226"/>
      <c r="BL48" s="226"/>
      <c r="BM48" s="226"/>
      <c r="BN48" s="226"/>
      <c r="BO48" s="235"/>
      <c r="BP48" s="235"/>
      <c r="BQ48" s="232">
        <v>42</v>
      </c>
      <c r="BR48" s="233"/>
      <c r="BS48" s="1005"/>
      <c r="BT48" s="1006"/>
      <c r="BU48" s="1006"/>
      <c r="BV48" s="1006"/>
      <c r="BW48" s="1006"/>
      <c r="BX48" s="1006"/>
      <c r="BY48" s="1006"/>
      <c r="BZ48" s="1006"/>
      <c r="CA48" s="1006"/>
      <c r="CB48" s="1006"/>
      <c r="CC48" s="1006"/>
      <c r="CD48" s="1006"/>
      <c r="CE48" s="1006"/>
      <c r="CF48" s="1006"/>
      <c r="CG48" s="1027"/>
      <c r="CH48" s="1002"/>
      <c r="CI48" s="1003"/>
      <c r="CJ48" s="1003"/>
      <c r="CK48" s="1003"/>
      <c r="CL48" s="1004"/>
      <c r="CM48" s="1002"/>
      <c r="CN48" s="1003"/>
      <c r="CO48" s="1003"/>
      <c r="CP48" s="1003"/>
      <c r="CQ48" s="1004"/>
      <c r="CR48" s="1002"/>
      <c r="CS48" s="1003"/>
      <c r="CT48" s="1003"/>
      <c r="CU48" s="1003"/>
      <c r="CV48" s="1004"/>
      <c r="CW48" s="1002"/>
      <c r="CX48" s="1003"/>
      <c r="CY48" s="1003"/>
      <c r="CZ48" s="1003"/>
      <c r="DA48" s="1004"/>
      <c r="DB48" s="1002"/>
      <c r="DC48" s="1003"/>
      <c r="DD48" s="1003"/>
      <c r="DE48" s="1003"/>
      <c r="DF48" s="1004"/>
      <c r="DG48" s="1002"/>
      <c r="DH48" s="1003"/>
      <c r="DI48" s="1003"/>
      <c r="DJ48" s="1003"/>
      <c r="DK48" s="1004"/>
      <c r="DL48" s="1002"/>
      <c r="DM48" s="1003"/>
      <c r="DN48" s="1003"/>
      <c r="DO48" s="1003"/>
      <c r="DP48" s="1004"/>
      <c r="DQ48" s="1002"/>
      <c r="DR48" s="1003"/>
      <c r="DS48" s="1003"/>
      <c r="DT48" s="1003"/>
      <c r="DU48" s="1004"/>
      <c r="DV48" s="1005"/>
      <c r="DW48" s="1006"/>
      <c r="DX48" s="1006"/>
      <c r="DY48" s="1006"/>
      <c r="DZ48" s="1007"/>
      <c r="EA48" s="224"/>
    </row>
    <row r="49" spans="1:131" ht="26.25" customHeight="1" x14ac:dyDescent="0.2">
      <c r="A49" s="232">
        <v>22</v>
      </c>
      <c r="B49" s="1043"/>
      <c r="C49" s="1044"/>
      <c r="D49" s="1044"/>
      <c r="E49" s="1044"/>
      <c r="F49" s="1044"/>
      <c r="G49" s="1044"/>
      <c r="H49" s="1044"/>
      <c r="I49" s="1044"/>
      <c r="J49" s="1044"/>
      <c r="K49" s="1044"/>
      <c r="L49" s="1044"/>
      <c r="M49" s="1044"/>
      <c r="N49" s="1044"/>
      <c r="O49" s="1044"/>
      <c r="P49" s="1045"/>
      <c r="Q49" s="1051"/>
      <c r="R49" s="1052"/>
      <c r="S49" s="1052"/>
      <c r="T49" s="1052"/>
      <c r="U49" s="1052"/>
      <c r="V49" s="1052"/>
      <c r="W49" s="1052"/>
      <c r="X49" s="1052"/>
      <c r="Y49" s="1052"/>
      <c r="Z49" s="1052"/>
      <c r="AA49" s="1052"/>
      <c r="AB49" s="1052"/>
      <c r="AC49" s="1052"/>
      <c r="AD49" s="1052"/>
      <c r="AE49" s="1053"/>
      <c r="AF49" s="1048"/>
      <c r="AG49" s="1049"/>
      <c r="AH49" s="1049"/>
      <c r="AI49" s="1049"/>
      <c r="AJ49" s="1050"/>
      <c r="AK49" s="993"/>
      <c r="AL49" s="984"/>
      <c r="AM49" s="984"/>
      <c r="AN49" s="984"/>
      <c r="AO49" s="984"/>
      <c r="AP49" s="984"/>
      <c r="AQ49" s="984"/>
      <c r="AR49" s="984"/>
      <c r="AS49" s="984"/>
      <c r="AT49" s="984"/>
      <c r="AU49" s="984"/>
      <c r="AV49" s="984"/>
      <c r="AW49" s="984"/>
      <c r="AX49" s="984"/>
      <c r="AY49" s="984"/>
      <c r="AZ49" s="1054"/>
      <c r="BA49" s="1054"/>
      <c r="BB49" s="1054"/>
      <c r="BC49" s="1054"/>
      <c r="BD49" s="1054"/>
      <c r="BE49" s="985"/>
      <c r="BF49" s="985"/>
      <c r="BG49" s="985"/>
      <c r="BH49" s="985"/>
      <c r="BI49" s="986"/>
      <c r="BJ49" s="226"/>
      <c r="BK49" s="226"/>
      <c r="BL49" s="226"/>
      <c r="BM49" s="226"/>
      <c r="BN49" s="226"/>
      <c r="BO49" s="235"/>
      <c r="BP49" s="235"/>
      <c r="BQ49" s="232">
        <v>43</v>
      </c>
      <c r="BR49" s="233"/>
      <c r="BS49" s="1005"/>
      <c r="BT49" s="1006"/>
      <c r="BU49" s="1006"/>
      <c r="BV49" s="1006"/>
      <c r="BW49" s="1006"/>
      <c r="BX49" s="1006"/>
      <c r="BY49" s="1006"/>
      <c r="BZ49" s="1006"/>
      <c r="CA49" s="1006"/>
      <c r="CB49" s="1006"/>
      <c r="CC49" s="1006"/>
      <c r="CD49" s="1006"/>
      <c r="CE49" s="1006"/>
      <c r="CF49" s="1006"/>
      <c r="CG49" s="1027"/>
      <c r="CH49" s="1002"/>
      <c r="CI49" s="1003"/>
      <c r="CJ49" s="1003"/>
      <c r="CK49" s="1003"/>
      <c r="CL49" s="1004"/>
      <c r="CM49" s="1002"/>
      <c r="CN49" s="1003"/>
      <c r="CO49" s="1003"/>
      <c r="CP49" s="1003"/>
      <c r="CQ49" s="1004"/>
      <c r="CR49" s="1002"/>
      <c r="CS49" s="1003"/>
      <c r="CT49" s="1003"/>
      <c r="CU49" s="1003"/>
      <c r="CV49" s="1004"/>
      <c r="CW49" s="1002"/>
      <c r="CX49" s="1003"/>
      <c r="CY49" s="1003"/>
      <c r="CZ49" s="1003"/>
      <c r="DA49" s="1004"/>
      <c r="DB49" s="1002"/>
      <c r="DC49" s="1003"/>
      <c r="DD49" s="1003"/>
      <c r="DE49" s="1003"/>
      <c r="DF49" s="1004"/>
      <c r="DG49" s="1002"/>
      <c r="DH49" s="1003"/>
      <c r="DI49" s="1003"/>
      <c r="DJ49" s="1003"/>
      <c r="DK49" s="1004"/>
      <c r="DL49" s="1002"/>
      <c r="DM49" s="1003"/>
      <c r="DN49" s="1003"/>
      <c r="DO49" s="1003"/>
      <c r="DP49" s="1004"/>
      <c r="DQ49" s="1002"/>
      <c r="DR49" s="1003"/>
      <c r="DS49" s="1003"/>
      <c r="DT49" s="1003"/>
      <c r="DU49" s="1004"/>
      <c r="DV49" s="1005"/>
      <c r="DW49" s="1006"/>
      <c r="DX49" s="1006"/>
      <c r="DY49" s="1006"/>
      <c r="DZ49" s="1007"/>
      <c r="EA49" s="224"/>
    </row>
    <row r="50" spans="1:131" ht="26.25" customHeight="1" x14ac:dyDescent="0.2">
      <c r="A50" s="232">
        <v>23</v>
      </c>
      <c r="B50" s="1043"/>
      <c r="C50" s="1044"/>
      <c r="D50" s="1044"/>
      <c r="E50" s="1044"/>
      <c r="F50" s="1044"/>
      <c r="G50" s="1044"/>
      <c r="H50" s="1044"/>
      <c r="I50" s="1044"/>
      <c r="J50" s="1044"/>
      <c r="K50" s="1044"/>
      <c r="L50" s="1044"/>
      <c r="M50" s="1044"/>
      <c r="N50" s="1044"/>
      <c r="O50" s="1044"/>
      <c r="P50" s="1045"/>
      <c r="Q50" s="1046"/>
      <c r="R50" s="1038"/>
      <c r="S50" s="1038"/>
      <c r="T50" s="1038"/>
      <c r="U50" s="1038"/>
      <c r="V50" s="1038"/>
      <c r="W50" s="1038"/>
      <c r="X50" s="1038"/>
      <c r="Y50" s="1038"/>
      <c r="Z50" s="1038"/>
      <c r="AA50" s="1038"/>
      <c r="AB50" s="1038"/>
      <c r="AC50" s="1038"/>
      <c r="AD50" s="1038"/>
      <c r="AE50" s="1047"/>
      <c r="AF50" s="1048"/>
      <c r="AG50" s="1049"/>
      <c r="AH50" s="1049"/>
      <c r="AI50" s="1049"/>
      <c r="AJ50" s="1050"/>
      <c r="AK50" s="1037"/>
      <c r="AL50" s="1038"/>
      <c r="AM50" s="1038"/>
      <c r="AN50" s="1038"/>
      <c r="AO50" s="1038"/>
      <c r="AP50" s="1038"/>
      <c r="AQ50" s="1038"/>
      <c r="AR50" s="1038"/>
      <c r="AS50" s="1038"/>
      <c r="AT50" s="1038"/>
      <c r="AU50" s="1038"/>
      <c r="AV50" s="1038"/>
      <c r="AW50" s="1038"/>
      <c r="AX50" s="1038"/>
      <c r="AY50" s="1038"/>
      <c r="AZ50" s="1039"/>
      <c r="BA50" s="1039"/>
      <c r="BB50" s="1039"/>
      <c r="BC50" s="1039"/>
      <c r="BD50" s="1039"/>
      <c r="BE50" s="985"/>
      <c r="BF50" s="985"/>
      <c r="BG50" s="985"/>
      <c r="BH50" s="985"/>
      <c r="BI50" s="986"/>
      <c r="BJ50" s="226"/>
      <c r="BK50" s="226"/>
      <c r="BL50" s="226"/>
      <c r="BM50" s="226"/>
      <c r="BN50" s="226"/>
      <c r="BO50" s="235"/>
      <c r="BP50" s="235"/>
      <c r="BQ50" s="232">
        <v>44</v>
      </c>
      <c r="BR50" s="233"/>
      <c r="BS50" s="1005"/>
      <c r="BT50" s="1006"/>
      <c r="BU50" s="1006"/>
      <c r="BV50" s="1006"/>
      <c r="BW50" s="1006"/>
      <c r="BX50" s="1006"/>
      <c r="BY50" s="1006"/>
      <c r="BZ50" s="1006"/>
      <c r="CA50" s="1006"/>
      <c r="CB50" s="1006"/>
      <c r="CC50" s="1006"/>
      <c r="CD50" s="1006"/>
      <c r="CE50" s="1006"/>
      <c r="CF50" s="1006"/>
      <c r="CG50" s="1027"/>
      <c r="CH50" s="1002"/>
      <c r="CI50" s="1003"/>
      <c r="CJ50" s="1003"/>
      <c r="CK50" s="1003"/>
      <c r="CL50" s="1004"/>
      <c r="CM50" s="1002"/>
      <c r="CN50" s="1003"/>
      <c r="CO50" s="1003"/>
      <c r="CP50" s="1003"/>
      <c r="CQ50" s="1004"/>
      <c r="CR50" s="1002"/>
      <c r="CS50" s="1003"/>
      <c r="CT50" s="1003"/>
      <c r="CU50" s="1003"/>
      <c r="CV50" s="1004"/>
      <c r="CW50" s="1002"/>
      <c r="CX50" s="1003"/>
      <c r="CY50" s="1003"/>
      <c r="CZ50" s="1003"/>
      <c r="DA50" s="1004"/>
      <c r="DB50" s="1002"/>
      <c r="DC50" s="1003"/>
      <c r="DD50" s="1003"/>
      <c r="DE50" s="1003"/>
      <c r="DF50" s="1004"/>
      <c r="DG50" s="1002"/>
      <c r="DH50" s="1003"/>
      <c r="DI50" s="1003"/>
      <c r="DJ50" s="1003"/>
      <c r="DK50" s="1004"/>
      <c r="DL50" s="1002"/>
      <c r="DM50" s="1003"/>
      <c r="DN50" s="1003"/>
      <c r="DO50" s="1003"/>
      <c r="DP50" s="1004"/>
      <c r="DQ50" s="1002"/>
      <c r="DR50" s="1003"/>
      <c r="DS50" s="1003"/>
      <c r="DT50" s="1003"/>
      <c r="DU50" s="1004"/>
      <c r="DV50" s="1005"/>
      <c r="DW50" s="1006"/>
      <c r="DX50" s="1006"/>
      <c r="DY50" s="1006"/>
      <c r="DZ50" s="1007"/>
      <c r="EA50" s="224"/>
    </row>
    <row r="51" spans="1:131" ht="26.25" customHeight="1" x14ac:dyDescent="0.2">
      <c r="A51" s="232">
        <v>24</v>
      </c>
      <c r="B51" s="1043"/>
      <c r="C51" s="1044"/>
      <c r="D51" s="1044"/>
      <c r="E51" s="1044"/>
      <c r="F51" s="1044"/>
      <c r="G51" s="1044"/>
      <c r="H51" s="1044"/>
      <c r="I51" s="1044"/>
      <c r="J51" s="1044"/>
      <c r="K51" s="1044"/>
      <c r="L51" s="1044"/>
      <c r="M51" s="1044"/>
      <c r="N51" s="1044"/>
      <c r="O51" s="1044"/>
      <c r="P51" s="1045"/>
      <c r="Q51" s="1046"/>
      <c r="R51" s="1038"/>
      <c r="S51" s="1038"/>
      <c r="T51" s="1038"/>
      <c r="U51" s="1038"/>
      <c r="V51" s="1038"/>
      <c r="W51" s="1038"/>
      <c r="X51" s="1038"/>
      <c r="Y51" s="1038"/>
      <c r="Z51" s="1038"/>
      <c r="AA51" s="1038"/>
      <c r="AB51" s="1038"/>
      <c r="AC51" s="1038"/>
      <c r="AD51" s="1038"/>
      <c r="AE51" s="1047"/>
      <c r="AF51" s="1048"/>
      <c r="AG51" s="1049"/>
      <c r="AH51" s="1049"/>
      <c r="AI51" s="1049"/>
      <c r="AJ51" s="1050"/>
      <c r="AK51" s="1037"/>
      <c r="AL51" s="1038"/>
      <c r="AM51" s="1038"/>
      <c r="AN51" s="1038"/>
      <c r="AO51" s="1038"/>
      <c r="AP51" s="1038"/>
      <c r="AQ51" s="1038"/>
      <c r="AR51" s="1038"/>
      <c r="AS51" s="1038"/>
      <c r="AT51" s="1038"/>
      <c r="AU51" s="1038"/>
      <c r="AV51" s="1038"/>
      <c r="AW51" s="1038"/>
      <c r="AX51" s="1038"/>
      <c r="AY51" s="1038"/>
      <c r="AZ51" s="1039"/>
      <c r="BA51" s="1039"/>
      <c r="BB51" s="1039"/>
      <c r="BC51" s="1039"/>
      <c r="BD51" s="1039"/>
      <c r="BE51" s="985"/>
      <c r="BF51" s="985"/>
      <c r="BG51" s="985"/>
      <c r="BH51" s="985"/>
      <c r="BI51" s="986"/>
      <c r="BJ51" s="226"/>
      <c r="BK51" s="226"/>
      <c r="BL51" s="226"/>
      <c r="BM51" s="226"/>
      <c r="BN51" s="226"/>
      <c r="BO51" s="235"/>
      <c r="BP51" s="235"/>
      <c r="BQ51" s="232">
        <v>45</v>
      </c>
      <c r="BR51" s="233"/>
      <c r="BS51" s="1005"/>
      <c r="BT51" s="1006"/>
      <c r="BU51" s="1006"/>
      <c r="BV51" s="1006"/>
      <c r="BW51" s="1006"/>
      <c r="BX51" s="1006"/>
      <c r="BY51" s="1006"/>
      <c r="BZ51" s="1006"/>
      <c r="CA51" s="1006"/>
      <c r="CB51" s="1006"/>
      <c r="CC51" s="1006"/>
      <c r="CD51" s="1006"/>
      <c r="CE51" s="1006"/>
      <c r="CF51" s="1006"/>
      <c r="CG51" s="1027"/>
      <c r="CH51" s="1002"/>
      <c r="CI51" s="1003"/>
      <c r="CJ51" s="1003"/>
      <c r="CK51" s="1003"/>
      <c r="CL51" s="1004"/>
      <c r="CM51" s="1002"/>
      <c r="CN51" s="1003"/>
      <c r="CO51" s="1003"/>
      <c r="CP51" s="1003"/>
      <c r="CQ51" s="1004"/>
      <c r="CR51" s="1002"/>
      <c r="CS51" s="1003"/>
      <c r="CT51" s="1003"/>
      <c r="CU51" s="1003"/>
      <c r="CV51" s="1004"/>
      <c r="CW51" s="1002"/>
      <c r="CX51" s="1003"/>
      <c r="CY51" s="1003"/>
      <c r="CZ51" s="1003"/>
      <c r="DA51" s="1004"/>
      <c r="DB51" s="1002"/>
      <c r="DC51" s="1003"/>
      <c r="DD51" s="1003"/>
      <c r="DE51" s="1003"/>
      <c r="DF51" s="1004"/>
      <c r="DG51" s="1002"/>
      <c r="DH51" s="1003"/>
      <c r="DI51" s="1003"/>
      <c r="DJ51" s="1003"/>
      <c r="DK51" s="1004"/>
      <c r="DL51" s="1002"/>
      <c r="DM51" s="1003"/>
      <c r="DN51" s="1003"/>
      <c r="DO51" s="1003"/>
      <c r="DP51" s="1004"/>
      <c r="DQ51" s="1002"/>
      <c r="DR51" s="1003"/>
      <c r="DS51" s="1003"/>
      <c r="DT51" s="1003"/>
      <c r="DU51" s="1004"/>
      <c r="DV51" s="1005"/>
      <c r="DW51" s="1006"/>
      <c r="DX51" s="1006"/>
      <c r="DY51" s="1006"/>
      <c r="DZ51" s="1007"/>
      <c r="EA51" s="224"/>
    </row>
    <row r="52" spans="1:131" ht="26.25" customHeight="1" x14ac:dyDescent="0.2">
      <c r="A52" s="232">
        <v>25</v>
      </c>
      <c r="B52" s="1043"/>
      <c r="C52" s="1044"/>
      <c r="D52" s="1044"/>
      <c r="E52" s="1044"/>
      <c r="F52" s="1044"/>
      <c r="G52" s="1044"/>
      <c r="H52" s="1044"/>
      <c r="I52" s="1044"/>
      <c r="J52" s="1044"/>
      <c r="K52" s="1044"/>
      <c r="L52" s="1044"/>
      <c r="M52" s="1044"/>
      <c r="N52" s="1044"/>
      <c r="O52" s="1044"/>
      <c r="P52" s="1045"/>
      <c r="Q52" s="1046"/>
      <c r="R52" s="1038"/>
      <c r="S52" s="1038"/>
      <c r="T52" s="1038"/>
      <c r="U52" s="1038"/>
      <c r="V52" s="1038"/>
      <c r="W52" s="1038"/>
      <c r="X52" s="1038"/>
      <c r="Y52" s="1038"/>
      <c r="Z52" s="1038"/>
      <c r="AA52" s="1038"/>
      <c r="AB52" s="1038"/>
      <c r="AC52" s="1038"/>
      <c r="AD52" s="1038"/>
      <c r="AE52" s="1047"/>
      <c r="AF52" s="1048"/>
      <c r="AG52" s="1049"/>
      <c r="AH52" s="1049"/>
      <c r="AI52" s="1049"/>
      <c r="AJ52" s="1050"/>
      <c r="AK52" s="1037"/>
      <c r="AL52" s="1038"/>
      <c r="AM52" s="1038"/>
      <c r="AN52" s="1038"/>
      <c r="AO52" s="1038"/>
      <c r="AP52" s="1038"/>
      <c r="AQ52" s="1038"/>
      <c r="AR52" s="1038"/>
      <c r="AS52" s="1038"/>
      <c r="AT52" s="1038"/>
      <c r="AU52" s="1038"/>
      <c r="AV52" s="1038"/>
      <c r="AW52" s="1038"/>
      <c r="AX52" s="1038"/>
      <c r="AY52" s="1038"/>
      <c r="AZ52" s="1039"/>
      <c r="BA52" s="1039"/>
      <c r="BB52" s="1039"/>
      <c r="BC52" s="1039"/>
      <c r="BD52" s="1039"/>
      <c r="BE52" s="985"/>
      <c r="BF52" s="985"/>
      <c r="BG52" s="985"/>
      <c r="BH52" s="985"/>
      <c r="BI52" s="986"/>
      <c r="BJ52" s="226"/>
      <c r="BK52" s="226"/>
      <c r="BL52" s="226"/>
      <c r="BM52" s="226"/>
      <c r="BN52" s="226"/>
      <c r="BO52" s="235"/>
      <c r="BP52" s="235"/>
      <c r="BQ52" s="232">
        <v>46</v>
      </c>
      <c r="BR52" s="233"/>
      <c r="BS52" s="1005"/>
      <c r="BT52" s="1006"/>
      <c r="BU52" s="1006"/>
      <c r="BV52" s="1006"/>
      <c r="BW52" s="1006"/>
      <c r="BX52" s="1006"/>
      <c r="BY52" s="1006"/>
      <c r="BZ52" s="1006"/>
      <c r="CA52" s="1006"/>
      <c r="CB52" s="1006"/>
      <c r="CC52" s="1006"/>
      <c r="CD52" s="1006"/>
      <c r="CE52" s="1006"/>
      <c r="CF52" s="1006"/>
      <c r="CG52" s="1027"/>
      <c r="CH52" s="1002"/>
      <c r="CI52" s="1003"/>
      <c r="CJ52" s="1003"/>
      <c r="CK52" s="1003"/>
      <c r="CL52" s="1004"/>
      <c r="CM52" s="1002"/>
      <c r="CN52" s="1003"/>
      <c r="CO52" s="1003"/>
      <c r="CP52" s="1003"/>
      <c r="CQ52" s="1004"/>
      <c r="CR52" s="1002"/>
      <c r="CS52" s="1003"/>
      <c r="CT52" s="1003"/>
      <c r="CU52" s="1003"/>
      <c r="CV52" s="1004"/>
      <c r="CW52" s="1002"/>
      <c r="CX52" s="1003"/>
      <c r="CY52" s="1003"/>
      <c r="CZ52" s="1003"/>
      <c r="DA52" s="1004"/>
      <c r="DB52" s="1002"/>
      <c r="DC52" s="1003"/>
      <c r="DD52" s="1003"/>
      <c r="DE52" s="1003"/>
      <c r="DF52" s="1004"/>
      <c r="DG52" s="1002"/>
      <c r="DH52" s="1003"/>
      <c r="DI52" s="1003"/>
      <c r="DJ52" s="1003"/>
      <c r="DK52" s="1004"/>
      <c r="DL52" s="1002"/>
      <c r="DM52" s="1003"/>
      <c r="DN52" s="1003"/>
      <c r="DO52" s="1003"/>
      <c r="DP52" s="1004"/>
      <c r="DQ52" s="1002"/>
      <c r="DR52" s="1003"/>
      <c r="DS52" s="1003"/>
      <c r="DT52" s="1003"/>
      <c r="DU52" s="1004"/>
      <c r="DV52" s="1005"/>
      <c r="DW52" s="1006"/>
      <c r="DX52" s="1006"/>
      <c r="DY52" s="1006"/>
      <c r="DZ52" s="1007"/>
      <c r="EA52" s="224"/>
    </row>
    <row r="53" spans="1:131" ht="26.25" customHeight="1" x14ac:dyDescent="0.2">
      <c r="A53" s="232">
        <v>26</v>
      </c>
      <c r="B53" s="1043"/>
      <c r="C53" s="1044"/>
      <c r="D53" s="1044"/>
      <c r="E53" s="1044"/>
      <c r="F53" s="1044"/>
      <c r="G53" s="1044"/>
      <c r="H53" s="1044"/>
      <c r="I53" s="1044"/>
      <c r="J53" s="1044"/>
      <c r="K53" s="1044"/>
      <c r="L53" s="1044"/>
      <c r="M53" s="1044"/>
      <c r="N53" s="1044"/>
      <c r="O53" s="1044"/>
      <c r="P53" s="1045"/>
      <c r="Q53" s="1046"/>
      <c r="R53" s="1038"/>
      <c r="S53" s="1038"/>
      <c r="T53" s="1038"/>
      <c r="U53" s="1038"/>
      <c r="V53" s="1038"/>
      <c r="W53" s="1038"/>
      <c r="X53" s="1038"/>
      <c r="Y53" s="1038"/>
      <c r="Z53" s="1038"/>
      <c r="AA53" s="1038"/>
      <c r="AB53" s="1038"/>
      <c r="AC53" s="1038"/>
      <c r="AD53" s="1038"/>
      <c r="AE53" s="1047"/>
      <c r="AF53" s="1048"/>
      <c r="AG53" s="1049"/>
      <c r="AH53" s="1049"/>
      <c r="AI53" s="1049"/>
      <c r="AJ53" s="1050"/>
      <c r="AK53" s="1037"/>
      <c r="AL53" s="1038"/>
      <c r="AM53" s="1038"/>
      <c r="AN53" s="1038"/>
      <c r="AO53" s="1038"/>
      <c r="AP53" s="1038"/>
      <c r="AQ53" s="1038"/>
      <c r="AR53" s="1038"/>
      <c r="AS53" s="1038"/>
      <c r="AT53" s="1038"/>
      <c r="AU53" s="1038"/>
      <c r="AV53" s="1038"/>
      <c r="AW53" s="1038"/>
      <c r="AX53" s="1038"/>
      <c r="AY53" s="1038"/>
      <c r="AZ53" s="1039"/>
      <c r="BA53" s="1039"/>
      <c r="BB53" s="1039"/>
      <c r="BC53" s="1039"/>
      <c r="BD53" s="1039"/>
      <c r="BE53" s="985"/>
      <c r="BF53" s="985"/>
      <c r="BG53" s="985"/>
      <c r="BH53" s="985"/>
      <c r="BI53" s="986"/>
      <c r="BJ53" s="226"/>
      <c r="BK53" s="226"/>
      <c r="BL53" s="226"/>
      <c r="BM53" s="226"/>
      <c r="BN53" s="226"/>
      <c r="BO53" s="235"/>
      <c r="BP53" s="235"/>
      <c r="BQ53" s="232">
        <v>47</v>
      </c>
      <c r="BR53" s="233"/>
      <c r="BS53" s="1005"/>
      <c r="BT53" s="1006"/>
      <c r="BU53" s="1006"/>
      <c r="BV53" s="1006"/>
      <c r="BW53" s="1006"/>
      <c r="BX53" s="1006"/>
      <c r="BY53" s="1006"/>
      <c r="BZ53" s="1006"/>
      <c r="CA53" s="1006"/>
      <c r="CB53" s="1006"/>
      <c r="CC53" s="1006"/>
      <c r="CD53" s="1006"/>
      <c r="CE53" s="1006"/>
      <c r="CF53" s="1006"/>
      <c r="CG53" s="1027"/>
      <c r="CH53" s="1002"/>
      <c r="CI53" s="1003"/>
      <c r="CJ53" s="1003"/>
      <c r="CK53" s="1003"/>
      <c r="CL53" s="1004"/>
      <c r="CM53" s="1002"/>
      <c r="CN53" s="1003"/>
      <c r="CO53" s="1003"/>
      <c r="CP53" s="1003"/>
      <c r="CQ53" s="1004"/>
      <c r="CR53" s="1002"/>
      <c r="CS53" s="1003"/>
      <c r="CT53" s="1003"/>
      <c r="CU53" s="1003"/>
      <c r="CV53" s="1004"/>
      <c r="CW53" s="1002"/>
      <c r="CX53" s="1003"/>
      <c r="CY53" s="1003"/>
      <c r="CZ53" s="1003"/>
      <c r="DA53" s="1004"/>
      <c r="DB53" s="1002"/>
      <c r="DC53" s="1003"/>
      <c r="DD53" s="1003"/>
      <c r="DE53" s="1003"/>
      <c r="DF53" s="1004"/>
      <c r="DG53" s="1002"/>
      <c r="DH53" s="1003"/>
      <c r="DI53" s="1003"/>
      <c r="DJ53" s="1003"/>
      <c r="DK53" s="1004"/>
      <c r="DL53" s="1002"/>
      <c r="DM53" s="1003"/>
      <c r="DN53" s="1003"/>
      <c r="DO53" s="1003"/>
      <c r="DP53" s="1004"/>
      <c r="DQ53" s="1002"/>
      <c r="DR53" s="1003"/>
      <c r="DS53" s="1003"/>
      <c r="DT53" s="1003"/>
      <c r="DU53" s="1004"/>
      <c r="DV53" s="1005"/>
      <c r="DW53" s="1006"/>
      <c r="DX53" s="1006"/>
      <c r="DY53" s="1006"/>
      <c r="DZ53" s="1007"/>
      <c r="EA53" s="224"/>
    </row>
    <row r="54" spans="1:131" ht="26.25" customHeight="1" x14ac:dyDescent="0.2">
      <c r="A54" s="232">
        <v>27</v>
      </c>
      <c r="B54" s="1043"/>
      <c r="C54" s="1044"/>
      <c r="D54" s="1044"/>
      <c r="E54" s="1044"/>
      <c r="F54" s="1044"/>
      <c r="G54" s="1044"/>
      <c r="H54" s="1044"/>
      <c r="I54" s="1044"/>
      <c r="J54" s="1044"/>
      <c r="K54" s="1044"/>
      <c r="L54" s="1044"/>
      <c r="M54" s="1044"/>
      <c r="N54" s="1044"/>
      <c r="O54" s="1044"/>
      <c r="P54" s="1045"/>
      <c r="Q54" s="1046"/>
      <c r="R54" s="1038"/>
      <c r="S54" s="1038"/>
      <c r="T54" s="1038"/>
      <c r="U54" s="1038"/>
      <c r="V54" s="1038"/>
      <c r="W54" s="1038"/>
      <c r="X54" s="1038"/>
      <c r="Y54" s="1038"/>
      <c r="Z54" s="1038"/>
      <c r="AA54" s="1038"/>
      <c r="AB54" s="1038"/>
      <c r="AC54" s="1038"/>
      <c r="AD54" s="1038"/>
      <c r="AE54" s="1047"/>
      <c r="AF54" s="1048"/>
      <c r="AG54" s="1049"/>
      <c r="AH54" s="1049"/>
      <c r="AI54" s="1049"/>
      <c r="AJ54" s="1050"/>
      <c r="AK54" s="1037"/>
      <c r="AL54" s="1038"/>
      <c r="AM54" s="1038"/>
      <c r="AN54" s="1038"/>
      <c r="AO54" s="1038"/>
      <c r="AP54" s="1038"/>
      <c r="AQ54" s="1038"/>
      <c r="AR54" s="1038"/>
      <c r="AS54" s="1038"/>
      <c r="AT54" s="1038"/>
      <c r="AU54" s="1038"/>
      <c r="AV54" s="1038"/>
      <c r="AW54" s="1038"/>
      <c r="AX54" s="1038"/>
      <c r="AY54" s="1038"/>
      <c r="AZ54" s="1039"/>
      <c r="BA54" s="1039"/>
      <c r="BB54" s="1039"/>
      <c r="BC54" s="1039"/>
      <c r="BD54" s="1039"/>
      <c r="BE54" s="985"/>
      <c r="BF54" s="985"/>
      <c r="BG54" s="985"/>
      <c r="BH54" s="985"/>
      <c r="BI54" s="986"/>
      <c r="BJ54" s="226"/>
      <c r="BK54" s="226"/>
      <c r="BL54" s="226"/>
      <c r="BM54" s="226"/>
      <c r="BN54" s="226"/>
      <c r="BO54" s="235"/>
      <c r="BP54" s="235"/>
      <c r="BQ54" s="232">
        <v>48</v>
      </c>
      <c r="BR54" s="233"/>
      <c r="BS54" s="1005"/>
      <c r="BT54" s="1006"/>
      <c r="BU54" s="1006"/>
      <c r="BV54" s="1006"/>
      <c r="BW54" s="1006"/>
      <c r="BX54" s="1006"/>
      <c r="BY54" s="1006"/>
      <c r="BZ54" s="1006"/>
      <c r="CA54" s="1006"/>
      <c r="CB54" s="1006"/>
      <c r="CC54" s="1006"/>
      <c r="CD54" s="1006"/>
      <c r="CE54" s="1006"/>
      <c r="CF54" s="1006"/>
      <c r="CG54" s="1027"/>
      <c r="CH54" s="1002"/>
      <c r="CI54" s="1003"/>
      <c r="CJ54" s="1003"/>
      <c r="CK54" s="1003"/>
      <c r="CL54" s="1004"/>
      <c r="CM54" s="1002"/>
      <c r="CN54" s="1003"/>
      <c r="CO54" s="1003"/>
      <c r="CP54" s="1003"/>
      <c r="CQ54" s="1004"/>
      <c r="CR54" s="1002"/>
      <c r="CS54" s="1003"/>
      <c r="CT54" s="1003"/>
      <c r="CU54" s="1003"/>
      <c r="CV54" s="1004"/>
      <c r="CW54" s="1002"/>
      <c r="CX54" s="1003"/>
      <c r="CY54" s="1003"/>
      <c r="CZ54" s="1003"/>
      <c r="DA54" s="1004"/>
      <c r="DB54" s="1002"/>
      <c r="DC54" s="1003"/>
      <c r="DD54" s="1003"/>
      <c r="DE54" s="1003"/>
      <c r="DF54" s="1004"/>
      <c r="DG54" s="1002"/>
      <c r="DH54" s="1003"/>
      <c r="DI54" s="1003"/>
      <c r="DJ54" s="1003"/>
      <c r="DK54" s="1004"/>
      <c r="DL54" s="1002"/>
      <c r="DM54" s="1003"/>
      <c r="DN54" s="1003"/>
      <c r="DO54" s="1003"/>
      <c r="DP54" s="1004"/>
      <c r="DQ54" s="1002"/>
      <c r="DR54" s="1003"/>
      <c r="DS54" s="1003"/>
      <c r="DT54" s="1003"/>
      <c r="DU54" s="1004"/>
      <c r="DV54" s="1005"/>
      <c r="DW54" s="1006"/>
      <c r="DX54" s="1006"/>
      <c r="DY54" s="1006"/>
      <c r="DZ54" s="1007"/>
      <c r="EA54" s="224"/>
    </row>
    <row r="55" spans="1:131" ht="26.25" customHeight="1" x14ac:dyDescent="0.2">
      <c r="A55" s="232">
        <v>28</v>
      </c>
      <c r="B55" s="1043"/>
      <c r="C55" s="1044"/>
      <c r="D55" s="1044"/>
      <c r="E55" s="1044"/>
      <c r="F55" s="1044"/>
      <c r="G55" s="1044"/>
      <c r="H55" s="1044"/>
      <c r="I55" s="1044"/>
      <c r="J55" s="1044"/>
      <c r="K55" s="1044"/>
      <c r="L55" s="1044"/>
      <c r="M55" s="1044"/>
      <c r="N55" s="1044"/>
      <c r="O55" s="1044"/>
      <c r="P55" s="1045"/>
      <c r="Q55" s="1046"/>
      <c r="R55" s="1038"/>
      <c r="S55" s="1038"/>
      <c r="T55" s="1038"/>
      <c r="U55" s="1038"/>
      <c r="V55" s="1038"/>
      <c r="W55" s="1038"/>
      <c r="X55" s="1038"/>
      <c r="Y55" s="1038"/>
      <c r="Z55" s="1038"/>
      <c r="AA55" s="1038"/>
      <c r="AB55" s="1038"/>
      <c r="AC55" s="1038"/>
      <c r="AD55" s="1038"/>
      <c r="AE55" s="1047"/>
      <c r="AF55" s="1048"/>
      <c r="AG55" s="1049"/>
      <c r="AH55" s="1049"/>
      <c r="AI55" s="1049"/>
      <c r="AJ55" s="1050"/>
      <c r="AK55" s="1037"/>
      <c r="AL55" s="1038"/>
      <c r="AM55" s="1038"/>
      <c r="AN55" s="1038"/>
      <c r="AO55" s="1038"/>
      <c r="AP55" s="1038"/>
      <c r="AQ55" s="1038"/>
      <c r="AR55" s="1038"/>
      <c r="AS55" s="1038"/>
      <c r="AT55" s="1038"/>
      <c r="AU55" s="1038"/>
      <c r="AV55" s="1038"/>
      <c r="AW55" s="1038"/>
      <c r="AX55" s="1038"/>
      <c r="AY55" s="1038"/>
      <c r="AZ55" s="1039"/>
      <c r="BA55" s="1039"/>
      <c r="BB55" s="1039"/>
      <c r="BC55" s="1039"/>
      <c r="BD55" s="1039"/>
      <c r="BE55" s="985"/>
      <c r="BF55" s="985"/>
      <c r="BG55" s="985"/>
      <c r="BH55" s="985"/>
      <c r="BI55" s="986"/>
      <c r="BJ55" s="226"/>
      <c r="BK55" s="226"/>
      <c r="BL55" s="226"/>
      <c r="BM55" s="226"/>
      <c r="BN55" s="226"/>
      <c r="BO55" s="235"/>
      <c r="BP55" s="235"/>
      <c r="BQ55" s="232">
        <v>49</v>
      </c>
      <c r="BR55" s="233"/>
      <c r="BS55" s="1005"/>
      <c r="BT55" s="1006"/>
      <c r="BU55" s="1006"/>
      <c r="BV55" s="1006"/>
      <c r="BW55" s="1006"/>
      <c r="BX55" s="1006"/>
      <c r="BY55" s="1006"/>
      <c r="BZ55" s="1006"/>
      <c r="CA55" s="1006"/>
      <c r="CB55" s="1006"/>
      <c r="CC55" s="1006"/>
      <c r="CD55" s="1006"/>
      <c r="CE55" s="1006"/>
      <c r="CF55" s="1006"/>
      <c r="CG55" s="1027"/>
      <c r="CH55" s="1002"/>
      <c r="CI55" s="1003"/>
      <c r="CJ55" s="1003"/>
      <c r="CK55" s="1003"/>
      <c r="CL55" s="1004"/>
      <c r="CM55" s="1002"/>
      <c r="CN55" s="1003"/>
      <c r="CO55" s="1003"/>
      <c r="CP55" s="1003"/>
      <c r="CQ55" s="1004"/>
      <c r="CR55" s="1002"/>
      <c r="CS55" s="1003"/>
      <c r="CT55" s="1003"/>
      <c r="CU55" s="1003"/>
      <c r="CV55" s="1004"/>
      <c r="CW55" s="1002"/>
      <c r="CX55" s="1003"/>
      <c r="CY55" s="1003"/>
      <c r="CZ55" s="1003"/>
      <c r="DA55" s="1004"/>
      <c r="DB55" s="1002"/>
      <c r="DC55" s="1003"/>
      <c r="DD55" s="1003"/>
      <c r="DE55" s="1003"/>
      <c r="DF55" s="1004"/>
      <c r="DG55" s="1002"/>
      <c r="DH55" s="1003"/>
      <c r="DI55" s="1003"/>
      <c r="DJ55" s="1003"/>
      <c r="DK55" s="1004"/>
      <c r="DL55" s="1002"/>
      <c r="DM55" s="1003"/>
      <c r="DN55" s="1003"/>
      <c r="DO55" s="1003"/>
      <c r="DP55" s="1004"/>
      <c r="DQ55" s="1002"/>
      <c r="DR55" s="1003"/>
      <c r="DS55" s="1003"/>
      <c r="DT55" s="1003"/>
      <c r="DU55" s="1004"/>
      <c r="DV55" s="1005"/>
      <c r="DW55" s="1006"/>
      <c r="DX55" s="1006"/>
      <c r="DY55" s="1006"/>
      <c r="DZ55" s="1007"/>
      <c r="EA55" s="224"/>
    </row>
    <row r="56" spans="1:131" ht="26.25" customHeight="1" x14ac:dyDescent="0.2">
      <c r="A56" s="232">
        <v>29</v>
      </c>
      <c r="B56" s="1043"/>
      <c r="C56" s="1044"/>
      <c r="D56" s="1044"/>
      <c r="E56" s="1044"/>
      <c r="F56" s="1044"/>
      <c r="G56" s="1044"/>
      <c r="H56" s="1044"/>
      <c r="I56" s="1044"/>
      <c r="J56" s="1044"/>
      <c r="K56" s="1044"/>
      <c r="L56" s="1044"/>
      <c r="M56" s="1044"/>
      <c r="N56" s="1044"/>
      <c r="O56" s="1044"/>
      <c r="P56" s="1045"/>
      <c r="Q56" s="1046"/>
      <c r="R56" s="1038"/>
      <c r="S56" s="1038"/>
      <c r="T56" s="1038"/>
      <c r="U56" s="1038"/>
      <c r="V56" s="1038"/>
      <c r="W56" s="1038"/>
      <c r="X56" s="1038"/>
      <c r="Y56" s="1038"/>
      <c r="Z56" s="1038"/>
      <c r="AA56" s="1038"/>
      <c r="AB56" s="1038"/>
      <c r="AC56" s="1038"/>
      <c r="AD56" s="1038"/>
      <c r="AE56" s="1047"/>
      <c r="AF56" s="1048"/>
      <c r="AG56" s="1049"/>
      <c r="AH56" s="1049"/>
      <c r="AI56" s="1049"/>
      <c r="AJ56" s="1050"/>
      <c r="AK56" s="1037"/>
      <c r="AL56" s="1038"/>
      <c r="AM56" s="1038"/>
      <c r="AN56" s="1038"/>
      <c r="AO56" s="1038"/>
      <c r="AP56" s="1038"/>
      <c r="AQ56" s="1038"/>
      <c r="AR56" s="1038"/>
      <c r="AS56" s="1038"/>
      <c r="AT56" s="1038"/>
      <c r="AU56" s="1038"/>
      <c r="AV56" s="1038"/>
      <c r="AW56" s="1038"/>
      <c r="AX56" s="1038"/>
      <c r="AY56" s="1038"/>
      <c r="AZ56" s="1039"/>
      <c r="BA56" s="1039"/>
      <c r="BB56" s="1039"/>
      <c r="BC56" s="1039"/>
      <c r="BD56" s="1039"/>
      <c r="BE56" s="985"/>
      <c r="BF56" s="985"/>
      <c r="BG56" s="985"/>
      <c r="BH56" s="985"/>
      <c r="BI56" s="986"/>
      <c r="BJ56" s="226"/>
      <c r="BK56" s="226"/>
      <c r="BL56" s="226"/>
      <c r="BM56" s="226"/>
      <c r="BN56" s="226"/>
      <c r="BO56" s="235"/>
      <c r="BP56" s="235"/>
      <c r="BQ56" s="232">
        <v>50</v>
      </c>
      <c r="BR56" s="233"/>
      <c r="BS56" s="1005"/>
      <c r="BT56" s="1006"/>
      <c r="BU56" s="1006"/>
      <c r="BV56" s="1006"/>
      <c r="BW56" s="1006"/>
      <c r="BX56" s="1006"/>
      <c r="BY56" s="1006"/>
      <c r="BZ56" s="1006"/>
      <c r="CA56" s="1006"/>
      <c r="CB56" s="1006"/>
      <c r="CC56" s="1006"/>
      <c r="CD56" s="1006"/>
      <c r="CE56" s="1006"/>
      <c r="CF56" s="1006"/>
      <c r="CG56" s="1027"/>
      <c r="CH56" s="1002"/>
      <c r="CI56" s="1003"/>
      <c r="CJ56" s="1003"/>
      <c r="CK56" s="1003"/>
      <c r="CL56" s="1004"/>
      <c r="CM56" s="1002"/>
      <c r="CN56" s="1003"/>
      <c r="CO56" s="1003"/>
      <c r="CP56" s="1003"/>
      <c r="CQ56" s="1004"/>
      <c r="CR56" s="1002"/>
      <c r="CS56" s="1003"/>
      <c r="CT56" s="1003"/>
      <c r="CU56" s="1003"/>
      <c r="CV56" s="1004"/>
      <c r="CW56" s="1002"/>
      <c r="CX56" s="1003"/>
      <c r="CY56" s="1003"/>
      <c r="CZ56" s="1003"/>
      <c r="DA56" s="1004"/>
      <c r="DB56" s="1002"/>
      <c r="DC56" s="1003"/>
      <c r="DD56" s="1003"/>
      <c r="DE56" s="1003"/>
      <c r="DF56" s="1004"/>
      <c r="DG56" s="1002"/>
      <c r="DH56" s="1003"/>
      <c r="DI56" s="1003"/>
      <c r="DJ56" s="1003"/>
      <c r="DK56" s="1004"/>
      <c r="DL56" s="1002"/>
      <c r="DM56" s="1003"/>
      <c r="DN56" s="1003"/>
      <c r="DO56" s="1003"/>
      <c r="DP56" s="1004"/>
      <c r="DQ56" s="1002"/>
      <c r="DR56" s="1003"/>
      <c r="DS56" s="1003"/>
      <c r="DT56" s="1003"/>
      <c r="DU56" s="1004"/>
      <c r="DV56" s="1005"/>
      <c r="DW56" s="1006"/>
      <c r="DX56" s="1006"/>
      <c r="DY56" s="1006"/>
      <c r="DZ56" s="1007"/>
      <c r="EA56" s="224"/>
    </row>
    <row r="57" spans="1:131" ht="26.25" customHeight="1" x14ac:dyDescent="0.2">
      <c r="A57" s="232">
        <v>30</v>
      </c>
      <c r="B57" s="1043"/>
      <c r="C57" s="1044"/>
      <c r="D57" s="1044"/>
      <c r="E57" s="1044"/>
      <c r="F57" s="1044"/>
      <c r="G57" s="1044"/>
      <c r="H57" s="1044"/>
      <c r="I57" s="1044"/>
      <c r="J57" s="1044"/>
      <c r="K57" s="1044"/>
      <c r="L57" s="1044"/>
      <c r="M57" s="1044"/>
      <c r="N57" s="1044"/>
      <c r="O57" s="1044"/>
      <c r="P57" s="1045"/>
      <c r="Q57" s="1046"/>
      <c r="R57" s="1038"/>
      <c r="S57" s="1038"/>
      <c r="T57" s="1038"/>
      <c r="U57" s="1038"/>
      <c r="V57" s="1038"/>
      <c r="W57" s="1038"/>
      <c r="X57" s="1038"/>
      <c r="Y57" s="1038"/>
      <c r="Z57" s="1038"/>
      <c r="AA57" s="1038"/>
      <c r="AB57" s="1038"/>
      <c r="AC57" s="1038"/>
      <c r="AD57" s="1038"/>
      <c r="AE57" s="1047"/>
      <c r="AF57" s="1048"/>
      <c r="AG57" s="1049"/>
      <c r="AH57" s="1049"/>
      <c r="AI57" s="1049"/>
      <c r="AJ57" s="1050"/>
      <c r="AK57" s="1037"/>
      <c r="AL57" s="1038"/>
      <c r="AM57" s="1038"/>
      <c r="AN57" s="1038"/>
      <c r="AO57" s="1038"/>
      <c r="AP57" s="1038"/>
      <c r="AQ57" s="1038"/>
      <c r="AR57" s="1038"/>
      <c r="AS57" s="1038"/>
      <c r="AT57" s="1038"/>
      <c r="AU57" s="1038"/>
      <c r="AV57" s="1038"/>
      <c r="AW57" s="1038"/>
      <c r="AX57" s="1038"/>
      <c r="AY57" s="1038"/>
      <c r="AZ57" s="1039"/>
      <c r="BA57" s="1039"/>
      <c r="BB57" s="1039"/>
      <c r="BC57" s="1039"/>
      <c r="BD57" s="1039"/>
      <c r="BE57" s="985"/>
      <c r="BF57" s="985"/>
      <c r="BG57" s="985"/>
      <c r="BH57" s="985"/>
      <c r="BI57" s="986"/>
      <c r="BJ57" s="226"/>
      <c r="BK57" s="226"/>
      <c r="BL57" s="226"/>
      <c r="BM57" s="226"/>
      <c r="BN57" s="226"/>
      <c r="BO57" s="235"/>
      <c r="BP57" s="235"/>
      <c r="BQ57" s="232">
        <v>51</v>
      </c>
      <c r="BR57" s="233"/>
      <c r="BS57" s="1005"/>
      <c r="BT57" s="1006"/>
      <c r="BU57" s="1006"/>
      <c r="BV57" s="1006"/>
      <c r="BW57" s="1006"/>
      <c r="BX57" s="1006"/>
      <c r="BY57" s="1006"/>
      <c r="BZ57" s="1006"/>
      <c r="CA57" s="1006"/>
      <c r="CB57" s="1006"/>
      <c r="CC57" s="1006"/>
      <c r="CD57" s="1006"/>
      <c r="CE57" s="1006"/>
      <c r="CF57" s="1006"/>
      <c r="CG57" s="1027"/>
      <c r="CH57" s="1002"/>
      <c r="CI57" s="1003"/>
      <c r="CJ57" s="1003"/>
      <c r="CK57" s="1003"/>
      <c r="CL57" s="1004"/>
      <c r="CM57" s="1002"/>
      <c r="CN57" s="1003"/>
      <c r="CO57" s="1003"/>
      <c r="CP57" s="1003"/>
      <c r="CQ57" s="1004"/>
      <c r="CR57" s="1002"/>
      <c r="CS57" s="1003"/>
      <c r="CT57" s="1003"/>
      <c r="CU57" s="1003"/>
      <c r="CV57" s="1004"/>
      <c r="CW57" s="1002"/>
      <c r="CX57" s="1003"/>
      <c r="CY57" s="1003"/>
      <c r="CZ57" s="1003"/>
      <c r="DA57" s="1004"/>
      <c r="DB57" s="1002"/>
      <c r="DC57" s="1003"/>
      <c r="DD57" s="1003"/>
      <c r="DE57" s="1003"/>
      <c r="DF57" s="1004"/>
      <c r="DG57" s="1002"/>
      <c r="DH57" s="1003"/>
      <c r="DI57" s="1003"/>
      <c r="DJ57" s="1003"/>
      <c r="DK57" s="1004"/>
      <c r="DL57" s="1002"/>
      <c r="DM57" s="1003"/>
      <c r="DN57" s="1003"/>
      <c r="DO57" s="1003"/>
      <c r="DP57" s="1004"/>
      <c r="DQ57" s="1002"/>
      <c r="DR57" s="1003"/>
      <c r="DS57" s="1003"/>
      <c r="DT57" s="1003"/>
      <c r="DU57" s="1004"/>
      <c r="DV57" s="1005"/>
      <c r="DW57" s="1006"/>
      <c r="DX57" s="1006"/>
      <c r="DY57" s="1006"/>
      <c r="DZ57" s="1007"/>
      <c r="EA57" s="224"/>
    </row>
    <row r="58" spans="1:131" ht="26.25" customHeight="1" x14ac:dyDescent="0.2">
      <c r="A58" s="232">
        <v>31</v>
      </c>
      <c r="B58" s="1043"/>
      <c r="C58" s="1044"/>
      <c r="D58" s="1044"/>
      <c r="E58" s="1044"/>
      <c r="F58" s="1044"/>
      <c r="G58" s="1044"/>
      <c r="H58" s="1044"/>
      <c r="I58" s="1044"/>
      <c r="J58" s="1044"/>
      <c r="K58" s="1044"/>
      <c r="L58" s="1044"/>
      <c r="M58" s="1044"/>
      <c r="N58" s="1044"/>
      <c r="O58" s="1044"/>
      <c r="P58" s="1045"/>
      <c r="Q58" s="1046"/>
      <c r="R58" s="1038"/>
      <c r="S58" s="1038"/>
      <c r="T58" s="1038"/>
      <c r="U58" s="1038"/>
      <c r="V58" s="1038"/>
      <c r="W58" s="1038"/>
      <c r="X58" s="1038"/>
      <c r="Y58" s="1038"/>
      <c r="Z58" s="1038"/>
      <c r="AA58" s="1038"/>
      <c r="AB58" s="1038"/>
      <c r="AC58" s="1038"/>
      <c r="AD58" s="1038"/>
      <c r="AE58" s="1047"/>
      <c r="AF58" s="1048"/>
      <c r="AG58" s="1049"/>
      <c r="AH58" s="1049"/>
      <c r="AI58" s="1049"/>
      <c r="AJ58" s="1050"/>
      <c r="AK58" s="1037"/>
      <c r="AL58" s="1038"/>
      <c r="AM58" s="1038"/>
      <c r="AN58" s="1038"/>
      <c r="AO58" s="1038"/>
      <c r="AP58" s="1038"/>
      <c r="AQ58" s="1038"/>
      <c r="AR58" s="1038"/>
      <c r="AS58" s="1038"/>
      <c r="AT58" s="1038"/>
      <c r="AU58" s="1038"/>
      <c r="AV58" s="1038"/>
      <c r="AW58" s="1038"/>
      <c r="AX58" s="1038"/>
      <c r="AY58" s="1038"/>
      <c r="AZ58" s="1039"/>
      <c r="BA58" s="1039"/>
      <c r="BB58" s="1039"/>
      <c r="BC58" s="1039"/>
      <c r="BD58" s="1039"/>
      <c r="BE58" s="985"/>
      <c r="BF58" s="985"/>
      <c r="BG58" s="985"/>
      <c r="BH58" s="985"/>
      <c r="BI58" s="986"/>
      <c r="BJ58" s="226"/>
      <c r="BK58" s="226"/>
      <c r="BL58" s="226"/>
      <c r="BM58" s="226"/>
      <c r="BN58" s="226"/>
      <c r="BO58" s="235"/>
      <c r="BP58" s="235"/>
      <c r="BQ58" s="232">
        <v>52</v>
      </c>
      <c r="BR58" s="233"/>
      <c r="BS58" s="1005"/>
      <c r="BT58" s="1006"/>
      <c r="BU58" s="1006"/>
      <c r="BV58" s="1006"/>
      <c r="BW58" s="1006"/>
      <c r="BX58" s="1006"/>
      <c r="BY58" s="1006"/>
      <c r="BZ58" s="1006"/>
      <c r="CA58" s="1006"/>
      <c r="CB58" s="1006"/>
      <c r="CC58" s="1006"/>
      <c r="CD58" s="1006"/>
      <c r="CE58" s="1006"/>
      <c r="CF58" s="1006"/>
      <c r="CG58" s="1027"/>
      <c r="CH58" s="1002"/>
      <c r="CI58" s="1003"/>
      <c r="CJ58" s="1003"/>
      <c r="CK58" s="1003"/>
      <c r="CL58" s="1004"/>
      <c r="CM58" s="1002"/>
      <c r="CN58" s="1003"/>
      <c r="CO58" s="1003"/>
      <c r="CP58" s="1003"/>
      <c r="CQ58" s="1004"/>
      <c r="CR58" s="1002"/>
      <c r="CS58" s="1003"/>
      <c r="CT58" s="1003"/>
      <c r="CU58" s="1003"/>
      <c r="CV58" s="1004"/>
      <c r="CW58" s="1002"/>
      <c r="CX58" s="1003"/>
      <c r="CY58" s="1003"/>
      <c r="CZ58" s="1003"/>
      <c r="DA58" s="1004"/>
      <c r="DB58" s="1002"/>
      <c r="DC58" s="1003"/>
      <c r="DD58" s="1003"/>
      <c r="DE58" s="1003"/>
      <c r="DF58" s="1004"/>
      <c r="DG58" s="1002"/>
      <c r="DH58" s="1003"/>
      <c r="DI58" s="1003"/>
      <c r="DJ58" s="1003"/>
      <c r="DK58" s="1004"/>
      <c r="DL58" s="1002"/>
      <c r="DM58" s="1003"/>
      <c r="DN58" s="1003"/>
      <c r="DO58" s="1003"/>
      <c r="DP58" s="1004"/>
      <c r="DQ58" s="1002"/>
      <c r="DR58" s="1003"/>
      <c r="DS58" s="1003"/>
      <c r="DT58" s="1003"/>
      <c r="DU58" s="1004"/>
      <c r="DV58" s="1005"/>
      <c r="DW58" s="1006"/>
      <c r="DX58" s="1006"/>
      <c r="DY58" s="1006"/>
      <c r="DZ58" s="1007"/>
      <c r="EA58" s="224"/>
    </row>
    <row r="59" spans="1:131" ht="26.25" customHeight="1" x14ac:dyDescent="0.2">
      <c r="A59" s="232">
        <v>32</v>
      </c>
      <c r="B59" s="1043"/>
      <c r="C59" s="1044"/>
      <c r="D59" s="1044"/>
      <c r="E59" s="1044"/>
      <c r="F59" s="1044"/>
      <c r="G59" s="1044"/>
      <c r="H59" s="1044"/>
      <c r="I59" s="1044"/>
      <c r="J59" s="1044"/>
      <c r="K59" s="1044"/>
      <c r="L59" s="1044"/>
      <c r="M59" s="1044"/>
      <c r="N59" s="1044"/>
      <c r="O59" s="1044"/>
      <c r="P59" s="1045"/>
      <c r="Q59" s="1046"/>
      <c r="R59" s="1038"/>
      <c r="S59" s="1038"/>
      <c r="T59" s="1038"/>
      <c r="U59" s="1038"/>
      <c r="V59" s="1038"/>
      <c r="W59" s="1038"/>
      <c r="X59" s="1038"/>
      <c r="Y59" s="1038"/>
      <c r="Z59" s="1038"/>
      <c r="AA59" s="1038"/>
      <c r="AB59" s="1038"/>
      <c r="AC59" s="1038"/>
      <c r="AD59" s="1038"/>
      <c r="AE59" s="1047"/>
      <c r="AF59" s="1048"/>
      <c r="AG59" s="1049"/>
      <c r="AH59" s="1049"/>
      <c r="AI59" s="1049"/>
      <c r="AJ59" s="1050"/>
      <c r="AK59" s="1037"/>
      <c r="AL59" s="1038"/>
      <c r="AM59" s="1038"/>
      <c r="AN59" s="1038"/>
      <c r="AO59" s="1038"/>
      <c r="AP59" s="1038"/>
      <c r="AQ59" s="1038"/>
      <c r="AR59" s="1038"/>
      <c r="AS59" s="1038"/>
      <c r="AT59" s="1038"/>
      <c r="AU59" s="1038"/>
      <c r="AV59" s="1038"/>
      <c r="AW59" s="1038"/>
      <c r="AX59" s="1038"/>
      <c r="AY59" s="1038"/>
      <c r="AZ59" s="1039"/>
      <c r="BA59" s="1039"/>
      <c r="BB59" s="1039"/>
      <c r="BC59" s="1039"/>
      <c r="BD59" s="1039"/>
      <c r="BE59" s="985"/>
      <c r="BF59" s="985"/>
      <c r="BG59" s="985"/>
      <c r="BH59" s="985"/>
      <c r="BI59" s="986"/>
      <c r="BJ59" s="226"/>
      <c r="BK59" s="226"/>
      <c r="BL59" s="226"/>
      <c r="BM59" s="226"/>
      <c r="BN59" s="226"/>
      <c r="BO59" s="235"/>
      <c r="BP59" s="235"/>
      <c r="BQ59" s="232">
        <v>53</v>
      </c>
      <c r="BR59" s="233"/>
      <c r="BS59" s="1005"/>
      <c r="BT59" s="1006"/>
      <c r="BU59" s="1006"/>
      <c r="BV59" s="1006"/>
      <c r="BW59" s="1006"/>
      <c r="BX59" s="1006"/>
      <c r="BY59" s="1006"/>
      <c r="BZ59" s="1006"/>
      <c r="CA59" s="1006"/>
      <c r="CB59" s="1006"/>
      <c r="CC59" s="1006"/>
      <c r="CD59" s="1006"/>
      <c r="CE59" s="1006"/>
      <c r="CF59" s="1006"/>
      <c r="CG59" s="1027"/>
      <c r="CH59" s="1002"/>
      <c r="CI59" s="1003"/>
      <c r="CJ59" s="1003"/>
      <c r="CK59" s="1003"/>
      <c r="CL59" s="1004"/>
      <c r="CM59" s="1002"/>
      <c r="CN59" s="1003"/>
      <c r="CO59" s="1003"/>
      <c r="CP59" s="1003"/>
      <c r="CQ59" s="1004"/>
      <c r="CR59" s="1002"/>
      <c r="CS59" s="1003"/>
      <c r="CT59" s="1003"/>
      <c r="CU59" s="1003"/>
      <c r="CV59" s="1004"/>
      <c r="CW59" s="1002"/>
      <c r="CX59" s="1003"/>
      <c r="CY59" s="1003"/>
      <c r="CZ59" s="1003"/>
      <c r="DA59" s="1004"/>
      <c r="DB59" s="1002"/>
      <c r="DC59" s="1003"/>
      <c r="DD59" s="1003"/>
      <c r="DE59" s="1003"/>
      <c r="DF59" s="1004"/>
      <c r="DG59" s="1002"/>
      <c r="DH59" s="1003"/>
      <c r="DI59" s="1003"/>
      <c r="DJ59" s="1003"/>
      <c r="DK59" s="1004"/>
      <c r="DL59" s="1002"/>
      <c r="DM59" s="1003"/>
      <c r="DN59" s="1003"/>
      <c r="DO59" s="1003"/>
      <c r="DP59" s="1004"/>
      <c r="DQ59" s="1002"/>
      <c r="DR59" s="1003"/>
      <c r="DS59" s="1003"/>
      <c r="DT59" s="1003"/>
      <c r="DU59" s="1004"/>
      <c r="DV59" s="1005"/>
      <c r="DW59" s="1006"/>
      <c r="DX59" s="1006"/>
      <c r="DY59" s="1006"/>
      <c r="DZ59" s="1007"/>
      <c r="EA59" s="224"/>
    </row>
    <row r="60" spans="1:131" ht="26.25" customHeight="1" x14ac:dyDescent="0.2">
      <c r="A60" s="232">
        <v>33</v>
      </c>
      <c r="B60" s="1043"/>
      <c r="C60" s="1044"/>
      <c r="D60" s="1044"/>
      <c r="E60" s="1044"/>
      <c r="F60" s="1044"/>
      <c r="G60" s="1044"/>
      <c r="H60" s="1044"/>
      <c r="I60" s="1044"/>
      <c r="J60" s="1044"/>
      <c r="K60" s="1044"/>
      <c r="L60" s="1044"/>
      <c r="M60" s="1044"/>
      <c r="N60" s="1044"/>
      <c r="O60" s="1044"/>
      <c r="P60" s="1045"/>
      <c r="Q60" s="1046"/>
      <c r="R60" s="1038"/>
      <c r="S60" s="1038"/>
      <c r="T60" s="1038"/>
      <c r="U60" s="1038"/>
      <c r="V60" s="1038"/>
      <c r="W60" s="1038"/>
      <c r="X60" s="1038"/>
      <c r="Y60" s="1038"/>
      <c r="Z60" s="1038"/>
      <c r="AA60" s="1038"/>
      <c r="AB60" s="1038"/>
      <c r="AC60" s="1038"/>
      <c r="AD60" s="1038"/>
      <c r="AE60" s="1047"/>
      <c r="AF60" s="1048"/>
      <c r="AG60" s="1049"/>
      <c r="AH60" s="1049"/>
      <c r="AI60" s="1049"/>
      <c r="AJ60" s="1050"/>
      <c r="AK60" s="1037"/>
      <c r="AL60" s="1038"/>
      <c r="AM60" s="1038"/>
      <c r="AN60" s="1038"/>
      <c r="AO60" s="1038"/>
      <c r="AP60" s="1038"/>
      <c r="AQ60" s="1038"/>
      <c r="AR60" s="1038"/>
      <c r="AS60" s="1038"/>
      <c r="AT60" s="1038"/>
      <c r="AU60" s="1038"/>
      <c r="AV60" s="1038"/>
      <c r="AW60" s="1038"/>
      <c r="AX60" s="1038"/>
      <c r="AY60" s="1038"/>
      <c r="AZ60" s="1039"/>
      <c r="BA60" s="1039"/>
      <c r="BB60" s="1039"/>
      <c r="BC60" s="1039"/>
      <c r="BD60" s="1039"/>
      <c r="BE60" s="985"/>
      <c r="BF60" s="985"/>
      <c r="BG60" s="985"/>
      <c r="BH60" s="985"/>
      <c r="BI60" s="986"/>
      <c r="BJ60" s="226"/>
      <c r="BK60" s="226"/>
      <c r="BL60" s="226"/>
      <c r="BM60" s="226"/>
      <c r="BN60" s="226"/>
      <c r="BO60" s="235"/>
      <c r="BP60" s="235"/>
      <c r="BQ60" s="232">
        <v>54</v>
      </c>
      <c r="BR60" s="233"/>
      <c r="BS60" s="1005"/>
      <c r="BT60" s="1006"/>
      <c r="BU60" s="1006"/>
      <c r="BV60" s="1006"/>
      <c r="BW60" s="1006"/>
      <c r="BX60" s="1006"/>
      <c r="BY60" s="1006"/>
      <c r="BZ60" s="1006"/>
      <c r="CA60" s="1006"/>
      <c r="CB60" s="1006"/>
      <c r="CC60" s="1006"/>
      <c r="CD60" s="1006"/>
      <c r="CE60" s="1006"/>
      <c r="CF60" s="1006"/>
      <c r="CG60" s="1027"/>
      <c r="CH60" s="1002"/>
      <c r="CI60" s="1003"/>
      <c r="CJ60" s="1003"/>
      <c r="CK60" s="1003"/>
      <c r="CL60" s="1004"/>
      <c r="CM60" s="1002"/>
      <c r="CN60" s="1003"/>
      <c r="CO60" s="1003"/>
      <c r="CP60" s="1003"/>
      <c r="CQ60" s="1004"/>
      <c r="CR60" s="1002"/>
      <c r="CS60" s="1003"/>
      <c r="CT60" s="1003"/>
      <c r="CU60" s="1003"/>
      <c r="CV60" s="1004"/>
      <c r="CW60" s="1002"/>
      <c r="CX60" s="1003"/>
      <c r="CY60" s="1003"/>
      <c r="CZ60" s="1003"/>
      <c r="DA60" s="1004"/>
      <c r="DB60" s="1002"/>
      <c r="DC60" s="1003"/>
      <c r="DD60" s="1003"/>
      <c r="DE60" s="1003"/>
      <c r="DF60" s="1004"/>
      <c r="DG60" s="1002"/>
      <c r="DH60" s="1003"/>
      <c r="DI60" s="1003"/>
      <c r="DJ60" s="1003"/>
      <c r="DK60" s="1004"/>
      <c r="DL60" s="1002"/>
      <c r="DM60" s="1003"/>
      <c r="DN60" s="1003"/>
      <c r="DO60" s="1003"/>
      <c r="DP60" s="1004"/>
      <c r="DQ60" s="1002"/>
      <c r="DR60" s="1003"/>
      <c r="DS60" s="1003"/>
      <c r="DT60" s="1003"/>
      <c r="DU60" s="1004"/>
      <c r="DV60" s="1005"/>
      <c r="DW60" s="1006"/>
      <c r="DX60" s="1006"/>
      <c r="DY60" s="1006"/>
      <c r="DZ60" s="1007"/>
      <c r="EA60" s="224"/>
    </row>
    <row r="61" spans="1:131" ht="26.25" customHeight="1" thickBot="1" x14ac:dyDescent="0.25">
      <c r="A61" s="232">
        <v>34</v>
      </c>
      <c r="B61" s="1043"/>
      <c r="C61" s="1044"/>
      <c r="D61" s="1044"/>
      <c r="E61" s="1044"/>
      <c r="F61" s="1044"/>
      <c r="G61" s="1044"/>
      <c r="H61" s="1044"/>
      <c r="I61" s="1044"/>
      <c r="J61" s="1044"/>
      <c r="K61" s="1044"/>
      <c r="L61" s="1044"/>
      <c r="M61" s="1044"/>
      <c r="N61" s="1044"/>
      <c r="O61" s="1044"/>
      <c r="P61" s="1045"/>
      <c r="Q61" s="1046"/>
      <c r="R61" s="1038"/>
      <c r="S61" s="1038"/>
      <c r="T61" s="1038"/>
      <c r="U61" s="1038"/>
      <c r="V61" s="1038"/>
      <c r="W61" s="1038"/>
      <c r="X61" s="1038"/>
      <c r="Y61" s="1038"/>
      <c r="Z61" s="1038"/>
      <c r="AA61" s="1038"/>
      <c r="AB61" s="1038"/>
      <c r="AC61" s="1038"/>
      <c r="AD61" s="1038"/>
      <c r="AE61" s="1047"/>
      <c r="AF61" s="1048"/>
      <c r="AG61" s="1049"/>
      <c r="AH61" s="1049"/>
      <c r="AI61" s="1049"/>
      <c r="AJ61" s="1050"/>
      <c r="AK61" s="1037"/>
      <c r="AL61" s="1038"/>
      <c r="AM61" s="1038"/>
      <c r="AN61" s="1038"/>
      <c r="AO61" s="1038"/>
      <c r="AP61" s="1038"/>
      <c r="AQ61" s="1038"/>
      <c r="AR61" s="1038"/>
      <c r="AS61" s="1038"/>
      <c r="AT61" s="1038"/>
      <c r="AU61" s="1038"/>
      <c r="AV61" s="1038"/>
      <c r="AW61" s="1038"/>
      <c r="AX61" s="1038"/>
      <c r="AY61" s="1038"/>
      <c r="AZ61" s="1039"/>
      <c r="BA61" s="1039"/>
      <c r="BB61" s="1039"/>
      <c r="BC61" s="1039"/>
      <c r="BD61" s="1039"/>
      <c r="BE61" s="985"/>
      <c r="BF61" s="985"/>
      <c r="BG61" s="985"/>
      <c r="BH61" s="985"/>
      <c r="BI61" s="986"/>
      <c r="BJ61" s="226"/>
      <c r="BK61" s="226"/>
      <c r="BL61" s="226"/>
      <c r="BM61" s="226"/>
      <c r="BN61" s="226"/>
      <c r="BO61" s="235"/>
      <c r="BP61" s="235"/>
      <c r="BQ61" s="232">
        <v>55</v>
      </c>
      <c r="BR61" s="233"/>
      <c r="BS61" s="1005"/>
      <c r="BT61" s="1006"/>
      <c r="BU61" s="1006"/>
      <c r="BV61" s="1006"/>
      <c r="BW61" s="1006"/>
      <c r="BX61" s="1006"/>
      <c r="BY61" s="1006"/>
      <c r="BZ61" s="1006"/>
      <c r="CA61" s="1006"/>
      <c r="CB61" s="1006"/>
      <c r="CC61" s="1006"/>
      <c r="CD61" s="1006"/>
      <c r="CE61" s="1006"/>
      <c r="CF61" s="1006"/>
      <c r="CG61" s="1027"/>
      <c r="CH61" s="1002"/>
      <c r="CI61" s="1003"/>
      <c r="CJ61" s="1003"/>
      <c r="CK61" s="1003"/>
      <c r="CL61" s="1004"/>
      <c r="CM61" s="1002"/>
      <c r="CN61" s="1003"/>
      <c r="CO61" s="1003"/>
      <c r="CP61" s="1003"/>
      <c r="CQ61" s="1004"/>
      <c r="CR61" s="1002"/>
      <c r="CS61" s="1003"/>
      <c r="CT61" s="1003"/>
      <c r="CU61" s="1003"/>
      <c r="CV61" s="1004"/>
      <c r="CW61" s="1002"/>
      <c r="CX61" s="1003"/>
      <c r="CY61" s="1003"/>
      <c r="CZ61" s="1003"/>
      <c r="DA61" s="1004"/>
      <c r="DB61" s="1002"/>
      <c r="DC61" s="1003"/>
      <c r="DD61" s="1003"/>
      <c r="DE61" s="1003"/>
      <c r="DF61" s="1004"/>
      <c r="DG61" s="1002"/>
      <c r="DH61" s="1003"/>
      <c r="DI61" s="1003"/>
      <c r="DJ61" s="1003"/>
      <c r="DK61" s="1004"/>
      <c r="DL61" s="1002"/>
      <c r="DM61" s="1003"/>
      <c r="DN61" s="1003"/>
      <c r="DO61" s="1003"/>
      <c r="DP61" s="1004"/>
      <c r="DQ61" s="1002"/>
      <c r="DR61" s="1003"/>
      <c r="DS61" s="1003"/>
      <c r="DT61" s="1003"/>
      <c r="DU61" s="1004"/>
      <c r="DV61" s="1005"/>
      <c r="DW61" s="1006"/>
      <c r="DX61" s="1006"/>
      <c r="DY61" s="1006"/>
      <c r="DZ61" s="1007"/>
      <c r="EA61" s="224"/>
    </row>
    <row r="62" spans="1:131" ht="26.25" customHeight="1" x14ac:dyDescent="0.2">
      <c r="A62" s="232">
        <v>35</v>
      </c>
      <c r="B62" s="1043"/>
      <c r="C62" s="1044"/>
      <c r="D62" s="1044"/>
      <c r="E62" s="1044"/>
      <c r="F62" s="1044"/>
      <c r="G62" s="1044"/>
      <c r="H62" s="1044"/>
      <c r="I62" s="1044"/>
      <c r="J62" s="1044"/>
      <c r="K62" s="1044"/>
      <c r="L62" s="1044"/>
      <c r="M62" s="1044"/>
      <c r="N62" s="1044"/>
      <c r="O62" s="1044"/>
      <c r="P62" s="1045"/>
      <c r="Q62" s="1046"/>
      <c r="R62" s="1038"/>
      <c r="S62" s="1038"/>
      <c r="T62" s="1038"/>
      <c r="U62" s="1038"/>
      <c r="V62" s="1038"/>
      <c r="W62" s="1038"/>
      <c r="X62" s="1038"/>
      <c r="Y62" s="1038"/>
      <c r="Z62" s="1038"/>
      <c r="AA62" s="1038"/>
      <c r="AB62" s="1038"/>
      <c r="AC62" s="1038"/>
      <c r="AD62" s="1038"/>
      <c r="AE62" s="1047"/>
      <c r="AF62" s="1048"/>
      <c r="AG62" s="1049"/>
      <c r="AH62" s="1049"/>
      <c r="AI62" s="1049"/>
      <c r="AJ62" s="1050"/>
      <c r="AK62" s="1037"/>
      <c r="AL62" s="1038"/>
      <c r="AM62" s="1038"/>
      <c r="AN62" s="1038"/>
      <c r="AO62" s="1038"/>
      <c r="AP62" s="1038"/>
      <c r="AQ62" s="1038"/>
      <c r="AR62" s="1038"/>
      <c r="AS62" s="1038"/>
      <c r="AT62" s="1038"/>
      <c r="AU62" s="1038"/>
      <c r="AV62" s="1038"/>
      <c r="AW62" s="1038"/>
      <c r="AX62" s="1038"/>
      <c r="AY62" s="1038"/>
      <c r="AZ62" s="1039"/>
      <c r="BA62" s="1039"/>
      <c r="BB62" s="1039"/>
      <c r="BC62" s="1039"/>
      <c r="BD62" s="1039"/>
      <c r="BE62" s="985"/>
      <c r="BF62" s="985"/>
      <c r="BG62" s="985"/>
      <c r="BH62" s="985"/>
      <c r="BI62" s="986"/>
      <c r="BJ62" s="1040" t="s">
        <v>396</v>
      </c>
      <c r="BK62" s="1041"/>
      <c r="BL62" s="1041"/>
      <c r="BM62" s="1041"/>
      <c r="BN62" s="1042"/>
      <c r="BO62" s="235"/>
      <c r="BP62" s="235"/>
      <c r="BQ62" s="232">
        <v>56</v>
      </c>
      <c r="BR62" s="233"/>
      <c r="BS62" s="1005"/>
      <c r="BT62" s="1006"/>
      <c r="BU62" s="1006"/>
      <c r="BV62" s="1006"/>
      <c r="BW62" s="1006"/>
      <c r="BX62" s="1006"/>
      <c r="BY62" s="1006"/>
      <c r="BZ62" s="1006"/>
      <c r="CA62" s="1006"/>
      <c r="CB62" s="1006"/>
      <c r="CC62" s="1006"/>
      <c r="CD62" s="1006"/>
      <c r="CE62" s="1006"/>
      <c r="CF62" s="1006"/>
      <c r="CG62" s="1027"/>
      <c r="CH62" s="1002"/>
      <c r="CI62" s="1003"/>
      <c r="CJ62" s="1003"/>
      <c r="CK62" s="1003"/>
      <c r="CL62" s="1004"/>
      <c r="CM62" s="1002"/>
      <c r="CN62" s="1003"/>
      <c r="CO62" s="1003"/>
      <c r="CP62" s="1003"/>
      <c r="CQ62" s="1004"/>
      <c r="CR62" s="1002"/>
      <c r="CS62" s="1003"/>
      <c r="CT62" s="1003"/>
      <c r="CU62" s="1003"/>
      <c r="CV62" s="1004"/>
      <c r="CW62" s="1002"/>
      <c r="CX62" s="1003"/>
      <c r="CY62" s="1003"/>
      <c r="CZ62" s="1003"/>
      <c r="DA62" s="1004"/>
      <c r="DB62" s="1002"/>
      <c r="DC62" s="1003"/>
      <c r="DD62" s="1003"/>
      <c r="DE62" s="1003"/>
      <c r="DF62" s="1004"/>
      <c r="DG62" s="1002"/>
      <c r="DH62" s="1003"/>
      <c r="DI62" s="1003"/>
      <c r="DJ62" s="1003"/>
      <c r="DK62" s="1004"/>
      <c r="DL62" s="1002"/>
      <c r="DM62" s="1003"/>
      <c r="DN62" s="1003"/>
      <c r="DO62" s="1003"/>
      <c r="DP62" s="1004"/>
      <c r="DQ62" s="1002"/>
      <c r="DR62" s="1003"/>
      <c r="DS62" s="1003"/>
      <c r="DT62" s="1003"/>
      <c r="DU62" s="1004"/>
      <c r="DV62" s="1005"/>
      <c r="DW62" s="1006"/>
      <c r="DX62" s="1006"/>
      <c r="DY62" s="1006"/>
      <c r="DZ62" s="1007"/>
      <c r="EA62" s="224"/>
    </row>
    <row r="63" spans="1:131" ht="26.25" customHeight="1" thickBot="1" x14ac:dyDescent="0.25">
      <c r="A63" s="234" t="s">
        <v>377</v>
      </c>
      <c r="B63" s="950" t="s">
        <v>397</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3"/>
      <c r="AF63" s="1034">
        <v>28</v>
      </c>
      <c r="AG63" s="972"/>
      <c r="AH63" s="972"/>
      <c r="AI63" s="972"/>
      <c r="AJ63" s="1035"/>
      <c r="AK63" s="1036"/>
      <c r="AL63" s="976"/>
      <c r="AM63" s="976"/>
      <c r="AN63" s="976"/>
      <c r="AO63" s="976"/>
      <c r="AP63" s="972">
        <v>16</v>
      </c>
      <c r="AQ63" s="972"/>
      <c r="AR63" s="972"/>
      <c r="AS63" s="972"/>
      <c r="AT63" s="972"/>
      <c r="AU63" s="972">
        <v>14</v>
      </c>
      <c r="AV63" s="972"/>
      <c r="AW63" s="972"/>
      <c r="AX63" s="972"/>
      <c r="AY63" s="972"/>
      <c r="AZ63" s="1030"/>
      <c r="BA63" s="1030"/>
      <c r="BB63" s="1030"/>
      <c r="BC63" s="1030"/>
      <c r="BD63" s="1030"/>
      <c r="BE63" s="973"/>
      <c r="BF63" s="973"/>
      <c r="BG63" s="973"/>
      <c r="BH63" s="973"/>
      <c r="BI63" s="974"/>
      <c r="BJ63" s="1031" t="s">
        <v>121</v>
      </c>
      <c r="BK63" s="966"/>
      <c r="BL63" s="966"/>
      <c r="BM63" s="966"/>
      <c r="BN63" s="1032"/>
      <c r="BO63" s="235"/>
      <c r="BP63" s="235"/>
      <c r="BQ63" s="232">
        <v>57</v>
      </c>
      <c r="BR63" s="233"/>
      <c r="BS63" s="1005"/>
      <c r="BT63" s="1006"/>
      <c r="BU63" s="1006"/>
      <c r="BV63" s="1006"/>
      <c r="BW63" s="1006"/>
      <c r="BX63" s="1006"/>
      <c r="BY63" s="1006"/>
      <c r="BZ63" s="1006"/>
      <c r="CA63" s="1006"/>
      <c r="CB63" s="1006"/>
      <c r="CC63" s="1006"/>
      <c r="CD63" s="1006"/>
      <c r="CE63" s="1006"/>
      <c r="CF63" s="1006"/>
      <c r="CG63" s="1027"/>
      <c r="CH63" s="1002"/>
      <c r="CI63" s="1003"/>
      <c r="CJ63" s="1003"/>
      <c r="CK63" s="1003"/>
      <c r="CL63" s="1004"/>
      <c r="CM63" s="1002"/>
      <c r="CN63" s="1003"/>
      <c r="CO63" s="1003"/>
      <c r="CP63" s="1003"/>
      <c r="CQ63" s="1004"/>
      <c r="CR63" s="1002"/>
      <c r="CS63" s="1003"/>
      <c r="CT63" s="1003"/>
      <c r="CU63" s="1003"/>
      <c r="CV63" s="1004"/>
      <c r="CW63" s="1002"/>
      <c r="CX63" s="1003"/>
      <c r="CY63" s="1003"/>
      <c r="CZ63" s="1003"/>
      <c r="DA63" s="1004"/>
      <c r="DB63" s="1002"/>
      <c r="DC63" s="1003"/>
      <c r="DD63" s="1003"/>
      <c r="DE63" s="1003"/>
      <c r="DF63" s="1004"/>
      <c r="DG63" s="1002"/>
      <c r="DH63" s="1003"/>
      <c r="DI63" s="1003"/>
      <c r="DJ63" s="1003"/>
      <c r="DK63" s="1004"/>
      <c r="DL63" s="1002"/>
      <c r="DM63" s="1003"/>
      <c r="DN63" s="1003"/>
      <c r="DO63" s="1003"/>
      <c r="DP63" s="1004"/>
      <c r="DQ63" s="1002"/>
      <c r="DR63" s="1003"/>
      <c r="DS63" s="1003"/>
      <c r="DT63" s="1003"/>
      <c r="DU63" s="1004"/>
      <c r="DV63" s="1005"/>
      <c r="DW63" s="1006"/>
      <c r="DX63" s="1006"/>
      <c r="DY63" s="1006"/>
      <c r="DZ63" s="1007"/>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1005"/>
      <c r="BT64" s="1006"/>
      <c r="BU64" s="1006"/>
      <c r="BV64" s="1006"/>
      <c r="BW64" s="1006"/>
      <c r="BX64" s="1006"/>
      <c r="BY64" s="1006"/>
      <c r="BZ64" s="1006"/>
      <c r="CA64" s="1006"/>
      <c r="CB64" s="1006"/>
      <c r="CC64" s="1006"/>
      <c r="CD64" s="1006"/>
      <c r="CE64" s="1006"/>
      <c r="CF64" s="1006"/>
      <c r="CG64" s="1027"/>
      <c r="CH64" s="1002"/>
      <c r="CI64" s="1003"/>
      <c r="CJ64" s="1003"/>
      <c r="CK64" s="1003"/>
      <c r="CL64" s="1004"/>
      <c r="CM64" s="1002"/>
      <c r="CN64" s="1003"/>
      <c r="CO64" s="1003"/>
      <c r="CP64" s="1003"/>
      <c r="CQ64" s="1004"/>
      <c r="CR64" s="1002"/>
      <c r="CS64" s="1003"/>
      <c r="CT64" s="1003"/>
      <c r="CU64" s="1003"/>
      <c r="CV64" s="1004"/>
      <c r="CW64" s="1002"/>
      <c r="CX64" s="1003"/>
      <c r="CY64" s="1003"/>
      <c r="CZ64" s="1003"/>
      <c r="DA64" s="1004"/>
      <c r="DB64" s="1002"/>
      <c r="DC64" s="1003"/>
      <c r="DD64" s="1003"/>
      <c r="DE64" s="1003"/>
      <c r="DF64" s="1004"/>
      <c r="DG64" s="1002"/>
      <c r="DH64" s="1003"/>
      <c r="DI64" s="1003"/>
      <c r="DJ64" s="1003"/>
      <c r="DK64" s="1004"/>
      <c r="DL64" s="1002"/>
      <c r="DM64" s="1003"/>
      <c r="DN64" s="1003"/>
      <c r="DO64" s="1003"/>
      <c r="DP64" s="1004"/>
      <c r="DQ64" s="1002"/>
      <c r="DR64" s="1003"/>
      <c r="DS64" s="1003"/>
      <c r="DT64" s="1003"/>
      <c r="DU64" s="1004"/>
      <c r="DV64" s="1005"/>
      <c r="DW64" s="1006"/>
      <c r="DX64" s="1006"/>
      <c r="DY64" s="1006"/>
      <c r="DZ64" s="1007"/>
      <c r="EA64" s="224"/>
    </row>
    <row r="65" spans="1:131" ht="26.25" customHeight="1" thickBot="1" x14ac:dyDescent="0.25">
      <c r="A65" s="226" t="s">
        <v>398</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1005"/>
      <c r="BT65" s="1006"/>
      <c r="BU65" s="1006"/>
      <c r="BV65" s="1006"/>
      <c r="BW65" s="1006"/>
      <c r="BX65" s="1006"/>
      <c r="BY65" s="1006"/>
      <c r="BZ65" s="1006"/>
      <c r="CA65" s="1006"/>
      <c r="CB65" s="1006"/>
      <c r="CC65" s="1006"/>
      <c r="CD65" s="1006"/>
      <c r="CE65" s="1006"/>
      <c r="CF65" s="1006"/>
      <c r="CG65" s="1027"/>
      <c r="CH65" s="1002"/>
      <c r="CI65" s="1003"/>
      <c r="CJ65" s="1003"/>
      <c r="CK65" s="1003"/>
      <c r="CL65" s="1004"/>
      <c r="CM65" s="1002"/>
      <c r="CN65" s="1003"/>
      <c r="CO65" s="1003"/>
      <c r="CP65" s="1003"/>
      <c r="CQ65" s="1004"/>
      <c r="CR65" s="1002"/>
      <c r="CS65" s="1003"/>
      <c r="CT65" s="1003"/>
      <c r="CU65" s="1003"/>
      <c r="CV65" s="1004"/>
      <c r="CW65" s="1002"/>
      <c r="CX65" s="1003"/>
      <c r="CY65" s="1003"/>
      <c r="CZ65" s="1003"/>
      <c r="DA65" s="1004"/>
      <c r="DB65" s="1002"/>
      <c r="DC65" s="1003"/>
      <c r="DD65" s="1003"/>
      <c r="DE65" s="1003"/>
      <c r="DF65" s="1004"/>
      <c r="DG65" s="1002"/>
      <c r="DH65" s="1003"/>
      <c r="DI65" s="1003"/>
      <c r="DJ65" s="1003"/>
      <c r="DK65" s="1004"/>
      <c r="DL65" s="1002"/>
      <c r="DM65" s="1003"/>
      <c r="DN65" s="1003"/>
      <c r="DO65" s="1003"/>
      <c r="DP65" s="1004"/>
      <c r="DQ65" s="1002"/>
      <c r="DR65" s="1003"/>
      <c r="DS65" s="1003"/>
      <c r="DT65" s="1003"/>
      <c r="DU65" s="1004"/>
      <c r="DV65" s="1005"/>
      <c r="DW65" s="1006"/>
      <c r="DX65" s="1006"/>
      <c r="DY65" s="1006"/>
      <c r="DZ65" s="1007"/>
      <c r="EA65" s="224"/>
    </row>
    <row r="66" spans="1:131" ht="26.25" customHeight="1" x14ac:dyDescent="0.2">
      <c r="A66" s="1008" t="s">
        <v>399</v>
      </c>
      <c r="B66" s="1009"/>
      <c r="C66" s="1009"/>
      <c r="D66" s="1009"/>
      <c r="E66" s="1009"/>
      <c r="F66" s="1009"/>
      <c r="G66" s="1009"/>
      <c r="H66" s="1009"/>
      <c r="I66" s="1009"/>
      <c r="J66" s="1009"/>
      <c r="K66" s="1009"/>
      <c r="L66" s="1009"/>
      <c r="M66" s="1009"/>
      <c r="N66" s="1009"/>
      <c r="O66" s="1009"/>
      <c r="P66" s="1010"/>
      <c r="Q66" s="1014" t="s">
        <v>381</v>
      </c>
      <c r="R66" s="1015"/>
      <c r="S66" s="1015"/>
      <c r="T66" s="1015"/>
      <c r="U66" s="1016"/>
      <c r="V66" s="1014" t="s">
        <v>382</v>
      </c>
      <c r="W66" s="1015"/>
      <c r="X66" s="1015"/>
      <c r="Y66" s="1015"/>
      <c r="Z66" s="1016"/>
      <c r="AA66" s="1014" t="s">
        <v>383</v>
      </c>
      <c r="AB66" s="1015"/>
      <c r="AC66" s="1015"/>
      <c r="AD66" s="1015"/>
      <c r="AE66" s="1016"/>
      <c r="AF66" s="1020" t="s">
        <v>384</v>
      </c>
      <c r="AG66" s="1021"/>
      <c r="AH66" s="1021"/>
      <c r="AI66" s="1021"/>
      <c r="AJ66" s="1022"/>
      <c r="AK66" s="1014" t="s">
        <v>385</v>
      </c>
      <c r="AL66" s="1009"/>
      <c r="AM66" s="1009"/>
      <c r="AN66" s="1009"/>
      <c r="AO66" s="1010"/>
      <c r="AP66" s="1014" t="s">
        <v>386</v>
      </c>
      <c r="AQ66" s="1015"/>
      <c r="AR66" s="1015"/>
      <c r="AS66" s="1015"/>
      <c r="AT66" s="1016"/>
      <c r="AU66" s="1014" t="s">
        <v>400</v>
      </c>
      <c r="AV66" s="1015"/>
      <c r="AW66" s="1015"/>
      <c r="AX66" s="1015"/>
      <c r="AY66" s="1016"/>
      <c r="AZ66" s="1014" t="s">
        <v>363</v>
      </c>
      <c r="BA66" s="1015"/>
      <c r="BB66" s="1015"/>
      <c r="BC66" s="1015"/>
      <c r="BD66" s="1028"/>
      <c r="BE66" s="235"/>
      <c r="BF66" s="235"/>
      <c r="BG66" s="235"/>
      <c r="BH66" s="235"/>
      <c r="BI66" s="235"/>
      <c r="BJ66" s="235"/>
      <c r="BK66" s="235"/>
      <c r="BL66" s="235"/>
      <c r="BM66" s="235"/>
      <c r="BN66" s="235"/>
      <c r="BO66" s="235"/>
      <c r="BP66" s="235"/>
      <c r="BQ66" s="232">
        <v>60</v>
      </c>
      <c r="BR66" s="237"/>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4"/>
    </row>
    <row r="67" spans="1:131" ht="26.25" customHeight="1" thickBot="1" x14ac:dyDescent="0.25">
      <c r="A67" s="1011"/>
      <c r="B67" s="1012"/>
      <c r="C67" s="1012"/>
      <c r="D67" s="1012"/>
      <c r="E67" s="1012"/>
      <c r="F67" s="1012"/>
      <c r="G67" s="1012"/>
      <c r="H67" s="1012"/>
      <c r="I67" s="1012"/>
      <c r="J67" s="1012"/>
      <c r="K67" s="1012"/>
      <c r="L67" s="1012"/>
      <c r="M67" s="1012"/>
      <c r="N67" s="1012"/>
      <c r="O67" s="1012"/>
      <c r="P67" s="1013"/>
      <c r="Q67" s="1017"/>
      <c r="R67" s="1018"/>
      <c r="S67" s="1018"/>
      <c r="T67" s="1018"/>
      <c r="U67" s="1019"/>
      <c r="V67" s="1017"/>
      <c r="W67" s="1018"/>
      <c r="X67" s="1018"/>
      <c r="Y67" s="1018"/>
      <c r="Z67" s="1019"/>
      <c r="AA67" s="1017"/>
      <c r="AB67" s="1018"/>
      <c r="AC67" s="1018"/>
      <c r="AD67" s="1018"/>
      <c r="AE67" s="1019"/>
      <c r="AF67" s="1023"/>
      <c r="AG67" s="1024"/>
      <c r="AH67" s="1024"/>
      <c r="AI67" s="1024"/>
      <c r="AJ67" s="1025"/>
      <c r="AK67" s="1026"/>
      <c r="AL67" s="1012"/>
      <c r="AM67" s="1012"/>
      <c r="AN67" s="1012"/>
      <c r="AO67" s="1013"/>
      <c r="AP67" s="1017"/>
      <c r="AQ67" s="1018"/>
      <c r="AR67" s="1018"/>
      <c r="AS67" s="1018"/>
      <c r="AT67" s="1019"/>
      <c r="AU67" s="1017"/>
      <c r="AV67" s="1018"/>
      <c r="AW67" s="1018"/>
      <c r="AX67" s="1018"/>
      <c r="AY67" s="1019"/>
      <c r="AZ67" s="1017"/>
      <c r="BA67" s="1018"/>
      <c r="BB67" s="1018"/>
      <c r="BC67" s="1018"/>
      <c r="BD67" s="1029"/>
      <c r="BE67" s="235"/>
      <c r="BF67" s="235"/>
      <c r="BG67" s="235"/>
      <c r="BH67" s="235"/>
      <c r="BI67" s="235"/>
      <c r="BJ67" s="235"/>
      <c r="BK67" s="235"/>
      <c r="BL67" s="235"/>
      <c r="BM67" s="235"/>
      <c r="BN67" s="235"/>
      <c r="BO67" s="235"/>
      <c r="BP67" s="235"/>
      <c r="BQ67" s="232">
        <v>61</v>
      </c>
      <c r="BR67" s="237"/>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4"/>
    </row>
    <row r="68" spans="1:131" ht="26.25" customHeight="1" thickTop="1" x14ac:dyDescent="0.2">
      <c r="A68" s="230">
        <v>1</v>
      </c>
      <c r="B68" s="998" t="s">
        <v>549</v>
      </c>
      <c r="C68" s="999"/>
      <c r="D68" s="999"/>
      <c r="E68" s="999"/>
      <c r="F68" s="999"/>
      <c r="G68" s="999"/>
      <c r="H68" s="999"/>
      <c r="I68" s="999"/>
      <c r="J68" s="999"/>
      <c r="K68" s="999"/>
      <c r="L68" s="999"/>
      <c r="M68" s="999"/>
      <c r="N68" s="999"/>
      <c r="O68" s="999"/>
      <c r="P68" s="1000"/>
      <c r="Q68" s="1001">
        <v>579</v>
      </c>
      <c r="R68" s="995"/>
      <c r="S68" s="995"/>
      <c r="T68" s="995"/>
      <c r="U68" s="995"/>
      <c r="V68" s="995">
        <v>578</v>
      </c>
      <c r="W68" s="995"/>
      <c r="X68" s="995"/>
      <c r="Y68" s="995"/>
      <c r="Z68" s="995"/>
      <c r="AA68" s="995">
        <v>1</v>
      </c>
      <c r="AB68" s="995"/>
      <c r="AC68" s="995"/>
      <c r="AD68" s="995"/>
      <c r="AE68" s="995"/>
      <c r="AF68" s="995">
        <v>1</v>
      </c>
      <c r="AG68" s="995"/>
      <c r="AH68" s="995"/>
      <c r="AI68" s="995"/>
      <c r="AJ68" s="995"/>
      <c r="AK68" s="995"/>
      <c r="AL68" s="995"/>
      <c r="AM68" s="995"/>
      <c r="AN68" s="995"/>
      <c r="AO68" s="995"/>
      <c r="AP68" s="995">
        <v>347</v>
      </c>
      <c r="AQ68" s="995"/>
      <c r="AR68" s="995"/>
      <c r="AS68" s="995"/>
      <c r="AT68" s="995"/>
      <c r="AU68" s="995">
        <v>13</v>
      </c>
      <c r="AV68" s="995"/>
      <c r="AW68" s="995"/>
      <c r="AX68" s="995"/>
      <c r="AY68" s="995"/>
      <c r="AZ68" s="996"/>
      <c r="BA68" s="996"/>
      <c r="BB68" s="996"/>
      <c r="BC68" s="996"/>
      <c r="BD68" s="997"/>
      <c r="BE68" s="235"/>
      <c r="BF68" s="235"/>
      <c r="BG68" s="235"/>
      <c r="BH68" s="235"/>
      <c r="BI68" s="235"/>
      <c r="BJ68" s="235"/>
      <c r="BK68" s="235"/>
      <c r="BL68" s="235"/>
      <c r="BM68" s="235"/>
      <c r="BN68" s="235"/>
      <c r="BO68" s="235"/>
      <c r="BP68" s="235"/>
      <c r="BQ68" s="232">
        <v>62</v>
      </c>
      <c r="BR68" s="237"/>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4"/>
    </row>
    <row r="69" spans="1:131" ht="26.25" customHeight="1" x14ac:dyDescent="0.2">
      <c r="A69" s="232">
        <v>2</v>
      </c>
      <c r="B69" s="987" t="s">
        <v>550</v>
      </c>
      <c r="C69" s="988"/>
      <c r="D69" s="988"/>
      <c r="E69" s="988"/>
      <c r="F69" s="988"/>
      <c r="G69" s="988"/>
      <c r="H69" s="988"/>
      <c r="I69" s="988"/>
      <c r="J69" s="988"/>
      <c r="K69" s="988"/>
      <c r="L69" s="988"/>
      <c r="M69" s="988"/>
      <c r="N69" s="988"/>
      <c r="O69" s="988"/>
      <c r="P69" s="989"/>
      <c r="Q69" s="990">
        <v>992</v>
      </c>
      <c r="R69" s="984"/>
      <c r="S69" s="984"/>
      <c r="T69" s="984"/>
      <c r="U69" s="984"/>
      <c r="V69" s="984">
        <v>963</v>
      </c>
      <c r="W69" s="984"/>
      <c r="X69" s="984"/>
      <c r="Y69" s="984"/>
      <c r="Z69" s="984"/>
      <c r="AA69" s="984">
        <v>29</v>
      </c>
      <c r="AB69" s="984"/>
      <c r="AC69" s="984"/>
      <c r="AD69" s="984"/>
      <c r="AE69" s="984"/>
      <c r="AF69" s="984">
        <v>29</v>
      </c>
      <c r="AG69" s="984"/>
      <c r="AH69" s="984"/>
      <c r="AI69" s="984"/>
      <c r="AJ69" s="984"/>
      <c r="AK69" s="984">
        <v>49</v>
      </c>
      <c r="AL69" s="984"/>
      <c r="AM69" s="984"/>
      <c r="AN69" s="984"/>
      <c r="AO69" s="984"/>
      <c r="AP69" s="984" t="s">
        <v>548</v>
      </c>
      <c r="AQ69" s="984"/>
      <c r="AR69" s="984"/>
      <c r="AS69" s="984"/>
      <c r="AT69" s="984"/>
      <c r="AU69" s="984" t="s">
        <v>548</v>
      </c>
      <c r="AV69" s="984"/>
      <c r="AW69" s="984"/>
      <c r="AX69" s="984"/>
      <c r="AY69" s="984"/>
      <c r="AZ69" s="985"/>
      <c r="BA69" s="985"/>
      <c r="BB69" s="985"/>
      <c r="BC69" s="985"/>
      <c r="BD69" s="986"/>
      <c r="BE69" s="235"/>
      <c r="BF69" s="235"/>
      <c r="BG69" s="235"/>
      <c r="BH69" s="235"/>
      <c r="BI69" s="235"/>
      <c r="BJ69" s="235"/>
      <c r="BK69" s="235"/>
      <c r="BL69" s="235"/>
      <c r="BM69" s="235"/>
      <c r="BN69" s="235"/>
      <c r="BO69" s="235"/>
      <c r="BP69" s="235"/>
      <c r="BQ69" s="232">
        <v>63</v>
      </c>
      <c r="BR69" s="237"/>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4"/>
    </row>
    <row r="70" spans="1:131" ht="26.25" customHeight="1" x14ac:dyDescent="0.2">
      <c r="A70" s="232">
        <v>3</v>
      </c>
      <c r="B70" s="987" t="s">
        <v>551</v>
      </c>
      <c r="C70" s="988"/>
      <c r="D70" s="988"/>
      <c r="E70" s="988"/>
      <c r="F70" s="988"/>
      <c r="G70" s="988"/>
      <c r="H70" s="988"/>
      <c r="I70" s="988"/>
      <c r="J70" s="988"/>
      <c r="K70" s="988"/>
      <c r="L70" s="988"/>
      <c r="M70" s="988"/>
      <c r="N70" s="988"/>
      <c r="O70" s="988"/>
      <c r="P70" s="989"/>
      <c r="Q70" s="990">
        <v>249</v>
      </c>
      <c r="R70" s="984"/>
      <c r="S70" s="984"/>
      <c r="T70" s="984"/>
      <c r="U70" s="984"/>
      <c r="V70" s="984">
        <v>194</v>
      </c>
      <c r="W70" s="984"/>
      <c r="X70" s="984"/>
      <c r="Y70" s="984"/>
      <c r="Z70" s="984"/>
      <c r="AA70" s="984">
        <v>55</v>
      </c>
      <c r="AB70" s="984"/>
      <c r="AC70" s="984"/>
      <c r="AD70" s="984"/>
      <c r="AE70" s="984"/>
      <c r="AF70" s="984">
        <v>55</v>
      </c>
      <c r="AG70" s="984"/>
      <c r="AH70" s="984"/>
      <c r="AI70" s="984"/>
      <c r="AJ70" s="984"/>
      <c r="AK70" s="984">
        <v>17</v>
      </c>
      <c r="AL70" s="984"/>
      <c r="AM70" s="984"/>
      <c r="AN70" s="984"/>
      <c r="AO70" s="984"/>
      <c r="AP70" s="984" t="s">
        <v>548</v>
      </c>
      <c r="AQ70" s="984"/>
      <c r="AR70" s="984"/>
      <c r="AS70" s="984"/>
      <c r="AT70" s="984"/>
      <c r="AU70" s="984" t="s">
        <v>548</v>
      </c>
      <c r="AV70" s="984"/>
      <c r="AW70" s="984"/>
      <c r="AX70" s="984"/>
      <c r="AY70" s="984"/>
      <c r="AZ70" s="985"/>
      <c r="BA70" s="985"/>
      <c r="BB70" s="985"/>
      <c r="BC70" s="985"/>
      <c r="BD70" s="986"/>
      <c r="BE70" s="235"/>
      <c r="BF70" s="235"/>
      <c r="BG70" s="235"/>
      <c r="BH70" s="235"/>
      <c r="BI70" s="235"/>
      <c r="BJ70" s="235"/>
      <c r="BK70" s="235"/>
      <c r="BL70" s="235"/>
      <c r="BM70" s="235"/>
      <c r="BN70" s="235"/>
      <c r="BO70" s="235"/>
      <c r="BP70" s="235"/>
      <c r="BQ70" s="232">
        <v>64</v>
      </c>
      <c r="BR70" s="237"/>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4"/>
    </row>
    <row r="71" spans="1:131" ht="26.25" customHeight="1" x14ac:dyDescent="0.2">
      <c r="A71" s="232">
        <v>4</v>
      </c>
      <c r="B71" s="987" t="s">
        <v>552</v>
      </c>
      <c r="C71" s="988"/>
      <c r="D71" s="988"/>
      <c r="E71" s="988"/>
      <c r="F71" s="988"/>
      <c r="G71" s="988"/>
      <c r="H71" s="988"/>
      <c r="I71" s="988"/>
      <c r="J71" s="988"/>
      <c r="K71" s="988"/>
      <c r="L71" s="988"/>
      <c r="M71" s="988"/>
      <c r="N71" s="988"/>
      <c r="O71" s="988"/>
      <c r="P71" s="989"/>
      <c r="Q71" s="990">
        <v>9878</v>
      </c>
      <c r="R71" s="984"/>
      <c r="S71" s="984"/>
      <c r="T71" s="984"/>
      <c r="U71" s="984"/>
      <c r="V71" s="984">
        <v>9787</v>
      </c>
      <c r="W71" s="984"/>
      <c r="X71" s="984"/>
      <c r="Y71" s="984"/>
      <c r="Z71" s="984"/>
      <c r="AA71" s="984">
        <v>92</v>
      </c>
      <c r="AB71" s="984"/>
      <c r="AC71" s="984"/>
      <c r="AD71" s="984"/>
      <c r="AE71" s="984"/>
      <c r="AF71" s="984">
        <v>92</v>
      </c>
      <c r="AG71" s="984"/>
      <c r="AH71" s="984"/>
      <c r="AI71" s="984"/>
      <c r="AJ71" s="984"/>
      <c r="AK71" s="984">
        <v>5083</v>
      </c>
      <c r="AL71" s="984"/>
      <c r="AM71" s="984"/>
      <c r="AN71" s="984"/>
      <c r="AO71" s="984"/>
      <c r="AP71" s="984" t="s">
        <v>548</v>
      </c>
      <c r="AQ71" s="984"/>
      <c r="AR71" s="984"/>
      <c r="AS71" s="984"/>
      <c r="AT71" s="984"/>
      <c r="AU71" s="984" t="s">
        <v>548</v>
      </c>
      <c r="AV71" s="984"/>
      <c r="AW71" s="984"/>
      <c r="AX71" s="984"/>
      <c r="AY71" s="984"/>
      <c r="AZ71" s="985"/>
      <c r="BA71" s="985"/>
      <c r="BB71" s="985"/>
      <c r="BC71" s="985"/>
      <c r="BD71" s="986"/>
      <c r="BE71" s="235"/>
      <c r="BF71" s="235"/>
      <c r="BG71" s="235"/>
      <c r="BH71" s="235"/>
      <c r="BI71" s="235"/>
      <c r="BJ71" s="235"/>
      <c r="BK71" s="235"/>
      <c r="BL71" s="235"/>
      <c r="BM71" s="235"/>
      <c r="BN71" s="235"/>
      <c r="BO71" s="235"/>
      <c r="BP71" s="235"/>
      <c r="BQ71" s="232">
        <v>65</v>
      </c>
      <c r="BR71" s="237"/>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4"/>
    </row>
    <row r="72" spans="1:131" ht="26.25" customHeight="1" x14ac:dyDescent="0.2">
      <c r="A72" s="232">
        <v>5</v>
      </c>
      <c r="B72" s="987" t="s">
        <v>553</v>
      </c>
      <c r="C72" s="988"/>
      <c r="D72" s="988"/>
      <c r="E72" s="988"/>
      <c r="F72" s="988"/>
      <c r="G72" s="988"/>
      <c r="H72" s="988"/>
      <c r="I72" s="988"/>
      <c r="J72" s="988"/>
      <c r="K72" s="988"/>
      <c r="L72" s="988"/>
      <c r="M72" s="988"/>
      <c r="N72" s="988"/>
      <c r="O72" s="988"/>
      <c r="P72" s="989"/>
      <c r="Q72" s="991">
        <v>1600855</v>
      </c>
      <c r="R72" s="992"/>
      <c r="S72" s="992"/>
      <c r="T72" s="992"/>
      <c r="U72" s="993"/>
      <c r="V72" s="994">
        <v>1567252</v>
      </c>
      <c r="W72" s="992"/>
      <c r="X72" s="992"/>
      <c r="Y72" s="992"/>
      <c r="Z72" s="993"/>
      <c r="AA72" s="994">
        <v>33603</v>
      </c>
      <c r="AB72" s="992"/>
      <c r="AC72" s="992"/>
      <c r="AD72" s="992"/>
      <c r="AE72" s="993"/>
      <c r="AF72" s="994">
        <v>33603</v>
      </c>
      <c r="AG72" s="992"/>
      <c r="AH72" s="992"/>
      <c r="AI72" s="992"/>
      <c r="AJ72" s="993"/>
      <c r="AK72" s="994">
        <v>22693</v>
      </c>
      <c r="AL72" s="992"/>
      <c r="AM72" s="992"/>
      <c r="AN72" s="992"/>
      <c r="AO72" s="993"/>
      <c r="AP72" s="984" t="s">
        <v>548</v>
      </c>
      <c r="AQ72" s="984"/>
      <c r="AR72" s="984"/>
      <c r="AS72" s="984"/>
      <c r="AT72" s="984"/>
      <c r="AU72" s="984" t="s">
        <v>548</v>
      </c>
      <c r="AV72" s="984"/>
      <c r="AW72" s="984"/>
      <c r="AX72" s="984"/>
      <c r="AY72" s="984"/>
      <c r="AZ72" s="985"/>
      <c r="BA72" s="985"/>
      <c r="BB72" s="985"/>
      <c r="BC72" s="985"/>
      <c r="BD72" s="986"/>
      <c r="BE72" s="235"/>
      <c r="BF72" s="235"/>
      <c r="BG72" s="235"/>
      <c r="BH72" s="235"/>
      <c r="BI72" s="235"/>
      <c r="BJ72" s="235"/>
      <c r="BK72" s="235"/>
      <c r="BL72" s="235"/>
      <c r="BM72" s="235"/>
      <c r="BN72" s="235"/>
      <c r="BO72" s="235"/>
      <c r="BP72" s="235"/>
      <c r="BQ72" s="232">
        <v>66</v>
      </c>
      <c r="BR72" s="237"/>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4"/>
    </row>
    <row r="73" spans="1:131" ht="26.25" customHeight="1" x14ac:dyDescent="0.2">
      <c r="A73" s="232">
        <v>6</v>
      </c>
      <c r="B73" s="987" t="s">
        <v>554</v>
      </c>
      <c r="C73" s="988"/>
      <c r="D73" s="988"/>
      <c r="E73" s="988"/>
      <c r="F73" s="988"/>
      <c r="G73" s="988"/>
      <c r="H73" s="988"/>
      <c r="I73" s="988"/>
      <c r="J73" s="988"/>
      <c r="K73" s="988"/>
      <c r="L73" s="988"/>
      <c r="M73" s="988"/>
      <c r="N73" s="988"/>
      <c r="O73" s="988"/>
      <c r="P73" s="989"/>
      <c r="Q73" s="990">
        <v>4164</v>
      </c>
      <c r="R73" s="984"/>
      <c r="S73" s="984"/>
      <c r="T73" s="984"/>
      <c r="U73" s="984"/>
      <c r="V73" s="984">
        <v>3933</v>
      </c>
      <c r="W73" s="984"/>
      <c r="X73" s="984"/>
      <c r="Y73" s="984"/>
      <c r="Z73" s="984"/>
      <c r="AA73" s="984">
        <v>231</v>
      </c>
      <c r="AB73" s="984"/>
      <c r="AC73" s="984"/>
      <c r="AD73" s="984"/>
      <c r="AE73" s="984"/>
      <c r="AF73" s="984">
        <v>231</v>
      </c>
      <c r="AG73" s="984"/>
      <c r="AH73" s="984"/>
      <c r="AI73" s="984"/>
      <c r="AJ73" s="984"/>
      <c r="AK73" s="984" t="s">
        <v>548</v>
      </c>
      <c r="AL73" s="984"/>
      <c r="AM73" s="984"/>
      <c r="AN73" s="984"/>
      <c r="AO73" s="984"/>
      <c r="AP73" s="984" t="s">
        <v>548</v>
      </c>
      <c r="AQ73" s="984"/>
      <c r="AR73" s="984"/>
      <c r="AS73" s="984"/>
      <c r="AT73" s="984"/>
      <c r="AU73" s="984" t="s">
        <v>548</v>
      </c>
      <c r="AV73" s="984"/>
      <c r="AW73" s="984"/>
      <c r="AX73" s="984"/>
      <c r="AY73" s="984"/>
      <c r="AZ73" s="985"/>
      <c r="BA73" s="985"/>
      <c r="BB73" s="985"/>
      <c r="BC73" s="985"/>
      <c r="BD73" s="986"/>
      <c r="BE73" s="235"/>
      <c r="BF73" s="235"/>
      <c r="BG73" s="235"/>
      <c r="BH73" s="235"/>
      <c r="BI73" s="235"/>
      <c r="BJ73" s="235"/>
      <c r="BK73" s="235"/>
      <c r="BL73" s="235"/>
      <c r="BM73" s="235"/>
      <c r="BN73" s="235"/>
      <c r="BO73" s="235"/>
      <c r="BP73" s="235"/>
      <c r="BQ73" s="232">
        <v>67</v>
      </c>
      <c r="BR73" s="237"/>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4"/>
    </row>
    <row r="74" spans="1:131" ht="26.25" customHeight="1" x14ac:dyDescent="0.2">
      <c r="A74" s="232">
        <v>7</v>
      </c>
      <c r="B74" s="987" t="s">
        <v>555</v>
      </c>
      <c r="C74" s="988"/>
      <c r="D74" s="988"/>
      <c r="E74" s="988"/>
      <c r="F74" s="988"/>
      <c r="G74" s="988"/>
      <c r="H74" s="988"/>
      <c r="I74" s="988"/>
      <c r="J74" s="988"/>
      <c r="K74" s="988"/>
      <c r="L74" s="988"/>
      <c r="M74" s="988"/>
      <c r="N74" s="988"/>
      <c r="O74" s="988"/>
      <c r="P74" s="989"/>
      <c r="Q74" s="990">
        <v>3</v>
      </c>
      <c r="R74" s="984"/>
      <c r="S74" s="984"/>
      <c r="T74" s="984"/>
      <c r="U74" s="984"/>
      <c r="V74" s="984">
        <v>2</v>
      </c>
      <c r="W74" s="984"/>
      <c r="X74" s="984"/>
      <c r="Y74" s="984"/>
      <c r="Z74" s="984"/>
      <c r="AA74" s="984">
        <v>1</v>
      </c>
      <c r="AB74" s="984"/>
      <c r="AC74" s="984"/>
      <c r="AD74" s="984"/>
      <c r="AE74" s="984"/>
      <c r="AF74" s="984">
        <v>1</v>
      </c>
      <c r="AG74" s="984"/>
      <c r="AH74" s="984"/>
      <c r="AI74" s="984"/>
      <c r="AJ74" s="984"/>
      <c r="AK74" s="984" t="s">
        <v>548</v>
      </c>
      <c r="AL74" s="984"/>
      <c r="AM74" s="984"/>
      <c r="AN74" s="984"/>
      <c r="AO74" s="984"/>
      <c r="AP74" s="984" t="s">
        <v>548</v>
      </c>
      <c r="AQ74" s="984"/>
      <c r="AR74" s="984"/>
      <c r="AS74" s="984"/>
      <c r="AT74" s="984"/>
      <c r="AU74" s="984" t="s">
        <v>548</v>
      </c>
      <c r="AV74" s="984"/>
      <c r="AW74" s="984"/>
      <c r="AX74" s="984"/>
      <c r="AY74" s="984"/>
      <c r="AZ74" s="985"/>
      <c r="BA74" s="985"/>
      <c r="BB74" s="985"/>
      <c r="BC74" s="985"/>
      <c r="BD74" s="986"/>
      <c r="BE74" s="235"/>
      <c r="BF74" s="235"/>
      <c r="BG74" s="235"/>
      <c r="BH74" s="235"/>
      <c r="BI74" s="235"/>
      <c r="BJ74" s="235"/>
      <c r="BK74" s="235"/>
      <c r="BL74" s="235"/>
      <c r="BM74" s="235"/>
      <c r="BN74" s="235"/>
      <c r="BO74" s="235"/>
      <c r="BP74" s="235"/>
      <c r="BQ74" s="232">
        <v>68</v>
      </c>
      <c r="BR74" s="237"/>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4"/>
    </row>
    <row r="75" spans="1:131" ht="26.25" customHeight="1" x14ac:dyDescent="0.2">
      <c r="A75" s="232">
        <v>8</v>
      </c>
      <c r="B75" s="987"/>
      <c r="C75" s="988"/>
      <c r="D75" s="988"/>
      <c r="E75" s="988"/>
      <c r="F75" s="988"/>
      <c r="G75" s="988"/>
      <c r="H75" s="988"/>
      <c r="I75" s="988"/>
      <c r="J75" s="988"/>
      <c r="K75" s="988"/>
      <c r="L75" s="988"/>
      <c r="M75" s="988"/>
      <c r="N75" s="988"/>
      <c r="O75" s="988"/>
      <c r="P75" s="989"/>
      <c r="Q75" s="991"/>
      <c r="R75" s="992"/>
      <c r="S75" s="992"/>
      <c r="T75" s="992"/>
      <c r="U75" s="993"/>
      <c r="V75" s="994"/>
      <c r="W75" s="992"/>
      <c r="X75" s="992"/>
      <c r="Y75" s="992"/>
      <c r="Z75" s="993"/>
      <c r="AA75" s="994"/>
      <c r="AB75" s="992"/>
      <c r="AC75" s="992"/>
      <c r="AD75" s="992"/>
      <c r="AE75" s="993"/>
      <c r="AF75" s="994"/>
      <c r="AG75" s="992"/>
      <c r="AH75" s="992"/>
      <c r="AI75" s="992"/>
      <c r="AJ75" s="993"/>
      <c r="AK75" s="994"/>
      <c r="AL75" s="992"/>
      <c r="AM75" s="992"/>
      <c r="AN75" s="992"/>
      <c r="AO75" s="993"/>
      <c r="AP75" s="994"/>
      <c r="AQ75" s="992"/>
      <c r="AR75" s="992"/>
      <c r="AS75" s="992"/>
      <c r="AT75" s="993"/>
      <c r="AU75" s="994"/>
      <c r="AV75" s="992"/>
      <c r="AW75" s="992"/>
      <c r="AX75" s="992"/>
      <c r="AY75" s="993"/>
      <c r="AZ75" s="985"/>
      <c r="BA75" s="985"/>
      <c r="BB75" s="985"/>
      <c r="BC75" s="985"/>
      <c r="BD75" s="986"/>
      <c r="BE75" s="235"/>
      <c r="BF75" s="235"/>
      <c r="BG75" s="235"/>
      <c r="BH75" s="235"/>
      <c r="BI75" s="235"/>
      <c r="BJ75" s="235"/>
      <c r="BK75" s="235"/>
      <c r="BL75" s="235"/>
      <c r="BM75" s="235"/>
      <c r="BN75" s="235"/>
      <c r="BO75" s="235"/>
      <c r="BP75" s="235"/>
      <c r="BQ75" s="232">
        <v>69</v>
      </c>
      <c r="BR75" s="237"/>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4"/>
    </row>
    <row r="76" spans="1:131" ht="26.25" customHeight="1" x14ac:dyDescent="0.2">
      <c r="A76" s="232">
        <v>9</v>
      </c>
      <c r="B76" s="987"/>
      <c r="C76" s="988"/>
      <c r="D76" s="988"/>
      <c r="E76" s="988"/>
      <c r="F76" s="988"/>
      <c r="G76" s="988"/>
      <c r="H76" s="988"/>
      <c r="I76" s="988"/>
      <c r="J76" s="988"/>
      <c r="K76" s="988"/>
      <c r="L76" s="988"/>
      <c r="M76" s="988"/>
      <c r="N76" s="988"/>
      <c r="O76" s="988"/>
      <c r="P76" s="989"/>
      <c r="Q76" s="991"/>
      <c r="R76" s="992"/>
      <c r="S76" s="992"/>
      <c r="T76" s="992"/>
      <c r="U76" s="993"/>
      <c r="V76" s="994"/>
      <c r="W76" s="992"/>
      <c r="X76" s="992"/>
      <c r="Y76" s="992"/>
      <c r="Z76" s="993"/>
      <c r="AA76" s="994"/>
      <c r="AB76" s="992"/>
      <c r="AC76" s="992"/>
      <c r="AD76" s="992"/>
      <c r="AE76" s="993"/>
      <c r="AF76" s="994"/>
      <c r="AG76" s="992"/>
      <c r="AH76" s="992"/>
      <c r="AI76" s="992"/>
      <c r="AJ76" s="993"/>
      <c r="AK76" s="994"/>
      <c r="AL76" s="992"/>
      <c r="AM76" s="992"/>
      <c r="AN76" s="992"/>
      <c r="AO76" s="993"/>
      <c r="AP76" s="994"/>
      <c r="AQ76" s="992"/>
      <c r="AR76" s="992"/>
      <c r="AS76" s="992"/>
      <c r="AT76" s="993"/>
      <c r="AU76" s="994"/>
      <c r="AV76" s="992"/>
      <c r="AW76" s="992"/>
      <c r="AX76" s="992"/>
      <c r="AY76" s="993"/>
      <c r="AZ76" s="985"/>
      <c r="BA76" s="985"/>
      <c r="BB76" s="985"/>
      <c r="BC76" s="985"/>
      <c r="BD76" s="986"/>
      <c r="BE76" s="235"/>
      <c r="BF76" s="235"/>
      <c r="BG76" s="235"/>
      <c r="BH76" s="235"/>
      <c r="BI76" s="235"/>
      <c r="BJ76" s="235"/>
      <c r="BK76" s="235"/>
      <c r="BL76" s="235"/>
      <c r="BM76" s="235"/>
      <c r="BN76" s="235"/>
      <c r="BO76" s="235"/>
      <c r="BP76" s="235"/>
      <c r="BQ76" s="232">
        <v>70</v>
      </c>
      <c r="BR76" s="237"/>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4"/>
    </row>
    <row r="77" spans="1:131" ht="26.25" customHeight="1" x14ac:dyDescent="0.2">
      <c r="A77" s="232">
        <v>10</v>
      </c>
      <c r="B77" s="987"/>
      <c r="C77" s="988"/>
      <c r="D77" s="988"/>
      <c r="E77" s="988"/>
      <c r="F77" s="988"/>
      <c r="G77" s="988"/>
      <c r="H77" s="988"/>
      <c r="I77" s="988"/>
      <c r="J77" s="988"/>
      <c r="K77" s="988"/>
      <c r="L77" s="988"/>
      <c r="M77" s="988"/>
      <c r="N77" s="988"/>
      <c r="O77" s="988"/>
      <c r="P77" s="989"/>
      <c r="Q77" s="991"/>
      <c r="R77" s="992"/>
      <c r="S77" s="992"/>
      <c r="T77" s="992"/>
      <c r="U77" s="993"/>
      <c r="V77" s="994"/>
      <c r="W77" s="992"/>
      <c r="X77" s="992"/>
      <c r="Y77" s="992"/>
      <c r="Z77" s="993"/>
      <c r="AA77" s="994"/>
      <c r="AB77" s="992"/>
      <c r="AC77" s="992"/>
      <c r="AD77" s="992"/>
      <c r="AE77" s="993"/>
      <c r="AF77" s="994"/>
      <c r="AG77" s="992"/>
      <c r="AH77" s="992"/>
      <c r="AI77" s="992"/>
      <c r="AJ77" s="993"/>
      <c r="AK77" s="994"/>
      <c r="AL77" s="992"/>
      <c r="AM77" s="992"/>
      <c r="AN77" s="992"/>
      <c r="AO77" s="993"/>
      <c r="AP77" s="994"/>
      <c r="AQ77" s="992"/>
      <c r="AR77" s="992"/>
      <c r="AS77" s="992"/>
      <c r="AT77" s="993"/>
      <c r="AU77" s="994"/>
      <c r="AV77" s="992"/>
      <c r="AW77" s="992"/>
      <c r="AX77" s="992"/>
      <c r="AY77" s="993"/>
      <c r="AZ77" s="985"/>
      <c r="BA77" s="985"/>
      <c r="BB77" s="985"/>
      <c r="BC77" s="985"/>
      <c r="BD77" s="986"/>
      <c r="BE77" s="235"/>
      <c r="BF77" s="235"/>
      <c r="BG77" s="235"/>
      <c r="BH77" s="235"/>
      <c r="BI77" s="235"/>
      <c r="BJ77" s="235"/>
      <c r="BK77" s="235"/>
      <c r="BL77" s="235"/>
      <c r="BM77" s="235"/>
      <c r="BN77" s="235"/>
      <c r="BO77" s="235"/>
      <c r="BP77" s="235"/>
      <c r="BQ77" s="232">
        <v>71</v>
      </c>
      <c r="BR77" s="237"/>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4"/>
    </row>
    <row r="78" spans="1:131" ht="26.25" customHeight="1" x14ac:dyDescent="0.2">
      <c r="A78" s="232">
        <v>11</v>
      </c>
      <c r="B78" s="987"/>
      <c r="C78" s="988"/>
      <c r="D78" s="988"/>
      <c r="E78" s="988"/>
      <c r="F78" s="988"/>
      <c r="G78" s="988"/>
      <c r="H78" s="988"/>
      <c r="I78" s="988"/>
      <c r="J78" s="988"/>
      <c r="K78" s="988"/>
      <c r="L78" s="988"/>
      <c r="M78" s="988"/>
      <c r="N78" s="988"/>
      <c r="O78" s="988"/>
      <c r="P78" s="989"/>
      <c r="Q78" s="990"/>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4"/>
      <c r="AR78" s="984"/>
      <c r="AS78" s="984"/>
      <c r="AT78" s="984"/>
      <c r="AU78" s="984"/>
      <c r="AV78" s="984"/>
      <c r="AW78" s="984"/>
      <c r="AX78" s="984"/>
      <c r="AY78" s="984"/>
      <c r="AZ78" s="985"/>
      <c r="BA78" s="985"/>
      <c r="BB78" s="985"/>
      <c r="BC78" s="985"/>
      <c r="BD78" s="986"/>
      <c r="BE78" s="235"/>
      <c r="BF78" s="235"/>
      <c r="BG78" s="235"/>
      <c r="BH78" s="235"/>
      <c r="BI78" s="235"/>
      <c r="BJ78" s="224"/>
      <c r="BK78" s="224"/>
      <c r="BL78" s="224"/>
      <c r="BM78" s="224"/>
      <c r="BN78" s="224"/>
      <c r="BO78" s="235"/>
      <c r="BP78" s="235"/>
      <c r="BQ78" s="232">
        <v>72</v>
      </c>
      <c r="BR78" s="237"/>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4"/>
    </row>
    <row r="79" spans="1:131" ht="26.25" customHeight="1" x14ac:dyDescent="0.2">
      <c r="A79" s="232">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35"/>
      <c r="BF79" s="235"/>
      <c r="BG79" s="235"/>
      <c r="BH79" s="235"/>
      <c r="BI79" s="235"/>
      <c r="BJ79" s="224"/>
      <c r="BK79" s="224"/>
      <c r="BL79" s="224"/>
      <c r="BM79" s="224"/>
      <c r="BN79" s="224"/>
      <c r="BO79" s="235"/>
      <c r="BP79" s="235"/>
      <c r="BQ79" s="232">
        <v>73</v>
      </c>
      <c r="BR79" s="237"/>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4"/>
    </row>
    <row r="80" spans="1:131" ht="26.25" customHeight="1" x14ac:dyDescent="0.2">
      <c r="A80" s="232">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5"/>
      <c r="BF80" s="235"/>
      <c r="BG80" s="235"/>
      <c r="BH80" s="235"/>
      <c r="BI80" s="235"/>
      <c r="BJ80" s="235"/>
      <c r="BK80" s="235"/>
      <c r="BL80" s="235"/>
      <c r="BM80" s="235"/>
      <c r="BN80" s="235"/>
      <c r="BO80" s="235"/>
      <c r="BP80" s="235"/>
      <c r="BQ80" s="232">
        <v>74</v>
      </c>
      <c r="BR80" s="237"/>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4"/>
    </row>
    <row r="81" spans="1:131" ht="26.25" customHeight="1" x14ac:dyDescent="0.2">
      <c r="A81" s="232">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5"/>
      <c r="BF81" s="235"/>
      <c r="BG81" s="235"/>
      <c r="BH81" s="235"/>
      <c r="BI81" s="235"/>
      <c r="BJ81" s="235"/>
      <c r="BK81" s="235"/>
      <c r="BL81" s="235"/>
      <c r="BM81" s="235"/>
      <c r="BN81" s="235"/>
      <c r="BO81" s="235"/>
      <c r="BP81" s="235"/>
      <c r="BQ81" s="232">
        <v>75</v>
      </c>
      <c r="BR81" s="237"/>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4"/>
    </row>
    <row r="82" spans="1:131" ht="26.25" customHeight="1" x14ac:dyDescent="0.2">
      <c r="A82" s="232">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5"/>
      <c r="BF82" s="235"/>
      <c r="BG82" s="235"/>
      <c r="BH82" s="235"/>
      <c r="BI82" s="235"/>
      <c r="BJ82" s="235"/>
      <c r="BK82" s="235"/>
      <c r="BL82" s="235"/>
      <c r="BM82" s="235"/>
      <c r="BN82" s="235"/>
      <c r="BO82" s="235"/>
      <c r="BP82" s="235"/>
      <c r="BQ82" s="232">
        <v>76</v>
      </c>
      <c r="BR82" s="237"/>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4"/>
    </row>
    <row r="83" spans="1:131" ht="26.25" customHeight="1" x14ac:dyDescent="0.2">
      <c r="A83" s="232">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5"/>
      <c r="BF83" s="235"/>
      <c r="BG83" s="235"/>
      <c r="BH83" s="235"/>
      <c r="BI83" s="235"/>
      <c r="BJ83" s="235"/>
      <c r="BK83" s="235"/>
      <c r="BL83" s="235"/>
      <c r="BM83" s="235"/>
      <c r="BN83" s="235"/>
      <c r="BO83" s="235"/>
      <c r="BP83" s="235"/>
      <c r="BQ83" s="232">
        <v>77</v>
      </c>
      <c r="BR83" s="237"/>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4"/>
    </row>
    <row r="84" spans="1:131" ht="26.25" customHeight="1" x14ac:dyDescent="0.2">
      <c r="A84" s="232">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5"/>
      <c r="BF84" s="235"/>
      <c r="BG84" s="235"/>
      <c r="BH84" s="235"/>
      <c r="BI84" s="235"/>
      <c r="BJ84" s="235"/>
      <c r="BK84" s="235"/>
      <c r="BL84" s="235"/>
      <c r="BM84" s="235"/>
      <c r="BN84" s="235"/>
      <c r="BO84" s="235"/>
      <c r="BP84" s="235"/>
      <c r="BQ84" s="232">
        <v>78</v>
      </c>
      <c r="BR84" s="237"/>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4"/>
    </row>
    <row r="85" spans="1:131" ht="26.25" customHeight="1" x14ac:dyDescent="0.2">
      <c r="A85" s="232">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5"/>
      <c r="BF85" s="235"/>
      <c r="BG85" s="235"/>
      <c r="BH85" s="235"/>
      <c r="BI85" s="235"/>
      <c r="BJ85" s="235"/>
      <c r="BK85" s="235"/>
      <c r="BL85" s="235"/>
      <c r="BM85" s="235"/>
      <c r="BN85" s="235"/>
      <c r="BO85" s="235"/>
      <c r="BP85" s="235"/>
      <c r="BQ85" s="232">
        <v>79</v>
      </c>
      <c r="BR85" s="237"/>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4"/>
    </row>
    <row r="86" spans="1:131" ht="26.25" customHeight="1" x14ac:dyDescent="0.2">
      <c r="A86" s="232">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5"/>
      <c r="BF86" s="235"/>
      <c r="BG86" s="235"/>
      <c r="BH86" s="235"/>
      <c r="BI86" s="235"/>
      <c r="BJ86" s="235"/>
      <c r="BK86" s="235"/>
      <c r="BL86" s="235"/>
      <c r="BM86" s="235"/>
      <c r="BN86" s="235"/>
      <c r="BO86" s="235"/>
      <c r="BP86" s="235"/>
      <c r="BQ86" s="232">
        <v>80</v>
      </c>
      <c r="BR86" s="237"/>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4"/>
    </row>
    <row r="87" spans="1:131" ht="26.25" customHeight="1" x14ac:dyDescent="0.2">
      <c r="A87" s="238">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5"/>
      <c r="BF87" s="235"/>
      <c r="BG87" s="235"/>
      <c r="BH87" s="235"/>
      <c r="BI87" s="235"/>
      <c r="BJ87" s="235"/>
      <c r="BK87" s="235"/>
      <c r="BL87" s="235"/>
      <c r="BM87" s="235"/>
      <c r="BN87" s="235"/>
      <c r="BO87" s="235"/>
      <c r="BP87" s="235"/>
      <c r="BQ87" s="232">
        <v>81</v>
      </c>
      <c r="BR87" s="237"/>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4"/>
    </row>
    <row r="88" spans="1:131" ht="26.25" customHeight="1" thickBot="1" x14ac:dyDescent="0.25">
      <c r="A88" s="234" t="s">
        <v>377</v>
      </c>
      <c r="B88" s="950" t="s">
        <v>401</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v>34012</v>
      </c>
      <c r="AG88" s="972"/>
      <c r="AH88" s="972"/>
      <c r="AI88" s="972"/>
      <c r="AJ88" s="972"/>
      <c r="AK88" s="976"/>
      <c r="AL88" s="976"/>
      <c r="AM88" s="976"/>
      <c r="AN88" s="976"/>
      <c r="AO88" s="976"/>
      <c r="AP88" s="972">
        <v>347</v>
      </c>
      <c r="AQ88" s="972"/>
      <c r="AR88" s="972"/>
      <c r="AS88" s="972"/>
      <c r="AT88" s="972"/>
      <c r="AU88" s="972">
        <v>13</v>
      </c>
      <c r="AV88" s="972"/>
      <c r="AW88" s="972"/>
      <c r="AX88" s="972"/>
      <c r="AY88" s="972"/>
      <c r="AZ88" s="973"/>
      <c r="BA88" s="973"/>
      <c r="BB88" s="973"/>
      <c r="BC88" s="973"/>
      <c r="BD88" s="974"/>
      <c r="BE88" s="235"/>
      <c r="BF88" s="235"/>
      <c r="BG88" s="235"/>
      <c r="BH88" s="235"/>
      <c r="BI88" s="235"/>
      <c r="BJ88" s="235"/>
      <c r="BK88" s="235"/>
      <c r="BL88" s="235"/>
      <c r="BM88" s="235"/>
      <c r="BN88" s="235"/>
      <c r="BO88" s="235"/>
      <c r="BP88" s="235"/>
      <c r="BQ88" s="232">
        <v>82</v>
      </c>
      <c r="BR88" s="237"/>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377</v>
      </c>
      <c r="BR102" s="950" t="s">
        <v>402</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c r="CS102" s="966"/>
      <c r="CT102" s="966"/>
      <c r="CU102" s="966"/>
      <c r="CV102" s="967"/>
      <c r="CW102" s="965"/>
      <c r="CX102" s="966"/>
      <c r="CY102" s="966"/>
      <c r="CZ102" s="966"/>
      <c r="DA102" s="967"/>
      <c r="DB102" s="965"/>
      <c r="DC102" s="966"/>
      <c r="DD102" s="966"/>
      <c r="DE102" s="966"/>
      <c r="DF102" s="967"/>
      <c r="DG102" s="965"/>
      <c r="DH102" s="966"/>
      <c r="DI102" s="966"/>
      <c r="DJ102" s="966"/>
      <c r="DK102" s="967"/>
      <c r="DL102" s="965"/>
      <c r="DM102" s="966"/>
      <c r="DN102" s="966"/>
      <c r="DO102" s="966"/>
      <c r="DP102" s="967"/>
      <c r="DQ102" s="965"/>
      <c r="DR102" s="966"/>
      <c r="DS102" s="966"/>
      <c r="DT102" s="966"/>
      <c r="DU102" s="967"/>
      <c r="DV102" s="950"/>
      <c r="DW102" s="951"/>
      <c r="DX102" s="951"/>
      <c r="DY102" s="951"/>
      <c r="DZ102" s="952"/>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53" t="s">
        <v>403</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54" t="s">
        <v>404</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405</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406</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55" t="s">
        <v>407</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408</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4" customFormat="1" ht="26.25" customHeight="1" x14ac:dyDescent="0.2">
      <c r="A109" s="908" t="s">
        <v>409</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410</v>
      </c>
      <c r="AB109" s="909"/>
      <c r="AC109" s="909"/>
      <c r="AD109" s="909"/>
      <c r="AE109" s="910"/>
      <c r="AF109" s="911" t="s">
        <v>411</v>
      </c>
      <c r="AG109" s="909"/>
      <c r="AH109" s="909"/>
      <c r="AI109" s="909"/>
      <c r="AJ109" s="910"/>
      <c r="AK109" s="911" t="s">
        <v>293</v>
      </c>
      <c r="AL109" s="909"/>
      <c r="AM109" s="909"/>
      <c r="AN109" s="909"/>
      <c r="AO109" s="910"/>
      <c r="AP109" s="911" t="s">
        <v>412</v>
      </c>
      <c r="AQ109" s="909"/>
      <c r="AR109" s="909"/>
      <c r="AS109" s="909"/>
      <c r="AT109" s="942"/>
      <c r="AU109" s="908" t="s">
        <v>409</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410</v>
      </c>
      <c r="BR109" s="909"/>
      <c r="BS109" s="909"/>
      <c r="BT109" s="909"/>
      <c r="BU109" s="910"/>
      <c r="BV109" s="911" t="s">
        <v>411</v>
      </c>
      <c r="BW109" s="909"/>
      <c r="BX109" s="909"/>
      <c r="BY109" s="909"/>
      <c r="BZ109" s="910"/>
      <c r="CA109" s="911" t="s">
        <v>293</v>
      </c>
      <c r="CB109" s="909"/>
      <c r="CC109" s="909"/>
      <c r="CD109" s="909"/>
      <c r="CE109" s="910"/>
      <c r="CF109" s="949" t="s">
        <v>412</v>
      </c>
      <c r="CG109" s="949"/>
      <c r="CH109" s="949"/>
      <c r="CI109" s="949"/>
      <c r="CJ109" s="949"/>
      <c r="CK109" s="911" t="s">
        <v>413</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410</v>
      </c>
      <c r="DH109" s="909"/>
      <c r="DI109" s="909"/>
      <c r="DJ109" s="909"/>
      <c r="DK109" s="910"/>
      <c r="DL109" s="911" t="s">
        <v>411</v>
      </c>
      <c r="DM109" s="909"/>
      <c r="DN109" s="909"/>
      <c r="DO109" s="909"/>
      <c r="DP109" s="910"/>
      <c r="DQ109" s="911" t="s">
        <v>293</v>
      </c>
      <c r="DR109" s="909"/>
      <c r="DS109" s="909"/>
      <c r="DT109" s="909"/>
      <c r="DU109" s="910"/>
      <c r="DV109" s="911" t="s">
        <v>412</v>
      </c>
      <c r="DW109" s="909"/>
      <c r="DX109" s="909"/>
      <c r="DY109" s="909"/>
      <c r="DZ109" s="942"/>
    </row>
    <row r="110" spans="1:131" s="224" customFormat="1" ht="26.25" customHeight="1" x14ac:dyDescent="0.2">
      <c r="A110" s="820" t="s">
        <v>414</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67064</v>
      </c>
      <c r="AB110" s="902"/>
      <c r="AC110" s="902"/>
      <c r="AD110" s="902"/>
      <c r="AE110" s="903"/>
      <c r="AF110" s="904">
        <v>66268</v>
      </c>
      <c r="AG110" s="902"/>
      <c r="AH110" s="902"/>
      <c r="AI110" s="902"/>
      <c r="AJ110" s="903"/>
      <c r="AK110" s="904">
        <v>64354</v>
      </c>
      <c r="AL110" s="902"/>
      <c r="AM110" s="902"/>
      <c r="AN110" s="902"/>
      <c r="AO110" s="903"/>
      <c r="AP110" s="905">
        <v>16.399999999999999</v>
      </c>
      <c r="AQ110" s="906"/>
      <c r="AR110" s="906"/>
      <c r="AS110" s="906"/>
      <c r="AT110" s="907"/>
      <c r="AU110" s="943" t="s">
        <v>69</v>
      </c>
      <c r="AV110" s="944"/>
      <c r="AW110" s="944"/>
      <c r="AX110" s="944"/>
      <c r="AY110" s="944"/>
      <c r="AZ110" s="873" t="s">
        <v>415</v>
      </c>
      <c r="BA110" s="821"/>
      <c r="BB110" s="821"/>
      <c r="BC110" s="821"/>
      <c r="BD110" s="821"/>
      <c r="BE110" s="821"/>
      <c r="BF110" s="821"/>
      <c r="BG110" s="821"/>
      <c r="BH110" s="821"/>
      <c r="BI110" s="821"/>
      <c r="BJ110" s="821"/>
      <c r="BK110" s="821"/>
      <c r="BL110" s="821"/>
      <c r="BM110" s="821"/>
      <c r="BN110" s="821"/>
      <c r="BO110" s="821"/>
      <c r="BP110" s="822"/>
      <c r="BQ110" s="874">
        <v>557973</v>
      </c>
      <c r="BR110" s="855"/>
      <c r="BS110" s="855"/>
      <c r="BT110" s="855"/>
      <c r="BU110" s="855"/>
      <c r="BV110" s="855">
        <v>496176</v>
      </c>
      <c r="BW110" s="855"/>
      <c r="BX110" s="855"/>
      <c r="BY110" s="855"/>
      <c r="BZ110" s="855"/>
      <c r="CA110" s="855">
        <v>434289</v>
      </c>
      <c r="CB110" s="855"/>
      <c r="CC110" s="855"/>
      <c r="CD110" s="855"/>
      <c r="CE110" s="855"/>
      <c r="CF110" s="879">
        <v>110.7</v>
      </c>
      <c r="CG110" s="880"/>
      <c r="CH110" s="880"/>
      <c r="CI110" s="880"/>
      <c r="CJ110" s="880"/>
      <c r="CK110" s="939" t="s">
        <v>416</v>
      </c>
      <c r="CL110" s="832"/>
      <c r="CM110" s="873" t="s">
        <v>417</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t="s">
        <v>121</v>
      </c>
      <c r="DH110" s="855"/>
      <c r="DI110" s="855"/>
      <c r="DJ110" s="855"/>
      <c r="DK110" s="855"/>
      <c r="DL110" s="855" t="s">
        <v>121</v>
      </c>
      <c r="DM110" s="855"/>
      <c r="DN110" s="855"/>
      <c r="DO110" s="855"/>
      <c r="DP110" s="855"/>
      <c r="DQ110" s="855" t="s">
        <v>121</v>
      </c>
      <c r="DR110" s="855"/>
      <c r="DS110" s="855"/>
      <c r="DT110" s="855"/>
      <c r="DU110" s="855"/>
      <c r="DV110" s="856" t="s">
        <v>121</v>
      </c>
      <c r="DW110" s="856"/>
      <c r="DX110" s="856"/>
      <c r="DY110" s="856"/>
      <c r="DZ110" s="857"/>
    </row>
    <row r="111" spans="1:131" s="224" customFormat="1" ht="26.25" customHeight="1" x14ac:dyDescent="0.2">
      <c r="A111" s="787" t="s">
        <v>418</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121</v>
      </c>
      <c r="AB111" s="932"/>
      <c r="AC111" s="932"/>
      <c r="AD111" s="932"/>
      <c r="AE111" s="933"/>
      <c r="AF111" s="934" t="s">
        <v>121</v>
      </c>
      <c r="AG111" s="932"/>
      <c r="AH111" s="932"/>
      <c r="AI111" s="932"/>
      <c r="AJ111" s="933"/>
      <c r="AK111" s="934" t="s">
        <v>121</v>
      </c>
      <c r="AL111" s="932"/>
      <c r="AM111" s="932"/>
      <c r="AN111" s="932"/>
      <c r="AO111" s="933"/>
      <c r="AP111" s="935" t="s">
        <v>121</v>
      </c>
      <c r="AQ111" s="936"/>
      <c r="AR111" s="936"/>
      <c r="AS111" s="936"/>
      <c r="AT111" s="937"/>
      <c r="AU111" s="945"/>
      <c r="AV111" s="946"/>
      <c r="AW111" s="946"/>
      <c r="AX111" s="946"/>
      <c r="AY111" s="946"/>
      <c r="AZ111" s="828" t="s">
        <v>419</v>
      </c>
      <c r="BA111" s="765"/>
      <c r="BB111" s="765"/>
      <c r="BC111" s="765"/>
      <c r="BD111" s="765"/>
      <c r="BE111" s="765"/>
      <c r="BF111" s="765"/>
      <c r="BG111" s="765"/>
      <c r="BH111" s="765"/>
      <c r="BI111" s="765"/>
      <c r="BJ111" s="765"/>
      <c r="BK111" s="765"/>
      <c r="BL111" s="765"/>
      <c r="BM111" s="765"/>
      <c r="BN111" s="765"/>
      <c r="BO111" s="765"/>
      <c r="BP111" s="766"/>
      <c r="BQ111" s="829" t="s">
        <v>121</v>
      </c>
      <c r="BR111" s="830"/>
      <c r="BS111" s="830"/>
      <c r="BT111" s="830"/>
      <c r="BU111" s="830"/>
      <c r="BV111" s="830" t="s">
        <v>121</v>
      </c>
      <c r="BW111" s="830"/>
      <c r="BX111" s="830"/>
      <c r="BY111" s="830"/>
      <c r="BZ111" s="830"/>
      <c r="CA111" s="830" t="s">
        <v>121</v>
      </c>
      <c r="CB111" s="830"/>
      <c r="CC111" s="830"/>
      <c r="CD111" s="830"/>
      <c r="CE111" s="830"/>
      <c r="CF111" s="888" t="s">
        <v>121</v>
      </c>
      <c r="CG111" s="889"/>
      <c r="CH111" s="889"/>
      <c r="CI111" s="889"/>
      <c r="CJ111" s="889"/>
      <c r="CK111" s="940"/>
      <c r="CL111" s="834"/>
      <c r="CM111" s="828" t="s">
        <v>420</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t="s">
        <v>121</v>
      </c>
      <c r="DH111" s="830"/>
      <c r="DI111" s="830"/>
      <c r="DJ111" s="830"/>
      <c r="DK111" s="830"/>
      <c r="DL111" s="830" t="s">
        <v>121</v>
      </c>
      <c r="DM111" s="830"/>
      <c r="DN111" s="830"/>
      <c r="DO111" s="830"/>
      <c r="DP111" s="830"/>
      <c r="DQ111" s="830" t="s">
        <v>121</v>
      </c>
      <c r="DR111" s="830"/>
      <c r="DS111" s="830"/>
      <c r="DT111" s="830"/>
      <c r="DU111" s="830"/>
      <c r="DV111" s="807" t="s">
        <v>121</v>
      </c>
      <c r="DW111" s="807"/>
      <c r="DX111" s="807"/>
      <c r="DY111" s="807"/>
      <c r="DZ111" s="808"/>
    </row>
    <row r="112" spans="1:131" s="224" customFormat="1" ht="26.25" customHeight="1" x14ac:dyDescent="0.2">
      <c r="A112" s="925" t="s">
        <v>421</v>
      </c>
      <c r="B112" s="926"/>
      <c r="C112" s="765" t="s">
        <v>422</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t="s">
        <v>121</v>
      </c>
      <c r="AB112" s="793"/>
      <c r="AC112" s="793"/>
      <c r="AD112" s="793"/>
      <c r="AE112" s="794"/>
      <c r="AF112" s="795" t="s">
        <v>121</v>
      </c>
      <c r="AG112" s="793"/>
      <c r="AH112" s="793"/>
      <c r="AI112" s="793"/>
      <c r="AJ112" s="794"/>
      <c r="AK112" s="795" t="s">
        <v>121</v>
      </c>
      <c r="AL112" s="793"/>
      <c r="AM112" s="793"/>
      <c r="AN112" s="793"/>
      <c r="AO112" s="794"/>
      <c r="AP112" s="837" t="s">
        <v>121</v>
      </c>
      <c r="AQ112" s="838"/>
      <c r="AR112" s="838"/>
      <c r="AS112" s="838"/>
      <c r="AT112" s="839"/>
      <c r="AU112" s="945"/>
      <c r="AV112" s="946"/>
      <c r="AW112" s="946"/>
      <c r="AX112" s="946"/>
      <c r="AY112" s="946"/>
      <c r="AZ112" s="828" t="s">
        <v>423</v>
      </c>
      <c r="BA112" s="765"/>
      <c r="BB112" s="765"/>
      <c r="BC112" s="765"/>
      <c r="BD112" s="765"/>
      <c r="BE112" s="765"/>
      <c r="BF112" s="765"/>
      <c r="BG112" s="765"/>
      <c r="BH112" s="765"/>
      <c r="BI112" s="765"/>
      <c r="BJ112" s="765"/>
      <c r="BK112" s="765"/>
      <c r="BL112" s="765"/>
      <c r="BM112" s="765"/>
      <c r="BN112" s="765"/>
      <c r="BO112" s="765"/>
      <c r="BP112" s="766"/>
      <c r="BQ112" s="829">
        <v>15169</v>
      </c>
      <c r="BR112" s="830"/>
      <c r="BS112" s="830"/>
      <c r="BT112" s="830"/>
      <c r="BU112" s="830"/>
      <c r="BV112" s="830">
        <v>14154</v>
      </c>
      <c r="BW112" s="830"/>
      <c r="BX112" s="830"/>
      <c r="BY112" s="830"/>
      <c r="BZ112" s="830"/>
      <c r="CA112" s="830">
        <v>14077</v>
      </c>
      <c r="CB112" s="830"/>
      <c r="CC112" s="830"/>
      <c r="CD112" s="830"/>
      <c r="CE112" s="830"/>
      <c r="CF112" s="888">
        <v>3.6</v>
      </c>
      <c r="CG112" s="889"/>
      <c r="CH112" s="889"/>
      <c r="CI112" s="889"/>
      <c r="CJ112" s="889"/>
      <c r="CK112" s="940"/>
      <c r="CL112" s="834"/>
      <c r="CM112" s="828" t="s">
        <v>424</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121</v>
      </c>
      <c r="DH112" s="830"/>
      <c r="DI112" s="830"/>
      <c r="DJ112" s="830"/>
      <c r="DK112" s="830"/>
      <c r="DL112" s="830" t="s">
        <v>121</v>
      </c>
      <c r="DM112" s="830"/>
      <c r="DN112" s="830"/>
      <c r="DO112" s="830"/>
      <c r="DP112" s="830"/>
      <c r="DQ112" s="830" t="s">
        <v>121</v>
      </c>
      <c r="DR112" s="830"/>
      <c r="DS112" s="830"/>
      <c r="DT112" s="830"/>
      <c r="DU112" s="830"/>
      <c r="DV112" s="807" t="s">
        <v>121</v>
      </c>
      <c r="DW112" s="807"/>
      <c r="DX112" s="807"/>
      <c r="DY112" s="807"/>
      <c r="DZ112" s="808"/>
    </row>
    <row r="113" spans="1:130" s="224" customFormat="1" ht="26.25" customHeight="1" x14ac:dyDescent="0.2">
      <c r="A113" s="927"/>
      <c r="B113" s="928"/>
      <c r="C113" s="765" t="s">
        <v>425</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v>2384</v>
      </c>
      <c r="AB113" s="932"/>
      <c r="AC113" s="932"/>
      <c r="AD113" s="932"/>
      <c r="AE113" s="933"/>
      <c r="AF113" s="934">
        <v>2172</v>
      </c>
      <c r="AG113" s="932"/>
      <c r="AH113" s="932"/>
      <c r="AI113" s="932"/>
      <c r="AJ113" s="933"/>
      <c r="AK113" s="934">
        <v>1379</v>
      </c>
      <c r="AL113" s="932"/>
      <c r="AM113" s="932"/>
      <c r="AN113" s="932"/>
      <c r="AO113" s="933"/>
      <c r="AP113" s="935">
        <v>0.4</v>
      </c>
      <c r="AQ113" s="936"/>
      <c r="AR113" s="936"/>
      <c r="AS113" s="936"/>
      <c r="AT113" s="937"/>
      <c r="AU113" s="945"/>
      <c r="AV113" s="946"/>
      <c r="AW113" s="946"/>
      <c r="AX113" s="946"/>
      <c r="AY113" s="946"/>
      <c r="AZ113" s="828" t="s">
        <v>426</v>
      </c>
      <c r="BA113" s="765"/>
      <c r="BB113" s="765"/>
      <c r="BC113" s="765"/>
      <c r="BD113" s="765"/>
      <c r="BE113" s="765"/>
      <c r="BF113" s="765"/>
      <c r="BG113" s="765"/>
      <c r="BH113" s="765"/>
      <c r="BI113" s="765"/>
      <c r="BJ113" s="765"/>
      <c r="BK113" s="765"/>
      <c r="BL113" s="765"/>
      <c r="BM113" s="765"/>
      <c r="BN113" s="765"/>
      <c r="BO113" s="765"/>
      <c r="BP113" s="766"/>
      <c r="BQ113" s="829">
        <v>20096</v>
      </c>
      <c r="BR113" s="830"/>
      <c r="BS113" s="830"/>
      <c r="BT113" s="830"/>
      <c r="BU113" s="830"/>
      <c r="BV113" s="830">
        <v>16771</v>
      </c>
      <c r="BW113" s="830"/>
      <c r="BX113" s="830"/>
      <c r="BY113" s="830"/>
      <c r="BZ113" s="830"/>
      <c r="CA113" s="830">
        <v>12852</v>
      </c>
      <c r="CB113" s="830"/>
      <c r="CC113" s="830"/>
      <c r="CD113" s="830"/>
      <c r="CE113" s="830"/>
      <c r="CF113" s="888">
        <v>3.3</v>
      </c>
      <c r="CG113" s="889"/>
      <c r="CH113" s="889"/>
      <c r="CI113" s="889"/>
      <c r="CJ113" s="889"/>
      <c r="CK113" s="940"/>
      <c r="CL113" s="834"/>
      <c r="CM113" s="828" t="s">
        <v>427</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121</v>
      </c>
      <c r="DH113" s="793"/>
      <c r="DI113" s="793"/>
      <c r="DJ113" s="793"/>
      <c r="DK113" s="794"/>
      <c r="DL113" s="795" t="s">
        <v>121</v>
      </c>
      <c r="DM113" s="793"/>
      <c r="DN113" s="793"/>
      <c r="DO113" s="793"/>
      <c r="DP113" s="794"/>
      <c r="DQ113" s="795" t="s">
        <v>121</v>
      </c>
      <c r="DR113" s="793"/>
      <c r="DS113" s="793"/>
      <c r="DT113" s="793"/>
      <c r="DU113" s="794"/>
      <c r="DV113" s="837" t="s">
        <v>121</v>
      </c>
      <c r="DW113" s="838"/>
      <c r="DX113" s="838"/>
      <c r="DY113" s="838"/>
      <c r="DZ113" s="839"/>
    </row>
    <row r="114" spans="1:130" s="224" customFormat="1" ht="26.25" customHeight="1" x14ac:dyDescent="0.2">
      <c r="A114" s="927"/>
      <c r="B114" s="928"/>
      <c r="C114" s="765" t="s">
        <v>428</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3953</v>
      </c>
      <c r="AB114" s="793"/>
      <c r="AC114" s="793"/>
      <c r="AD114" s="793"/>
      <c r="AE114" s="794"/>
      <c r="AF114" s="795">
        <v>4063</v>
      </c>
      <c r="AG114" s="793"/>
      <c r="AH114" s="793"/>
      <c r="AI114" s="793"/>
      <c r="AJ114" s="794"/>
      <c r="AK114" s="795">
        <v>4063</v>
      </c>
      <c r="AL114" s="793"/>
      <c r="AM114" s="793"/>
      <c r="AN114" s="793"/>
      <c r="AO114" s="794"/>
      <c r="AP114" s="837">
        <v>1</v>
      </c>
      <c r="AQ114" s="838"/>
      <c r="AR114" s="838"/>
      <c r="AS114" s="838"/>
      <c r="AT114" s="839"/>
      <c r="AU114" s="945"/>
      <c r="AV114" s="946"/>
      <c r="AW114" s="946"/>
      <c r="AX114" s="946"/>
      <c r="AY114" s="946"/>
      <c r="AZ114" s="828" t="s">
        <v>429</v>
      </c>
      <c r="BA114" s="765"/>
      <c r="BB114" s="765"/>
      <c r="BC114" s="765"/>
      <c r="BD114" s="765"/>
      <c r="BE114" s="765"/>
      <c r="BF114" s="765"/>
      <c r="BG114" s="765"/>
      <c r="BH114" s="765"/>
      <c r="BI114" s="765"/>
      <c r="BJ114" s="765"/>
      <c r="BK114" s="765"/>
      <c r="BL114" s="765"/>
      <c r="BM114" s="765"/>
      <c r="BN114" s="765"/>
      <c r="BO114" s="765"/>
      <c r="BP114" s="766"/>
      <c r="BQ114" s="829" t="s">
        <v>121</v>
      </c>
      <c r="BR114" s="830"/>
      <c r="BS114" s="830"/>
      <c r="BT114" s="830"/>
      <c r="BU114" s="830"/>
      <c r="BV114" s="830" t="s">
        <v>121</v>
      </c>
      <c r="BW114" s="830"/>
      <c r="BX114" s="830"/>
      <c r="BY114" s="830"/>
      <c r="BZ114" s="830"/>
      <c r="CA114" s="830">
        <v>8185</v>
      </c>
      <c r="CB114" s="830"/>
      <c r="CC114" s="830"/>
      <c r="CD114" s="830"/>
      <c r="CE114" s="830"/>
      <c r="CF114" s="888">
        <v>2.1</v>
      </c>
      <c r="CG114" s="889"/>
      <c r="CH114" s="889"/>
      <c r="CI114" s="889"/>
      <c r="CJ114" s="889"/>
      <c r="CK114" s="940"/>
      <c r="CL114" s="834"/>
      <c r="CM114" s="828" t="s">
        <v>430</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121</v>
      </c>
      <c r="DH114" s="793"/>
      <c r="DI114" s="793"/>
      <c r="DJ114" s="793"/>
      <c r="DK114" s="794"/>
      <c r="DL114" s="795" t="s">
        <v>121</v>
      </c>
      <c r="DM114" s="793"/>
      <c r="DN114" s="793"/>
      <c r="DO114" s="793"/>
      <c r="DP114" s="794"/>
      <c r="DQ114" s="795" t="s">
        <v>121</v>
      </c>
      <c r="DR114" s="793"/>
      <c r="DS114" s="793"/>
      <c r="DT114" s="793"/>
      <c r="DU114" s="794"/>
      <c r="DV114" s="837" t="s">
        <v>121</v>
      </c>
      <c r="DW114" s="838"/>
      <c r="DX114" s="838"/>
      <c r="DY114" s="838"/>
      <c r="DZ114" s="839"/>
    </row>
    <row r="115" spans="1:130" s="224" customFormat="1" ht="26.25" customHeight="1" x14ac:dyDescent="0.2">
      <c r="A115" s="927"/>
      <c r="B115" s="928"/>
      <c r="C115" s="765" t="s">
        <v>431</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t="s">
        <v>121</v>
      </c>
      <c r="AB115" s="932"/>
      <c r="AC115" s="932"/>
      <c r="AD115" s="932"/>
      <c r="AE115" s="933"/>
      <c r="AF115" s="934" t="s">
        <v>121</v>
      </c>
      <c r="AG115" s="932"/>
      <c r="AH115" s="932"/>
      <c r="AI115" s="932"/>
      <c r="AJ115" s="933"/>
      <c r="AK115" s="934" t="s">
        <v>121</v>
      </c>
      <c r="AL115" s="932"/>
      <c r="AM115" s="932"/>
      <c r="AN115" s="932"/>
      <c r="AO115" s="933"/>
      <c r="AP115" s="935" t="s">
        <v>121</v>
      </c>
      <c r="AQ115" s="936"/>
      <c r="AR115" s="936"/>
      <c r="AS115" s="936"/>
      <c r="AT115" s="937"/>
      <c r="AU115" s="945"/>
      <c r="AV115" s="946"/>
      <c r="AW115" s="946"/>
      <c r="AX115" s="946"/>
      <c r="AY115" s="946"/>
      <c r="AZ115" s="828" t="s">
        <v>432</v>
      </c>
      <c r="BA115" s="765"/>
      <c r="BB115" s="765"/>
      <c r="BC115" s="765"/>
      <c r="BD115" s="765"/>
      <c r="BE115" s="765"/>
      <c r="BF115" s="765"/>
      <c r="BG115" s="765"/>
      <c r="BH115" s="765"/>
      <c r="BI115" s="765"/>
      <c r="BJ115" s="765"/>
      <c r="BK115" s="765"/>
      <c r="BL115" s="765"/>
      <c r="BM115" s="765"/>
      <c r="BN115" s="765"/>
      <c r="BO115" s="765"/>
      <c r="BP115" s="766"/>
      <c r="BQ115" s="829" t="s">
        <v>121</v>
      </c>
      <c r="BR115" s="830"/>
      <c r="BS115" s="830"/>
      <c r="BT115" s="830"/>
      <c r="BU115" s="830"/>
      <c r="BV115" s="830" t="s">
        <v>121</v>
      </c>
      <c r="BW115" s="830"/>
      <c r="BX115" s="830"/>
      <c r="BY115" s="830"/>
      <c r="BZ115" s="830"/>
      <c r="CA115" s="830" t="s">
        <v>121</v>
      </c>
      <c r="CB115" s="830"/>
      <c r="CC115" s="830"/>
      <c r="CD115" s="830"/>
      <c r="CE115" s="830"/>
      <c r="CF115" s="888" t="s">
        <v>121</v>
      </c>
      <c r="CG115" s="889"/>
      <c r="CH115" s="889"/>
      <c r="CI115" s="889"/>
      <c r="CJ115" s="889"/>
      <c r="CK115" s="940"/>
      <c r="CL115" s="834"/>
      <c r="CM115" s="828" t="s">
        <v>433</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t="s">
        <v>121</v>
      </c>
      <c r="DH115" s="793"/>
      <c r="DI115" s="793"/>
      <c r="DJ115" s="793"/>
      <c r="DK115" s="794"/>
      <c r="DL115" s="795" t="s">
        <v>121</v>
      </c>
      <c r="DM115" s="793"/>
      <c r="DN115" s="793"/>
      <c r="DO115" s="793"/>
      <c r="DP115" s="794"/>
      <c r="DQ115" s="795" t="s">
        <v>121</v>
      </c>
      <c r="DR115" s="793"/>
      <c r="DS115" s="793"/>
      <c r="DT115" s="793"/>
      <c r="DU115" s="794"/>
      <c r="DV115" s="837" t="s">
        <v>121</v>
      </c>
      <c r="DW115" s="838"/>
      <c r="DX115" s="838"/>
      <c r="DY115" s="838"/>
      <c r="DZ115" s="839"/>
    </row>
    <row r="116" spans="1:130" s="224" customFormat="1" ht="26.25" customHeight="1" x14ac:dyDescent="0.2">
      <c r="A116" s="929"/>
      <c r="B116" s="930"/>
      <c r="C116" s="852" t="s">
        <v>434</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t="s">
        <v>121</v>
      </c>
      <c r="AB116" s="793"/>
      <c r="AC116" s="793"/>
      <c r="AD116" s="793"/>
      <c r="AE116" s="794"/>
      <c r="AF116" s="795" t="s">
        <v>121</v>
      </c>
      <c r="AG116" s="793"/>
      <c r="AH116" s="793"/>
      <c r="AI116" s="793"/>
      <c r="AJ116" s="794"/>
      <c r="AK116" s="795" t="s">
        <v>121</v>
      </c>
      <c r="AL116" s="793"/>
      <c r="AM116" s="793"/>
      <c r="AN116" s="793"/>
      <c r="AO116" s="794"/>
      <c r="AP116" s="837" t="s">
        <v>121</v>
      </c>
      <c r="AQ116" s="838"/>
      <c r="AR116" s="838"/>
      <c r="AS116" s="838"/>
      <c r="AT116" s="839"/>
      <c r="AU116" s="945"/>
      <c r="AV116" s="946"/>
      <c r="AW116" s="946"/>
      <c r="AX116" s="946"/>
      <c r="AY116" s="946"/>
      <c r="AZ116" s="922" t="s">
        <v>435</v>
      </c>
      <c r="BA116" s="923"/>
      <c r="BB116" s="923"/>
      <c r="BC116" s="923"/>
      <c r="BD116" s="923"/>
      <c r="BE116" s="923"/>
      <c r="BF116" s="923"/>
      <c r="BG116" s="923"/>
      <c r="BH116" s="923"/>
      <c r="BI116" s="923"/>
      <c r="BJ116" s="923"/>
      <c r="BK116" s="923"/>
      <c r="BL116" s="923"/>
      <c r="BM116" s="923"/>
      <c r="BN116" s="923"/>
      <c r="BO116" s="923"/>
      <c r="BP116" s="924"/>
      <c r="BQ116" s="829" t="s">
        <v>121</v>
      </c>
      <c r="BR116" s="830"/>
      <c r="BS116" s="830"/>
      <c r="BT116" s="830"/>
      <c r="BU116" s="830"/>
      <c r="BV116" s="830" t="s">
        <v>121</v>
      </c>
      <c r="BW116" s="830"/>
      <c r="BX116" s="830"/>
      <c r="BY116" s="830"/>
      <c r="BZ116" s="830"/>
      <c r="CA116" s="830" t="s">
        <v>121</v>
      </c>
      <c r="CB116" s="830"/>
      <c r="CC116" s="830"/>
      <c r="CD116" s="830"/>
      <c r="CE116" s="830"/>
      <c r="CF116" s="888" t="s">
        <v>121</v>
      </c>
      <c r="CG116" s="889"/>
      <c r="CH116" s="889"/>
      <c r="CI116" s="889"/>
      <c r="CJ116" s="889"/>
      <c r="CK116" s="940"/>
      <c r="CL116" s="834"/>
      <c r="CM116" s="828" t="s">
        <v>436</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t="s">
        <v>121</v>
      </c>
      <c r="DH116" s="793"/>
      <c r="DI116" s="793"/>
      <c r="DJ116" s="793"/>
      <c r="DK116" s="794"/>
      <c r="DL116" s="795" t="s">
        <v>121</v>
      </c>
      <c r="DM116" s="793"/>
      <c r="DN116" s="793"/>
      <c r="DO116" s="793"/>
      <c r="DP116" s="794"/>
      <c r="DQ116" s="795" t="s">
        <v>121</v>
      </c>
      <c r="DR116" s="793"/>
      <c r="DS116" s="793"/>
      <c r="DT116" s="793"/>
      <c r="DU116" s="794"/>
      <c r="DV116" s="837" t="s">
        <v>121</v>
      </c>
      <c r="DW116" s="838"/>
      <c r="DX116" s="838"/>
      <c r="DY116" s="838"/>
      <c r="DZ116" s="839"/>
    </row>
    <row r="117" spans="1:130" s="224" customFormat="1" ht="26.25" customHeight="1" x14ac:dyDescent="0.2">
      <c r="A117" s="908" t="s">
        <v>176</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437</v>
      </c>
      <c r="Z117" s="910"/>
      <c r="AA117" s="915">
        <v>73401</v>
      </c>
      <c r="AB117" s="916"/>
      <c r="AC117" s="916"/>
      <c r="AD117" s="916"/>
      <c r="AE117" s="917"/>
      <c r="AF117" s="918">
        <v>72503</v>
      </c>
      <c r="AG117" s="916"/>
      <c r="AH117" s="916"/>
      <c r="AI117" s="916"/>
      <c r="AJ117" s="917"/>
      <c r="AK117" s="918">
        <v>69796</v>
      </c>
      <c r="AL117" s="916"/>
      <c r="AM117" s="916"/>
      <c r="AN117" s="916"/>
      <c r="AO117" s="917"/>
      <c r="AP117" s="919"/>
      <c r="AQ117" s="920"/>
      <c r="AR117" s="920"/>
      <c r="AS117" s="920"/>
      <c r="AT117" s="921"/>
      <c r="AU117" s="945"/>
      <c r="AV117" s="946"/>
      <c r="AW117" s="946"/>
      <c r="AX117" s="946"/>
      <c r="AY117" s="946"/>
      <c r="AZ117" s="876" t="s">
        <v>438</v>
      </c>
      <c r="BA117" s="877"/>
      <c r="BB117" s="877"/>
      <c r="BC117" s="877"/>
      <c r="BD117" s="877"/>
      <c r="BE117" s="877"/>
      <c r="BF117" s="877"/>
      <c r="BG117" s="877"/>
      <c r="BH117" s="877"/>
      <c r="BI117" s="877"/>
      <c r="BJ117" s="877"/>
      <c r="BK117" s="877"/>
      <c r="BL117" s="877"/>
      <c r="BM117" s="877"/>
      <c r="BN117" s="877"/>
      <c r="BO117" s="877"/>
      <c r="BP117" s="878"/>
      <c r="BQ117" s="829" t="s">
        <v>121</v>
      </c>
      <c r="BR117" s="830"/>
      <c r="BS117" s="830"/>
      <c r="BT117" s="830"/>
      <c r="BU117" s="830"/>
      <c r="BV117" s="830" t="s">
        <v>121</v>
      </c>
      <c r="BW117" s="830"/>
      <c r="BX117" s="830"/>
      <c r="BY117" s="830"/>
      <c r="BZ117" s="830"/>
      <c r="CA117" s="830" t="s">
        <v>121</v>
      </c>
      <c r="CB117" s="830"/>
      <c r="CC117" s="830"/>
      <c r="CD117" s="830"/>
      <c r="CE117" s="830"/>
      <c r="CF117" s="888" t="s">
        <v>121</v>
      </c>
      <c r="CG117" s="889"/>
      <c r="CH117" s="889"/>
      <c r="CI117" s="889"/>
      <c r="CJ117" s="889"/>
      <c r="CK117" s="940"/>
      <c r="CL117" s="834"/>
      <c r="CM117" s="828" t="s">
        <v>439</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121</v>
      </c>
      <c r="DH117" s="793"/>
      <c r="DI117" s="793"/>
      <c r="DJ117" s="793"/>
      <c r="DK117" s="794"/>
      <c r="DL117" s="795" t="s">
        <v>121</v>
      </c>
      <c r="DM117" s="793"/>
      <c r="DN117" s="793"/>
      <c r="DO117" s="793"/>
      <c r="DP117" s="794"/>
      <c r="DQ117" s="795" t="s">
        <v>121</v>
      </c>
      <c r="DR117" s="793"/>
      <c r="DS117" s="793"/>
      <c r="DT117" s="793"/>
      <c r="DU117" s="794"/>
      <c r="DV117" s="837" t="s">
        <v>121</v>
      </c>
      <c r="DW117" s="838"/>
      <c r="DX117" s="838"/>
      <c r="DY117" s="838"/>
      <c r="DZ117" s="839"/>
    </row>
    <row r="118" spans="1:130" s="224" customFormat="1" ht="26.25" customHeight="1" x14ac:dyDescent="0.2">
      <c r="A118" s="908" t="s">
        <v>413</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410</v>
      </c>
      <c r="AB118" s="909"/>
      <c r="AC118" s="909"/>
      <c r="AD118" s="909"/>
      <c r="AE118" s="910"/>
      <c r="AF118" s="911" t="s">
        <v>411</v>
      </c>
      <c r="AG118" s="909"/>
      <c r="AH118" s="909"/>
      <c r="AI118" s="909"/>
      <c r="AJ118" s="910"/>
      <c r="AK118" s="911" t="s">
        <v>293</v>
      </c>
      <c r="AL118" s="909"/>
      <c r="AM118" s="909"/>
      <c r="AN118" s="909"/>
      <c r="AO118" s="910"/>
      <c r="AP118" s="912" t="s">
        <v>412</v>
      </c>
      <c r="AQ118" s="913"/>
      <c r="AR118" s="913"/>
      <c r="AS118" s="913"/>
      <c r="AT118" s="914"/>
      <c r="AU118" s="945"/>
      <c r="AV118" s="946"/>
      <c r="AW118" s="946"/>
      <c r="AX118" s="946"/>
      <c r="AY118" s="946"/>
      <c r="AZ118" s="851" t="s">
        <v>440</v>
      </c>
      <c r="BA118" s="852"/>
      <c r="BB118" s="852"/>
      <c r="BC118" s="852"/>
      <c r="BD118" s="852"/>
      <c r="BE118" s="852"/>
      <c r="BF118" s="852"/>
      <c r="BG118" s="852"/>
      <c r="BH118" s="852"/>
      <c r="BI118" s="852"/>
      <c r="BJ118" s="852"/>
      <c r="BK118" s="852"/>
      <c r="BL118" s="852"/>
      <c r="BM118" s="852"/>
      <c r="BN118" s="852"/>
      <c r="BO118" s="852"/>
      <c r="BP118" s="853"/>
      <c r="BQ118" s="892" t="s">
        <v>121</v>
      </c>
      <c r="BR118" s="858"/>
      <c r="BS118" s="858"/>
      <c r="BT118" s="858"/>
      <c r="BU118" s="858"/>
      <c r="BV118" s="858" t="s">
        <v>121</v>
      </c>
      <c r="BW118" s="858"/>
      <c r="BX118" s="858"/>
      <c r="BY118" s="858"/>
      <c r="BZ118" s="858"/>
      <c r="CA118" s="858" t="s">
        <v>121</v>
      </c>
      <c r="CB118" s="858"/>
      <c r="CC118" s="858"/>
      <c r="CD118" s="858"/>
      <c r="CE118" s="858"/>
      <c r="CF118" s="888" t="s">
        <v>121</v>
      </c>
      <c r="CG118" s="889"/>
      <c r="CH118" s="889"/>
      <c r="CI118" s="889"/>
      <c r="CJ118" s="889"/>
      <c r="CK118" s="940"/>
      <c r="CL118" s="834"/>
      <c r="CM118" s="828" t="s">
        <v>441</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121</v>
      </c>
      <c r="DH118" s="793"/>
      <c r="DI118" s="793"/>
      <c r="DJ118" s="793"/>
      <c r="DK118" s="794"/>
      <c r="DL118" s="795" t="s">
        <v>121</v>
      </c>
      <c r="DM118" s="793"/>
      <c r="DN118" s="793"/>
      <c r="DO118" s="793"/>
      <c r="DP118" s="794"/>
      <c r="DQ118" s="795" t="s">
        <v>121</v>
      </c>
      <c r="DR118" s="793"/>
      <c r="DS118" s="793"/>
      <c r="DT118" s="793"/>
      <c r="DU118" s="794"/>
      <c r="DV118" s="837" t="s">
        <v>121</v>
      </c>
      <c r="DW118" s="838"/>
      <c r="DX118" s="838"/>
      <c r="DY118" s="838"/>
      <c r="DZ118" s="839"/>
    </row>
    <row r="119" spans="1:130" s="224" customFormat="1" ht="26.25" customHeight="1" x14ac:dyDescent="0.2">
      <c r="A119" s="831" t="s">
        <v>416</v>
      </c>
      <c r="B119" s="832"/>
      <c r="C119" s="873" t="s">
        <v>417</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t="s">
        <v>121</v>
      </c>
      <c r="AB119" s="902"/>
      <c r="AC119" s="902"/>
      <c r="AD119" s="902"/>
      <c r="AE119" s="903"/>
      <c r="AF119" s="904" t="s">
        <v>121</v>
      </c>
      <c r="AG119" s="902"/>
      <c r="AH119" s="902"/>
      <c r="AI119" s="902"/>
      <c r="AJ119" s="903"/>
      <c r="AK119" s="904" t="s">
        <v>121</v>
      </c>
      <c r="AL119" s="902"/>
      <c r="AM119" s="902"/>
      <c r="AN119" s="902"/>
      <c r="AO119" s="903"/>
      <c r="AP119" s="905" t="s">
        <v>121</v>
      </c>
      <c r="AQ119" s="906"/>
      <c r="AR119" s="906"/>
      <c r="AS119" s="906"/>
      <c r="AT119" s="907"/>
      <c r="AU119" s="947"/>
      <c r="AV119" s="948"/>
      <c r="AW119" s="948"/>
      <c r="AX119" s="948"/>
      <c r="AY119" s="948"/>
      <c r="AZ119" s="245" t="s">
        <v>176</v>
      </c>
      <c r="BA119" s="245"/>
      <c r="BB119" s="245"/>
      <c r="BC119" s="245"/>
      <c r="BD119" s="245"/>
      <c r="BE119" s="245"/>
      <c r="BF119" s="245"/>
      <c r="BG119" s="245"/>
      <c r="BH119" s="245"/>
      <c r="BI119" s="245"/>
      <c r="BJ119" s="245"/>
      <c r="BK119" s="245"/>
      <c r="BL119" s="245"/>
      <c r="BM119" s="245"/>
      <c r="BN119" s="245"/>
      <c r="BO119" s="890" t="s">
        <v>442</v>
      </c>
      <c r="BP119" s="891"/>
      <c r="BQ119" s="892">
        <v>593238</v>
      </c>
      <c r="BR119" s="858"/>
      <c r="BS119" s="858"/>
      <c r="BT119" s="858"/>
      <c r="BU119" s="858"/>
      <c r="BV119" s="858">
        <v>527101</v>
      </c>
      <c r="BW119" s="858"/>
      <c r="BX119" s="858"/>
      <c r="BY119" s="858"/>
      <c r="BZ119" s="858"/>
      <c r="CA119" s="858">
        <v>469403</v>
      </c>
      <c r="CB119" s="858"/>
      <c r="CC119" s="858"/>
      <c r="CD119" s="858"/>
      <c r="CE119" s="858"/>
      <c r="CF119" s="761"/>
      <c r="CG119" s="762"/>
      <c r="CH119" s="762"/>
      <c r="CI119" s="762"/>
      <c r="CJ119" s="847"/>
      <c r="CK119" s="941"/>
      <c r="CL119" s="836"/>
      <c r="CM119" s="851" t="s">
        <v>443</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t="s">
        <v>121</v>
      </c>
      <c r="DH119" s="777"/>
      <c r="DI119" s="777"/>
      <c r="DJ119" s="777"/>
      <c r="DK119" s="778"/>
      <c r="DL119" s="779" t="s">
        <v>121</v>
      </c>
      <c r="DM119" s="777"/>
      <c r="DN119" s="777"/>
      <c r="DO119" s="777"/>
      <c r="DP119" s="778"/>
      <c r="DQ119" s="779" t="s">
        <v>121</v>
      </c>
      <c r="DR119" s="777"/>
      <c r="DS119" s="777"/>
      <c r="DT119" s="777"/>
      <c r="DU119" s="778"/>
      <c r="DV119" s="861" t="s">
        <v>121</v>
      </c>
      <c r="DW119" s="862"/>
      <c r="DX119" s="862"/>
      <c r="DY119" s="862"/>
      <c r="DZ119" s="863"/>
    </row>
    <row r="120" spans="1:130" s="224" customFormat="1" ht="26.25" customHeight="1" x14ac:dyDescent="0.2">
      <c r="A120" s="833"/>
      <c r="B120" s="834"/>
      <c r="C120" s="828" t="s">
        <v>420</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t="s">
        <v>121</v>
      </c>
      <c r="AB120" s="793"/>
      <c r="AC120" s="793"/>
      <c r="AD120" s="793"/>
      <c r="AE120" s="794"/>
      <c r="AF120" s="795" t="s">
        <v>121</v>
      </c>
      <c r="AG120" s="793"/>
      <c r="AH120" s="793"/>
      <c r="AI120" s="793"/>
      <c r="AJ120" s="794"/>
      <c r="AK120" s="795" t="s">
        <v>121</v>
      </c>
      <c r="AL120" s="793"/>
      <c r="AM120" s="793"/>
      <c r="AN120" s="793"/>
      <c r="AO120" s="794"/>
      <c r="AP120" s="837" t="s">
        <v>121</v>
      </c>
      <c r="AQ120" s="838"/>
      <c r="AR120" s="838"/>
      <c r="AS120" s="838"/>
      <c r="AT120" s="839"/>
      <c r="AU120" s="893" t="s">
        <v>444</v>
      </c>
      <c r="AV120" s="894"/>
      <c r="AW120" s="894"/>
      <c r="AX120" s="894"/>
      <c r="AY120" s="895"/>
      <c r="AZ120" s="873" t="s">
        <v>445</v>
      </c>
      <c r="BA120" s="821"/>
      <c r="BB120" s="821"/>
      <c r="BC120" s="821"/>
      <c r="BD120" s="821"/>
      <c r="BE120" s="821"/>
      <c r="BF120" s="821"/>
      <c r="BG120" s="821"/>
      <c r="BH120" s="821"/>
      <c r="BI120" s="821"/>
      <c r="BJ120" s="821"/>
      <c r="BK120" s="821"/>
      <c r="BL120" s="821"/>
      <c r="BM120" s="821"/>
      <c r="BN120" s="821"/>
      <c r="BO120" s="821"/>
      <c r="BP120" s="822"/>
      <c r="BQ120" s="874">
        <v>2365011</v>
      </c>
      <c r="BR120" s="855"/>
      <c r="BS120" s="855"/>
      <c r="BT120" s="855"/>
      <c r="BU120" s="855"/>
      <c r="BV120" s="855">
        <v>2495062</v>
      </c>
      <c r="BW120" s="855"/>
      <c r="BX120" s="855"/>
      <c r="BY120" s="855"/>
      <c r="BZ120" s="855"/>
      <c r="CA120" s="855">
        <v>2651011</v>
      </c>
      <c r="CB120" s="855"/>
      <c r="CC120" s="855"/>
      <c r="CD120" s="855"/>
      <c r="CE120" s="855"/>
      <c r="CF120" s="879">
        <v>676</v>
      </c>
      <c r="CG120" s="880"/>
      <c r="CH120" s="880"/>
      <c r="CI120" s="880"/>
      <c r="CJ120" s="880"/>
      <c r="CK120" s="881" t="s">
        <v>446</v>
      </c>
      <c r="CL120" s="865"/>
      <c r="CM120" s="865"/>
      <c r="CN120" s="865"/>
      <c r="CO120" s="866"/>
      <c r="CP120" s="885" t="s">
        <v>393</v>
      </c>
      <c r="CQ120" s="886"/>
      <c r="CR120" s="886"/>
      <c r="CS120" s="886"/>
      <c r="CT120" s="886"/>
      <c r="CU120" s="886"/>
      <c r="CV120" s="886"/>
      <c r="CW120" s="886"/>
      <c r="CX120" s="886"/>
      <c r="CY120" s="886"/>
      <c r="CZ120" s="886"/>
      <c r="DA120" s="886"/>
      <c r="DB120" s="886"/>
      <c r="DC120" s="886"/>
      <c r="DD120" s="886"/>
      <c r="DE120" s="886"/>
      <c r="DF120" s="887"/>
      <c r="DG120" s="874">
        <v>15169</v>
      </c>
      <c r="DH120" s="855"/>
      <c r="DI120" s="855"/>
      <c r="DJ120" s="855"/>
      <c r="DK120" s="855"/>
      <c r="DL120" s="855">
        <v>14154</v>
      </c>
      <c r="DM120" s="855"/>
      <c r="DN120" s="855"/>
      <c r="DO120" s="855"/>
      <c r="DP120" s="855"/>
      <c r="DQ120" s="855">
        <v>14077</v>
      </c>
      <c r="DR120" s="855"/>
      <c r="DS120" s="855"/>
      <c r="DT120" s="855"/>
      <c r="DU120" s="855"/>
      <c r="DV120" s="856">
        <v>3.6</v>
      </c>
      <c r="DW120" s="856"/>
      <c r="DX120" s="856"/>
      <c r="DY120" s="856"/>
      <c r="DZ120" s="857"/>
    </row>
    <row r="121" spans="1:130" s="224" customFormat="1" ht="26.25" customHeight="1" x14ac:dyDescent="0.2">
      <c r="A121" s="833"/>
      <c r="B121" s="834"/>
      <c r="C121" s="876" t="s">
        <v>447</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121</v>
      </c>
      <c r="AB121" s="793"/>
      <c r="AC121" s="793"/>
      <c r="AD121" s="793"/>
      <c r="AE121" s="794"/>
      <c r="AF121" s="795" t="s">
        <v>121</v>
      </c>
      <c r="AG121" s="793"/>
      <c r="AH121" s="793"/>
      <c r="AI121" s="793"/>
      <c r="AJ121" s="794"/>
      <c r="AK121" s="795" t="s">
        <v>121</v>
      </c>
      <c r="AL121" s="793"/>
      <c r="AM121" s="793"/>
      <c r="AN121" s="793"/>
      <c r="AO121" s="794"/>
      <c r="AP121" s="837" t="s">
        <v>121</v>
      </c>
      <c r="AQ121" s="838"/>
      <c r="AR121" s="838"/>
      <c r="AS121" s="838"/>
      <c r="AT121" s="839"/>
      <c r="AU121" s="896"/>
      <c r="AV121" s="897"/>
      <c r="AW121" s="897"/>
      <c r="AX121" s="897"/>
      <c r="AY121" s="898"/>
      <c r="AZ121" s="828" t="s">
        <v>448</v>
      </c>
      <c r="BA121" s="765"/>
      <c r="BB121" s="765"/>
      <c r="BC121" s="765"/>
      <c r="BD121" s="765"/>
      <c r="BE121" s="765"/>
      <c r="BF121" s="765"/>
      <c r="BG121" s="765"/>
      <c r="BH121" s="765"/>
      <c r="BI121" s="765"/>
      <c r="BJ121" s="765"/>
      <c r="BK121" s="765"/>
      <c r="BL121" s="765"/>
      <c r="BM121" s="765"/>
      <c r="BN121" s="765"/>
      <c r="BO121" s="765"/>
      <c r="BP121" s="766"/>
      <c r="BQ121" s="829">
        <v>7898</v>
      </c>
      <c r="BR121" s="830"/>
      <c r="BS121" s="830"/>
      <c r="BT121" s="830"/>
      <c r="BU121" s="830"/>
      <c r="BV121" s="830">
        <v>5976</v>
      </c>
      <c r="BW121" s="830"/>
      <c r="BX121" s="830"/>
      <c r="BY121" s="830"/>
      <c r="BZ121" s="830"/>
      <c r="CA121" s="830">
        <v>4020</v>
      </c>
      <c r="CB121" s="830"/>
      <c r="CC121" s="830"/>
      <c r="CD121" s="830"/>
      <c r="CE121" s="830"/>
      <c r="CF121" s="888">
        <v>1</v>
      </c>
      <c r="CG121" s="889"/>
      <c r="CH121" s="889"/>
      <c r="CI121" s="889"/>
      <c r="CJ121" s="889"/>
      <c r="CK121" s="882"/>
      <c r="CL121" s="868"/>
      <c r="CM121" s="868"/>
      <c r="CN121" s="868"/>
      <c r="CO121" s="869"/>
      <c r="CP121" s="848" t="s">
        <v>392</v>
      </c>
      <c r="CQ121" s="849"/>
      <c r="CR121" s="849"/>
      <c r="CS121" s="849"/>
      <c r="CT121" s="849"/>
      <c r="CU121" s="849"/>
      <c r="CV121" s="849"/>
      <c r="CW121" s="849"/>
      <c r="CX121" s="849"/>
      <c r="CY121" s="849"/>
      <c r="CZ121" s="849"/>
      <c r="DA121" s="849"/>
      <c r="DB121" s="849"/>
      <c r="DC121" s="849"/>
      <c r="DD121" s="849"/>
      <c r="DE121" s="849"/>
      <c r="DF121" s="850"/>
      <c r="DG121" s="829" t="s">
        <v>121</v>
      </c>
      <c r="DH121" s="830"/>
      <c r="DI121" s="830"/>
      <c r="DJ121" s="830"/>
      <c r="DK121" s="830"/>
      <c r="DL121" s="830" t="s">
        <v>121</v>
      </c>
      <c r="DM121" s="830"/>
      <c r="DN121" s="830"/>
      <c r="DO121" s="830"/>
      <c r="DP121" s="830"/>
      <c r="DQ121" s="830" t="s">
        <v>121</v>
      </c>
      <c r="DR121" s="830"/>
      <c r="DS121" s="830"/>
      <c r="DT121" s="830"/>
      <c r="DU121" s="830"/>
      <c r="DV121" s="807" t="s">
        <v>121</v>
      </c>
      <c r="DW121" s="807"/>
      <c r="DX121" s="807"/>
      <c r="DY121" s="807"/>
      <c r="DZ121" s="808"/>
    </row>
    <row r="122" spans="1:130" s="224" customFormat="1" ht="26.25" customHeight="1" x14ac:dyDescent="0.2">
      <c r="A122" s="833"/>
      <c r="B122" s="834"/>
      <c r="C122" s="828" t="s">
        <v>430</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121</v>
      </c>
      <c r="AB122" s="793"/>
      <c r="AC122" s="793"/>
      <c r="AD122" s="793"/>
      <c r="AE122" s="794"/>
      <c r="AF122" s="795" t="s">
        <v>121</v>
      </c>
      <c r="AG122" s="793"/>
      <c r="AH122" s="793"/>
      <c r="AI122" s="793"/>
      <c r="AJ122" s="794"/>
      <c r="AK122" s="795" t="s">
        <v>121</v>
      </c>
      <c r="AL122" s="793"/>
      <c r="AM122" s="793"/>
      <c r="AN122" s="793"/>
      <c r="AO122" s="794"/>
      <c r="AP122" s="837" t="s">
        <v>121</v>
      </c>
      <c r="AQ122" s="838"/>
      <c r="AR122" s="838"/>
      <c r="AS122" s="838"/>
      <c r="AT122" s="839"/>
      <c r="AU122" s="896"/>
      <c r="AV122" s="897"/>
      <c r="AW122" s="897"/>
      <c r="AX122" s="897"/>
      <c r="AY122" s="898"/>
      <c r="AZ122" s="851" t="s">
        <v>449</v>
      </c>
      <c r="BA122" s="852"/>
      <c r="BB122" s="852"/>
      <c r="BC122" s="852"/>
      <c r="BD122" s="852"/>
      <c r="BE122" s="852"/>
      <c r="BF122" s="852"/>
      <c r="BG122" s="852"/>
      <c r="BH122" s="852"/>
      <c r="BI122" s="852"/>
      <c r="BJ122" s="852"/>
      <c r="BK122" s="852"/>
      <c r="BL122" s="852"/>
      <c r="BM122" s="852"/>
      <c r="BN122" s="852"/>
      <c r="BO122" s="852"/>
      <c r="BP122" s="853"/>
      <c r="BQ122" s="892">
        <v>461550</v>
      </c>
      <c r="BR122" s="858"/>
      <c r="BS122" s="858"/>
      <c r="BT122" s="858"/>
      <c r="BU122" s="858"/>
      <c r="BV122" s="858">
        <v>416357</v>
      </c>
      <c r="BW122" s="858"/>
      <c r="BX122" s="858"/>
      <c r="BY122" s="858"/>
      <c r="BZ122" s="858"/>
      <c r="CA122" s="858">
        <v>370858</v>
      </c>
      <c r="CB122" s="858"/>
      <c r="CC122" s="858"/>
      <c r="CD122" s="858"/>
      <c r="CE122" s="858"/>
      <c r="CF122" s="859">
        <v>94.6</v>
      </c>
      <c r="CG122" s="860"/>
      <c r="CH122" s="860"/>
      <c r="CI122" s="860"/>
      <c r="CJ122" s="860"/>
      <c r="CK122" s="882"/>
      <c r="CL122" s="868"/>
      <c r="CM122" s="868"/>
      <c r="CN122" s="868"/>
      <c r="CO122" s="869"/>
      <c r="CP122" s="848" t="s">
        <v>390</v>
      </c>
      <c r="CQ122" s="849"/>
      <c r="CR122" s="849"/>
      <c r="CS122" s="849"/>
      <c r="CT122" s="849"/>
      <c r="CU122" s="849"/>
      <c r="CV122" s="849"/>
      <c r="CW122" s="849"/>
      <c r="CX122" s="849"/>
      <c r="CY122" s="849"/>
      <c r="CZ122" s="849"/>
      <c r="DA122" s="849"/>
      <c r="DB122" s="849"/>
      <c r="DC122" s="849"/>
      <c r="DD122" s="849"/>
      <c r="DE122" s="849"/>
      <c r="DF122" s="850"/>
      <c r="DG122" s="829" t="s">
        <v>121</v>
      </c>
      <c r="DH122" s="830"/>
      <c r="DI122" s="830"/>
      <c r="DJ122" s="830"/>
      <c r="DK122" s="830"/>
      <c r="DL122" s="830" t="s">
        <v>121</v>
      </c>
      <c r="DM122" s="830"/>
      <c r="DN122" s="830"/>
      <c r="DO122" s="830"/>
      <c r="DP122" s="830"/>
      <c r="DQ122" s="830" t="s">
        <v>121</v>
      </c>
      <c r="DR122" s="830"/>
      <c r="DS122" s="830"/>
      <c r="DT122" s="830"/>
      <c r="DU122" s="830"/>
      <c r="DV122" s="807" t="s">
        <v>121</v>
      </c>
      <c r="DW122" s="807"/>
      <c r="DX122" s="807"/>
      <c r="DY122" s="807"/>
      <c r="DZ122" s="808"/>
    </row>
    <row r="123" spans="1:130" s="224" customFormat="1" ht="26.25" customHeight="1" x14ac:dyDescent="0.2">
      <c r="A123" s="833"/>
      <c r="B123" s="834"/>
      <c r="C123" s="828" t="s">
        <v>436</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t="s">
        <v>121</v>
      </c>
      <c r="AB123" s="793"/>
      <c r="AC123" s="793"/>
      <c r="AD123" s="793"/>
      <c r="AE123" s="794"/>
      <c r="AF123" s="795" t="s">
        <v>121</v>
      </c>
      <c r="AG123" s="793"/>
      <c r="AH123" s="793"/>
      <c r="AI123" s="793"/>
      <c r="AJ123" s="794"/>
      <c r="AK123" s="795" t="s">
        <v>121</v>
      </c>
      <c r="AL123" s="793"/>
      <c r="AM123" s="793"/>
      <c r="AN123" s="793"/>
      <c r="AO123" s="794"/>
      <c r="AP123" s="837" t="s">
        <v>121</v>
      </c>
      <c r="AQ123" s="838"/>
      <c r="AR123" s="838"/>
      <c r="AS123" s="838"/>
      <c r="AT123" s="839"/>
      <c r="AU123" s="899"/>
      <c r="AV123" s="900"/>
      <c r="AW123" s="900"/>
      <c r="AX123" s="900"/>
      <c r="AY123" s="900"/>
      <c r="AZ123" s="245" t="s">
        <v>176</v>
      </c>
      <c r="BA123" s="245"/>
      <c r="BB123" s="245"/>
      <c r="BC123" s="245"/>
      <c r="BD123" s="245"/>
      <c r="BE123" s="245"/>
      <c r="BF123" s="245"/>
      <c r="BG123" s="245"/>
      <c r="BH123" s="245"/>
      <c r="BI123" s="245"/>
      <c r="BJ123" s="245"/>
      <c r="BK123" s="245"/>
      <c r="BL123" s="245"/>
      <c r="BM123" s="245"/>
      <c r="BN123" s="245"/>
      <c r="BO123" s="890" t="s">
        <v>450</v>
      </c>
      <c r="BP123" s="891"/>
      <c r="BQ123" s="845">
        <v>2834459</v>
      </c>
      <c r="BR123" s="846"/>
      <c r="BS123" s="846"/>
      <c r="BT123" s="846"/>
      <c r="BU123" s="846"/>
      <c r="BV123" s="846">
        <v>2917395</v>
      </c>
      <c r="BW123" s="846"/>
      <c r="BX123" s="846"/>
      <c r="BY123" s="846"/>
      <c r="BZ123" s="846"/>
      <c r="CA123" s="846">
        <v>3025889</v>
      </c>
      <c r="CB123" s="846"/>
      <c r="CC123" s="846"/>
      <c r="CD123" s="846"/>
      <c r="CE123" s="846"/>
      <c r="CF123" s="761"/>
      <c r="CG123" s="762"/>
      <c r="CH123" s="762"/>
      <c r="CI123" s="762"/>
      <c r="CJ123" s="847"/>
      <c r="CK123" s="882"/>
      <c r="CL123" s="868"/>
      <c r="CM123" s="868"/>
      <c r="CN123" s="868"/>
      <c r="CO123" s="869"/>
      <c r="CP123" s="848" t="s">
        <v>395</v>
      </c>
      <c r="CQ123" s="849"/>
      <c r="CR123" s="849"/>
      <c r="CS123" s="849"/>
      <c r="CT123" s="849"/>
      <c r="CU123" s="849"/>
      <c r="CV123" s="849"/>
      <c r="CW123" s="849"/>
      <c r="CX123" s="849"/>
      <c r="CY123" s="849"/>
      <c r="CZ123" s="849"/>
      <c r="DA123" s="849"/>
      <c r="DB123" s="849"/>
      <c r="DC123" s="849"/>
      <c r="DD123" s="849"/>
      <c r="DE123" s="849"/>
      <c r="DF123" s="850"/>
      <c r="DG123" s="792" t="s">
        <v>121</v>
      </c>
      <c r="DH123" s="793"/>
      <c r="DI123" s="793"/>
      <c r="DJ123" s="793"/>
      <c r="DK123" s="794"/>
      <c r="DL123" s="795" t="s">
        <v>121</v>
      </c>
      <c r="DM123" s="793"/>
      <c r="DN123" s="793"/>
      <c r="DO123" s="793"/>
      <c r="DP123" s="794"/>
      <c r="DQ123" s="795" t="s">
        <v>121</v>
      </c>
      <c r="DR123" s="793"/>
      <c r="DS123" s="793"/>
      <c r="DT123" s="793"/>
      <c r="DU123" s="794"/>
      <c r="DV123" s="837" t="s">
        <v>121</v>
      </c>
      <c r="DW123" s="838"/>
      <c r="DX123" s="838"/>
      <c r="DY123" s="838"/>
      <c r="DZ123" s="839"/>
    </row>
    <row r="124" spans="1:130" s="224" customFormat="1" ht="26.25" customHeight="1" thickBot="1" x14ac:dyDescent="0.25">
      <c r="A124" s="833"/>
      <c r="B124" s="834"/>
      <c r="C124" s="828" t="s">
        <v>439</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121</v>
      </c>
      <c r="AB124" s="793"/>
      <c r="AC124" s="793"/>
      <c r="AD124" s="793"/>
      <c r="AE124" s="794"/>
      <c r="AF124" s="795" t="s">
        <v>121</v>
      </c>
      <c r="AG124" s="793"/>
      <c r="AH124" s="793"/>
      <c r="AI124" s="793"/>
      <c r="AJ124" s="794"/>
      <c r="AK124" s="795" t="s">
        <v>121</v>
      </c>
      <c r="AL124" s="793"/>
      <c r="AM124" s="793"/>
      <c r="AN124" s="793"/>
      <c r="AO124" s="794"/>
      <c r="AP124" s="837" t="s">
        <v>121</v>
      </c>
      <c r="AQ124" s="838"/>
      <c r="AR124" s="838"/>
      <c r="AS124" s="838"/>
      <c r="AT124" s="839"/>
      <c r="AU124" s="840" t="s">
        <v>451</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t="s">
        <v>121</v>
      </c>
      <c r="BR124" s="844"/>
      <c r="BS124" s="844"/>
      <c r="BT124" s="844"/>
      <c r="BU124" s="844"/>
      <c r="BV124" s="844" t="s">
        <v>121</v>
      </c>
      <c r="BW124" s="844"/>
      <c r="BX124" s="844"/>
      <c r="BY124" s="844"/>
      <c r="BZ124" s="844"/>
      <c r="CA124" s="844" t="s">
        <v>121</v>
      </c>
      <c r="CB124" s="844"/>
      <c r="CC124" s="844"/>
      <c r="CD124" s="844"/>
      <c r="CE124" s="844"/>
      <c r="CF124" s="739"/>
      <c r="CG124" s="740"/>
      <c r="CH124" s="740"/>
      <c r="CI124" s="740"/>
      <c r="CJ124" s="875"/>
      <c r="CK124" s="883"/>
      <c r="CL124" s="883"/>
      <c r="CM124" s="883"/>
      <c r="CN124" s="883"/>
      <c r="CO124" s="884"/>
      <c r="CP124" s="848" t="s">
        <v>452</v>
      </c>
      <c r="CQ124" s="849"/>
      <c r="CR124" s="849"/>
      <c r="CS124" s="849"/>
      <c r="CT124" s="849"/>
      <c r="CU124" s="849"/>
      <c r="CV124" s="849"/>
      <c r="CW124" s="849"/>
      <c r="CX124" s="849"/>
      <c r="CY124" s="849"/>
      <c r="CZ124" s="849"/>
      <c r="DA124" s="849"/>
      <c r="DB124" s="849"/>
      <c r="DC124" s="849"/>
      <c r="DD124" s="849"/>
      <c r="DE124" s="849"/>
      <c r="DF124" s="850"/>
      <c r="DG124" s="776" t="s">
        <v>121</v>
      </c>
      <c r="DH124" s="777"/>
      <c r="DI124" s="777"/>
      <c r="DJ124" s="777"/>
      <c r="DK124" s="778"/>
      <c r="DL124" s="779" t="s">
        <v>121</v>
      </c>
      <c r="DM124" s="777"/>
      <c r="DN124" s="777"/>
      <c r="DO124" s="777"/>
      <c r="DP124" s="778"/>
      <c r="DQ124" s="779" t="s">
        <v>121</v>
      </c>
      <c r="DR124" s="777"/>
      <c r="DS124" s="777"/>
      <c r="DT124" s="777"/>
      <c r="DU124" s="778"/>
      <c r="DV124" s="861" t="s">
        <v>121</v>
      </c>
      <c r="DW124" s="862"/>
      <c r="DX124" s="862"/>
      <c r="DY124" s="862"/>
      <c r="DZ124" s="863"/>
    </row>
    <row r="125" spans="1:130" s="224" customFormat="1" ht="26.25" customHeight="1" x14ac:dyDescent="0.2">
      <c r="A125" s="833"/>
      <c r="B125" s="834"/>
      <c r="C125" s="828" t="s">
        <v>441</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121</v>
      </c>
      <c r="AB125" s="793"/>
      <c r="AC125" s="793"/>
      <c r="AD125" s="793"/>
      <c r="AE125" s="794"/>
      <c r="AF125" s="795" t="s">
        <v>121</v>
      </c>
      <c r="AG125" s="793"/>
      <c r="AH125" s="793"/>
      <c r="AI125" s="793"/>
      <c r="AJ125" s="794"/>
      <c r="AK125" s="795" t="s">
        <v>121</v>
      </c>
      <c r="AL125" s="793"/>
      <c r="AM125" s="793"/>
      <c r="AN125" s="793"/>
      <c r="AO125" s="794"/>
      <c r="AP125" s="837" t="s">
        <v>121</v>
      </c>
      <c r="AQ125" s="838"/>
      <c r="AR125" s="838"/>
      <c r="AS125" s="838"/>
      <c r="AT125" s="839"/>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64" t="s">
        <v>453</v>
      </c>
      <c r="CL125" s="865"/>
      <c r="CM125" s="865"/>
      <c r="CN125" s="865"/>
      <c r="CO125" s="866"/>
      <c r="CP125" s="873" t="s">
        <v>454</v>
      </c>
      <c r="CQ125" s="821"/>
      <c r="CR125" s="821"/>
      <c r="CS125" s="821"/>
      <c r="CT125" s="821"/>
      <c r="CU125" s="821"/>
      <c r="CV125" s="821"/>
      <c r="CW125" s="821"/>
      <c r="CX125" s="821"/>
      <c r="CY125" s="821"/>
      <c r="CZ125" s="821"/>
      <c r="DA125" s="821"/>
      <c r="DB125" s="821"/>
      <c r="DC125" s="821"/>
      <c r="DD125" s="821"/>
      <c r="DE125" s="821"/>
      <c r="DF125" s="822"/>
      <c r="DG125" s="874" t="s">
        <v>121</v>
      </c>
      <c r="DH125" s="855"/>
      <c r="DI125" s="855"/>
      <c r="DJ125" s="855"/>
      <c r="DK125" s="855"/>
      <c r="DL125" s="855" t="s">
        <v>121</v>
      </c>
      <c r="DM125" s="855"/>
      <c r="DN125" s="855"/>
      <c r="DO125" s="855"/>
      <c r="DP125" s="855"/>
      <c r="DQ125" s="855" t="s">
        <v>121</v>
      </c>
      <c r="DR125" s="855"/>
      <c r="DS125" s="855"/>
      <c r="DT125" s="855"/>
      <c r="DU125" s="855"/>
      <c r="DV125" s="856" t="s">
        <v>121</v>
      </c>
      <c r="DW125" s="856"/>
      <c r="DX125" s="856"/>
      <c r="DY125" s="856"/>
      <c r="DZ125" s="857"/>
    </row>
    <row r="126" spans="1:130" s="224" customFormat="1" ht="26.25" customHeight="1" thickBot="1" x14ac:dyDescent="0.25">
      <c r="A126" s="833"/>
      <c r="B126" s="834"/>
      <c r="C126" s="828" t="s">
        <v>443</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t="s">
        <v>121</v>
      </c>
      <c r="AB126" s="793"/>
      <c r="AC126" s="793"/>
      <c r="AD126" s="793"/>
      <c r="AE126" s="794"/>
      <c r="AF126" s="795" t="s">
        <v>121</v>
      </c>
      <c r="AG126" s="793"/>
      <c r="AH126" s="793"/>
      <c r="AI126" s="793"/>
      <c r="AJ126" s="794"/>
      <c r="AK126" s="795" t="s">
        <v>121</v>
      </c>
      <c r="AL126" s="793"/>
      <c r="AM126" s="793"/>
      <c r="AN126" s="793"/>
      <c r="AO126" s="794"/>
      <c r="AP126" s="837" t="s">
        <v>121</v>
      </c>
      <c r="AQ126" s="838"/>
      <c r="AR126" s="838"/>
      <c r="AS126" s="838"/>
      <c r="AT126" s="83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67"/>
      <c r="CL126" s="868"/>
      <c r="CM126" s="868"/>
      <c r="CN126" s="868"/>
      <c r="CO126" s="869"/>
      <c r="CP126" s="828" t="s">
        <v>455</v>
      </c>
      <c r="CQ126" s="765"/>
      <c r="CR126" s="765"/>
      <c r="CS126" s="765"/>
      <c r="CT126" s="765"/>
      <c r="CU126" s="765"/>
      <c r="CV126" s="765"/>
      <c r="CW126" s="765"/>
      <c r="CX126" s="765"/>
      <c r="CY126" s="765"/>
      <c r="CZ126" s="765"/>
      <c r="DA126" s="765"/>
      <c r="DB126" s="765"/>
      <c r="DC126" s="765"/>
      <c r="DD126" s="765"/>
      <c r="DE126" s="765"/>
      <c r="DF126" s="766"/>
      <c r="DG126" s="829" t="s">
        <v>121</v>
      </c>
      <c r="DH126" s="830"/>
      <c r="DI126" s="830"/>
      <c r="DJ126" s="830"/>
      <c r="DK126" s="830"/>
      <c r="DL126" s="830" t="s">
        <v>121</v>
      </c>
      <c r="DM126" s="830"/>
      <c r="DN126" s="830"/>
      <c r="DO126" s="830"/>
      <c r="DP126" s="830"/>
      <c r="DQ126" s="830" t="s">
        <v>121</v>
      </c>
      <c r="DR126" s="830"/>
      <c r="DS126" s="830"/>
      <c r="DT126" s="830"/>
      <c r="DU126" s="830"/>
      <c r="DV126" s="807" t="s">
        <v>121</v>
      </c>
      <c r="DW126" s="807"/>
      <c r="DX126" s="807"/>
      <c r="DY126" s="807"/>
      <c r="DZ126" s="808"/>
    </row>
    <row r="127" spans="1:130" s="224" customFormat="1" ht="26.25" customHeight="1" x14ac:dyDescent="0.2">
      <c r="A127" s="835"/>
      <c r="B127" s="836"/>
      <c r="C127" s="851" t="s">
        <v>456</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t="s">
        <v>121</v>
      </c>
      <c r="AB127" s="793"/>
      <c r="AC127" s="793"/>
      <c r="AD127" s="793"/>
      <c r="AE127" s="794"/>
      <c r="AF127" s="795" t="s">
        <v>121</v>
      </c>
      <c r="AG127" s="793"/>
      <c r="AH127" s="793"/>
      <c r="AI127" s="793"/>
      <c r="AJ127" s="794"/>
      <c r="AK127" s="795" t="s">
        <v>121</v>
      </c>
      <c r="AL127" s="793"/>
      <c r="AM127" s="793"/>
      <c r="AN127" s="793"/>
      <c r="AO127" s="794"/>
      <c r="AP127" s="837" t="s">
        <v>121</v>
      </c>
      <c r="AQ127" s="838"/>
      <c r="AR127" s="838"/>
      <c r="AS127" s="838"/>
      <c r="AT127" s="839"/>
      <c r="AU127" s="226"/>
      <c r="AV127" s="226"/>
      <c r="AW127" s="226"/>
      <c r="AX127" s="854" t="s">
        <v>457</v>
      </c>
      <c r="AY127" s="825"/>
      <c r="AZ127" s="825"/>
      <c r="BA127" s="825"/>
      <c r="BB127" s="825"/>
      <c r="BC127" s="825"/>
      <c r="BD127" s="825"/>
      <c r="BE127" s="826"/>
      <c r="BF127" s="824" t="s">
        <v>458</v>
      </c>
      <c r="BG127" s="825"/>
      <c r="BH127" s="825"/>
      <c r="BI127" s="825"/>
      <c r="BJ127" s="825"/>
      <c r="BK127" s="825"/>
      <c r="BL127" s="826"/>
      <c r="BM127" s="824" t="s">
        <v>459</v>
      </c>
      <c r="BN127" s="825"/>
      <c r="BO127" s="825"/>
      <c r="BP127" s="825"/>
      <c r="BQ127" s="825"/>
      <c r="BR127" s="825"/>
      <c r="BS127" s="826"/>
      <c r="BT127" s="824" t="s">
        <v>460</v>
      </c>
      <c r="BU127" s="825"/>
      <c r="BV127" s="825"/>
      <c r="BW127" s="825"/>
      <c r="BX127" s="825"/>
      <c r="BY127" s="825"/>
      <c r="BZ127" s="827"/>
      <c r="CA127" s="226"/>
      <c r="CB127" s="226"/>
      <c r="CC127" s="226"/>
      <c r="CD127" s="249"/>
      <c r="CE127" s="249"/>
      <c r="CF127" s="249"/>
      <c r="CG127" s="226"/>
      <c r="CH127" s="226"/>
      <c r="CI127" s="226"/>
      <c r="CJ127" s="248"/>
      <c r="CK127" s="867"/>
      <c r="CL127" s="868"/>
      <c r="CM127" s="868"/>
      <c r="CN127" s="868"/>
      <c r="CO127" s="869"/>
      <c r="CP127" s="828" t="s">
        <v>461</v>
      </c>
      <c r="CQ127" s="765"/>
      <c r="CR127" s="765"/>
      <c r="CS127" s="765"/>
      <c r="CT127" s="765"/>
      <c r="CU127" s="765"/>
      <c r="CV127" s="765"/>
      <c r="CW127" s="765"/>
      <c r="CX127" s="765"/>
      <c r="CY127" s="765"/>
      <c r="CZ127" s="765"/>
      <c r="DA127" s="765"/>
      <c r="DB127" s="765"/>
      <c r="DC127" s="765"/>
      <c r="DD127" s="765"/>
      <c r="DE127" s="765"/>
      <c r="DF127" s="766"/>
      <c r="DG127" s="829" t="s">
        <v>121</v>
      </c>
      <c r="DH127" s="830"/>
      <c r="DI127" s="830"/>
      <c r="DJ127" s="830"/>
      <c r="DK127" s="830"/>
      <c r="DL127" s="830" t="s">
        <v>121</v>
      </c>
      <c r="DM127" s="830"/>
      <c r="DN127" s="830"/>
      <c r="DO127" s="830"/>
      <c r="DP127" s="830"/>
      <c r="DQ127" s="830" t="s">
        <v>121</v>
      </c>
      <c r="DR127" s="830"/>
      <c r="DS127" s="830"/>
      <c r="DT127" s="830"/>
      <c r="DU127" s="830"/>
      <c r="DV127" s="807" t="s">
        <v>121</v>
      </c>
      <c r="DW127" s="807"/>
      <c r="DX127" s="807"/>
      <c r="DY127" s="807"/>
      <c r="DZ127" s="808"/>
    </row>
    <row r="128" spans="1:130" s="224" customFormat="1" ht="26.25" customHeight="1" thickBot="1" x14ac:dyDescent="0.25">
      <c r="A128" s="809" t="s">
        <v>462</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463</v>
      </c>
      <c r="X128" s="811"/>
      <c r="Y128" s="811"/>
      <c r="Z128" s="812"/>
      <c r="AA128" s="813">
        <v>2064</v>
      </c>
      <c r="AB128" s="814"/>
      <c r="AC128" s="814"/>
      <c r="AD128" s="814"/>
      <c r="AE128" s="815"/>
      <c r="AF128" s="816">
        <v>2064</v>
      </c>
      <c r="AG128" s="814"/>
      <c r="AH128" s="814"/>
      <c r="AI128" s="814"/>
      <c r="AJ128" s="815"/>
      <c r="AK128" s="816">
        <v>2064</v>
      </c>
      <c r="AL128" s="814"/>
      <c r="AM128" s="814"/>
      <c r="AN128" s="814"/>
      <c r="AO128" s="815"/>
      <c r="AP128" s="817"/>
      <c r="AQ128" s="818"/>
      <c r="AR128" s="818"/>
      <c r="AS128" s="818"/>
      <c r="AT128" s="819"/>
      <c r="AU128" s="226"/>
      <c r="AV128" s="226"/>
      <c r="AW128" s="226"/>
      <c r="AX128" s="820" t="s">
        <v>464</v>
      </c>
      <c r="AY128" s="821"/>
      <c r="AZ128" s="821"/>
      <c r="BA128" s="821"/>
      <c r="BB128" s="821"/>
      <c r="BC128" s="821"/>
      <c r="BD128" s="821"/>
      <c r="BE128" s="822"/>
      <c r="BF128" s="799" t="s">
        <v>121</v>
      </c>
      <c r="BG128" s="800"/>
      <c r="BH128" s="800"/>
      <c r="BI128" s="800"/>
      <c r="BJ128" s="800"/>
      <c r="BK128" s="800"/>
      <c r="BL128" s="823"/>
      <c r="BM128" s="799">
        <v>15</v>
      </c>
      <c r="BN128" s="800"/>
      <c r="BO128" s="800"/>
      <c r="BP128" s="800"/>
      <c r="BQ128" s="800"/>
      <c r="BR128" s="800"/>
      <c r="BS128" s="823"/>
      <c r="BT128" s="799">
        <v>20</v>
      </c>
      <c r="BU128" s="800"/>
      <c r="BV128" s="800"/>
      <c r="BW128" s="800"/>
      <c r="BX128" s="800"/>
      <c r="BY128" s="800"/>
      <c r="BZ128" s="801"/>
      <c r="CA128" s="249"/>
      <c r="CB128" s="249"/>
      <c r="CC128" s="249"/>
      <c r="CD128" s="249"/>
      <c r="CE128" s="249"/>
      <c r="CF128" s="249"/>
      <c r="CG128" s="226"/>
      <c r="CH128" s="226"/>
      <c r="CI128" s="226"/>
      <c r="CJ128" s="248"/>
      <c r="CK128" s="870"/>
      <c r="CL128" s="871"/>
      <c r="CM128" s="871"/>
      <c r="CN128" s="871"/>
      <c r="CO128" s="872"/>
      <c r="CP128" s="802" t="s">
        <v>465</v>
      </c>
      <c r="CQ128" s="743"/>
      <c r="CR128" s="743"/>
      <c r="CS128" s="743"/>
      <c r="CT128" s="743"/>
      <c r="CU128" s="743"/>
      <c r="CV128" s="743"/>
      <c r="CW128" s="743"/>
      <c r="CX128" s="743"/>
      <c r="CY128" s="743"/>
      <c r="CZ128" s="743"/>
      <c r="DA128" s="743"/>
      <c r="DB128" s="743"/>
      <c r="DC128" s="743"/>
      <c r="DD128" s="743"/>
      <c r="DE128" s="743"/>
      <c r="DF128" s="744"/>
      <c r="DG128" s="803" t="s">
        <v>121</v>
      </c>
      <c r="DH128" s="804"/>
      <c r="DI128" s="804"/>
      <c r="DJ128" s="804"/>
      <c r="DK128" s="804"/>
      <c r="DL128" s="804" t="s">
        <v>121</v>
      </c>
      <c r="DM128" s="804"/>
      <c r="DN128" s="804"/>
      <c r="DO128" s="804"/>
      <c r="DP128" s="804"/>
      <c r="DQ128" s="804" t="s">
        <v>121</v>
      </c>
      <c r="DR128" s="804"/>
      <c r="DS128" s="804"/>
      <c r="DT128" s="804"/>
      <c r="DU128" s="804"/>
      <c r="DV128" s="805" t="s">
        <v>121</v>
      </c>
      <c r="DW128" s="805"/>
      <c r="DX128" s="805"/>
      <c r="DY128" s="805"/>
      <c r="DZ128" s="806"/>
    </row>
    <row r="129" spans="1:131" s="224" customFormat="1" ht="26.25" customHeight="1" x14ac:dyDescent="0.2">
      <c r="A129" s="787" t="s">
        <v>102</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466</v>
      </c>
      <c r="X129" s="790"/>
      <c r="Y129" s="790"/>
      <c r="Z129" s="791"/>
      <c r="AA129" s="792">
        <v>444494</v>
      </c>
      <c r="AB129" s="793"/>
      <c r="AC129" s="793"/>
      <c r="AD129" s="793"/>
      <c r="AE129" s="794"/>
      <c r="AF129" s="795">
        <v>442109</v>
      </c>
      <c r="AG129" s="793"/>
      <c r="AH129" s="793"/>
      <c r="AI129" s="793"/>
      <c r="AJ129" s="794"/>
      <c r="AK129" s="795">
        <v>440829</v>
      </c>
      <c r="AL129" s="793"/>
      <c r="AM129" s="793"/>
      <c r="AN129" s="793"/>
      <c r="AO129" s="794"/>
      <c r="AP129" s="796"/>
      <c r="AQ129" s="797"/>
      <c r="AR129" s="797"/>
      <c r="AS129" s="797"/>
      <c r="AT129" s="798"/>
      <c r="AU129" s="227"/>
      <c r="AV129" s="227"/>
      <c r="AW129" s="227"/>
      <c r="AX129" s="764" t="s">
        <v>467</v>
      </c>
      <c r="AY129" s="765"/>
      <c r="AZ129" s="765"/>
      <c r="BA129" s="765"/>
      <c r="BB129" s="765"/>
      <c r="BC129" s="765"/>
      <c r="BD129" s="765"/>
      <c r="BE129" s="766"/>
      <c r="BF129" s="783" t="s">
        <v>121</v>
      </c>
      <c r="BG129" s="784"/>
      <c r="BH129" s="784"/>
      <c r="BI129" s="784"/>
      <c r="BJ129" s="784"/>
      <c r="BK129" s="784"/>
      <c r="BL129" s="785"/>
      <c r="BM129" s="783">
        <v>20</v>
      </c>
      <c r="BN129" s="784"/>
      <c r="BO129" s="784"/>
      <c r="BP129" s="784"/>
      <c r="BQ129" s="784"/>
      <c r="BR129" s="784"/>
      <c r="BS129" s="785"/>
      <c r="BT129" s="783">
        <v>30</v>
      </c>
      <c r="BU129" s="784"/>
      <c r="BV129" s="784"/>
      <c r="BW129" s="784"/>
      <c r="BX129" s="784"/>
      <c r="BY129" s="784"/>
      <c r="BZ129" s="78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87" t="s">
        <v>468</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469</v>
      </c>
      <c r="X130" s="790"/>
      <c r="Y130" s="790"/>
      <c r="Z130" s="791"/>
      <c r="AA130" s="792">
        <v>49602</v>
      </c>
      <c r="AB130" s="793"/>
      <c r="AC130" s="793"/>
      <c r="AD130" s="793"/>
      <c r="AE130" s="794"/>
      <c r="AF130" s="795">
        <v>50870</v>
      </c>
      <c r="AG130" s="793"/>
      <c r="AH130" s="793"/>
      <c r="AI130" s="793"/>
      <c r="AJ130" s="794"/>
      <c r="AK130" s="795">
        <v>48687</v>
      </c>
      <c r="AL130" s="793"/>
      <c r="AM130" s="793"/>
      <c r="AN130" s="793"/>
      <c r="AO130" s="794"/>
      <c r="AP130" s="796"/>
      <c r="AQ130" s="797"/>
      <c r="AR130" s="797"/>
      <c r="AS130" s="797"/>
      <c r="AT130" s="798"/>
      <c r="AU130" s="227"/>
      <c r="AV130" s="227"/>
      <c r="AW130" s="227"/>
      <c r="AX130" s="764" t="s">
        <v>470</v>
      </c>
      <c r="AY130" s="765"/>
      <c r="AZ130" s="765"/>
      <c r="BA130" s="765"/>
      <c r="BB130" s="765"/>
      <c r="BC130" s="765"/>
      <c r="BD130" s="765"/>
      <c r="BE130" s="766"/>
      <c r="BF130" s="767">
        <v>5.0999999999999996</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471</v>
      </c>
      <c r="X131" s="774"/>
      <c r="Y131" s="774"/>
      <c r="Z131" s="775"/>
      <c r="AA131" s="776">
        <v>394892</v>
      </c>
      <c r="AB131" s="777"/>
      <c r="AC131" s="777"/>
      <c r="AD131" s="777"/>
      <c r="AE131" s="778"/>
      <c r="AF131" s="779">
        <v>391239</v>
      </c>
      <c r="AG131" s="777"/>
      <c r="AH131" s="777"/>
      <c r="AI131" s="777"/>
      <c r="AJ131" s="778"/>
      <c r="AK131" s="779">
        <v>392142</v>
      </c>
      <c r="AL131" s="777"/>
      <c r="AM131" s="777"/>
      <c r="AN131" s="777"/>
      <c r="AO131" s="778"/>
      <c r="AP131" s="780"/>
      <c r="AQ131" s="781"/>
      <c r="AR131" s="781"/>
      <c r="AS131" s="781"/>
      <c r="AT131" s="782"/>
      <c r="AU131" s="227"/>
      <c r="AV131" s="227"/>
      <c r="AW131" s="227"/>
      <c r="AX131" s="742" t="s">
        <v>472</v>
      </c>
      <c r="AY131" s="743"/>
      <c r="AZ131" s="743"/>
      <c r="BA131" s="743"/>
      <c r="BB131" s="743"/>
      <c r="BC131" s="743"/>
      <c r="BD131" s="743"/>
      <c r="BE131" s="744"/>
      <c r="BF131" s="745" t="s">
        <v>121</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51" t="s">
        <v>473</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474</v>
      </c>
      <c r="W132" s="755"/>
      <c r="X132" s="755"/>
      <c r="Y132" s="755"/>
      <c r="Z132" s="756"/>
      <c r="AA132" s="757">
        <v>5.5040365470000001</v>
      </c>
      <c r="AB132" s="758"/>
      <c r="AC132" s="758"/>
      <c r="AD132" s="758"/>
      <c r="AE132" s="759"/>
      <c r="AF132" s="760">
        <v>5.0018019679999997</v>
      </c>
      <c r="AG132" s="758"/>
      <c r="AH132" s="758"/>
      <c r="AI132" s="758"/>
      <c r="AJ132" s="759"/>
      <c r="AK132" s="760">
        <v>4.8566590669999998</v>
      </c>
      <c r="AL132" s="758"/>
      <c r="AM132" s="758"/>
      <c r="AN132" s="758"/>
      <c r="AO132" s="759"/>
      <c r="AP132" s="761"/>
      <c r="AQ132" s="762"/>
      <c r="AR132" s="762"/>
      <c r="AS132" s="762"/>
      <c r="AT132" s="76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475</v>
      </c>
      <c r="W133" s="734"/>
      <c r="X133" s="734"/>
      <c r="Y133" s="734"/>
      <c r="Z133" s="735"/>
      <c r="AA133" s="736">
        <v>5.6</v>
      </c>
      <c r="AB133" s="737"/>
      <c r="AC133" s="737"/>
      <c r="AD133" s="737"/>
      <c r="AE133" s="738"/>
      <c r="AF133" s="736">
        <v>5.8</v>
      </c>
      <c r="AG133" s="737"/>
      <c r="AH133" s="737"/>
      <c r="AI133" s="737"/>
      <c r="AJ133" s="738"/>
      <c r="AK133" s="736">
        <v>5.0999999999999996</v>
      </c>
      <c r="AL133" s="737"/>
      <c r="AM133" s="737"/>
      <c r="AN133" s="737"/>
      <c r="AO133" s="738"/>
      <c r="AP133" s="739"/>
      <c r="AQ133" s="740"/>
      <c r="AR133" s="740"/>
      <c r="AS133" s="740"/>
      <c r="AT133" s="741"/>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dqBB4enlJqFIJqEtC2Hgdf9jx+po8dEFvYwGJ2M1//7uHjSA6w54Y2WEnbb0/B1acUh0Mo7KMN6jiwbLoHYGMA==" saltValue="FEB1PIICBwj4KxEvfwchq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476</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v76LFcBfbOGg4j1p8F7ZJ4c/lynfu7Fshqb+xuRJVQ51x+cfLlnjRvIbGrNe1G0VqWVWqr5pcS2zfyHpR1oOLw==" saltValue="m5ViYuI2USOPFiYuYEPr/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538qI6+Myh/vST2fH2//XKuj76OPILGa4QjZHZQykqQfmt+UnSULL3LvSDs81CKD5/FjGK3JQ4gd5l2Oq1KYrQ==" saltValue="VD020Br+DAJ7erIrAOIcH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477</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478</v>
      </c>
      <c r="AL6" s="260"/>
      <c r="AM6" s="260"/>
      <c r="AN6" s="260"/>
    </row>
    <row r="7" spans="1:46" ht="13.5" customHeight="1" x14ac:dyDescent="0.2">
      <c r="A7" s="259"/>
      <c r="AK7" s="262"/>
      <c r="AL7" s="263"/>
      <c r="AM7" s="263"/>
      <c r="AN7" s="264"/>
      <c r="AO7" s="1131" t="s">
        <v>479</v>
      </c>
      <c r="AP7" s="265"/>
      <c r="AQ7" s="266" t="s">
        <v>480</v>
      </c>
      <c r="AR7" s="267"/>
    </row>
    <row r="8" spans="1:46" ht="13.2" x14ac:dyDescent="0.2">
      <c r="A8" s="259"/>
      <c r="AK8" s="268"/>
      <c r="AL8" s="269"/>
      <c r="AM8" s="269"/>
      <c r="AN8" s="270"/>
      <c r="AO8" s="1132"/>
      <c r="AP8" s="271" t="s">
        <v>481</v>
      </c>
      <c r="AQ8" s="272" t="s">
        <v>482</v>
      </c>
      <c r="AR8" s="273" t="s">
        <v>483</v>
      </c>
    </row>
    <row r="9" spans="1:46" ht="13.2" x14ac:dyDescent="0.2">
      <c r="A9" s="259"/>
      <c r="AK9" s="1143" t="s">
        <v>484</v>
      </c>
      <c r="AL9" s="1144"/>
      <c r="AM9" s="1144"/>
      <c r="AN9" s="1145"/>
      <c r="AO9" s="274">
        <v>154585</v>
      </c>
      <c r="AP9" s="274">
        <v>531220</v>
      </c>
      <c r="AQ9" s="275">
        <v>273733</v>
      </c>
      <c r="AR9" s="276">
        <v>94.1</v>
      </c>
    </row>
    <row r="10" spans="1:46" ht="13.5" customHeight="1" x14ac:dyDescent="0.2">
      <c r="A10" s="259"/>
      <c r="AK10" s="1143" t="s">
        <v>485</v>
      </c>
      <c r="AL10" s="1144"/>
      <c r="AM10" s="1144"/>
      <c r="AN10" s="1145"/>
      <c r="AO10" s="277">
        <v>1783</v>
      </c>
      <c r="AP10" s="277">
        <v>6127</v>
      </c>
      <c r="AQ10" s="278">
        <v>30345</v>
      </c>
      <c r="AR10" s="279">
        <v>-79.8</v>
      </c>
    </row>
    <row r="11" spans="1:46" ht="13.5" customHeight="1" x14ac:dyDescent="0.2">
      <c r="A11" s="259"/>
      <c r="AK11" s="1143" t="s">
        <v>486</v>
      </c>
      <c r="AL11" s="1144"/>
      <c r="AM11" s="1144"/>
      <c r="AN11" s="1145"/>
      <c r="AO11" s="277" t="s">
        <v>487</v>
      </c>
      <c r="AP11" s="277" t="s">
        <v>487</v>
      </c>
      <c r="AQ11" s="278">
        <v>4149</v>
      </c>
      <c r="AR11" s="279" t="s">
        <v>487</v>
      </c>
    </row>
    <row r="12" spans="1:46" ht="13.5" customHeight="1" x14ac:dyDescent="0.2">
      <c r="A12" s="259"/>
      <c r="AK12" s="1143" t="s">
        <v>488</v>
      </c>
      <c r="AL12" s="1144"/>
      <c r="AM12" s="1144"/>
      <c r="AN12" s="1145"/>
      <c r="AO12" s="277" t="s">
        <v>487</v>
      </c>
      <c r="AP12" s="277" t="s">
        <v>487</v>
      </c>
      <c r="AQ12" s="278" t="s">
        <v>487</v>
      </c>
      <c r="AR12" s="279" t="s">
        <v>487</v>
      </c>
    </row>
    <row r="13" spans="1:46" ht="13.5" customHeight="1" x14ac:dyDescent="0.2">
      <c r="A13" s="259"/>
      <c r="AK13" s="1143" t="s">
        <v>489</v>
      </c>
      <c r="AL13" s="1144"/>
      <c r="AM13" s="1144"/>
      <c r="AN13" s="1145"/>
      <c r="AO13" s="277">
        <v>6901</v>
      </c>
      <c r="AP13" s="277">
        <v>23715</v>
      </c>
      <c r="AQ13" s="278">
        <v>9494</v>
      </c>
      <c r="AR13" s="279">
        <v>149.80000000000001</v>
      </c>
    </row>
    <row r="14" spans="1:46" ht="13.5" customHeight="1" x14ac:dyDescent="0.2">
      <c r="A14" s="259"/>
      <c r="AK14" s="1143" t="s">
        <v>490</v>
      </c>
      <c r="AL14" s="1144"/>
      <c r="AM14" s="1144"/>
      <c r="AN14" s="1145"/>
      <c r="AO14" s="277">
        <v>18144</v>
      </c>
      <c r="AP14" s="277">
        <v>62351</v>
      </c>
      <c r="AQ14" s="278">
        <v>5033</v>
      </c>
      <c r="AR14" s="279">
        <v>1138.8</v>
      </c>
    </row>
    <row r="15" spans="1:46" ht="13.5" customHeight="1" x14ac:dyDescent="0.2">
      <c r="A15" s="259"/>
      <c r="AK15" s="1146" t="s">
        <v>491</v>
      </c>
      <c r="AL15" s="1147"/>
      <c r="AM15" s="1147"/>
      <c r="AN15" s="1148"/>
      <c r="AO15" s="277">
        <v>-17763</v>
      </c>
      <c r="AP15" s="277">
        <v>-61041</v>
      </c>
      <c r="AQ15" s="278">
        <v>-17000</v>
      </c>
      <c r="AR15" s="279">
        <v>259.10000000000002</v>
      </c>
    </row>
    <row r="16" spans="1:46" ht="13.2" x14ac:dyDescent="0.2">
      <c r="A16" s="259"/>
      <c r="AK16" s="1146" t="s">
        <v>176</v>
      </c>
      <c r="AL16" s="1147"/>
      <c r="AM16" s="1147"/>
      <c r="AN16" s="1148"/>
      <c r="AO16" s="277">
        <v>163650</v>
      </c>
      <c r="AP16" s="277">
        <v>562371</v>
      </c>
      <c r="AQ16" s="278">
        <v>305754</v>
      </c>
      <c r="AR16" s="279">
        <v>83.9</v>
      </c>
    </row>
    <row r="17" spans="1:46" ht="13.2" x14ac:dyDescent="0.2">
      <c r="A17" s="259"/>
    </row>
    <row r="18" spans="1:46" ht="13.2" x14ac:dyDescent="0.2">
      <c r="A18" s="259"/>
      <c r="AQ18" s="280"/>
      <c r="AR18" s="280"/>
    </row>
    <row r="19" spans="1:46" ht="13.2" x14ac:dyDescent="0.2">
      <c r="A19" s="259"/>
      <c r="AK19" s="255" t="s">
        <v>492</v>
      </c>
    </row>
    <row r="20" spans="1:46" ht="13.2" x14ac:dyDescent="0.2">
      <c r="A20" s="259"/>
      <c r="AK20" s="281"/>
      <c r="AL20" s="282"/>
      <c r="AM20" s="282"/>
      <c r="AN20" s="283"/>
      <c r="AO20" s="284" t="s">
        <v>493</v>
      </c>
      <c r="AP20" s="285" t="s">
        <v>494</v>
      </c>
      <c r="AQ20" s="286" t="s">
        <v>495</v>
      </c>
      <c r="AR20" s="287"/>
    </row>
    <row r="21" spans="1:46" s="260" customFormat="1" ht="13.2" x14ac:dyDescent="0.2">
      <c r="A21" s="288"/>
      <c r="AK21" s="1149" t="s">
        <v>496</v>
      </c>
      <c r="AL21" s="1150"/>
      <c r="AM21" s="1150"/>
      <c r="AN21" s="1151"/>
      <c r="AO21" s="289">
        <v>51.55</v>
      </c>
      <c r="AP21" s="290">
        <v>26.54</v>
      </c>
      <c r="AQ21" s="291">
        <v>25.01</v>
      </c>
      <c r="AS21" s="292"/>
      <c r="AT21" s="288"/>
    </row>
    <row r="22" spans="1:46" s="260" customFormat="1" ht="13.2" x14ac:dyDescent="0.2">
      <c r="A22" s="288"/>
      <c r="AK22" s="1149" t="s">
        <v>497</v>
      </c>
      <c r="AL22" s="1150"/>
      <c r="AM22" s="1150"/>
      <c r="AN22" s="1151"/>
      <c r="AO22" s="293">
        <v>80.2</v>
      </c>
      <c r="AP22" s="294">
        <v>93.9</v>
      </c>
      <c r="AQ22" s="295">
        <v>-13.7</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42" t="s">
        <v>498</v>
      </c>
      <c r="B26" s="1142"/>
      <c r="C26" s="1142"/>
      <c r="D26" s="1142"/>
      <c r="E26" s="1142"/>
      <c r="F26" s="1142"/>
      <c r="G26" s="1142"/>
      <c r="H26" s="1142"/>
      <c r="I26" s="1142"/>
      <c r="J26" s="1142"/>
      <c r="K26" s="1142"/>
      <c r="L26" s="1142"/>
      <c r="M26" s="1142"/>
      <c r="N26" s="1142"/>
      <c r="O26" s="1142"/>
      <c r="P26" s="1142"/>
      <c r="Q26" s="1142"/>
      <c r="R26" s="1142"/>
      <c r="S26" s="1142"/>
      <c r="T26" s="1142"/>
      <c r="U26" s="1142"/>
      <c r="V26" s="1142"/>
      <c r="W26" s="1142"/>
      <c r="X26" s="1142"/>
      <c r="Y26" s="1142"/>
      <c r="Z26" s="1142"/>
      <c r="AA26" s="1142"/>
      <c r="AB26" s="1142"/>
      <c r="AC26" s="1142"/>
      <c r="AD26" s="1142"/>
      <c r="AE26" s="1142"/>
      <c r="AF26" s="1142"/>
      <c r="AG26" s="1142"/>
      <c r="AH26" s="1142"/>
      <c r="AI26" s="1142"/>
      <c r="AJ26" s="1142"/>
      <c r="AK26" s="1142"/>
      <c r="AL26" s="1142"/>
      <c r="AM26" s="1142"/>
      <c r="AN26" s="1142"/>
      <c r="AO26" s="1142"/>
      <c r="AP26" s="1142"/>
      <c r="AQ26" s="1142"/>
      <c r="AR26" s="1142"/>
      <c r="AS26" s="1142"/>
    </row>
    <row r="27" spans="1:46" ht="13.2" x14ac:dyDescent="0.2">
      <c r="A27" s="300"/>
      <c r="AS27" s="255"/>
      <c r="AT27" s="255"/>
    </row>
    <row r="28" spans="1:46" ht="16.2" x14ac:dyDescent="0.2">
      <c r="A28" s="256" t="s">
        <v>499</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500</v>
      </c>
      <c r="AL29" s="260"/>
      <c r="AM29" s="260"/>
      <c r="AN29" s="260"/>
      <c r="AS29" s="302"/>
    </row>
    <row r="30" spans="1:46" ht="13.5" customHeight="1" x14ac:dyDescent="0.2">
      <c r="A30" s="259"/>
      <c r="AK30" s="262"/>
      <c r="AL30" s="263"/>
      <c r="AM30" s="263"/>
      <c r="AN30" s="264"/>
      <c r="AO30" s="1131" t="s">
        <v>479</v>
      </c>
      <c r="AP30" s="265"/>
      <c r="AQ30" s="266" t="s">
        <v>480</v>
      </c>
      <c r="AR30" s="267"/>
    </row>
    <row r="31" spans="1:46" ht="13.2" x14ac:dyDescent="0.2">
      <c r="A31" s="259"/>
      <c r="AK31" s="268"/>
      <c r="AL31" s="269"/>
      <c r="AM31" s="269"/>
      <c r="AN31" s="270"/>
      <c r="AO31" s="1132"/>
      <c r="AP31" s="271" t="s">
        <v>481</v>
      </c>
      <c r="AQ31" s="272" t="s">
        <v>482</v>
      </c>
      <c r="AR31" s="273" t="s">
        <v>483</v>
      </c>
    </row>
    <row r="32" spans="1:46" ht="27" customHeight="1" x14ac:dyDescent="0.2">
      <c r="A32" s="259"/>
      <c r="AK32" s="1133" t="s">
        <v>501</v>
      </c>
      <c r="AL32" s="1134"/>
      <c r="AM32" s="1134"/>
      <c r="AN32" s="1135"/>
      <c r="AO32" s="303">
        <v>64354</v>
      </c>
      <c r="AP32" s="303">
        <v>221148</v>
      </c>
      <c r="AQ32" s="304">
        <v>170830</v>
      </c>
      <c r="AR32" s="305">
        <v>29.5</v>
      </c>
    </row>
    <row r="33" spans="1:46" ht="13.5" customHeight="1" x14ac:dyDescent="0.2">
      <c r="A33" s="259"/>
      <c r="AK33" s="1133" t="s">
        <v>502</v>
      </c>
      <c r="AL33" s="1134"/>
      <c r="AM33" s="1134"/>
      <c r="AN33" s="1135"/>
      <c r="AO33" s="303" t="s">
        <v>487</v>
      </c>
      <c r="AP33" s="303" t="s">
        <v>487</v>
      </c>
      <c r="AQ33" s="304" t="s">
        <v>487</v>
      </c>
      <c r="AR33" s="305" t="s">
        <v>487</v>
      </c>
    </row>
    <row r="34" spans="1:46" ht="27" customHeight="1" x14ac:dyDescent="0.2">
      <c r="A34" s="259"/>
      <c r="AK34" s="1133" t="s">
        <v>503</v>
      </c>
      <c r="AL34" s="1134"/>
      <c r="AM34" s="1134"/>
      <c r="AN34" s="1135"/>
      <c r="AO34" s="303" t="s">
        <v>487</v>
      </c>
      <c r="AP34" s="303" t="s">
        <v>487</v>
      </c>
      <c r="AQ34" s="304" t="s">
        <v>487</v>
      </c>
      <c r="AR34" s="305" t="s">
        <v>487</v>
      </c>
    </row>
    <row r="35" spans="1:46" ht="27" customHeight="1" x14ac:dyDescent="0.2">
      <c r="A35" s="259"/>
      <c r="AK35" s="1133" t="s">
        <v>504</v>
      </c>
      <c r="AL35" s="1134"/>
      <c r="AM35" s="1134"/>
      <c r="AN35" s="1135"/>
      <c r="AO35" s="303">
        <v>1379</v>
      </c>
      <c r="AP35" s="303">
        <v>4739</v>
      </c>
      <c r="AQ35" s="304">
        <v>32606</v>
      </c>
      <c r="AR35" s="305">
        <v>-85.5</v>
      </c>
    </row>
    <row r="36" spans="1:46" ht="27" customHeight="1" x14ac:dyDescent="0.2">
      <c r="A36" s="259"/>
      <c r="AK36" s="1133" t="s">
        <v>505</v>
      </c>
      <c r="AL36" s="1134"/>
      <c r="AM36" s="1134"/>
      <c r="AN36" s="1135"/>
      <c r="AO36" s="303">
        <v>4063</v>
      </c>
      <c r="AP36" s="303">
        <v>13962</v>
      </c>
      <c r="AQ36" s="304">
        <v>4875</v>
      </c>
      <c r="AR36" s="305">
        <v>186.4</v>
      </c>
    </row>
    <row r="37" spans="1:46" ht="13.5" customHeight="1" x14ac:dyDescent="0.2">
      <c r="A37" s="259"/>
      <c r="AK37" s="1133" t="s">
        <v>506</v>
      </c>
      <c r="AL37" s="1134"/>
      <c r="AM37" s="1134"/>
      <c r="AN37" s="1135"/>
      <c r="AO37" s="303" t="s">
        <v>487</v>
      </c>
      <c r="AP37" s="303" t="s">
        <v>487</v>
      </c>
      <c r="AQ37" s="304">
        <v>993</v>
      </c>
      <c r="AR37" s="305" t="s">
        <v>487</v>
      </c>
    </row>
    <row r="38" spans="1:46" ht="27" customHeight="1" x14ac:dyDescent="0.2">
      <c r="A38" s="259"/>
      <c r="AK38" s="1136" t="s">
        <v>507</v>
      </c>
      <c r="AL38" s="1137"/>
      <c r="AM38" s="1137"/>
      <c r="AN38" s="1138"/>
      <c r="AO38" s="306" t="s">
        <v>487</v>
      </c>
      <c r="AP38" s="306" t="s">
        <v>487</v>
      </c>
      <c r="AQ38" s="307">
        <v>50</v>
      </c>
      <c r="AR38" s="295" t="s">
        <v>487</v>
      </c>
      <c r="AS38" s="302"/>
    </row>
    <row r="39" spans="1:46" ht="13.2" x14ac:dyDescent="0.2">
      <c r="A39" s="259"/>
      <c r="AK39" s="1136" t="s">
        <v>508</v>
      </c>
      <c r="AL39" s="1137"/>
      <c r="AM39" s="1137"/>
      <c r="AN39" s="1138"/>
      <c r="AO39" s="303">
        <v>-2064</v>
      </c>
      <c r="AP39" s="303">
        <v>-7093</v>
      </c>
      <c r="AQ39" s="304">
        <v>-6626</v>
      </c>
      <c r="AR39" s="305">
        <v>7</v>
      </c>
      <c r="AS39" s="302"/>
    </row>
    <row r="40" spans="1:46" ht="27" customHeight="1" x14ac:dyDescent="0.2">
      <c r="A40" s="259"/>
      <c r="AK40" s="1133" t="s">
        <v>509</v>
      </c>
      <c r="AL40" s="1134"/>
      <c r="AM40" s="1134"/>
      <c r="AN40" s="1135"/>
      <c r="AO40" s="303">
        <v>-48687</v>
      </c>
      <c r="AP40" s="303">
        <v>-167309</v>
      </c>
      <c r="AQ40" s="304">
        <v>-145454</v>
      </c>
      <c r="AR40" s="305">
        <v>15</v>
      </c>
      <c r="AS40" s="302"/>
    </row>
    <row r="41" spans="1:46" ht="13.2" x14ac:dyDescent="0.2">
      <c r="A41" s="259"/>
      <c r="AK41" s="1139" t="s">
        <v>286</v>
      </c>
      <c r="AL41" s="1140"/>
      <c r="AM41" s="1140"/>
      <c r="AN41" s="1141"/>
      <c r="AO41" s="303">
        <v>19045</v>
      </c>
      <c r="AP41" s="303">
        <v>65447</v>
      </c>
      <c r="AQ41" s="304">
        <v>57274</v>
      </c>
      <c r="AR41" s="305">
        <v>14.3</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510</v>
      </c>
    </row>
    <row r="48" spans="1:46" ht="13.2" x14ac:dyDescent="0.2">
      <c r="A48" s="259"/>
      <c r="AK48" s="313" t="s">
        <v>511</v>
      </c>
      <c r="AL48" s="313"/>
      <c r="AM48" s="313"/>
      <c r="AN48" s="313"/>
      <c r="AO48" s="313"/>
      <c r="AP48" s="313"/>
      <c r="AQ48" s="314"/>
      <c r="AR48" s="313"/>
    </row>
    <row r="49" spans="1:44" ht="13.5" customHeight="1" x14ac:dyDescent="0.2">
      <c r="A49" s="259"/>
      <c r="AK49" s="315"/>
      <c r="AL49" s="316"/>
      <c r="AM49" s="1126" t="s">
        <v>479</v>
      </c>
      <c r="AN49" s="1128" t="s">
        <v>512</v>
      </c>
      <c r="AO49" s="1129"/>
      <c r="AP49" s="1129"/>
      <c r="AQ49" s="1129"/>
      <c r="AR49" s="1130"/>
    </row>
    <row r="50" spans="1:44" ht="13.2" x14ac:dyDescent="0.2">
      <c r="A50" s="259"/>
      <c r="AK50" s="317"/>
      <c r="AL50" s="318"/>
      <c r="AM50" s="1127"/>
      <c r="AN50" s="319" t="s">
        <v>513</v>
      </c>
      <c r="AO50" s="320" t="s">
        <v>514</v>
      </c>
      <c r="AP50" s="321" t="s">
        <v>515</v>
      </c>
      <c r="AQ50" s="322" t="s">
        <v>516</v>
      </c>
      <c r="AR50" s="323" t="s">
        <v>517</v>
      </c>
    </row>
    <row r="51" spans="1:44" ht="13.2" x14ac:dyDescent="0.2">
      <c r="A51" s="259"/>
      <c r="AK51" s="315" t="s">
        <v>518</v>
      </c>
      <c r="AL51" s="316"/>
      <c r="AM51" s="324">
        <v>254635</v>
      </c>
      <c r="AN51" s="325">
        <v>800739</v>
      </c>
      <c r="AO51" s="326">
        <v>-34.299999999999997</v>
      </c>
      <c r="AP51" s="327">
        <v>316937</v>
      </c>
      <c r="AQ51" s="328">
        <v>9.4</v>
      </c>
      <c r="AR51" s="329">
        <v>-43.7</v>
      </c>
    </row>
    <row r="52" spans="1:44" ht="13.2" x14ac:dyDescent="0.2">
      <c r="A52" s="259"/>
      <c r="AK52" s="330"/>
      <c r="AL52" s="331" t="s">
        <v>519</v>
      </c>
      <c r="AM52" s="332">
        <v>240885</v>
      </c>
      <c r="AN52" s="333">
        <v>757500</v>
      </c>
      <c r="AO52" s="334">
        <v>109.8</v>
      </c>
      <c r="AP52" s="335">
        <v>199150</v>
      </c>
      <c r="AQ52" s="336">
        <v>27.5</v>
      </c>
      <c r="AR52" s="337">
        <v>82.3</v>
      </c>
    </row>
    <row r="53" spans="1:44" ht="13.2" x14ac:dyDescent="0.2">
      <c r="A53" s="259"/>
      <c r="AK53" s="315" t="s">
        <v>520</v>
      </c>
      <c r="AL53" s="316"/>
      <c r="AM53" s="324">
        <v>509358</v>
      </c>
      <c r="AN53" s="325">
        <v>1659147</v>
      </c>
      <c r="AO53" s="326">
        <v>107.2</v>
      </c>
      <c r="AP53" s="327">
        <v>332350</v>
      </c>
      <c r="AQ53" s="328">
        <v>4.9000000000000004</v>
      </c>
      <c r="AR53" s="329">
        <v>102.3</v>
      </c>
    </row>
    <row r="54" spans="1:44" ht="13.2" x14ac:dyDescent="0.2">
      <c r="A54" s="259"/>
      <c r="AK54" s="330"/>
      <c r="AL54" s="331" t="s">
        <v>519</v>
      </c>
      <c r="AM54" s="332">
        <v>481924</v>
      </c>
      <c r="AN54" s="333">
        <v>1569785</v>
      </c>
      <c r="AO54" s="334">
        <v>107.2</v>
      </c>
      <c r="AP54" s="335">
        <v>200453</v>
      </c>
      <c r="AQ54" s="336">
        <v>0.7</v>
      </c>
      <c r="AR54" s="337">
        <v>106.5</v>
      </c>
    </row>
    <row r="55" spans="1:44" ht="13.2" x14ac:dyDescent="0.2">
      <c r="A55" s="259"/>
      <c r="AK55" s="315" t="s">
        <v>521</v>
      </c>
      <c r="AL55" s="316"/>
      <c r="AM55" s="324">
        <v>231075</v>
      </c>
      <c r="AN55" s="325">
        <v>772826</v>
      </c>
      <c r="AO55" s="326">
        <v>-53.4</v>
      </c>
      <c r="AP55" s="327">
        <v>362690</v>
      </c>
      <c r="AQ55" s="328">
        <v>9.1</v>
      </c>
      <c r="AR55" s="329">
        <v>-62.5</v>
      </c>
    </row>
    <row r="56" spans="1:44" ht="13.2" x14ac:dyDescent="0.2">
      <c r="A56" s="259"/>
      <c r="AK56" s="330"/>
      <c r="AL56" s="331" t="s">
        <v>519</v>
      </c>
      <c r="AM56" s="332">
        <v>140366</v>
      </c>
      <c r="AN56" s="333">
        <v>469452</v>
      </c>
      <c r="AO56" s="334">
        <v>-70.099999999999994</v>
      </c>
      <c r="AP56" s="335">
        <v>172580</v>
      </c>
      <c r="AQ56" s="336">
        <v>-13.9</v>
      </c>
      <c r="AR56" s="337">
        <v>-56.2</v>
      </c>
    </row>
    <row r="57" spans="1:44" ht="13.2" x14ac:dyDescent="0.2">
      <c r="A57" s="259"/>
      <c r="AK57" s="315" t="s">
        <v>522</v>
      </c>
      <c r="AL57" s="316"/>
      <c r="AM57" s="324">
        <v>413994</v>
      </c>
      <c r="AN57" s="325">
        <v>1417788</v>
      </c>
      <c r="AO57" s="326">
        <v>83.5</v>
      </c>
      <c r="AP57" s="327">
        <v>296093</v>
      </c>
      <c r="AQ57" s="328">
        <v>-18.399999999999999</v>
      </c>
      <c r="AR57" s="329">
        <v>101.9</v>
      </c>
    </row>
    <row r="58" spans="1:44" ht="13.2" x14ac:dyDescent="0.2">
      <c r="A58" s="259"/>
      <c r="AK58" s="330"/>
      <c r="AL58" s="331" t="s">
        <v>519</v>
      </c>
      <c r="AM58" s="332">
        <v>159789</v>
      </c>
      <c r="AN58" s="333">
        <v>547223</v>
      </c>
      <c r="AO58" s="334">
        <v>16.600000000000001</v>
      </c>
      <c r="AP58" s="335">
        <v>140545</v>
      </c>
      <c r="AQ58" s="336">
        <v>-18.600000000000001</v>
      </c>
      <c r="AR58" s="337">
        <v>35.200000000000003</v>
      </c>
    </row>
    <row r="59" spans="1:44" ht="13.2" x14ac:dyDescent="0.2">
      <c r="A59" s="259"/>
      <c r="AK59" s="315" t="s">
        <v>523</v>
      </c>
      <c r="AL59" s="316"/>
      <c r="AM59" s="324">
        <v>426531</v>
      </c>
      <c r="AN59" s="325">
        <v>1465742</v>
      </c>
      <c r="AO59" s="326">
        <v>3.4</v>
      </c>
      <c r="AP59" s="327">
        <v>308655</v>
      </c>
      <c r="AQ59" s="328">
        <v>4.2</v>
      </c>
      <c r="AR59" s="329">
        <v>-0.8</v>
      </c>
    </row>
    <row r="60" spans="1:44" ht="13.2" x14ac:dyDescent="0.2">
      <c r="A60" s="259"/>
      <c r="AK60" s="330"/>
      <c r="AL60" s="331" t="s">
        <v>519</v>
      </c>
      <c r="AM60" s="332">
        <v>295213</v>
      </c>
      <c r="AN60" s="333">
        <v>1014478</v>
      </c>
      <c r="AO60" s="334">
        <v>85.4</v>
      </c>
      <c r="AP60" s="335">
        <v>169887</v>
      </c>
      <c r="AQ60" s="336">
        <v>20.9</v>
      </c>
      <c r="AR60" s="337">
        <v>64.5</v>
      </c>
    </row>
    <row r="61" spans="1:44" ht="13.2" x14ac:dyDescent="0.2">
      <c r="A61" s="259"/>
      <c r="AK61" s="315" t="s">
        <v>524</v>
      </c>
      <c r="AL61" s="338"/>
      <c r="AM61" s="324">
        <v>367119</v>
      </c>
      <c r="AN61" s="325">
        <v>1223248</v>
      </c>
      <c r="AO61" s="326">
        <v>21.3</v>
      </c>
      <c r="AP61" s="327">
        <v>323345</v>
      </c>
      <c r="AQ61" s="339">
        <v>1.8</v>
      </c>
      <c r="AR61" s="329">
        <v>19.5</v>
      </c>
    </row>
    <row r="62" spans="1:44" ht="13.2" x14ac:dyDescent="0.2">
      <c r="A62" s="259"/>
      <c r="AK62" s="330"/>
      <c r="AL62" s="331" t="s">
        <v>519</v>
      </c>
      <c r="AM62" s="332">
        <v>263635</v>
      </c>
      <c r="AN62" s="333">
        <v>871688</v>
      </c>
      <c r="AO62" s="334">
        <v>49.8</v>
      </c>
      <c r="AP62" s="335">
        <v>176523</v>
      </c>
      <c r="AQ62" s="336">
        <v>3.3</v>
      </c>
      <c r="AR62" s="337">
        <v>46.5</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badXsSHxpYVWUZEZTEDQkabmxDF3qryGWzWbvhawUNlG77cn4CMnPQVJH6LBBc91tkfL4VEsLyRyUhgq8oi5aw==" saltValue="VUJRmoT12Ggw07jUd2PJh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476</v>
      </c>
    </row>
    <row r="121" spans="125:125" ht="13.5" hidden="1" customHeight="1" x14ac:dyDescent="0.2">
      <c r="DU121" s="253"/>
    </row>
  </sheetData>
  <sheetProtection algorithmName="SHA-512" hashValue="wSWZRQQvwGh02jfLe+dhAr0qXxBDwBRm453L++CMUIglzTDRKgh1MiKovg+zEpH/UwIuL5u0KfGx1d9o4rItCQ==" saltValue="cybjA9sAGEDsSy2mHvM8Y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476</v>
      </c>
    </row>
  </sheetData>
  <sheetProtection algorithmName="SHA-512" hashValue="J68fvoKzWnUN3GZL9CZfidpaBqdO8a+EWcwls8sxNbJGjgujDoiPT5Ed98u/H/2VuRKxRFVEdHVqv2NiNzCKPQ==" saltValue="/WKspFwiDfigALoMn0G/z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2">
      <c r="B47" s="10"/>
      <c r="C47" s="1152" t="s">
        <v>3</v>
      </c>
      <c r="D47" s="1152"/>
      <c r="E47" s="1153"/>
      <c r="F47" s="11">
        <v>416.45</v>
      </c>
      <c r="G47" s="12">
        <v>309.06</v>
      </c>
      <c r="H47" s="12">
        <v>227.83</v>
      </c>
      <c r="I47" s="12">
        <v>235.1</v>
      </c>
      <c r="J47" s="13">
        <v>259.57</v>
      </c>
    </row>
    <row r="48" spans="2:10" ht="57.75" customHeight="1" x14ac:dyDescent="0.2">
      <c r="B48" s="14"/>
      <c r="C48" s="1154" t="s">
        <v>4</v>
      </c>
      <c r="D48" s="1154"/>
      <c r="E48" s="1155"/>
      <c r="F48" s="15">
        <v>14.82</v>
      </c>
      <c r="G48" s="16">
        <v>5.43</v>
      </c>
      <c r="H48" s="16">
        <v>27.89</v>
      </c>
      <c r="I48" s="16">
        <v>22.54</v>
      </c>
      <c r="J48" s="17">
        <v>10.86</v>
      </c>
    </row>
    <row r="49" spans="2:10" ht="57.75" customHeight="1" thickBot="1" x14ac:dyDescent="0.25">
      <c r="B49" s="18"/>
      <c r="C49" s="1156" t="s">
        <v>5</v>
      </c>
      <c r="D49" s="1156"/>
      <c r="E49" s="1157"/>
      <c r="F49" s="19">
        <v>93.91</v>
      </c>
      <c r="G49" s="20" t="s">
        <v>531</v>
      </c>
      <c r="H49" s="20" t="s">
        <v>532</v>
      </c>
      <c r="I49" s="20">
        <v>0.54</v>
      </c>
      <c r="J49" s="21">
        <v>12.04</v>
      </c>
    </row>
    <row r="50" spans="2:10" ht="13.2" x14ac:dyDescent="0.2"/>
  </sheetData>
  <sheetProtection algorithmName="SHA-512" hashValue="/HqE+Av2oD694tNMK6rUDvG8RYiZIhewlJkfYPEKPHGHy3mbge3lTiOD+hLjF8h1p5duUb/l1KOnriR7qHEQnQ==" saltValue="EsQk5NVOTl1hwDNhT2tJG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2025-03-06T01:50:50Z</cp:lastPrinted>
  <dcterms:created xsi:type="dcterms:W3CDTF">2025-02-19T01:57:13Z</dcterms:created>
  <dcterms:modified xsi:type="dcterms:W3CDTF">2025-09-18T11:02:23Z</dcterms:modified>
  <cp:category/>
</cp:coreProperties>
</file>