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5_完成版\"/>
    </mc:Choice>
  </mc:AlternateContent>
  <xr:revisionPtr revIDLastSave="0" documentId="13_ncr:1_{D0D048A9-9EE8-4B64-B2F3-9EB5529FC057}"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5" i="10" l="1"/>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O35" i="10"/>
  <c r="AM35" i="10"/>
  <c r="CO34" i="10"/>
  <c r="BW34" i="10"/>
  <c r="BW35" i="10" s="1"/>
  <c r="BW36" i="10" s="1"/>
  <c r="BW37" i="10" s="1"/>
  <c r="BW38" i="10" s="1"/>
  <c r="BW39" i="10" s="1"/>
  <c r="BW40" i="10" s="1"/>
  <c r="AM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U34" i="10" s="1"/>
  <c r="U35" i="10" l="1"/>
  <c r="U36" i="10" s="1"/>
  <c r="U37" i="10" s="1"/>
  <c r="BE34" i="10"/>
  <c r="BE35" i="10" s="1"/>
</calcChain>
</file>

<file path=xl/sharedStrings.xml><?xml version="1.0" encoding="utf-8"?>
<sst xmlns="http://schemas.openxmlformats.org/spreadsheetml/2006/main" count="1172" uniqueCount="572">
  <si>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</si>
  <si>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</si>
  <si>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</si>
  <si>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</si>
  <si>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</si>
  <si>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</si>
  <si>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</si>
  <si>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</si>
  <si>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</si>
  <si>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</si>
  <si>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</si>
  <si>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</si>
  <si>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</si>
  <si>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</si>
  <si>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</si>
  <si>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</si>
  <si>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</si>
  <si>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</si>
  <si>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</si>
  <si>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</si>
  <si>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</si>
  <si>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</si>
  <si>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</si>
  <si>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</si>
  <si>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</si>
  <si>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</si>
  <si>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</si>
  <si>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</si>
  <si>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</si>
  <si>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</si>
  <si>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</si>
  <si>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</si>
  <si>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</si>
  <si>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</si>
  <si>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</si>
  <si>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</si>
  <si>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</si>
  <si>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</si>
  <si>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</si>
  <si>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</si>
  <si>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</si>
  <si>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</si>
  <si>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</si>
  <si>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</si>
  <si>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</si>
  <si>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</si>
  <si>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</si>
  <si>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</si>
  <si>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</si>
  <si>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</si>
  <si>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</si>
  <si>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</si>
  <si>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</si>
  <si>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</si>
  <si>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</si>
  <si>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</si>
  <si>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</si>
  <si>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</si>
  <si>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</si>
  <si>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</si>
  <si>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</si>
  <si>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</si>
  <si>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</si>
  <si>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</si>
  <si>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</si>
  <si>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</si>
  <si>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</si>
  <si>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</si>
  <si>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</si>
  <si>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</si>
  <si>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</si>
  <si>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</si>
  <si>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</si>
  <si>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</si>
  <si>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</si>
  <si>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</si>
  <si>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</si>
  <si>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</si>
  <si>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</si>
  <si>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</si>
  <si>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</si>
  <si>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</si>
  <si>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</si>
  <si>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</si>
  <si>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</si>
  <si>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</si>
  <si>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</si>
  <si>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</si>
  <si>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</si>
  <si>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</si>
  <si>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</si>
  <si>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</si>
  <si>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</si>
  <si>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</si>
  <si>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新島村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</si>
  <si>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</si>
  <si>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</si>
  <si>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</si>
  <si>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</si>
  <si>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</si>
  <si>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</si>
  <si>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</si>
  <si>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</si>
  <si>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</si>
  <si>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</si>
  <si>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</si>
  <si>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</si>
  <si>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</si>
  <si>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</si>
  <si>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</si>
  <si>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</si>
  <si>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</si>
  <si>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</si>
  <si>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</si>
  <si>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</si>
  <si>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</si>
  <si>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</si>
  <si>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</si>
  <si>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-11.2</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</si>
  <si>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</si>
  <si>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</si>
  <si>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</si>
  <si>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</si>
  <si>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</si>
  <si>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</si>
  <si>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</si>
  <si>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</si>
  <si>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</si>
  <si>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</si>
  <si>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</si>
  <si>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</si>
  <si>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</si>
  <si>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</si>
  <si>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</si>
  <si>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</si>
  <si>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</si>
  <si>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</si>
  <si>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</si>
  <si>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</si>
  <si>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</si>
  <si>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</si>
  <si>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</si>
  <si>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6"/>
  </si>
  <si>
    <t>うち日本人(％)</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</si>
  <si>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</si>
  <si>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</si>
  <si>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</si>
  <si>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</si>
  <si>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</si>
  <si>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</si>
  <si>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</si>
  <si>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</si>
  <si>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</si>
  <si>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</si>
  <si>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</si>
  <si>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</si>
  <si>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</si>
  <si>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</si>
  <si>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</si>
  <si>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</si>
  <si>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</si>
  <si>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</si>
  <si>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</si>
  <si>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</si>
  <si>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</si>
  <si>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</si>
  <si>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</si>
  <si>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</si>
  <si>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</si>
  <si>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</si>
  <si>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</si>
  <si>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</si>
  <si>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</si>
  <si>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</si>
  <si>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</si>
  <si>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</si>
  <si>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</si>
  <si>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</si>
  <si>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</si>
  <si>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</si>
  <si>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</si>
  <si>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</si>
  <si>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</si>
  <si>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</si>
  <si>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</si>
  <si>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</si>
  <si>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</si>
  <si>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</si>
  <si>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</si>
  <si>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</si>
  <si>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</si>
  <si>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</si>
  <si>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</si>
  <si>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</si>
  <si>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</si>
  <si>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</si>
  <si>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</si>
  <si>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</si>
  <si>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</si>
  <si>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</si>
  <si>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</si>
  <si>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</si>
  <si>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東京都新島村</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</si>
  <si>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</si>
  <si>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</si>
  <si>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</si>
  <si>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</si>
  <si>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</si>
  <si>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</si>
  <si>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</si>
  <si>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</si>
  <si>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</si>
  <si>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</si>
  <si>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</si>
  <si>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</si>
  <si>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</si>
  <si>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</si>
  <si>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</si>
  <si>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</si>
  <si>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</si>
  <si>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</si>
  <si>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</si>
  <si>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</si>
  <si>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</si>
  <si>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</si>
  <si>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</si>
  <si>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</si>
  <si>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</si>
  <si>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</si>
  <si>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</si>
  <si>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</si>
  <si>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</si>
  <si>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</si>
  <si>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</si>
  <si>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</si>
  <si>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</si>
  <si>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</si>
  <si>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</si>
  <si>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</si>
  <si>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</si>
  <si>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</si>
  <si>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</si>
  <si>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</si>
  <si>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</si>
  <si>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</si>
  <si>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</si>
  <si>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</si>
  <si>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</si>
  <si>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</si>
  <si>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</si>
  <si>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</si>
  <si>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</si>
  <si>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</si>
  <si>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</si>
  <si>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</si>
  <si>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</si>
  <si>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</si>
  <si>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</si>
  <si>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</si>
  <si>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</si>
  <si>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</si>
  <si>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</si>
  <si>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</si>
  <si>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</si>
  <si>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</si>
  <si>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</si>
  <si>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</si>
  <si>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</si>
  <si>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</si>
  <si>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</si>
  <si>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</si>
  <si>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</si>
  <si>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</si>
  <si>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</si>
  <si>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</si>
  <si>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</si>
  <si>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</si>
  <si>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</si>
  <si>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</si>
  <si>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</si>
  <si>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</si>
  <si>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</si>
  <si>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</si>
  <si>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</si>
  <si>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</si>
  <si>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</si>
  <si>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</si>
  <si>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</si>
  <si>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</si>
  <si>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</si>
  <si>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</si>
  <si>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</si>
  <si>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</si>
  <si>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</si>
  <si>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</si>
  <si>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</si>
  <si>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</si>
  <si>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</si>
  <si>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</si>
  <si>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</si>
  <si>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</si>
  <si>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</si>
  <si>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</si>
  <si>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</si>
  <si>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</si>
  <si>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</si>
  <si>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</si>
  <si>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</si>
  <si>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</si>
  <si>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</si>
  <si>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</si>
  <si>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</si>
  <si>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</si>
  <si>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</si>
  <si>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</si>
  <si>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</si>
  <si>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</si>
  <si>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</si>
  <si>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</si>
  <si>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</si>
  <si>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</si>
  <si>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</si>
  <si>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</si>
  <si>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</si>
  <si>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</si>
  <si>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</si>
  <si>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</si>
  <si>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</si>
  <si>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</si>
  <si>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</si>
  <si>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</si>
  <si>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</si>
  <si>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</si>
  <si>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</si>
  <si>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</si>
  <si>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</si>
  <si>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</si>
  <si>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</si>
  <si>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</si>
  <si>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</si>
  <si>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</si>
  <si>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</si>
  <si>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</si>
  <si>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</si>
  <si>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</si>
  <si>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</si>
  <si>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</si>
  <si>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</si>
  <si>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</si>
  <si>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</si>
  <si>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</si>
  <si>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</si>
  <si>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</si>
  <si>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東京都新島村</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</si>
  <si>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</si>
  <si>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</si>
  <si>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</si>
  <si>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</si>
  <si>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</si>
  <si>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</si>
  <si>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</si>
  <si>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</si>
  <si>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</si>
  <si>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</si>
  <si>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</si>
  <si>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</si>
  <si>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</si>
  <si>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</si>
  <si>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</si>
  <si>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</si>
  <si>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</si>
  <si>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</si>
  <si>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</si>
  <si>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</si>
  <si>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連絡船事業会計</t>
    <phoneticPr fontId="5"/>
  </si>
  <si>
    <t>温泉ロッジ事業会計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</si>
  <si>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</si>
  <si>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</si>
  <si>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</si>
  <si>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</si>
  <si>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</si>
  <si>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</si>
  <si>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</si>
  <si>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</si>
  <si>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</si>
  <si>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</si>
  <si>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</si>
  <si>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</si>
  <si>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</si>
  <si>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国民健康保険事業会計（事業勘定）</t>
    <phoneticPr fontId="5"/>
  </si>
  <si>
    <t>国民健康保険事業会計（直診勘定）</t>
    <phoneticPr fontId="5"/>
  </si>
  <si>
    <t>介護保険事業会計</t>
    <phoneticPr fontId="5"/>
  </si>
  <si>
    <t>後期高齢者医療事業会計</t>
    <phoneticPr fontId="5"/>
  </si>
  <si>
    <t>簡易水道事業会計</t>
    <phoneticPr fontId="5"/>
  </si>
  <si>
    <t>法非適用企業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</si>
  <si>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</si>
  <si>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</si>
  <si>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</si>
  <si>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</si>
  <si>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</si>
  <si>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</si>
  <si>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</si>
  <si>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</si>
  <si>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</si>
  <si>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</si>
  <si>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</si>
  <si>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</si>
  <si>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</si>
  <si>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</si>
  <si>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</si>
  <si>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</si>
  <si>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</si>
  <si>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</si>
  <si>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</si>
  <si>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</si>
  <si>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</si>
  <si>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</si>
  <si>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</si>
  <si>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</si>
  <si>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</si>
  <si>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</si>
  <si>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</si>
  <si>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</si>
  <si>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</si>
  <si>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</si>
  <si>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</si>
  <si>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</si>
  <si>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</si>
  <si>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</si>
  <si>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</si>
  <si>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</si>
  <si>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</si>
  <si>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</si>
  <si>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</si>
  <si>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</si>
  <si>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</si>
  <si>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</si>
  <si>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</si>
  <si>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</si>
  <si>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</si>
  <si>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</si>
  <si>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</si>
  <si>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</si>
  <si>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</si>
  <si>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</si>
  <si>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</si>
  <si>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</si>
  <si>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</si>
  <si>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</si>
  <si>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</si>
  <si>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</si>
  <si>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</si>
  <si>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</si>
  <si>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</si>
  <si>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</si>
  <si>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</si>
  <si>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</si>
  <si>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</si>
  <si>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</si>
  <si>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</si>
  <si>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</si>
  <si>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</si>
  <si>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</si>
  <si>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</si>
  <si>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</si>
  <si>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</si>
  <si>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</si>
  <si>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</si>
  <si>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</si>
  <si>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</si>
  <si>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</si>
  <si>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</si>
  <si>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</si>
  <si>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</si>
  <si>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</si>
  <si>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</si>
  <si>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</si>
  <si>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</si>
  <si>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</si>
  <si>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</si>
  <si>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</si>
  <si>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</si>
  <si>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</si>
  <si>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</si>
  <si>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</si>
  <si>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</si>
  <si>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</si>
  <si>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</si>
  <si>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</si>
  <si>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</si>
  <si>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</si>
  <si>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</si>
  <si>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</si>
  <si>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</si>
  <si>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</si>
  <si>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</si>
  <si>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</si>
  <si>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</si>
  <si>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</si>
  <si>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</si>
  <si>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</si>
  <si>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</si>
  <si>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</si>
  <si>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</si>
  <si>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</si>
  <si>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</si>
  <si>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</si>
  <si>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</si>
  <si>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</si>
  <si>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</si>
  <si>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</si>
  <si>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</si>
  <si>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</si>
  <si>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</si>
  <si>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</si>
  <si>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</si>
  <si>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</si>
  <si>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</si>
  <si>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</si>
  <si>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</si>
  <si>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</si>
  <si>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</si>
  <si>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</si>
  <si>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</si>
  <si>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</si>
  <si>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</si>
  <si>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</si>
  <si>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</si>
  <si>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</si>
  <si>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</si>
  <si>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</si>
  <si>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1.95</t>
  </si>
  <si>
    <t>一般会計</t>
  </si>
  <si>
    <t>下水道事業会計</t>
  </si>
  <si>
    <t>簡易水道事業会計</t>
  </si>
  <si>
    <t>介護保険事業会計</t>
  </si>
  <si>
    <t>国民健康保険事業会計（事業勘定）</t>
  </si>
  <si>
    <t>後期高齢者医療事業会計</t>
  </si>
  <si>
    <t>連絡船事業会計</t>
  </si>
  <si>
    <t>温泉ロッジ事業会計</t>
  </si>
  <si>
    <t>その他会計（赤字）</t>
  </si>
  <si>
    <t>その他会計（黒字）</t>
  </si>
  <si>
    <t>R01</t>
    <phoneticPr fontId="5"/>
  </si>
  <si>
    <t>R02</t>
    <phoneticPr fontId="5"/>
  </si>
  <si>
    <t>R03</t>
    <phoneticPr fontId="5"/>
  </si>
  <si>
    <t>R04</t>
    <phoneticPr fontId="5"/>
  </si>
  <si>
    <t>R05</t>
    <phoneticPr fontId="5"/>
  </si>
  <si>
    <t>公共施設整備基金</t>
    <rPh sb="0" eb="2">
      <t>コウキョウ</t>
    </rPh>
    <rPh sb="2" eb="4">
      <t>シセツ</t>
    </rPh>
    <rPh sb="4" eb="6">
      <t>セイビ</t>
    </rPh>
    <rPh sb="6" eb="8">
      <t>キキン</t>
    </rPh>
    <phoneticPr fontId="5"/>
  </si>
  <si>
    <t>庁舎建設基金</t>
    <rPh sb="0" eb="2">
      <t>チョウシャ</t>
    </rPh>
    <rPh sb="2" eb="4">
      <t>ケンセツ</t>
    </rPh>
    <rPh sb="4" eb="6">
      <t>キキン</t>
    </rPh>
    <phoneticPr fontId="5"/>
  </si>
  <si>
    <t>土地開発基金</t>
    <rPh sb="0" eb="2">
      <t>トチ</t>
    </rPh>
    <rPh sb="2" eb="4">
      <t>カイハツ</t>
    </rPh>
    <rPh sb="4" eb="6">
      <t>キキン</t>
    </rPh>
    <phoneticPr fontId="5"/>
  </si>
  <si>
    <t>高齢者福祉対策基金</t>
    <rPh sb="0" eb="3">
      <t>コウレイシャ</t>
    </rPh>
    <rPh sb="3" eb="5">
      <t>フクシ</t>
    </rPh>
    <rPh sb="5" eb="7">
      <t>タイサク</t>
    </rPh>
    <rPh sb="7" eb="9">
      <t>キキン</t>
    </rPh>
    <phoneticPr fontId="5"/>
  </si>
  <si>
    <t>ふるさと創生基金</t>
    <rPh sb="4" eb="6">
      <t>ソウセイ</t>
    </rPh>
    <rPh sb="6" eb="8">
      <t>キキン</t>
    </rPh>
    <phoneticPr fontId="5"/>
  </si>
  <si>
    <t>-</t>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</si>
  <si>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3"/>
  </si>
  <si>
    <t>東京都後期高齢者医療広域連合
（後期高齢者医療特別会計）</t>
  </si>
  <si>
    <t>東京都島嶼町村一部事務組合</t>
  </si>
  <si>
    <t>東京都市町村職員退職手当組合</t>
    <rPh sb="0" eb="3">
      <t>トウキョウト</t>
    </rPh>
    <rPh sb="3" eb="6">
      <t>シチョウソン</t>
    </rPh>
    <rPh sb="6" eb="10">
      <t>ショクインタイショク</t>
    </rPh>
    <rPh sb="10" eb="14">
      <t>テアテクミアイ</t>
    </rPh>
    <phoneticPr fontId="3"/>
  </si>
  <si>
    <t>東京都市町村議会議員公務災害補償等組合</t>
    <rPh sb="0" eb="2">
      <t>トウキョウ</t>
    </rPh>
    <rPh sb="2" eb="3">
      <t>ト</t>
    </rPh>
    <rPh sb="3" eb="6">
      <t>シチョウソン</t>
    </rPh>
    <rPh sb="6" eb="10">
      <t>ギカイギイン</t>
    </rPh>
    <rPh sb="10" eb="14">
      <t>コウムサイガイ</t>
    </rPh>
    <rPh sb="14" eb="17">
      <t>ホショウトウ</t>
    </rPh>
    <rPh sb="17" eb="19">
      <t>クミアイ</t>
    </rPh>
    <phoneticPr fontId="3"/>
  </si>
  <si>
    <t>東京市町村総合事務組合</t>
    <rPh sb="0" eb="2">
      <t>トウキョウ</t>
    </rPh>
    <rPh sb="2" eb="5">
      <t>シチョウソン</t>
    </rPh>
    <rPh sb="5" eb="7">
      <t>ソウゴウ</t>
    </rPh>
    <rPh sb="7" eb="11">
      <t>ジムクミアイ</t>
    </rPh>
    <phoneticPr fontId="3"/>
  </si>
  <si>
    <t>東京市町村総合事務組合（交通災害共済事業特別会計）</t>
    <rPh sb="0" eb="2">
      <t>トウキョウ</t>
    </rPh>
    <rPh sb="2" eb="5">
      <t>シチョウソン</t>
    </rPh>
    <rPh sb="5" eb="11">
      <t>ソウゴウジムクミアイ</t>
    </rPh>
    <rPh sb="12" eb="16">
      <t>コウツウサイガイ</t>
    </rPh>
    <rPh sb="16" eb="18">
      <t>キョウサイ</t>
    </rPh>
    <rPh sb="18" eb="22">
      <t>ジギョウトクベツ</t>
    </rPh>
    <rPh sb="22" eb="24">
      <t>カイケイ</t>
    </rPh>
    <phoneticPr fontId="3"/>
  </si>
  <si>
    <t>-</t>
    <phoneticPr fontId="10"/>
  </si>
  <si>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</si>
  <si>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</si>
  <si>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は、類似団体内平均値と同様となっており、有形固定資産減価償却率については類似団体内平均値を下回っている。しかし、近年の有形固定資産減価償却率の増加は、令和元年度の台風被害による焼却施設等の損壊に伴う改修を施した施設等の減価償却が進んでいることが大きい。今後、減価償却が進み有形固定資産減価償却率が上昇すると、施設の更新や改修が必要となり、それに伴う新たな起債借入で将来負担比率が増加する可能性があることから、適切なタイミングでの更新改修や施設維持管理で健全な財政運営に努め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</si>
  <si>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</si>
  <si>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</si>
  <si>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</si>
  <si>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</si>
  <si>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</si>
  <si>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</si>
  <si>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率が昨年度よりも高くなっていることについては、令和2年度借入の製氷貯氷冷凍冷蔵施設大規模改修（辺地債55,000千円）や、ガラスミュージアム大規模改修（辺地債20,000千円）等の規模の大きな事業の元利償還の開始や、臨財債発行可能額の減少（9,866千円）が要因として大きい。類似団体内平均値同様となっている将来負担比率については、今後、特定環境保全公共下水道事業（式根島地区）等の大規模事業や施設の更新改修等による起債借入の増加が見込まれるため、基金の併用運用等で起債借入額を抑えて健全な財政運営に努める。</t>
    <rPh sb="130" eb="132">
      <t>センエン</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</si>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</sst>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7"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C1BEB065-0865-4713-97D5-CBA64D5058D9}"/>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316937</c:v>
                </c:pt>
                <c:pt idx="1">
                  <c:v>332350</c:v>
                </c:pt>
                <c:pt idx="2">
                  <c:v>362690</c:v>
                </c:pt>
                <c:pt idx="3">
                  <c:v>296093</c:v>
                </c:pt>
                <c:pt idx="4">
                  <c:v>308655</c:v>
                </c:pt>
              </c:numCache>
            </c:numRef>
          </c:val>
          <c:smooth val="0"/>
          <c:extLst>
            <c:ext xmlns:c16="http://schemas.microsoft.com/office/drawing/2014/chart" uri="{C3380CC4-5D6E-409C-BE32-E72D297353CC}">
              <c16:uniqueId val="{00000000-34C0-43B7-B679-B6E99CB41E9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355056</c:v>
                </c:pt>
                <c:pt idx="1">
                  <c:v>387047</c:v>
                </c:pt>
                <c:pt idx="2">
                  <c:v>261009</c:v>
                </c:pt>
                <c:pt idx="3">
                  <c:v>251662</c:v>
                </c:pt>
                <c:pt idx="4">
                  <c:v>292992</c:v>
                </c:pt>
              </c:numCache>
            </c:numRef>
          </c:val>
          <c:smooth val="0"/>
          <c:extLst>
            <c:ext xmlns:c16="http://schemas.microsoft.com/office/drawing/2014/chart" uri="{C3380CC4-5D6E-409C-BE32-E72D297353CC}">
              <c16:uniqueId val="{00000001-34C0-43B7-B679-B6E99CB41E9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12.84</c:v>
                </c:pt>
                <c:pt idx="1">
                  <c:v>9.23</c:v>
                </c:pt>
                <c:pt idx="2">
                  <c:v>16.12</c:v>
                </c:pt>
                <c:pt idx="3">
                  <c:v>14.2</c:v>
                </c:pt>
                <c:pt idx="4">
                  <c:v>14.56</c:v>
                </c:pt>
              </c:numCache>
            </c:numRef>
          </c:val>
          <c:extLst>
            <c:ext xmlns:c16="http://schemas.microsoft.com/office/drawing/2014/chart" uri="{C3380CC4-5D6E-409C-BE32-E72D297353CC}">
              <c16:uniqueId val="{00000000-58C4-4BD0-BC76-C1F43011BFE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18.54</c:v>
                </c:pt>
                <c:pt idx="1">
                  <c:v>23.71</c:v>
                </c:pt>
                <c:pt idx="2">
                  <c:v>34.94</c:v>
                </c:pt>
                <c:pt idx="3">
                  <c:v>50.66</c:v>
                </c:pt>
                <c:pt idx="4">
                  <c:v>55.43</c:v>
                </c:pt>
              </c:numCache>
            </c:numRef>
          </c:val>
          <c:extLst>
            <c:ext xmlns:c16="http://schemas.microsoft.com/office/drawing/2014/chart" uri="{C3380CC4-5D6E-409C-BE32-E72D297353CC}">
              <c16:uniqueId val="{00000001-58C4-4BD0-BC76-C1F43011BFE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-1.95</c:v>
                </c:pt>
                <c:pt idx="1">
                  <c:v>3.32</c:v>
                </c:pt>
                <c:pt idx="2">
                  <c:v>21.94</c:v>
                </c:pt>
                <c:pt idx="3">
                  <c:v>13.04</c:v>
                </c:pt>
                <c:pt idx="4">
                  <c:v>5.5</c:v>
                </c:pt>
              </c:numCache>
            </c:numRef>
          </c:val>
          <c:smooth val="0"/>
          <c:extLst>
            <c:ext xmlns:c16="http://schemas.microsoft.com/office/drawing/2014/chart" uri="{C3380CC4-5D6E-409C-BE32-E72D297353CC}">
              <c16:uniqueId val="{00000002-58C4-4BD0-BC76-C1F43011BFE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0.12</c:v>
                </c:pt>
                <c:pt idx="2">
                  <c:v>#N/A</c:v>
                </c:pt>
                <c:pt idx="3">
                  <c:v>0.18</c:v>
                </c:pt>
                <c:pt idx="4">
                  <c:v>#N/A</c:v>
                </c:pt>
                <c:pt idx="5">
                  <c:v>0.17</c:v>
                </c:pt>
                <c:pt idx="6">
                  <c:v>#N/A</c:v>
                </c:pt>
                <c:pt idx="7">
                  <c:v>0.17</c:v>
                </c:pt>
                <c:pt idx="8">
                  <c:v>#N/A</c:v>
                </c:pt>
                <c:pt idx="9">
                  <c:v>0</c:v>
                </c:pt>
              </c:numCache>
            </c:numRef>
          </c:val>
          <c:extLst>
            <c:ext xmlns:c16="http://schemas.microsoft.com/office/drawing/2014/chart" uri="{C3380CC4-5D6E-409C-BE32-E72D297353CC}">
              <c16:uniqueId val="{00000000-9F5C-4307-AE95-7FCB238E4E1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F5C-4307-AE95-7FCB238E4E13}"/>
            </c:ext>
          </c:extLst>
        </c:ser>
        <c:ser>
          <c:idx val="2"/>
          <c:order val="2"/>
          <c:tx>
            <c:strRef>
              <c:f>データシート!$A$29</c:f>
              <c:strCache>
                <c:ptCount val="1"/>
                <c:pt idx="0">
                  <c:v>温泉ロッジ事業会計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0.05</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9F5C-4307-AE95-7FCB238E4E13}"/>
            </c:ext>
          </c:extLst>
        </c:ser>
        <c:ser>
          <c:idx val="3"/>
          <c:order val="3"/>
          <c:tx>
            <c:strRef>
              <c:f>データシート!$A$30</c:f>
              <c:strCache>
                <c:ptCount val="1"/>
                <c:pt idx="0">
                  <c:v>連絡船事業会計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9F5C-4307-AE95-7FCB238E4E13}"/>
            </c:ext>
          </c:extLst>
        </c:ser>
        <c:ser>
          <c:idx val="4"/>
          <c:order val="4"/>
          <c:tx>
            <c:strRef>
              <c:f>データシート!$A$31</c:f>
              <c:strCache>
                <c:ptCount val="1"/>
                <c:pt idx="0">
                  <c:v>後期高齢者医療事業会計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0.06</c:v>
                </c:pt>
                <c:pt idx="2">
                  <c:v>#N/A</c:v>
                </c:pt>
                <c:pt idx="3">
                  <c:v>0.08</c:v>
                </c:pt>
                <c:pt idx="4">
                  <c:v>#N/A</c:v>
                </c:pt>
                <c:pt idx="5">
                  <c:v>0.03</c:v>
                </c:pt>
                <c:pt idx="6">
                  <c:v>#N/A</c:v>
                </c:pt>
                <c:pt idx="7">
                  <c:v>0.03</c:v>
                </c:pt>
                <c:pt idx="8">
                  <c:v>#N/A</c:v>
                </c:pt>
                <c:pt idx="9">
                  <c:v>0.01</c:v>
                </c:pt>
              </c:numCache>
            </c:numRef>
          </c:val>
          <c:extLst>
            <c:ext xmlns:c16="http://schemas.microsoft.com/office/drawing/2014/chart" uri="{C3380CC4-5D6E-409C-BE32-E72D297353CC}">
              <c16:uniqueId val="{00000004-9F5C-4307-AE95-7FCB238E4E13}"/>
            </c:ext>
          </c:extLst>
        </c:ser>
        <c:ser>
          <c:idx val="5"/>
          <c:order val="5"/>
          <c:tx>
            <c:strRef>
              <c:f>データシート!$A$32</c:f>
              <c:strCache>
                <c:ptCount val="1"/>
                <c:pt idx="0">
                  <c:v>国民健康保険事業会計（事業勘定）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0.71</c:v>
                </c:pt>
                <c:pt idx="2">
                  <c:v>#N/A</c:v>
                </c:pt>
                <c:pt idx="3">
                  <c:v>0.59</c:v>
                </c:pt>
                <c:pt idx="4">
                  <c:v>#N/A</c:v>
                </c:pt>
                <c:pt idx="5">
                  <c:v>1</c:v>
                </c:pt>
                <c:pt idx="6">
                  <c:v>#N/A</c:v>
                </c:pt>
                <c:pt idx="7">
                  <c:v>0.51</c:v>
                </c:pt>
                <c:pt idx="8">
                  <c:v>#N/A</c:v>
                </c:pt>
                <c:pt idx="9">
                  <c:v>0.23</c:v>
                </c:pt>
              </c:numCache>
            </c:numRef>
          </c:val>
          <c:extLst>
            <c:ext xmlns:c16="http://schemas.microsoft.com/office/drawing/2014/chart" uri="{C3380CC4-5D6E-409C-BE32-E72D297353CC}">
              <c16:uniqueId val="{00000005-9F5C-4307-AE95-7FCB238E4E13}"/>
            </c:ext>
          </c:extLst>
        </c:ser>
        <c:ser>
          <c:idx val="6"/>
          <c:order val="6"/>
          <c:tx>
            <c:strRef>
              <c:f>データシート!$A$33</c:f>
              <c:strCache>
                <c:ptCount val="1"/>
                <c:pt idx="0">
                  <c:v>介護保険事業会計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7.0000000000000007E-2</c:v>
                </c:pt>
                <c:pt idx="2">
                  <c:v>#N/A</c:v>
                </c:pt>
                <c:pt idx="3">
                  <c:v>0.17</c:v>
                </c:pt>
                <c:pt idx="4">
                  <c:v>#N/A</c:v>
                </c:pt>
                <c:pt idx="5">
                  <c:v>2.16</c:v>
                </c:pt>
                <c:pt idx="6">
                  <c:v>#N/A</c:v>
                </c:pt>
                <c:pt idx="7">
                  <c:v>1.82</c:v>
                </c:pt>
                <c:pt idx="8">
                  <c:v>#N/A</c:v>
                </c:pt>
                <c:pt idx="9">
                  <c:v>1.39</c:v>
                </c:pt>
              </c:numCache>
            </c:numRef>
          </c:val>
          <c:extLst>
            <c:ext xmlns:c16="http://schemas.microsoft.com/office/drawing/2014/chart" uri="{C3380CC4-5D6E-409C-BE32-E72D297353CC}">
              <c16:uniqueId val="{00000006-9F5C-4307-AE95-7FCB238E4E13}"/>
            </c:ext>
          </c:extLst>
        </c:ser>
        <c:ser>
          <c:idx val="7"/>
          <c:order val="7"/>
          <c:tx>
            <c:strRef>
              <c:f>データシート!$A$34</c:f>
              <c:strCache>
                <c:ptCount val="1"/>
                <c:pt idx="0">
                  <c:v>簡易水道事業会計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0.31</c:v>
                </c:pt>
                <c:pt idx="2">
                  <c:v>#N/A</c:v>
                </c:pt>
                <c:pt idx="3">
                  <c:v>0.16</c:v>
                </c:pt>
                <c:pt idx="4">
                  <c:v>#N/A</c:v>
                </c:pt>
                <c:pt idx="5">
                  <c:v>0.2</c:v>
                </c:pt>
                <c:pt idx="6">
                  <c:v>#N/A</c:v>
                </c:pt>
                <c:pt idx="7">
                  <c:v>0.39</c:v>
                </c:pt>
                <c:pt idx="8">
                  <c:v>#N/A</c:v>
                </c:pt>
                <c:pt idx="9">
                  <c:v>1.84</c:v>
                </c:pt>
              </c:numCache>
            </c:numRef>
          </c:val>
          <c:extLst>
            <c:ext xmlns:c16="http://schemas.microsoft.com/office/drawing/2014/chart" uri="{C3380CC4-5D6E-409C-BE32-E72D297353CC}">
              <c16:uniqueId val="{00000007-9F5C-4307-AE95-7FCB238E4E13}"/>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c:v>
                </c:pt>
                <c:pt idx="2">
                  <c:v>#N/A</c:v>
                </c:pt>
                <c:pt idx="3">
                  <c:v>1.02</c:v>
                </c:pt>
                <c:pt idx="4">
                  <c:v>#N/A</c:v>
                </c:pt>
                <c:pt idx="5">
                  <c:v>0.23</c:v>
                </c:pt>
                <c:pt idx="6">
                  <c:v>#N/A</c:v>
                </c:pt>
                <c:pt idx="7">
                  <c:v>0.21</c:v>
                </c:pt>
                <c:pt idx="8">
                  <c:v>#N/A</c:v>
                </c:pt>
                <c:pt idx="9">
                  <c:v>2.73</c:v>
                </c:pt>
              </c:numCache>
            </c:numRef>
          </c:val>
          <c:extLst>
            <c:ext xmlns:c16="http://schemas.microsoft.com/office/drawing/2014/chart" uri="{C3380CC4-5D6E-409C-BE32-E72D297353CC}">
              <c16:uniqueId val="{00000008-9F5C-4307-AE95-7FCB238E4E13}"/>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12.65</c:v>
                </c:pt>
                <c:pt idx="2">
                  <c:v>#N/A</c:v>
                </c:pt>
                <c:pt idx="3">
                  <c:v>9.0399999999999991</c:v>
                </c:pt>
                <c:pt idx="4">
                  <c:v>#N/A</c:v>
                </c:pt>
                <c:pt idx="5">
                  <c:v>15.94</c:v>
                </c:pt>
                <c:pt idx="6">
                  <c:v>#N/A</c:v>
                </c:pt>
                <c:pt idx="7">
                  <c:v>14.19</c:v>
                </c:pt>
                <c:pt idx="8">
                  <c:v>#N/A</c:v>
                </c:pt>
                <c:pt idx="9">
                  <c:v>14.56</c:v>
                </c:pt>
              </c:numCache>
            </c:numRef>
          </c:val>
          <c:extLst>
            <c:ext xmlns:c16="http://schemas.microsoft.com/office/drawing/2014/chart" uri="{C3380CC4-5D6E-409C-BE32-E72D297353CC}">
              <c16:uniqueId val="{00000009-9F5C-4307-AE95-7FCB238E4E1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261</c:v>
                </c:pt>
                <c:pt idx="5">
                  <c:v>274</c:v>
                </c:pt>
                <c:pt idx="8">
                  <c:v>290</c:v>
                </c:pt>
                <c:pt idx="11">
                  <c:v>337</c:v>
                </c:pt>
                <c:pt idx="14">
                  <c:v>349</c:v>
                </c:pt>
              </c:numCache>
            </c:numRef>
          </c:val>
          <c:extLst>
            <c:ext xmlns:c16="http://schemas.microsoft.com/office/drawing/2014/chart" uri="{C3380CC4-5D6E-409C-BE32-E72D297353CC}">
              <c16:uniqueId val="{00000000-1BDE-45A9-9AEF-18DC1522EE8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BDE-45A9-9AEF-18DC1522EE8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1BDE-45A9-9AEF-18DC1522EE8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23</c:v>
                </c:pt>
                <c:pt idx="3">
                  <c:v>21</c:v>
                </c:pt>
                <c:pt idx="6">
                  <c:v>13</c:v>
                </c:pt>
                <c:pt idx="9">
                  <c:v>13</c:v>
                </c:pt>
                <c:pt idx="12">
                  <c:v>13</c:v>
                </c:pt>
              </c:numCache>
            </c:numRef>
          </c:val>
          <c:extLst>
            <c:ext xmlns:c16="http://schemas.microsoft.com/office/drawing/2014/chart" uri="{C3380CC4-5D6E-409C-BE32-E72D297353CC}">
              <c16:uniqueId val="{00000003-1BDE-45A9-9AEF-18DC1522EE8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68</c:v>
                </c:pt>
                <c:pt idx="3">
                  <c:v>69</c:v>
                </c:pt>
                <c:pt idx="6">
                  <c:v>72</c:v>
                </c:pt>
                <c:pt idx="9">
                  <c:v>74</c:v>
                </c:pt>
                <c:pt idx="12">
                  <c:v>74</c:v>
                </c:pt>
              </c:numCache>
            </c:numRef>
          </c:val>
          <c:extLst>
            <c:ext xmlns:c16="http://schemas.microsoft.com/office/drawing/2014/chart" uri="{C3380CC4-5D6E-409C-BE32-E72D297353CC}">
              <c16:uniqueId val="{00000004-1BDE-45A9-9AEF-18DC1522EE8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BDE-45A9-9AEF-18DC1522EE8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BDE-45A9-9AEF-18DC1522EE8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257</c:v>
                </c:pt>
                <c:pt idx="3">
                  <c:v>281</c:v>
                </c:pt>
                <c:pt idx="6">
                  <c:v>307</c:v>
                </c:pt>
                <c:pt idx="9">
                  <c:v>372</c:v>
                </c:pt>
                <c:pt idx="12">
                  <c:v>385</c:v>
                </c:pt>
              </c:numCache>
            </c:numRef>
          </c:val>
          <c:extLst>
            <c:ext xmlns:c16="http://schemas.microsoft.com/office/drawing/2014/chart" uri="{C3380CC4-5D6E-409C-BE32-E72D297353CC}">
              <c16:uniqueId val="{00000007-1BDE-45A9-9AEF-18DC1522EE8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87</c:v>
                </c:pt>
                <c:pt idx="2">
                  <c:v>#N/A</c:v>
                </c:pt>
                <c:pt idx="3">
                  <c:v>#N/A</c:v>
                </c:pt>
                <c:pt idx="4">
                  <c:v>97</c:v>
                </c:pt>
                <c:pt idx="5">
                  <c:v>#N/A</c:v>
                </c:pt>
                <c:pt idx="6">
                  <c:v>#N/A</c:v>
                </c:pt>
                <c:pt idx="7">
                  <c:v>102</c:v>
                </c:pt>
                <c:pt idx="8">
                  <c:v>#N/A</c:v>
                </c:pt>
                <c:pt idx="9">
                  <c:v>#N/A</c:v>
                </c:pt>
                <c:pt idx="10">
                  <c:v>122</c:v>
                </c:pt>
                <c:pt idx="11">
                  <c:v>#N/A</c:v>
                </c:pt>
                <c:pt idx="12">
                  <c:v>#N/A</c:v>
                </c:pt>
                <c:pt idx="13">
                  <c:v>123</c:v>
                </c:pt>
                <c:pt idx="14">
                  <c:v>#N/A</c:v>
                </c:pt>
              </c:numCache>
            </c:numRef>
          </c:val>
          <c:smooth val="0"/>
          <c:extLst>
            <c:ext xmlns:c16="http://schemas.microsoft.com/office/drawing/2014/chart" uri="{C3380CC4-5D6E-409C-BE32-E72D297353CC}">
              <c16:uniqueId val="{00000008-1BDE-45A9-9AEF-18DC1522EE8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2615</c:v>
                </c:pt>
                <c:pt idx="5">
                  <c:v>2708</c:v>
                </c:pt>
                <c:pt idx="8">
                  <c:v>2829</c:v>
                </c:pt>
                <c:pt idx="11">
                  <c:v>2826</c:v>
                </c:pt>
                <c:pt idx="14">
                  <c:v>2856</c:v>
                </c:pt>
              </c:numCache>
            </c:numRef>
          </c:val>
          <c:extLst>
            <c:ext xmlns:c16="http://schemas.microsoft.com/office/drawing/2014/chart" uri="{C3380CC4-5D6E-409C-BE32-E72D297353CC}">
              <c16:uniqueId val="{00000000-3814-4218-ADFB-CBA374CEC30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48</c:v>
                </c:pt>
                <c:pt idx="5">
                  <c:v>39</c:v>
                </c:pt>
                <c:pt idx="8">
                  <c:v>36</c:v>
                </c:pt>
                <c:pt idx="11">
                  <c:v>33</c:v>
                </c:pt>
                <c:pt idx="14">
                  <c:v>30</c:v>
                </c:pt>
              </c:numCache>
            </c:numRef>
          </c:val>
          <c:extLst>
            <c:ext xmlns:c16="http://schemas.microsoft.com/office/drawing/2014/chart" uri="{C3380CC4-5D6E-409C-BE32-E72D297353CC}">
              <c16:uniqueId val="{00000001-3814-4218-ADFB-CBA374CEC30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2093</c:v>
                </c:pt>
                <c:pt idx="5">
                  <c:v>2213</c:v>
                </c:pt>
                <c:pt idx="8">
                  <c:v>2571</c:v>
                </c:pt>
                <c:pt idx="11">
                  <c:v>2880</c:v>
                </c:pt>
                <c:pt idx="14">
                  <c:v>3088</c:v>
                </c:pt>
              </c:numCache>
            </c:numRef>
          </c:val>
          <c:extLst>
            <c:ext xmlns:c16="http://schemas.microsoft.com/office/drawing/2014/chart" uri="{C3380CC4-5D6E-409C-BE32-E72D297353CC}">
              <c16:uniqueId val="{00000002-3814-4218-ADFB-CBA374CEC30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814-4218-ADFB-CBA374CEC30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814-4218-ADFB-CBA374CEC30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814-4218-ADFB-CBA374CEC30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417</c:v>
                </c:pt>
                <c:pt idx="3">
                  <c:v>400</c:v>
                </c:pt>
                <c:pt idx="6">
                  <c:v>394</c:v>
                </c:pt>
                <c:pt idx="9">
                  <c:v>378</c:v>
                </c:pt>
                <c:pt idx="12">
                  <c:v>350</c:v>
                </c:pt>
              </c:numCache>
            </c:numRef>
          </c:val>
          <c:extLst>
            <c:ext xmlns:c16="http://schemas.microsoft.com/office/drawing/2014/chart" uri="{C3380CC4-5D6E-409C-BE32-E72D297353CC}">
              <c16:uniqueId val="{00000006-3814-4218-ADFB-CBA374CEC30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99</c:v>
                </c:pt>
                <c:pt idx="3">
                  <c:v>79</c:v>
                </c:pt>
                <c:pt idx="6">
                  <c:v>66</c:v>
                </c:pt>
                <c:pt idx="9">
                  <c:v>53</c:v>
                </c:pt>
                <c:pt idx="12">
                  <c:v>40</c:v>
                </c:pt>
              </c:numCache>
            </c:numRef>
          </c:val>
          <c:extLst>
            <c:ext xmlns:c16="http://schemas.microsoft.com/office/drawing/2014/chart" uri="{C3380CC4-5D6E-409C-BE32-E72D297353CC}">
              <c16:uniqueId val="{00000007-3814-4218-ADFB-CBA374CEC30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823</c:v>
                </c:pt>
                <c:pt idx="3">
                  <c:v>927</c:v>
                </c:pt>
                <c:pt idx="6">
                  <c:v>1173</c:v>
                </c:pt>
                <c:pt idx="9">
                  <c:v>1532</c:v>
                </c:pt>
                <c:pt idx="12">
                  <c:v>1805</c:v>
                </c:pt>
              </c:numCache>
            </c:numRef>
          </c:val>
          <c:extLst>
            <c:ext xmlns:c16="http://schemas.microsoft.com/office/drawing/2014/chart" uri="{C3380CC4-5D6E-409C-BE32-E72D297353CC}">
              <c16:uniqueId val="{00000008-3814-4218-ADFB-CBA374CEC30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3814-4218-ADFB-CBA374CEC30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2771</c:v>
                </c:pt>
                <c:pt idx="3">
                  <c:v>2853</c:v>
                </c:pt>
                <c:pt idx="6">
                  <c:v>2733</c:v>
                </c:pt>
                <c:pt idx="9">
                  <c:v>2444</c:v>
                </c:pt>
                <c:pt idx="12">
                  <c:v>2129</c:v>
                </c:pt>
              </c:numCache>
            </c:numRef>
          </c:val>
          <c:extLst>
            <c:ext xmlns:c16="http://schemas.microsoft.com/office/drawing/2014/chart" uri="{C3380CC4-5D6E-409C-BE32-E72D297353CC}">
              <c16:uniqueId val="{0000000A-3814-4218-ADFB-CBA374CEC30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814-4218-ADFB-CBA374CEC30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700</c:v>
                </c:pt>
                <c:pt idx="1">
                  <c:v>1000</c:v>
                </c:pt>
                <c:pt idx="2">
                  <c:v>1101</c:v>
                </c:pt>
              </c:numCache>
            </c:numRef>
          </c:val>
          <c:extLst>
            <c:ext xmlns:c16="http://schemas.microsoft.com/office/drawing/2014/chart" uri="{C3380CC4-5D6E-409C-BE32-E72D297353CC}">
              <c16:uniqueId val="{00000000-BFC4-41C7-89BE-680572B21DA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212</c:v>
                </c:pt>
                <c:pt idx="1">
                  <c:v>212</c:v>
                </c:pt>
                <c:pt idx="2">
                  <c:v>212</c:v>
                </c:pt>
              </c:numCache>
            </c:numRef>
          </c:val>
          <c:extLst>
            <c:ext xmlns:c16="http://schemas.microsoft.com/office/drawing/2014/chart" uri="{C3380CC4-5D6E-409C-BE32-E72D297353CC}">
              <c16:uniqueId val="{00000001-BFC4-41C7-89BE-680572B21DA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1659</c:v>
                </c:pt>
                <c:pt idx="1">
                  <c:v>1667</c:v>
                </c:pt>
                <c:pt idx="2">
                  <c:v>1775</c:v>
                </c:pt>
              </c:numCache>
            </c:numRef>
          </c:val>
          <c:extLst>
            <c:ext xmlns:c16="http://schemas.microsoft.com/office/drawing/2014/chart" uri="{C3380CC4-5D6E-409C-BE32-E72D297353CC}">
              <c16:uniqueId val="{00000002-BFC4-41C7-89BE-680572B21DA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{7B0F8720-B9FB-44EF-8BA8-702017FCF729}</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CA07-43DB-AA06-EEA85667943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{AAC054D1-30BC-4ECA-99F5-2A968103CC0A}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A07-43DB-AA06-EEA85667943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{BCCB82C2-D714-49B8-BAF5-46966244ADAA}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A07-43DB-AA06-EEA85667943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{9CC99B5F-9516-4612-8C00-CDCD1FEF83FA}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A07-43DB-AA06-EEA85667943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{D9228D0E-5277-4E70-AF5A-948989F7142F}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A07-43DB-AA06-EEA85667943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{FA9B86DE-0B59-4B7E-B77F-092CC9D831BF}</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CA07-43DB-AA06-EEA85667943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{F47EA22C-58EC-426F-9146-FB6DE845F139}</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CA07-43DB-AA06-EEA85667943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{8FFB58D5-98AA-4DE6-9D3A-FE2AF9DDC02E}</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CA07-43DB-AA06-EEA85667943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{3A5FAB97-0745-4989-863C-C9A23B58443B}</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CA07-43DB-AA06-EEA85667943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50.6</c:v>
                </c:pt>
                <c:pt idx="8">
                  <c:v>51.5</c:v>
                </c:pt>
                <c:pt idx="16">
                  <c:v>51.8</c:v>
                </c:pt>
                <c:pt idx="24">
                  <c:v>55.3</c:v>
                </c:pt>
                <c:pt idx="32">
                  <c:v>53.3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CA07-43DB-AA06-EEA85667943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{0B3A4636-6A60-4C38-A43B-E4A4E5364B58}</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CA07-43DB-AA06-EEA85667943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{CEC0028D-213C-49D6-90FD-273BDECA64B6}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A07-43DB-AA06-EEA85667943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{B93870B1-9709-4157-8245-13EF4427808D}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A07-43DB-AA06-EEA85667943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{6E8942C6-87A6-4E0D-B53E-50B6DB667E4C}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A07-43DB-AA06-EEA85667943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{EDDF5630-6BB5-488C-A70E-8FA9B7D8CDB0}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A07-43DB-AA06-EEA85667943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{A8A9E82F-E99E-4088-BA9F-5942383C68A8}</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CA07-43DB-AA06-EEA85667943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{CD1D6137-C096-4062-84C3-0ACE2E75A033}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CA07-43DB-AA06-EEA85667943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{D45CB42D-0168-4C90-BB78-D099C4671CE9}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CA07-43DB-AA06-EEA85667943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{DA9C1EB7-D032-4408-9B7B-3469E1BA4F59}</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CA07-43DB-AA06-EEA85667943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60.4</c:v>
                </c:pt>
                <c:pt idx="8">
                  <c:v>61.5</c:v>
                </c:pt>
                <c:pt idx="16">
                  <c:v>60.8</c:v>
                </c:pt>
                <c:pt idx="24">
                  <c:v>62.2</c:v>
                </c:pt>
                <c:pt idx="32">
                  <c:v>62.5</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CA07-43DB-AA06-EEA856679435}"/>
            </c:ext>
          </c:extLst>
        </c:ser>
        <c:dLbls>
          <c:showLegendKey val="0"/>
          <c:showVal val="1"/>
          <c:showCatName val="0"/>
          <c:showSerName val="0"/>
          <c:showPercent val="0"/>
          <c:showBubbleSize val="0"/>
        </c:dLbls>
        <c:axId val="46179840"/>
        <c:axId val="46181760"/>
      </c:scatterChart>
      <c:valAx>
        <c:axId val="46179840"/>
        <c:scaling>
          <c:orientation val="maxMin"/>
          <c:max val="63"/>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{62236F0C-11CA-4BD8-B33D-681A27132EF7}</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3C78-4268-B5F6-8CE46554A85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{D1F74FCF-DF5B-4523-859F-CF1AE5356E8E}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C78-4268-B5F6-8CE46554A85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{63B39DE1-8871-4E3F-B942-6B1AA9DB12D7}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C78-4268-B5F6-8CE46554A85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{CDF5295D-C7C0-4C00-99D6-D5D4ACAF110E}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C78-4268-B5F6-8CE46554A85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{560FBF8F-B463-4D44-BA41-86B9AA527140}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C78-4268-B5F6-8CE46554A85F}"/>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{097E5C2F-DF22-4A6C-9E8D-6671171E2F89}</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3C78-4268-B5F6-8CE46554A85F}"/>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{BC0C256A-1F24-4B19-BCD0-62919231C82C}</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3C78-4268-B5F6-8CE46554A85F}"/>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{098E4D74-2F10-4BC4-956B-4A6AAA4BE44A}</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3C78-4268-B5F6-8CE46554A85F}"/>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{EB1BCF68-70F4-4681-870B-D0B2A2E38DF2}</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3C78-4268-B5F6-8CE46554A85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6.2</c:v>
                </c:pt>
                <c:pt idx="8">
                  <c:v>6</c:v>
                </c:pt>
                <c:pt idx="16">
                  <c:v>6.1</c:v>
                </c:pt>
                <c:pt idx="24">
                  <c:v>6.5</c:v>
                </c:pt>
                <c:pt idx="32">
                  <c:v>6.9</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3C78-4268-B5F6-8CE46554A85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{08AC4D4D-DF81-4060-B8E3-25B8A7625CF9}</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3C78-4268-B5F6-8CE46554A85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{13D5DDBE-29DC-4B35-9C45-FADB28E6863E}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C78-4268-B5F6-8CE46554A85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{27B0F96E-77D0-43E9-B754-7230EA5150D7}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C78-4268-B5F6-8CE46554A85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{8F7B1970-3785-4720-89E1-6A1A5ECFD62C}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C78-4268-B5F6-8CE46554A85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{29186F6B-1F4B-47EE-9F40-4CFBCAD77B6D}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C78-4268-B5F6-8CE46554A85F}"/>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{6F6BCCC3-BFCF-43B9-A11C-2A70C7D05AED}</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3C78-4268-B5F6-8CE46554A85F}"/>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{8D229961-528B-4ED4-BDC2-9D5A0BFE209B}</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3C78-4268-B5F6-8CE46554A85F}"/>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{52F25AB2-0FEB-45FE-86C6-E3DEB23ED014}</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3C78-4268-B5F6-8CE46554A85F}"/>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{C63B9FEE-3257-432E-B973-988ABD45AB61}</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3C78-4268-B5F6-8CE46554A85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7.4</c:v>
                </c:pt>
                <c:pt idx="8">
                  <c:v>8</c:v>
                </c:pt>
                <c:pt idx="16">
                  <c:v>6.6</c:v>
                </c:pt>
                <c:pt idx="24">
                  <c:v>6.8</c:v>
                </c:pt>
                <c:pt idx="32">
                  <c:v>7.3</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C78-4268-B5F6-8CE46554A85F}"/>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mn-lt"/>
              <a:ea typeface="+mn-ea"/>
              <a:cs typeface="+mn-cs"/>
            </a:rPr>
            <a:t>R2</a:t>
          </a:r>
          <a:r>
            <a:rPr kumimoji="1" lang="ja-JP" altLang="ja-JP" sz="1100">
              <a:solidFill>
                <a:schemeClr val="dk1"/>
              </a:solidFill>
              <a:effectLst/>
              <a:latin typeface="+mn-lt"/>
              <a:ea typeface="+mn-ea"/>
              <a:cs typeface="+mn-cs"/>
            </a:rPr>
            <a:t>年度に借り入れた</a:t>
          </a:r>
          <a:r>
            <a:rPr kumimoji="1" lang="ja-JP" altLang="en-US" sz="1100">
              <a:solidFill>
                <a:schemeClr val="dk1"/>
              </a:solidFill>
              <a:effectLst/>
              <a:latin typeface="+mn-lt"/>
              <a:ea typeface="+mn-ea"/>
              <a:cs typeface="+mn-cs"/>
            </a:rPr>
            <a:t>単独災害対策債</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8</a:t>
          </a:r>
          <a:r>
            <a:rPr kumimoji="1" lang="ja-JP" altLang="en-US" sz="1100">
              <a:solidFill>
                <a:schemeClr val="dk1"/>
              </a:solidFill>
              <a:effectLst/>
              <a:latin typeface="+mn-lt"/>
              <a:ea typeface="+mn-ea"/>
              <a:cs typeface="+mn-cs"/>
            </a:rPr>
            <a:t>事業</a:t>
          </a:r>
          <a:r>
            <a:rPr kumimoji="1" lang="ja-JP" altLang="ja-JP" sz="1100">
              <a:solidFill>
                <a:schemeClr val="dk1"/>
              </a:solidFill>
              <a:effectLst/>
              <a:latin typeface="+mn-lt"/>
              <a:ea typeface="+mn-ea"/>
              <a:cs typeface="+mn-cs"/>
            </a:rPr>
            <a:t>）、辺地債（</a:t>
          </a:r>
          <a:r>
            <a:rPr kumimoji="1" lang="ja-JP" altLang="en-US" sz="1100">
              <a:solidFill>
                <a:schemeClr val="dk1"/>
              </a:solidFill>
              <a:effectLst/>
              <a:latin typeface="+mn-lt"/>
              <a:ea typeface="+mn-ea"/>
              <a:cs typeface="+mn-cs"/>
            </a:rPr>
            <a:t>若郷コミュニティセンター建設、製氷貯氷冷凍冷蔵施設改修工事、ガラスミュージアム大規模改修工事）</a:t>
          </a:r>
          <a:r>
            <a:rPr kumimoji="1" lang="ja-JP" altLang="ja-JP" sz="1100">
              <a:solidFill>
                <a:schemeClr val="dk1"/>
              </a:solidFill>
              <a:effectLst/>
              <a:latin typeface="+mn-lt"/>
              <a:ea typeface="+mn-ea"/>
              <a:cs typeface="+mn-cs"/>
            </a:rPr>
            <a:t>の元金償還開始等により元利償還金等が増加した。</a:t>
          </a:r>
          <a:endParaRPr lang="ja-JP" altLang="ja-JP" sz="1400">
            <a:effectLst/>
          </a:endParaRPr>
        </a:p>
        <a:p>
          <a:r>
            <a:rPr kumimoji="1" lang="ja-JP" altLang="ja-JP" sz="1100">
              <a:solidFill>
                <a:schemeClr val="dk1"/>
              </a:solidFill>
              <a:effectLst/>
              <a:latin typeface="+mn-lt"/>
              <a:ea typeface="+mn-ea"/>
              <a:cs typeface="+mn-cs"/>
            </a:rPr>
            <a:t>上記借入に伴い算入公債費等は増加したが、元利償還金等と算入公債費の差分により、実質公債費率の分子は増加した。</a:t>
          </a:r>
          <a:endParaRPr lang="ja-JP" altLang="ja-JP" sz="1400">
            <a:effectLst/>
          </a:endParaRPr>
        </a:p>
        <a:p>
          <a:r>
            <a:rPr kumimoji="1" lang="ja-JP" altLang="ja-JP" sz="1100">
              <a:solidFill>
                <a:schemeClr val="dk1"/>
              </a:solidFill>
              <a:effectLst/>
              <a:latin typeface="+mn-lt"/>
              <a:ea typeface="+mn-ea"/>
              <a:cs typeface="+mn-cs"/>
            </a:rPr>
            <a:t>また、</a:t>
          </a:r>
          <a:r>
            <a:rPr kumimoji="1" lang="en-US" altLang="ja-JP" sz="1100">
              <a:solidFill>
                <a:schemeClr val="dk1"/>
              </a:solidFill>
              <a:effectLst/>
              <a:latin typeface="+mn-lt"/>
              <a:ea typeface="+mn-ea"/>
              <a:cs typeface="+mn-cs"/>
            </a:rPr>
            <a:t>R3</a:t>
          </a:r>
          <a:r>
            <a:rPr kumimoji="1" lang="ja-JP" altLang="ja-JP" sz="1100">
              <a:solidFill>
                <a:schemeClr val="dk1"/>
              </a:solidFill>
              <a:effectLst/>
              <a:latin typeface="+mn-lt"/>
              <a:ea typeface="+mn-ea"/>
              <a:cs typeface="+mn-cs"/>
            </a:rPr>
            <a:t>年度に借り入れた辺地債（若郷コミュニティセンター建設</a:t>
          </a:r>
          <a:r>
            <a:rPr kumimoji="1" lang="ja-JP" altLang="en-US" sz="1100">
              <a:solidFill>
                <a:schemeClr val="dk1"/>
              </a:solidFill>
              <a:effectLst/>
              <a:latin typeface="+mn-lt"/>
              <a:ea typeface="+mn-ea"/>
              <a:cs typeface="+mn-cs"/>
            </a:rPr>
            <a:t>、村道維持補修等</a:t>
          </a:r>
          <a:r>
            <a:rPr kumimoji="1" lang="ja-JP" altLang="ja-JP" sz="1100">
              <a:solidFill>
                <a:schemeClr val="dk1"/>
              </a:solidFill>
              <a:effectLst/>
              <a:latin typeface="+mn-lt"/>
              <a:ea typeface="+mn-ea"/>
              <a:cs typeface="+mn-cs"/>
            </a:rPr>
            <a:t>）の元金償還が</a:t>
          </a:r>
          <a:r>
            <a:rPr kumimoji="1" lang="en-US" altLang="ja-JP" sz="1100">
              <a:solidFill>
                <a:schemeClr val="dk1"/>
              </a:solidFill>
              <a:effectLst/>
              <a:latin typeface="+mn-lt"/>
              <a:ea typeface="+mn-ea"/>
              <a:cs typeface="+mn-cs"/>
            </a:rPr>
            <a:t>R6</a:t>
          </a:r>
          <a:r>
            <a:rPr kumimoji="1" lang="ja-JP" altLang="ja-JP" sz="1100">
              <a:solidFill>
                <a:schemeClr val="dk1"/>
              </a:solidFill>
              <a:effectLst/>
              <a:latin typeface="+mn-lt"/>
              <a:ea typeface="+mn-ea"/>
              <a:cs typeface="+mn-cs"/>
            </a:rPr>
            <a:t>年度から開始するため、今後元利償還金の増加が見込まれる。</a:t>
          </a:r>
          <a:endParaRPr lang="ja-JP" altLang="ja-JP" sz="1400">
            <a:effectLst/>
          </a:endParaRPr>
        </a:p>
        <a:p>
          <a:r>
            <a:rPr kumimoji="1" lang="ja-JP" altLang="ja-JP" sz="1100">
              <a:solidFill>
                <a:schemeClr val="dk1"/>
              </a:solidFill>
              <a:effectLst/>
              <a:latin typeface="+mn-lt"/>
              <a:ea typeface="+mn-ea"/>
              <a:cs typeface="+mn-cs"/>
            </a:rPr>
            <a:t>有利起債の活用、適切な基金充当等により健全な財政運営に努める必要がある。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満期一括償還地方債の借入実績が無いため、積立て実績無し。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将来負担比率の分子の減は、一般会計等に係る地方債現在高の減と充当可能基金の増が主な要因である。</a:t>
          </a:r>
          <a:endParaRPr lang="ja-JP" altLang="ja-JP" sz="1400">
            <a:effectLst/>
          </a:endParaRPr>
        </a:p>
        <a:p>
          <a:r>
            <a:rPr kumimoji="1" lang="ja-JP" altLang="ja-JP" sz="1100">
              <a:solidFill>
                <a:schemeClr val="dk1"/>
              </a:solidFill>
              <a:effectLst/>
              <a:latin typeface="+mn-lt"/>
              <a:ea typeface="+mn-ea"/>
              <a:cs typeface="+mn-cs"/>
            </a:rPr>
            <a:t>今年度も前年度に引き続き地方債償還額が借入額を上回ったため現在高</a:t>
          </a:r>
          <a:r>
            <a:rPr kumimoji="1" lang="ja-JP" altLang="en-US" sz="1100">
              <a:solidFill>
                <a:schemeClr val="dk1"/>
              </a:solidFill>
              <a:effectLst/>
              <a:latin typeface="+mn-lt"/>
              <a:ea typeface="+mn-ea"/>
              <a:cs typeface="+mn-cs"/>
            </a:rPr>
            <a:t>は減少</a:t>
          </a:r>
          <a:r>
            <a:rPr kumimoji="1" lang="ja-JP" altLang="ja-JP" sz="1100">
              <a:solidFill>
                <a:schemeClr val="dk1"/>
              </a:solidFill>
              <a:effectLst/>
              <a:latin typeface="+mn-lt"/>
              <a:ea typeface="+mn-ea"/>
              <a:cs typeface="+mn-cs"/>
            </a:rPr>
            <a:t>、公営企業債等繰入見込額</a:t>
          </a:r>
          <a:r>
            <a:rPr kumimoji="1" lang="ja-JP" altLang="en-US" sz="1100">
              <a:solidFill>
                <a:schemeClr val="dk1"/>
              </a:solidFill>
              <a:effectLst/>
              <a:latin typeface="+mn-lt"/>
              <a:ea typeface="+mn-ea"/>
              <a:cs typeface="+mn-cs"/>
            </a:rPr>
            <a:t>は増加したが</a:t>
          </a:r>
          <a:r>
            <a:rPr kumimoji="1" lang="ja-JP" altLang="ja-JP" sz="1100">
              <a:solidFill>
                <a:schemeClr val="dk1"/>
              </a:solidFill>
              <a:effectLst/>
              <a:latin typeface="+mn-lt"/>
              <a:ea typeface="+mn-ea"/>
              <a:cs typeface="+mn-cs"/>
            </a:rPr>
            <a:t>、将来負担額は微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物価高騰の影響から、今後も大きく費用の増加が見込まれる。</a:t>
          </a:r>
          <a:endParaRPr lang="ja-JP" altLang="ja-JP" sz="1400">
            <a:effectLst/>
          </a:endParaRPr>
        </a:p>
        <a:p>
          <a:r>
            <a:rPr kumimoji="1" lang="ja-JP" altLang="ja-JP" sz="1100">
              <a:solidFill>
                <a:schemeClr val="dk1"/>
              </a:solidFill>
              <a:effectLst/>
              <a:latin typeface="+mn-lt"/>
              <a:ea typeface="+mn-ea"/>
              <a:cs typeface="+mn-cs"/>
            </a:rPr>
            <a:t>このため、辺地債、過疎債等の有利起債の活用を図るとともに、可能な限り基金の繰戻し積立てを行い、指標と逸脱しないよう健全な財政運営に努める必要がある。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東京都新島村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100">
              <a:solidFill>
                <a:schemeClr val="dk1"/>
              </a:solidFill>
              <a:effectLst/>
              <a:latin typeface="+mn-lt"/>
              <a:ea typeface="+mn-ea"/>
              <a:cs typeface="+mn-cs"/>
            </a:rPr>
            <a:t>R5</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財政調整基金の取り崩しがあったものの、庁舎建設基金</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憶</a:t>
          </a:r>
          <a:r>
            <a:rPr kumimoji="1" lang="ja-JP" altLang="ja-JP" sz="1100">
              <a:solidFill>
                <a:schemeClr val="dk1"/>
              </a:solidFill>
              <a:effectLst/>
              <a:latin typeface="+mn-lt"/>
              <a:ea typeface="+mn-ea"/>
              <a:cs typeface="+mn-cs"/>
            </a:rPr>
            <a:t>円を積み立てており、普通会計合計で</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百万円の増となっている。</a:t>
          </a:r>
          <a:endParaRPr lang="ja-JP" altLang="ja-JP" sz="1400">
            <a:effectLst/>
          </a:endParaRPr>
        </a:p>
        <a:p>
          <a:r>
            <a:rPr kumimoji="1" lang="ja-JP" altLang="en-US" sz="1100">
              <a:solidFill>
                <a:schemeClr val="dk1"/>
              </a:solidFill>
              <a:effectLst/>
              <a:latin typeface="+mn-lt"/>
              <a:ea typeface="+mn-ea"/>
              <a:cs typeface="+mn-cs"/>
            </a:rPr>
            <a:t>物価高騰の影響を大きく受け歳出削減が難しい状態ではあったが、</a:t>
          </a:r>
          <a:r>
            <a:rPr kumimoji="1" lang="ja-JP" altLang="ja-JP" sz="1100">
              <a:solidFill>
                <a:schemeClr val="dk1"/>
              </a:solidFill>
              <a:effectLst/>
              <a:latin typeface="+mn-lt"/>
              <a:ea typeface="+mn-ea"/>
              <a:cs typeface="+mn-cs"/>
            </a:rPr>
            <a:t>コロナ</a:t>
          </a:r>
          <a:r>
            <a:rPr kumimoji="1" lang="ja-JP" altLang="en-US" sz="1100">
              <a:solidFill>
                <a:schemeClr val="dk1"/>
              </a:solidFill>
              <a:effectLst/>
              <a:latin typeface="+mn-lt"/>
              <a:ea typeface="+mn-ea"/>
              <a:cs typeface="+mn-cs"/>
            </a:rPr>
            <a:t>を機に</a:t>
          </a:r>
          <a:r>
            <a:rPr kumimoji="1" lang="ja-JP" altLang="ja-JP" sz="1100">
              <a:solidFill>
                <a:schemeClr val="dk1"/>
              </a:solidFill>
              <a:effectLst/>
              <a:latin typeface="+mn-lt"/>
              <a:ea typeface="+mn-ea"/>
              <a:cs typeface="+mn-cs"/>
            </a:rPr>
            <a:t>縮小していた各種事業も徐々に再開させ</a:t>
          </a:r>
          <a:r>
            <a:rPr kumimoji="1" lang="ja-JP" altLang="en-US" sz="1100">
              <a:solidFill>
                <a:schemeClr val="dk1"/>
              </a:solidFill>
              <a:effectLst/>
              <a:latin typeface="+mn-lt"/>
              <a:ea typeface="+mn-ea"/>
              <a:cs typeface="+mn-cs"/>
            </a:rPr>
            <a:t>ることができ</a:t>
          </a:r>
          <a:r>
            <a:rPr kumimoji="1" lang="ja-JP" altLang="ja-JP" sz="1100">
              <a:solidFill>
                <a:schemeClr val="dk1"/>
              </a:solidFill>
              <a:effectLst/>
              <a:latin typeface="+mn-lt"/>
              <a:ea typeface="+mn-ea"/>
              <a:cs typeface="+mn-cs"/>
            </a:rPr>
            <a:t>、国・都補助金の活用により一般財源充当額を減少できたことが要因である。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en-US" altLang="ja-JP" sz="1100">
              <a:solidFill>
                <a:schemeClr val="dk1"/>
              </a:solidFill>
              <a:effectLst/>
              <a:latin typeface="+mn-lt"/>
              <a:ea typeface="+mn-ea"/>
              <a:cs typeface="+mn-cs"/>
            </a:rPr>
            <a:t>H29</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R1</a:t>
          </a:r>
          <a:r>
            <a:rPr kumimoji="1" lang="ja-JP" altLang="ja-JP" sz="1100">
              <a:solidFill>
                <a:schemeClr val="dk1"/>
              </a:solidFill>
              <a:effectLst/>
              <a:latin typeface="+mn-lt"/>
              <a:ea typeface="+mn-ea"/>
              <a:cs typeface="+mn-cs"/>
            </a:rPr>
            <a:t>年度の</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ヵ年減少を続けていたが、</a:t>
          </a:r>
          <a:r>
            <a:rPr kumimoji="1" lang="en-US" altLang="ja-JP" sz="1100">
              <a:solidFill>
                <a:schemeClr val="dk1"/>
              </a:solidFill>
              <a:effectLst/>
              <a:latin typeface="+mn-lt"/>
              <a:ea typeface="+mn-ea"/>
              <a:cs typeface="+mn-cs"/>
            </a:rPr>
            <a:t>R2</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以降は</a:t>
          </a:r>
          <a:r>
            <a:rPr kumimoji="1" lang="ja-JP" altLang="ja-JP" sz="1100">
              <a:solidFill>
                <a:schemeClr val="dk1"/>
              </a:solidFill>
              <a:effectLst/>
              <a:latin typeface="+mn-lt"/>
              <a:ea typeface="+mn-ea"/>
              <a:cs typeface="+mn-cs"/>
            </a:rPr>
            <a:t>残高増加</a:t>
          </a:r>
          <a:r>
            <a:rPr kumimoji="1" lang="ja-JP" altLang="en-US" sz="1100">
              <a:solidFill>
                <a:schemeClr val="dk1"/>
              </a:solidFill>
              <a:effectLst/>
              <a:latin typeface="+mn-lt"/>
              <a:ea typeface="+mn-ea"/>
              <a:cs typeface="+mn-cs"/>
            </a:rPr>
            <a:t>を維持できている</a:t>
          </a:r>
          <a:r>
            <a:rPr kumimoji="1" lang="ja-JP" altLang="ja-JP" sz="1100">
              <a:solidFill>
                <a:schemeClr val="dk1"/>
              </a:solidFill>
              <a:effectLst/>
              <a:latin typeface="+mn-lt"/>
              <a:ea typeface="+mn-ea"/>
              <a:cs typeface="+mn-cs"/>
            </a:rPr>
            <a:t>。しかし、新型コロナ感染症拡大による事業中止等の一過性の要因</a:t>
          </a:r>
          <a:r>
            <a:rPr kumimoji="1" lang="ja-JP" altLang="en-US" sz="1100">
              <a:solidFill>
                <a:schemeClr val="dk1"/>
              </a:solidFill>
              <a:effectLst/>
              <a:latin typeface="+mn-lt"/>
              <a:ea typeface="+mn-ea"/>
              <a:cs typeface="+mn-cs"/>
            </a:rPr>
            <a:t>であり</a:t>
          </a:r>
          <a:r>
            <a:rPr kumimoji="1" lang="ja-JP" altLang="ja-JP" sz="1100">
              <a:solidFill>
                <a:schemeClr val="dk1"/>
              </a:solidFill>
              <a:effectLst/>
              <a:latin typeface="+mn-lt"/>
              <a:ea typeface="+mn-ea"/>
              <a:cs typeface="+mn-cs"/>
            </a:rPr>
            <a:t>、根本的な財務体質の改善を図る必要がある。</a:t>
          </a:r>
          <a:endParaRPr lang="ja-JP" altLang="ja-JP" sz="1400">
            <a:effectLst/>
          </a:endParaRPr>
        </a:p>
        <a:p>
          <a:r>
            <a:rPr kumimoji="1" lang="ja-JP" altLang="ja-JP" sz="1100">
              <a:solidFill>
                <a:schemeClr val="dk1"/>
              </a:solidFill>
              <a:effectLst/>
              <a:latin typeface="+mn-lt"/>
              <a:ea typeface="+mn-ea"/>
              <a:cs typeface="+mn-cs"/>
            </a:rPr>
            <a:t>今後においても連絡船更新事業及び庁舎移転等の大型事業に備え基金積立が必要となる。</a:t>
          </a:r>
          <a:endParaRPr lang="ja-JP" altLang="ja-JP" sz="1400">
            <a:effectLst/>
          </a:endParaRPr>
        </a:p>
        <a:p>
          <a:r>
            <a:rPr kumimoji="1" lang="ja-JP" altLang="ja-JP" sz="1100">
              <a:solidFill>
                <a:schemeClr val="dk1"/>
              </a:solidFill>
              <a:effectLst/>
              <a:latin typeface="+mn-lt"/>
              <a:ea typeface="+mn-ea"/>
              <a:cs typeface="+mn-cs"/>
            </a:rPr>
            <a:t>昨今の物価高騰</a:t>
          </a:r>
          <a:r>
            <a:rPr kumimoji="1" lang="ja-JP" altLang="en-US" sz="1100">
              <a:solidFill>
                <a:schemeClr val="dk1"/>
              </a:solidFill>
              <a:effectLst/>
              <a:latin typeface="+mn-lt"/>
              <a:ea typeface="+mn-ea"/>
              <a:cs typeface="+mn-cs"/>
            </a:rPr>
            <a:t>は歯止めがかからず、そ</a:t>
          </a:r>
          <a:r>
            <a:rPr kumimoji="1" lang="ja-JP" altLang="ja-JP" sz="1100">
              <a:solidFill>
                <a:schemeClr val="dk1"/>
              </a:solidFill>
              <a:effectLst/>
              <a:latin typeface="+mn-lt"/>
              <a:ea typeface="+mn-ea"/>
              <a:cs typeface="+mn-cs"/>
            </a:rPr>
            <a:t>の影響</a:t>
          </a:r>
          <a:r>
            <a:rPr kumimoji="1" lang="ja-JP" altLang="en-US" sz="1100">
              <a:solidFill>
                <a:schemeClr val="dk1"/>
              </a:solidFill>
              <a:effectLst/>
              <a:latin typeface="+mn-lt"/>
              <a:ea typeface="+mn-ea"/>
              <a:cs typeface="+mn-cs"/>
            </a:rPr>
            <a:t>は多方面に渡っており</a:t>
          </a:r>
          <a:r>
            <a:rPr kumimoji="1" lang="ja-JP" altLang="ja-JP" sz="1100">
              <a:solidFill>
                <a:schemeClr val="dk1"/>
              </a:solidFill>
              <a:effectLst/>
              <a:latin typeface="+mn-lt"/>
              <a:ea typeface="+mn-ea"/>
              <a:cs typeface="+mn-cs"/>
            </a:rPr>
            <a:t>各事業経費が大きく上振れしている。国庫・都費等の財源を確実に確保するとともに、普通建設事業については辺地債・過疎債等の有利起債の活用を行い基金の取崩しを抑える必要がある。</a:t>
          </a:r>
          <a:endParaRPr lang="ja-JP" altLang="ja-JP" sz="1400">
            <a:effectLst/>
          </a:endParaRPr>
        </a:p>
        <a:p>
          <a:r>
            <a:rPr kumimoji="1" lang="ja-JP" altLang="ja-JP" sz="1100">
              <a:solidFill>
                <a:schemeClr val="dk1"/>
              </a:solidFill>
              <a:effectLst/>
              <a:latin typeface="+mn-lt"/>
              <a:ea typeface="+mn-ea"/>
              <a:cs typeface="+mn-cs"/>
            </a:rPr>
            <a:t>また、既存事業の見直しやスリム化を図り経常経費の抑制を行い、無理のない基金運用を行う必要がある。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R5</a:t>
          </a:r>
          <a:r>
            <a:rPr kumimoji="1" lang="ja-JP" altLang="ja-JP" sz="1100">
              <a:solidFill>
                <a:schemeClr val="dk1"/>
              </a:solidFill>
              <a:effectLst/>
              <a:latin typeface="+mn-lt"/>
              <a:ea typeface="+mn-ea"/>
              <a:cs typeface="+mn-cs"/>
            </a:rPr>
            <a:t>年度は、積立てによる増のみとなっており、基金の事業充当は無い。</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ふるさと創生基金では、基金充当をした漁業及び農業団体へ貸付を行った資金の償還に伴い、</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百万円の積立てを行っている。</a:t>
          </a:r>
          <a:endParaRPr lang="ja-JP" altLang="ja-JP" sz="1400">
            <a:effectLst/>
          </a:endParaRPr>
        </a:p>
        <a:p>
          <a:r>
            <a:rPr kumimoji="1" lang="ja-JP" altLang="ja-JP" sz="1100">
              <a:solidFill>
                <a:schemeClr val="dk1"/>
              </a:solidFill>
              <a:effectLst/>
              <a:latin typeface="+mn-lt"/>
              <a:ea typeface="+mn-ea"/>
              <a:cs typeface="+mn-cs"/>
            </a:rPr>
            <a:t>また、村有地の売払いに伴い土地開発基金</a:t>
          </a:r>
          <a:r>
            <a:rPr kumimoji="1" lang="en-US" altLang="ja-JP" sz="1100">
              <a:solidFill>
                <a:schemeClr val="dk1"/>
              </a:solidFill>
              <a:effectLst/>
              <a:latin typeface="+mn-lt"/>
              <a:ea typeface="+mn-ea"/>
              <a:cs typeface="+mn-cs"/>
            </a:rPr>
            <a:t>172</a:t>
          </a:r>
          <a:r>
            <a:rPr kumimoji="1" lang="ja-JP" altLang="en-US" sz="1100">
              <a:solidFill>
                <a:schemeClr val="dk1"/>
              </a:solidFill>
              <a:effectLst/>
              <a:latin typeface="+mn-lt"/>
              <a:ea typeface="+mn-ea"/>
              <a:cs typeface="+mn-cs"/>
            </a:rPr>
            <a:t>千円</a:t>
          </a:r>
          <a:r>
            <a:rPr kumimoji="1" lang="ja-JP" altLang="ja-JP" sz="1100">
              <a:solidFill>
                <a:schemeClr val="dk1"/>
              </a:solidFill>
              <a:effectLst/>
              <a:latin typeface="+mn-lt"/>
              <a:ea typeface="+mn-ea"/>
              <a:cs typeface="+mn-cs"/>
            </a:rPr>
            <a:t>の積立を行っている。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今後も、公共施設老朽化に伴う大規模改修、移転新築等が見込まれている。</a:t>
          </a:r>
          <a:endParaRPr lang="ja-JP" altLang="ja-JP" sz="1400">
            <a:effectLst/>
          </a:endParaRPr>
        </a:p>
        <a:p>
          <a:r>
            <a:rPr kumimoji="1" lang="ja-JP" altLang="ja-JP" sz="1100">
              <a:solidFill>
                <a:schemeClr val="dk1"/>
              </a:solidFill>
              <a:effectLst/>
              <a:latin typeface="+mn-lt"/>
              <a:ea typeface="+mn-ea"/>
              <a:cs typeface="+mn-cs"/>
            </a:rPr>
            <a:t>事業実施にあたっては辺地債・過疎債等の有利起債の活用とともに、各種基金の適性な活用を行っていく。</a:t>
          </a:r>
          <a:endParaRPr lang="ja-JP" altLang="ja-JP" sz="1400">
            <a:effectLst/>
          </a:endParaRPr>
        </a:p>
        <a:p>
          <a:r>
            <a:rPr kumimoji="1" lang="ja-JP" altLang="ja-JP" sz="1100">
              <a:solidFill>
                <a:schemeClr val="dk1"/>
              </a:solidFill>
              <a:effectLst/>
              <a:latin typeface="+mn-lt"/>
              <a:ea typeface="+mn-ea"/>
              <a:cs typeface="+mn-cs"/>
            </a:rPr>
            <a:t>また、役場本庁舎老朽化に伴う建替えに備え、庁舎建設基金への積立て、連絡船更新に備え、連絡船建造基金への積立てを行っていく。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ea"/>
              <a:ea typeface="+mn-ea"/>
              <a:cs typeface="+mn-cs"/>
            </a:rPr>
            <a:t>コロナ</a:t>
          </a:r>
          <a:r>
            <a:rPr kumimoji="1" lang="en-US" altLang="ja-JP" sz="1100">
              <a:solidFill>
                <a:schemeClr val="dk1"/>
              </a:solidFill>
              <a:effectLst/>
              <a:latin typeface="+mn-ea"/>
              <a:ea typeface="+mn-ea"/>
              <a:cs typeface="+mn-cs"/>
            </a:rPr>
            <a:t>5</a:t>
          </a:r>
          <a:r>
            <a:rPr kumimoji="1" lang="ja-JP" altLang="en-US" sz="1100">
              <a:solidFill>
                <a:schemeClr val="dk1"/>
              </a:solidFill>
              <a:effectLst/>
              <a:latin typeface="+mn-ea"/>
              <a:ea typeface="+mn-ea"/>
              <a:cs typeface="+mn-cs"/>
            </a:rPr>
            <a:t>類移行に伴い、オンライン実施だった</a:t>
          </a:r>
          <a:r>
            <a:rPr kumimoji="1" lang="ja-JP" altLang="ja-JP" sz="1100">
              <a:solidFill>
                <a:schemeClr val="dk1"/>
              </a:solidFill>
              <a:effectLst/>
              <a:latin typeface="+mn-ea"/>
              <a:ea typeface="+mn-ea"/>
              <a:cs typeface="+mn-cs"/>
            </a:rPr>
            <a:t>会議・説明会等</a:t>
          </a:r>
          <a:r>
            <a:rPr kumimoji="1" lang="ja-JP" altLang="en-US" sz="1100">
              <a:solidFill>
                <a:schemeClr val="dk1"/>
              </a:solidFill>
              <a:effectLst/>
              <a:latin typeface="+mn-ea"/>
              <a:ea typeface="+mn-ea"/>
              <a:cs typeface="+mn-cs"/>
            </a:rPr>
            <a:t>が徐々に対面式に戻り、旅費が増加したが</a:t>
          </a:r>
          <a:r>
            <a:rPr kumimoji="1" lang="ja-JP" altLang="ja-JP" sz="1100">
              <a:solidFill>
                <a:schemeClr val="dk1"/>
              </a:solidFill>
              <a:effectLst/>
              <a:latin typeface="+mn-lt"/>
              <a:ea typeface="+mn-ea"/>
              <a:cs typeface="+mn-cs"/>
            </a:rPr>
            <a:t>国・都補助金の活用により一般財源充当額を減少でき</a:t>
          </a:r>
          <a:r>
            <a:rPr kumimoji="1" lang="ja-JP" altLang="en-US" sz="1100">
              <a:solidFill>
                <a:schemeClr val="dk1"/>
              </a:solidFill>
              <a:effectLst/>
              <a:latin typeface="+mn-lt"/>
              <a:ea typeface="+mn-ea"/>
              <a:cs typeface="+mn-cs"/>
            </a:rPr>
            <a:t>、微増ではあるが積立て可能となった。</a:t>
          </a:r>
          <a:endParaRPr kumimoji="1" lang="en-US" altLang="ja-JP" sz="1100">
            <a:solidFill>
              <a:schemeClr val="dk1"/>
            </a:solidFill>
            <a:effectLst/>
            <a:latin typeface="+mn-ea"/>
            <a:ea typeface="+mn-ea"/>
            <a:cs typeface="+mn-cs"/>
          </a:endParaRPr>
        </a:p>
        <a:p>
          <a:endParaRPr kumimoji="1" lang="en-US" altLang="ja-JP" sz="1300">
            <a:solidFill>
              <a:schemeClr val="dk1"/>
            </a:solidFill>
            <a:effectLst/>
            <a:latin typeface="+mn-ea"/>
            <a:ea typeface="+mn-ea"/>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100">
              <a:solidFill>
                <a:schemeClr val="dk1"/>
              </a:solidFill>
              <a:effectLst/>
              <a:latin typeface="+mn-lt"/>
              <a:ea typeface="+mn-ea"/>
              <a:cs typeface="+mn-cs"/>
            </a:rPr>
            <a:t>R2</a:t>
          </a:r>
          <a:r>
            <a:rPr kumimoji="1" lang="ja-JP" altLang="ja-JP" sz="1100">
              <a:solidFill>
                <a:schemeClr val="dk1"/>
              </a:solidFill>
              <a:effectLst/>
              <a:latin typeface="+mn-lt"/>
              <a:ea typeface="+mn-ea"/>
              <a:cs typeface="+mn-cs"/>
            </a:rPr>
            <a:t>年度から</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ヶ年連続で積増しを行うことが出来たが、大きな要因は新型コロナの影響によるものである。</a:t>
          </a:r>
          <a:r>
            <a:rPr kumimoji="1" lang="ja-JP" altLang="en-US" sz="1100">
              <a:solidFill>
                <a:schemeClr val="dk1"/>
              </a:solidFill>
              <a:effectLst/>
              <a:latin typeface="+mn-lt"/>
              <a:ea typeface="+mn-ea"/>
              <a:cs typeface="+mn-cs"/>
            </a:rPr>
            <a:t>コロナ</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類移行となった</a:t>
          </a:r>
          <a:r>
            <a:rPr kumimoji="1" lang="en-US" altLang="ja-JP" sz="1100">
              <a:solidFill>
                <a:schemeClr val="dk1"/>
              </a:solidFill>
              <a:effectLst/>
              <a:latin typeface="+mn-lt"/>
              <a:ea typeface="+mn-ea"/>
              <a:cs typeface="+mn-cs"/>
            </a:rPr>
            <a:t>R5</a:t>
          </a:r>
          <a:r>
            <a:rPr kumimoji="1" lang="ja-JP" altLang="en-US" sz="1100">
              <a:solidFill>
                <a:schemeClr val="dk1"/>
              </a:solidFill>
              <a:effectLst/>
              <a:latin typeface="+mn-lt"/>
              <a:ea typeface="+mn-ea"/>
              <a:cs typeface="+mn-cs"/>
            </a:rPr>
            <a:t>年度も積増しが出来たが、財務体質の改善は図れておらず</a:t>
          </a:r>
          <a:r>
            <a:rPr kumimoji="1" lang="ja-JP" altLang="ja-JP" sz="1100">
              <a:solidFill>
                <a:schemeClr val="dk1"/>
              </a:solidFill>
              <a:effectLst/>
              <a:latin typeface="+mn-lt"/>
              <a:ea typeface="+mn-ea"/>
              <a:cs typeface="+mn-cs"/>
            </a:rPr>
            <a:t>、事業のスリム化等を図り経常経費の削減を行っていく必要がある。</a:t>
          </a:r>
          <a:endParaRPr lang="ja-JP" altLang="ja-JP" sz="1400">
            <a:effectLst/>
          </a:endParaRPr>
        </a:p>
        <a:p>
          <a:r>
            <a:rPr kumimoji="1" lang="ja-JP" altLang="ja-JP" sz="1100">
              <a:solidFill>
                <a:schemeClr val="dk1"/>
              </a:solidFill>
              <a:effectLst/>
              <a:latin typeface="+mn-lt"/>
              <a:ea typeface="+mn-ea"/>
              <a:cs typeface="+mn-cs"/>
            </a:rPr>
            <a:t>災害等への対応のために目標金額を</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憶円に設定し、今後も可能な限り積み増しを行っていく。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R5</a:t>
          </a:r>
          <a:r>
            <a:rPr kumimoji="1" lang="ja-JP" altLang="ja-JP" sz="1100">
              <a:solidFill>
                <a:schemeClr val="dk1"/>
              </a:solidFill>
              <a:effectLst/>
              <a:latin typeface="+mn-lt"/>
              <a:ea typeface="+mn-ea"/>
              <a:cs typeface="+mn-cs"/>
            </a:rPr>
            <a:t>年度は、前年度に引き続き、基金預金利子積立及び臨時財政対策債償還に係る交付税措置分積立てによる増のみとなっており取崩しは無い。</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繰り上げ償還及び今後の償還財源として同程度を堅持し、可能な限り積立てを行っていく。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88E37164-911C-40C5-AF92-DE9854E5F4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C1396C2-057D-4AE0-93D4-608F9B3848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92ABA5B4-A5DB-4FB9-9639-F48935C0D6E5}"/>
            </a:ext>
          </a:extLst>
        </xdr:cNvPr>
        <xdr:cNvSpPr/>
      </xdr:nvSpPr>
      <xdr:spPr>
        <a:xfrm>
          <a:off x="117602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CCE4E89D-D87B-45C6-80AE-A9DED0F4D00D}"/>
            </a:ext>
          </a:extLst>
        </xdr:cNvPr>
        <xdr:cNvSpPr/>
      </xdr:nvSpPr>
      <xdr:spPr>
        <a:xfrm>
          <a:off x="131318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6707FDA5-92B3-4630-ADDE-AEBA4272088C}"/>
            </a:ext>
          </a:extLst>
        </xdr:cNvPr>
        <xdr:cNvSpPr/>
      </xdr:nvSpPr>
      <xdr:spPr>
        <a:xfrm>
          <a:off x="145034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5059960F-1FD7-4DDD-B104-00AEC30242B5}"/>
            </a:ext>
          </a:extLst>
        </xdr:cNvPr>
        <xdr:cNvSpPr/>
      </xdr:nvSpPr>
      <xdr:spPr>
        <a:xfrm>
          <a:off x="158750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D2BDEC25-4FCC-4B7B-BE98-B9502D5FB84F}"/>
            </a:ext>
          </a:extLst>
        </xdr:cNvPr>
        <xdr:cNvSpPr/>
      </xdr:nvSpPr>
      <xdr:spPr>
        <a:xfrm>
          <a:off x="172466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102CD672-0EB0-418C-B0AD-B7768CFF0238}"/>
            </a:ext>
          </a:extLst>
        </xdr:cNvPr>
        <xdr:cNvSpPr/>
      </xdr:nvSpPr>
      <xdr:spPr>
        <a:xfrm>
          <a:off x="117602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598C5E4F-5CEC-4F22-9909-C3348D698CEC}"/>
            </a:ext>
          </a:extLst>
        </xdr:cNvPr>
        <xdr:cNvSpPr/>
      </xdr:nvSpPr>
      <xdr:spPr>
        <a:xfrm>
          <a:off x="131318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6F77BDD9-78C6-4E24-90CB-8629DCE6D7FB}"/>
            </a:ext>
          </a:extLst>
        </xdr:cNvPr>
        <xdr:cNvSpPr/>
      </xdr:nvSpPr>
      <xdr:spPr>
        <a:xfrm>
          <a:off x="145034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D763EB99-41A8-4E64-91DF-AB5D52C163EF}"/>
            </a:ext>
          </a:extLst>
        </xdr:cNvPr>
        <xdr:cNvSpPr/>
      </xdr:nvSpPr>
      <xdr:spPr>
        <a:xfrm>
          <a:off x="158750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3D22780E-87E4-40CA-BA7E-37B75ACD1F3B}"/>
            </a:ext>
          </a:extLst>
        </xdr:cNvPr>
        <xdr:cNvSpPr/>
      </xdr:nvSpPr>
      <xdr:spPr>
        <a:xfrm>
          <a:off x="172466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9849523C-E02B-4136-99F2-2EF9744D8AC8}"/>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6835B2A2-C96D-407D-A370-94E62727CA5D}"/>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2D74402B-C0DF-441C-8AA0-A7B17FA91776}"/>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1758755A-1816-4ED9-AFC6-6A3353712900}"/>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2C596B13-58A9-4582-89B0-233D9A708272}"/>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2FB40DBE-140B-49A7-A4B5-A6F16B637731}"/>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7B83A6C2-A54B-4133-93A5-840339F049E2}"/>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8FB5FFF9-CF3B-4E34-9C6B-DA4F7E0605A8}"/>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4F36BCC3-121F-425D-8712-8374804D7648}"/>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79F56FB3-2598-40F5-8423-FFB31BE8E6C2}"/>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2,453
2,440
27.54
4,548,685
4,253,321
289,165
1,986,023
2,129,161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7C8FA2BF-4F96-4F7D-930B-2AA1CFC31722}"/>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79A62859-2906-4BED-86C1-20629CE87A31}"/>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7A5160F1-70D3-4434-BFFC-39D9F3627FFA}"/>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3A880E0E-63D8-4105-866D-56FEB0FE9D82}"/>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623F87FE-B559-4AC4-AF27-07A5A47C4FCD}"/>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F9421773-5E19-49C8-8E09-C27D78E1F954}"/>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9D63FD7B-59FB-41A2-9CDF-EE644225EFC7}"/>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9E5D39BF-8587-4D51-B6DA-B607CA941EEF}"/>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D06D000F-32F7-49F9-946B-0B3FC001A868}"/>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EDCAD78D-8054-4E49-B1D5-A7AE45B4FE3E}"/>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6DFEC1A3-4D3B-4563-AE7E-60FFF189CD6E}"/>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E3FDC089-A0EE-4C33-99B7-11AA8CEBB5F7}"/>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D66F17BD-D3B4-487A-9B15-94B26BA2230B}"/>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4540B7AD-CDB9-43B8-B4CC-7BF560E64849}"/>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5EF4EA3A-03D5-470A-ABE5-AE9A6F6EB786}"/>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43BB60-0AD2-4AC3-A8FE-BF8F63E13BED}"/>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A68B60F4-5359-444D-B348-64D18E7277F7}"/>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1E923D3A-778C-4244-BC9C-1746271FCE80}"/>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EC1CF3C6-46A1-4E6D-B007-3D4B0079A25E}"/>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1FE5C0EC-DB11-45E3-AAC1-CAC9855A0B77}"/>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670DD9EE-20BE-498D-87DD-F1C6D2970166}"/>
            </a:ext>
          </a:extLst>
        </xdr:cNvPr>
        <xdr:cNvSpPr txBox="1"/>
      </xdr:nvSpPr>
      <xdr:spPr>
        <a:xfrm>
          <a:off x="419100" y="34067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15BEF5B6-5482-45A7-8203-B3FAA2C2AE1C}"/>
            </a:ext>
          </a:extLst>
        </xdr:cNvPr>
        <xdr:cNvSpPr txBox="1"/>
      </xdr:nvSpPr>
      <xdr:spPr>
        <a:xfrm>
          <a:off x="419100" y="36417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9F1727A8-83B5-400D-A8A8-B84DF7336BA4}"/>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AF532946-4423-479E-80C6-B775E8B1A25A}"/>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5240F438-03FF-4E75-8C5C-2D7A416D35E9}"/>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[ 53.3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3980112E-D4DF-4FAB-93F4-D71C7B01AD96}"/>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CFBD9B2D-5E52-40BB-957B-6291A553EA3B}"/>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D4120113-55EF-4C96-AE3D-E0A270B7B7C9}"/>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494ECB17-08C1-42AE-ADDA-6122F7475313}"/>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A856827C-6211-4D64-BA55-FABE116C4982}"/>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F029F4D-107B-40C8-BF04-5A6BD0FB8DC5}"/>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82ED4E72-AED0-4C8D-BD37-3ACDEEBF51FC}"/>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A97EEC36-7436-4BF2-B0DE-68513ED28E38}"/>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B1A1B2D2-FBF5-4114-9C65-4104BE1F984A}"/>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C3E549D7-1394-45CC-B37C-94EC42AFD0E7}"/>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有形固定資産減価償却率は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類似団体内平均値を下回っているが、これは新たな施設整備によるもののほか、当村が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島</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村という特殊な行政区であり、各島に保育所・学校・住宅・焼却施設・保健衛生施設等があることも要因として</a:t>
          </a:r>
          <a:r>
            <a:rPr kumimoji="1" lang="ja-JP" altLang="en-US" sz="1100">
              <a:solidFill>
                <a:schemeClr val="dk1"/>
              </a:solidFill>
              <a:effectLst/>
              <a:latin typeface="+mn-lt"/>
              <a:ea typeface="+mn-ea"/>
              <a:cs typeface="+mn-cs"/>
            </a:rPr>
            <a:t>挙げられる。</a:t>
          </a:r>
          <a:r>
            <a:rPr kumimoji="1" lang="ja-JP" altLang="ja-JP" sz="1100">
              <a:solidFill>
                <a:schemeClr val="dk1"/>
              </a:solidFill>
              <a:effectLst/>
              <a:latin typeface="+mn-lt"/>
              <a:ea typeface="+mn-ea"/>
              <a:cs typeface="+mn-cs"/>
            </a:rPr>
            <a:t>今後は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施設の老朽化や台風・</a:t>
          </a:r>
          <a:r>
            <a:rPr kumimoji="1" lang="ja-JP" altLang="en-US" sz="1100">
              <a:solidFill>
                <a:schemeClr val="dk1"/>
              </a:solidFill>
              <a:effectLst/>
              <a:latin typeface="+mn-lt"/>
              <a:ea typeface="+mn-ea"/>
              <a:cs typeface="+mn-cs"/>
            </a:rPr>
            <a:t>大雨</a:t>
          </a:r>
          <a:r>
            <a:rPr kumimoji="1" lang="ja-JP" altLang="ja-JP" sz="1100">
              <a:solidFill>
                <a:schemeClr val="dk1"/>
              </a:solidFill>
              <a:effectLst/>
              <a:latin typeface="+mn-lt"/>
              <a:ea typeface="+mn-ea"/>
              <a:cs typeface="+mn-cs"/>
            </a:rPr>
            <a:t>による被害等の影響が見込まれるため、適切な維持管理の検討が必要となる。</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E2A1E5B3-03D4-4C77-A574-8EFA187A0EDE}"/>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57293D78-C00C-40EB-9046-DAD4CFE3E3FF}"/>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32049EF4-C16A-4044-9DB8-987B6151DABB}"/>
            </a:ext>
          </a:extLst>
        </xdr:cNvPr>
        <xdr:cNvSpPr txBox="1"/>
      </xdr:nvSpPr>
      <xdr:spPr>
        <a:xfrm>
          <a:off x="735486" y="68118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10BBA09A-78E5-45C6-A407-8DE89C51CF97}"/>
            </a:ext>
          </a:extLst>
        </xdr:cNvPr>
        <xdr:cNvCxnSpPr/>
      </xdr:nvCxnSpPr>
      <xdr:spPr>
        <a:xfrm>
          <a:off x="1152525" y="6603547"/>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787314C3-4672-40E8-A06F-AE6565FAB2FC}"/>
            </a:ext>
          </a:extLst>
        </xdr:cNvPr>
        <xdr:cNvSpPr txBox="1"/>
      </xdr:nvSpPr>
      <xdr:spPr>
        <a:xfrm>
          <a:off x="786781" y="651609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EF21C611-9076-4943-8C6A-9B174422998D}"/>
            </a:ext>
          </a:extLst>
        </xdr:cNvPr>
        <xdr:cNvCxnSpPr/>
      </xdr:nvCxnSpPr>
      <xdr:spPr>
        <a:xfrm>
          <a:off x="1152525" y="630781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D95CA363-A5DA-47D2-B63C-B5786CC2A3AA}"/>
            </a:ext>
          </a:extLst>
        </xdr:cNvPr>
        <xdr:cNvSpPr txBox="1"/>
      </xdr:nvSpPr>
      <xdr:spPr>
        <a:xfrm>
          <a:off x="786781" y="622036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C4D3D6B8-BF10-4509-9008-F32950E257E9}"/>
            </a:ext>
          </a:extLst>
        </xdr:cNvPr>
        <xdr:cNvCxnSpPr/>
      </xdr:nvCxnSpPr>
      <xdr:spPr>
        <a:xfrm>
          <a:off x="1152525" y="6012089"/>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324D2C3A-BA18-4300-B901-86285AA2C9CB}"/>
            </a:ext>
          </a:extLst>
        </xdr:cNvPr>
        <xdr:cNvSpPr txBox="1"/>
      </xdr:nvSpPr>
      <xdr:spPr>
        <a:xfrm>
          <a:off x="786781" y="59182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54DDE68C-438C-4A65-BBC7-83C5B1F709E7}"/>
            </a:ext>
          </a:extLst>
        </xdr:cNvPr>
        <xdr:cNvCxnSpPr/>
      </xdr:nvCxnSpPr>
      <xdr:spPr>
        <a:xfrm>
          <a:off x="1152525" y="5716361"/>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A8592C34-7346-415A-AB8C-8BF20D4EADDC}"/>
            </a:ext>
          </a:extLst>
        </xdr:cNvPr>
        <xdr:cNvSpPr txBox="1"/>
      </xdr:nvSpPr>
      <xdr:spPr>
        <a:xfrm>
          <a:off x="786781" y="56225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A954C3F8-904F-47E9-979B-777716E9286E}"/>
            </a:ext>
          </a:extLst>
        </xdr:cNvPr>
        <xdr:cNvCxnSpPr/>
      </xdr:nvCxnSpPr>
      <xdr:spPr>
        <a:xfrm>
          <a:off x="1152525" y="541428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BE841E43-68D0-4B9E-B2B4-9074F56160F6}"/>
            </a:ext>
          </a:extLst>
        </xdr:cNvPr>
        <xdr:cNvSpPr txBox="1"/>
      </xdr:nvSpPr>
      <xdr:spPr>
        <a:xfrm>
          <a:off x="786781" y="53268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E579F64B-F35A-4C29-8B4C-205E54BA5B29}"/>
            </a:ext>
          </a:extLst>
        </xdr:cNvPr>
        <xdr:cNvCxnSpPr/>
      </xdr:nvCxnSpPr>
      <xdr:spPr>
        <a:xfrm>
          <a:off x="1152525" y="5118553"/>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865075CF-3E44-449F-831A-4B1AB7C710F1}"/>
            </a:ext>
          </a:extLst>
        </xdr:cNvPr>
        <xdr:cNvSpPr txBox="1"/>
      </xdr:nvSpPr>
      <xdr:spPr>
        <a:xfrm>
          <a:off x="786781" y="5031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15F9A261-8FF4-4F3F-8223-89E8322EC5D1}"/>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70F7BC01-A1EF-4787-B1C6-7A1BA99DC052}"/>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4388D52D-BAE9-471A-9B57-1413E22E9222}"/>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35288</xdr:rowOff>
    </xdr:from>
    <xdr:to>
      <xdr:col>23</xdr:col>
      <xdr:colOff>85090</xdr:colOff>
      <xdr:row>34</xdr:row>
      <xdr:rowOff>119471</xdr:rowOff>
    </xdr:to>
    <xdr:cxnSp macro="">
      <xdr:nvCxnSpPr>
        <xdr:cNvPr id="77" name="直線コネクタ 76">
          <a:extLst>
            <a:ext uri="{FF2B5EF4-FFF2-40B4-BE49-F238E27FC236}">
              <a16:creationId xmlns:a16="http://schemas.microsoft.com/office/drawing/2014/main" id="{D114F9F0-F2FA-4C5B-BD93-DF175A10D523}"/>
            </a:ext>
          </a:extLst>
        </xdr:cNvPr>
        <xdr:cNvCxnSpPr/>
      </xdr:nvCxnSpPr>
      <xdr:spPr>
        <a:xfrm flipV="1">
          <a:off x="4300220" y="5121638"/>
          <a:ext cx="1270" cy="14049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123298</xdr:rowOff>
    </xdr:from>
    <xdr:ext cx="405111" cy="259045"/>
    <xdr:sp macro="" textlink="">
      <xdr:nvSpPr>
        <xdr:cNvPr id="78" name="有形固定資産減価償却率最小値テキスト">
          <a:extLst>
            <a:ext uri="{FF2B5EF4-FFF2-40B4-BE49-F238E27FC236}">
              <a16:creationId xmlns:a16="http://schemas.microsoft.com/office/drawing/2014/main" id="{035519A7-EC2E-4FA2-9C6E-7C77DAD3F6F2}"/>
            </a:ext>
          </a:extLst>
        </xdr:cNvPr>
        <xdr:cNvSpPr txBox="1"/>
      </xdr:nvSpPr>
      <xdr:spPr>
        <a:xfrm>
          <a:off x="4352925" y="6530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119471</xdr:rowOff>
    </xdr:from>
    <xdr:to>
      <xdr:col>23</xdr:col>
      <xdr:colOff>174625</xdr:colOff>
      <xdr:row>34</xdr:row>
      <xdr:rowOff>119471</xdr:rowOff>
    </xdr:to>
    <xdr:cxnSp macro="">
      <xdr:nvCxnSpPr>
        <xdr:cNvPr id="79" name="直線コネクタ 78">
          <a:extLst>
            <a:ext uri="{FF2B5EF4-FFF2-40B4-BE49-F238E27FC236}">
              <a16:creationId xmlns:a16="http://schemas.microsoft.com/office/drawing/2014/main" id="{E9045889-F1E9-4A92-8A42-044231D5E6A6}"/>
            </a:ext>
          </a:extLst>
        </xdr:cNvPr>
        <xdr:cNvCxnSpPr/>
      </xdr:nvCxnSpPr>
      <xdr:spPr>
        <a:xfrm>
          <a:off x="4213225" y="6526621"/>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153415</xdr:rowOff>
    </xdr:from>
    <xdr:ext cx="405111" cy="259045"/>
    <xdr:sp macro="" textlink="">
      <xdr:nvSpPr>
        <xdr:cNvPr id="80" name="有形固定資産減価償却率最大値テキスト">
          <a:extLst>
            <a:ext uri="{FF2B5EF4-FFF2-40B4-BE49-F238E27FC236}">
              <a16:creationId xmlns:a16="http://schemas.microsoft.com/office/drawing/2014/main" id="{5B348004-4284-4D0F-96F4-81D54A05BE18}"/>
            </a:ext>
          </a:extLst>
        </xdr:cNvPr>
        <xdr:cNvSpPr txBox="1"/>
      </xdr:nvSpPr>
      <xdr:spPr>
        <a:xfrm>
          <a:off x="4352925" y="4909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35288</xdr:rowOff>
    </xdr:from>
    <xdr:to>
      <xdr:col>23</xdr:col>
      <xdr:colOff>174625</xdr:colOff>
      <xdr:row>26</xdr:row>
      <xdr:rowOff>35288</xdr:rowOff>
    </xdr:to>
    <xdr:cxnSp macro="">
      <xdr:nvCxnSpPr>
        <xdr:cNvPr id="81" name="直線コネクタ 80">
          <a:extLst>
            <a:ext uri="{FF2B5EF4-FFF2-40B4-BE49-F238E27FC236}">
              <a16:creationId xmlns:a16="http://schemas.microsoft.com/office/drawing/2014/main" id="{BC73DCBE-8B94-450A-B16D-6E456F0256A1}"/>
            </a:ext>
          </a:extLst>
        </xdr:cNvPr>
        <xdr:cNvCxnSpPr/>
      </xdr:nvCxnSpPr>
      <xdr:spPr>
        <a:xfrm>
          <a:off x="4213225" y="5121638"/>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139445</xdr:rowOff>
    </xdr:from>
    <xdr:ext cx="405111" cy="259045"/>
    <xdr:sp macro="" textlink="">
      <xdr:nvSpPr>
        <xdr:cNvPr id="82" name="有形固定資産減価償却率平均値テキスト">
          <a:extLst>
            <a:ext uri="{FF2B5EF4-FFF2-40B4-BE49-F238E27FC236}">
              <a16:creationId xmlns:a16="http://schemas.microsoft.com/office/drawing/2014/main" id="{70E3E6E2-2258-4E05-9ABE-ED06C4122FDE}"/>
            </a:ext>
          </a:extLst>
        </xdr:cNvPr>
        <xdr:cNvSpPr txBox="1"/>
      </xdr:nvSpPr>
      <xdr:spPr>
        <a:xfrm>
          <a:off x="4352925" y="57210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161018</xdr:rowOff>
    </xdr:from>
    <xdr:to>
      <xdr:col>23</xdr:col>
      <xdr:colOff>136525</xdr:colOff>
      <xdr:row>30</xdr:row>
      <xdr:rowOff>91168</xdr:rowOff>
    </xdr:to>
    <xdr:sp macro="" textlink="">
      <xdr:nvSpPr>
        <xdr:cNvPr id="83" name="フローチャート: 判断 82">
          <a:extLst>
            <a:ext uri="{FF2B5EF4-FFF2-40B4-BE49-F238E27FC236}">
              <a16:creationId xmlns:a16="http://schemas.microsoft.com/office/drawing/2014/main" id="{33BBD1E8-E5E3-46D7-B427-22404BD290EE}"/>
            </a:ext>
          </a:extLst>
        </xdr:cNvPr>
        <xdr:cNvSpPr/>
      </xdr:nvSpPr>
      <xdr:spPr>
        <a:xfrm>
          <a:off x="4251325" y="574266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151765</xdr:rowOff>
    </xdr:from>
    <xdr:to>
      <xdr:col>19</xdr:col>
      <xdr:colOff>187325</xdr:colOff>
      <xdr:row>30</xdr:row>
      <xdr:rowOff>81915</xdr:rowOff>
    </xdr:to>
    <xdr:sp macro="" textlink="">
      <xdr:nvSpPr>
        <xdr:cNvPr id="84" name="フローチャート: 判断 83">
          <a:extLst>
            <a:ext uri="{FF2B5EF4-FFF2-40B4-BE49-F238E27FC236}">
              <a16:creationId xmlns:a16="http://schemas.microsoft.com/office/drawing/2014/main" id="{9B891594-19A9-4D5E-AA26-ED000EAD89EC}"/>
            </a:ext>
          </a:extLst>
        </xdr:cNvPr>
        <xdr:cNvSpPr/>
      </xdr:nvSpPr>
      <xdr:spPr>
        <a:xfrm>
          <a:off x="3616325" y="573341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108585</xdr:rowOff>
    </xdr:from>
    <xdr:to>
      <xdr:col>15</xdr:col>
      <xdr:colOff>187325</xdr:colOff>
      <xdr:row>30</xdr:row>
      <xdr:rowOff>38735</xdr:rowOff>
    </xdr:to>
    <xdr:sp macro="" textlink="">
      <xdr:nvSpPr>
        <xdr:cNvPr id="85" name="フローチャート: 判断 84">
          <a:extLst>
            <a:ext uri="{FF2B5EF4-FFF2-40B4-BE49-F238E27FC236}">
              <a16:creationId xmlns:a16="http://schemas.microsoft.com/office/drawing/2014/main" id="{7D03E90E-C916-46F6-AE46-29142C7782E5}"/>
            </a:ext>
          </a:extLst>
        </xdr:cNvPr>
        <xdr:cNvSpPr/>
      </xdr:nvSpPr>
      <xdr:spPr>
        <a:xfrm>
          <a:off x="2930525" y="569023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130175</xdr:rowOff>
    </xdr:from>
    <xdr:to>
      <xdr:col>11</xdr:col>
      <xdr:colOff>187325</xdr:colOff>
      <xdr:row>30</xdr:row>
      <xdr:rowOff>60325</xdr:rowOff>
    </xdr:to>
    <xdr:sp macro="" textlink="">
      <xdr:nvSpPr>
        <xdr:cNvPr id="86" name="フローチャート: 判断 85">
          <a:extLst>
            <a:ext uri="{FF2B5EF4-FFF2-40B4-BE49-F238E27FC236}">
              <a16:creationId xmlns:a16="http://schemas.microsoft.com/office/drawing/2014/main" id="{F95359FD-98FD-4013-B5B9-9DF4C464C0C9}"/>
            </a:ext>
          </a:extLst>
        </xdr:cNvPr>
        <xdr:cNvSpPr/>
      </xdr:nvSpPr>
      <xdr:spPr>
        <a:xfrm>
          <a:off x="2244725" y="57118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96248</xdr:rowOff>
    </xdr:from>
    <xdr:to>
      <xdr:col>7</xdr:col>
      <xdr:colOff>187325</xdr:colOff>
      <xdr:row>30</xdr:row>
      <xdr:rowOff>26398</xdr:rowOff>
    </xdr:to>
    <xdr:sp macro="" textlink="">
      <xdr:nvSpPr>
        <xdr:cNvPr id="87" name="フローチャート: 判断 86">
          <a:extLst>
            <a:ext uri="{FF2B5EF4-FFF2-40B4-BE49-F238E27FC236}">
              <a16:creationId xmlns:a16="http://schemas.microsoft.com/office/drawing/2014/main" id="{0ADCA296-47FE-4072-AE14-81DF4CC5F2F7}"/>
            </a:ext>
          </a:extLst>
        </xdr:cNvPr>
        <xdr:cNvSpPr/>
      </xdr:nvSpPr>
      <xdr:spPr>
        <a:xfrm>
          <a:off x="1558925" y="567789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AEE14D2E-0FFC-48C2-88B0-AE39F1935613}"/>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DAE42B48-53F5-4CB0-B5F2-B9D8757086FA}"/>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84E33836-43B3-4806-AEC6-EDC60A7271C9}"/>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88690CD8-1BDF-480B-BC6B-9955205B27D5}"/>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F72347AA-3AFB-445B-9601-68E829C34DF5}"/>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48714</xdr:rowOff>
    </xdr:from>
    <xdr:to>
      <xdr:col>23</xdr:col>
      <xdr:colOff>136525</xdr:colOff>
      <xdr:row>28</xdr:row>
      <xdr:rowOff>150314</xdr:rowOff>
    </xdr:to>
    <xdr:sp macro="" textlink="">
      <xdr:nvSpPr>
        <xdr:cNvPr id="93" name="楕円 92">
          <a:extLst>
            <a:ext uri="{FF2B5EF4-FFF2-40B4-BE49-F238E27FC236}">
              <a16:creationId xmlns:a16="http://schemas.microsoft.com/office/drawing/2014/main" id="{90E8A0C1-6423-4E6E-9E62-C051791BBFA1}"/>
            </a:ext>
          </a:extLst>
        </xdr:cNvPr>
        <xdr:cNvSpPr/>
      </xdr:nvSpPr>
      <xdr:spPr>
        <a:xfrm>
          <a:off x="4251325" y="546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71591</xdr:rowOff>
    </xdr:from>
    <xdr:ext cx="405111" cy="259045"/>
    <xdr:sp macro="" textlink="">
      <xdr:nvSpPr>
        <xdr:cNvPr id="94" name="有形固定資産減価償却率該当値テキスト">
          <a:extLst>
            <a:ext uri="{FF2B5EF4-FFF2-40B4-BE49-F238E27FC236}">
              <a16:creationId xmlns:a16="http://schemas.microsoft.com/office/drawing/2014/main" id="{712FE2B9-A0FC-4871-9029-3B74B5019965}"/>
            </a:ext>
          </a:extLst>
        </xdr:cNvPr>
        <xdr:cNvSpPr txBox="1"/>
      </xdr:nvSpPr>
      <xdr:spPr>
        <a:xfrm>
          <a:off x="4352925" y="5323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110399</xdr:rowOff>
    </xdr:from>
    <xdr:to>
      <xdr:col>19</xdr:col>
      <xdr:colOff>187325</xdr:colOff>
      <xdr:row>29</xdr:row>
      <xdr:rowOff>40549</xdr:rowOff>
    </xdr:to>
    <xdr:sp macro="" textlink="">
      <xdr:nvSpPr>
        <xdr:cNvPr id="95" name="楕円 94">
          <a:extLst>
            <a:ext uri="{FF2B5EF4-FFF2-40B4-BE49-F238E27FC236}">
              <a16:creationId xmlns:a16="http://schemas.microsoft.com/office/drawing/2014/main" id="{18002E38-B45B-4FE2-B918-08D01FF438E5}"/>
            </a:ext>
          </a:extLst>
        </xdr:cNvPr>
        <xdr:cNvSpPr/>
      </xdr:nvSpPr>
      <xdr:spPr>
        <a:xfrm>
          <a:off x="3616325" y="552694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99514</xdr:rowOff>
    </xdr:from>
    <xdr:to>
      <xdr:col>23</xdr:col>
      <xdr:colOff>85725</xdr:colOff>
      <xdr:row>28</xdr:row>
      <xdr:rowOff>161199</xdr:rowOff>
    </xdr:to>
    <xdr:cxnSp macro="">
      <xdr:nvCxnSpPr>
        <xdr:cNvPr id="96" name="直線コネクタ 95">
          <a:extLst>
            <a:ext uri="{FF2B5EF4-FFF2-40B4-BE49-F238E27FC236}">
              <a16:creationId xmlns:a16="http://schemas.microsoft.com/office/drawing/2014/main" id="{1CA1891E-8A74-4C73-9E21-1E7C32AAD798}"/>
            </a:ext>
          </a:extLst>
        </xdr:cNvPr>
        <xdr:cNvCxnSpPr/>
      </xdr:nvCxnSpPr>
      <xdr:spPr>
        <a:xfrm flipV="1">
          <a:off x="3667125" y="5516064"/>
          <a:ext cx="635000" cy="61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2449</xdr:rowOff>
    </xdr:from>
    <xdr:to>
      <xdr:col>15</xdr:col>
      <xdr:colOff>187325</xdr:colOff>
      <xdr:row>28</xdr:row>
      <xdr:rowOff>104049</xdr:rowOff>
    </xdr:to>
    <xdr:sp macro="" textlink="">
      <xdr:nvSpPr>
        <xdr:cNvPr id="97" name="楕円 96">
          <a:extLst>
            <a:ext uri="{FF2B5EF4-FFF2-40B4-BE49-F238E27FC236}">
              <a16:creationId xmlns:a16="http://schemas.microsoft.com/office/drawing/2014/main" id="{7076069C-CA63-4219-8C6D-8F0A18A29738}"/>
            </a:ext>
          </a:extLst>
        </xdr:cNvPr>
        <xdr:cNvSpPr/>
      </xdr:nvSpPr>
      <xdr:spPr>
        <a:xfrm>
          <a:off x="2930525" y="541899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53249</xdr:rowOff>
    </xdr:from>
    <xdr:to>
      <xdr:col>19</xdr:col>
      <xdr:colOff>136525</xdr:colOff>
      <xdr:row>28</xdr:row>
      <xdr:rowOff>161199</xdr:rowOff>
    </xdr:to>
    <xdr:cxnSp macro="">
      <xdr:nvCxnSpPr>
        <xdr:cNvPr id="98" name="直線コネクタ 97">
          <a:extLst>
            <a:ext uri="{FF2B5EF4-FFF2-40B4-BE49-F238E27FC236}">
              <a16:creationId xmlns:a16="http://schemas.microsoft.com/office/drawing/2014/main" id="{D56DB335-5C11-4DD5-BE66-53E3E9082304}"/>
            </a:ext>
          </a:extLst>
        </xdr:cNvPr>
        <xdr:cNvCxnSpPr/>
      </xdr:nvCxnSpPr>
      <xdr:spPr>
        <a:xfrm>
          <a:off x="2981325" y="5469799"/>
          <a:ext cx="685800" cy="107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27</xdr:row>
      <xdr:rowOff>164647</xdr:rowOff>
    </xdr:from>
    <xdr:to>
      <xdr:col>11</xdr:col>
      <xdr:colOff>187325</xdr:colOff>
      <xdr:row>28</xdr:row>
      <xdr:rowOff>94797</xdr:rowOff>
    </xdr:to>
    <xdr:sp macro="" textlink="">
      <xdr:nvSpPr>
        <xdr:cNvPr id="99" name="楕円 98">
          <a:extLst>
            <a:ext uri="{FF2B5EF4-FFF2-40B4-BE49-F238E27FC236}">
              <a16:creationId xmlns:a16="http://schemas.microsoft.com/office/drawing/2014/main" id="{5F057A2A-6B31-413E-B2F3-70BB8791B024}"/>
            </a:ext>
          </a:extLst>
        </xdr:cNvPr>
        <xdr:cNvSpPr/>
      </xdr:nvSpPr>
      <xdr:spPr>
        <a:xfrm>
          <a:off x="2244725" y="541609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43997</xdr:rowOff>
    </xdr:from>
    <xdr:to>
      <xdr:col>15</xdr:col>
      <xdr:colOff>136525</xdr:colOff>
      <xdr:row>28</xdr:row>
      <xdr:rowOff>53249</xdr:rowOff>
    </xdr:to>
    <xdr:cxnSp macro="">
      <xdr:nvCxnSpPr>
        <xdr:cNvPr id="100" name="直線コネクタ 99">
          <a:extLst>
            <a:ext uri="{FF2B5EF4-FFF2-40B4-BE49-F238E27FC236}">
              <a16:creationId xmlns:a16="http://schemas.microsoft.com/office/drawing/2014/main" id="{C69671DA-A5F3-4A08-A833-E2E7751CD8C9}"/>
            </a:ext>
          </a:extLst>
        </xdr:cNvPr>
        <xdr:cNvCxnSpPr/>
      </xdr:nvCxnSpPr>
      <xdr:spPr>
        <a:xfrm>
          <a:off x="2295525" y="5460547"/>
          <a:ext cx="685800" cy="9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136888</xdr:rowOff>
    </xdr:from>
    <xdr:to>
      <xdr:col>7</xdr:col>
      <xdr:colOff>187325</xdr:colOff>
      <xdr:row>28</xdr:row>
      <xdr:rowOff>67038</xdr:rowOff>
    </xdr:to>
    <xdr:sp macro="" textlink="">
      <xdr:nvSpPr>
        <xdr:cNvPr id="101" name="楕円 100">
          <a:extLst>
            <a:ext uri="{FF2B5EF4-FFF2-40B4-BE49-F238E27FC236}">
              <a16:creationId xmlns:a16="http://schemas.microsoft.com/office/drawing/2014/main" id="{8EE3F0C0-B827-42D5-B444-B5C836DFA01F}"/>
            </a:ext>
          </a:extLst>
        </xdr:cNvPr>
        <xdr:cNvSpPr/>
      </xdr:nvSpPr>
      <xdr:spPr>
        <a:xfrm>
          <a:off x="1558925" y="538833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16238</xdr:rowOff>
    </xdr:from>
    <xdr:to>
      <xdr:col>11</xdr:col>
      <xdr:colOff>136525</xdr:colOff>
      <xdr:row>28</xdr:row>
      <xdr:rowOff>43997</xdr:rowOff>
    </xdr:to>
    <xdr:cxnSp macro="">
      <xdr:nvCxnSpPr>
        <xdr:cNvPr id="102" name="直線コネクタ 101">
          <a:extLst>
            <a:ext uri="{FF2B5EF4-FFF2-40B4-BE49-F238E27FC236}">
              <a16:creationId xmlns:a16="http://schemas.microsoft.com/office/drawing/2014/main" id="{90063590-3210-45A2-9ECC-A7152E116A8A}"/>
            </a:ext>
          </a:extLst>
        </xdr:cNvPr>
        <xdr:cNvCxnSpPr/>
      </xdr:nvCxnSpPr>
      <xdr:spPr>
        <a:xfrm>
          <a:off x="1609725" y="5432788"/>
          <a:ext cx="6858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73042</xdr:rowOff>
    </xdr:from>
    <xdr:ext cx="405111" cy="259045"/>
    <xdr:sp macro="" textlink="">
      <xdr:nvSpPr>
        <xdr:cNvPr id="103" name="n_1aveValue有形固定資産減価償却率">
          <a:extLst>
            <a:ext uri="{FF2B5EF4-FFF2-40B4-BE49-F238E27FC236}">
              <a16:creationId xmlns:a16="http://schemas.microsoft.com/office/drawing/2014/main" id="{CEAD60EC-B579-4934-BAB9-56385E9968E3}"/>
            </a:ext>
          </a:extLst>
        </xdr:cNvPr>
        <xdr:cNvSpPr txBox="1"/>
      </xdr:nvSpPr>
      <xdr:spPr>
        <a:xfrm>
          <a:off x="3470919" y="5819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29862</xdr:rowOff>
    </xdr:from>
    <xdr:ext cx="405111" cy="259045"/>
    <xdr:sp macro="" textlink="">
      <xdr:nvSpPr>
        <xdr:cNvPr id="104" name="n_2aveValue有形固定資産減価償却率">
          <a:extLst>
            <a:ext uri="{FF2B5EF4-FFF2-40B4-BE49-F238E27FC236}">
              <a16:creationId xmlns:a16="http://schemas.microsoft.com/office/drawing/2014/main" id="{FD34C8E9-628A-42FF-999D-A8C1E3BD5D8B}"/>
            </a:ext>
          </a:extLst>
        </xdr:cNvPr>
        <xdr:cNvSpPr txBox="1"/>
      </xdr:nvSpPr>
      <xdr:spPr>
        <a:xfrm>
          <a:off x="2797819" y="5776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51452</xdr:rowOff>
    </xdr:from>
    <xdr:ext cx="405111" cy="259045"/>
    <xdr:sp macro="" textlink="">
      <xdr:nvSpPr>
        <xdr:cNvPr id="105" name="n_3aveValue有形固定資産減価償却率">
          <a:extLst>
            <a:ext uri="{FF2B5EF4-FFF2-40B4-BE49-F238E27FC236}">
              <a16:creationId xmlns:a16="http://schemas.microsoft.com/office/drawing/2014/main" id="{6390EEFA-17BF-481B-9457-63DCD9F9CBBE}"/>
            </a:ext>
          </a:extLst>
        </xdr:cNvPr>
        <xdr:cNvSpPr txBox="1"/>
      </xdr:nvSpPr>
      <xdr:spPr>
        <a:xfrm>
          <a:off x="2112019" y="5798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17525</xdr:rowOff>
    </xdr:from>
    <xdr:ext cx="405111" cy="259045"/>
    <xdr:sp macro="" textlink="">
      <xdr:nvSpPr>
        <xdr:cNvPr id="106" name="n_4aveValue有形固定資産減価償却率">
          <a:extLst>
            <a:ext uri="{FF2B5EF4-FFF2-40B4-BE49-F238E27FC236}">
              <a16:creationId xmlns:a16="http://schemas.microsoft.com/office/drawing/2014/main" id="{CA0AEC35-DA46-48EC-8BBF-DC39828BE8F1}"/>
            </a:ext>
          </a:extLst>
        </xdr:cNvPr>
        <xdr:cNvSpPr txBox="1"/>
      </xdr:nvSpPr>
      <xdr:spPr>
        <a:xfrm>
          <a:off x="1426219" y="57642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57076</xdr:rowOff>
    </xdr:from>
    <xdr:ext cx="405111" cy="259045"/>
    <xdr:sp macro="" textlink="">
      <xdr:nvSpPr>
        <xdr:cNvPr id="107" name="n_1mainValue有形固定資産減価償却率">
          <a:extLst>
            <a:ext uri="{FF2B5EF4-FFF2-40B4-BE49-F238E27FC236}">
              <a16:creationId xmlns:a16="http://schemas.microsoft.com/office/drawing/2014/main" id="{F2EA04EF-D1B7-4D13-A77B-664D79F7E1D6}"/>
            </a:ext>
          </a:extLst>
        </xdr:cNvPr>
        <xdr:cNvSpPr txBox="1"/>
      </xdr:nvSpPr>
      <xdr:spPr>
        <a:xfrm>
          <a:off x="3470919" y="5308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120576</xdr:rowOff>
    </xdr:from>
    <xdr:ext cx="405111" cy="259045"/>
    <xdr:sp macro="" textlink="">
      <xdr:nvSpPr>
        <xdr:cNvPr id="108" name="n_2mainValue有形固定資産減価償却率">
          <a:extLst>
            <a:ext uri="{FF2B5EF4-FFF2-40B4-BE49-F238E27FC236}">
              <a16:creationId xmlns:a16="http://schemas.microsoft.com/office/drawing/2014/main" id="{A3884AF3-B806-43E1-9D34-A9923F376B55}"/>
            </a:ext>
          </a:extLst>
        </xdr:cNvPr>
        <xdr:cNvSpPr txBox="1"/>
      </xdr:nvSpPr>
      <xdr:spPr>
        <a:xfrm>
          <a:off x="2797819" y="5206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111324</xdr:rowOff>
    </xdr:from>
    <xdr:ext cx="405111" cy="259045"/>
    <xdr:sp macro="" textlink="">
      <xdr:nvSpPr>
        <xdr:cNvPr id="109" name="n_3mainValue有形固定資産減価償却率">
          <a:extLst>
            <a:ext uri="{FF2B5EF4-FFF2-40B4-BE49-F238E27FC236}">
              <a16:creationId xmlns:a16="http://schemas.microsoft.com/office/drawing/2014/main" id="{A1BF80BB-2B01-431F-96C6-156A1381FF3A}"/>
            </a:ext>
          </a:extLst>
        </xdr:cNvPr>
        <xdr:cNvSpPr txBox="1"/>
      </xdr:nvSpPr>
      <xdr:spPr>
        <a:xfrm>
          <a:off x="2112019" y="5197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83565</xdr:rowOff>
    </xdr:from>
    <xdr:ext cx="405111" cy="259045"/>
    <xdr:sp macro="" textlink="">
      <xdr:nvSpPr>
        <xdr:cNvPr id="110" name="n_4mainValue有形固定資産減価償却率">
          <a:extLst>
            <a:ext uri="{FF2B5EF4-FFF2-40B4-BE49-F238E27FC236}">
              <a16:creationId xmlns:a16="http://schemas.microsoft.com/office/drawing/2014/main" id="{649466AA-01CF-40A4-9781-056F38F436C4}"/>
            </a:ext>
          </a:extLst>
        </xdr:cNvPr>
        <xdr:cNvSpPr txBox="1"/>
      </xdr:nvSpPr>
      <xdr:spPr>
        <a:xfrm>
          <a:off x="1426219" y="5169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6E1D7109-0DEC-47EF-A4AC-C419842E72A8}"/>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634D8C22-C935-4B73-8FEE-2ADA43E8DDA8}"/>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3" name="正方形/長方形 112">
          <a:extLst>
            <a:ext uri="{FF2B5EF4-FFF2-40B4-BE49-F238E27FC236}">
              <a16:creationId xmlns:a16="http://schemas.microsoft.com/office/drawing/2014/main" id="{7510E7F4-6444-4060-9C3F-22EE20FDB4B2}"/>
            </a:ext>
          </a:extLst>
        </xdr:cNvPr>
        <xdr:cNvSpPr/>
      </xdr:nvSpPr>
      <xdr:spPr>
        <a:xfrm>
          <a:off x="12443365" y="44904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[ 145.2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6F3D8E9F-2C4E-4BED-8D69-B9D84BAEF14F}"/>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451AD563-E115-47A5-A528-C192E9850550}"/>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504133D1-5144-46DC-B36F-27435673AE8B}"/>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D7AC4B29-EDB6-49FA-BD5A-D90946EA4693}"/>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909562B1-5703-4392-80E6-9905E936BB4C}"/>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45B73526-C342-4090-941D-52FD18A50776}"/>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D943F7AF-C09F-442B-819E-AA5FAF174CB2}"/>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E09C7A34-22F1-4CAF-9B7A-8BCED86BAD5B}"/>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2BE40AAE-9A3D-4AEF-B014-623DA0775840}"/>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B0096CFE-6E42-4740-9743-CABA2901E8F6}"/>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債務償還比率は</a:t>
          </a:r>
          <a:r>
            <a:rPr kumimoji="1" lang="en-US" altLang="ja-JP" sz="1100">
              <a:solidFill>
                <a:schemeClr val="dk1"/>
              </a:solidFill>
              <a:effectLst/>
              <a:latin typeface="+mn-lt"/>
              <a:ea typeface="+mn-ea"/>
              <a:cs typeface="+mn-cs"/>
            </a:rPr>
            <a:t>145.2</a:t>
          </a:r>
          <a:r>
            <a:rPr kumimoji="1" lang="ja-JP" altLang="ja-JP" sz="1100">
              <a:solidFill>
                <a:schemeClr val="dk1"/>
              </a:solidFill>
              <a:effectLst/>
              <a:latin typeface="+mn-lt"/>
              <a:ea typeface="+mn-ea"/>
              <a:cs typeface="+mn-cs"/>
            </a:rPr>
            <a:t>％で、類似団体</a:t>
          </a:r>
          <a:r>
            <a:rPr kumimoji="1" lang="ja-JP" altLang="en-US" sz="1100">
              <a:solidFill>
                <a:schemeClr val="dk1"/>
              </a:solidFill>
              <a:effectLst/>
              <a:latin typeface="+mn-lt"/>
              <a:ea typeface="+mn-ea"/>
              <a:cs typeface="+mn-cs"/>
            </a:rPr>
            <a:t>より</a:t>
          </a:r>
          <a:r>
            <a:rPr kumimoji="1" lang="ja-JP" altLang="ja-JP" sz="1100">
              <a:solidFill>
                <a:schemeClr val="dk1"/>
              </a:solidFill>
              <a:effectLst/>
              <a:latin typeface="+mn-lt"/>
              <a:ea typeface="+mn-ea"/>
              <a:cs typeface="+mn-cs"/>
            </a:rPr>
            <a:t>債務償還能力は高</a:t>
          </a:r>
          <a:r>
            <a:rPr kumimoji="1" lang="ja-JP" altLang="en-US" sz="1100">
              <a:solidFill>
                <a:schemeClr val="dk1"/>
              </a:solidFill>
              <a:effectLst/>
              <a:latin typeface="+mn-lt"/>
              <a:ea typeface="+mn-ea"/>
              <a:cs typeface="+mn-cs"/>
            </a:rPr>
            <a:t>く、令和</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年度借入の製氷貯氷冷凍冷蔵施設大規模改修（辺地債</a:t>
          </a:r>
          <a:r>
            <a:rPr kumimoji="1" lang="en-US" altLang="ja-JP" sz="1100">
              <a:solidFill>
                <a:schemeClr val="dk1"/>
              </a:solidFill>
              <a:effectLst/>
              <a:latin typeface="+mn-lt"/>
              <a:ea typeface="+mn-ea"/>
              <a:cs typeface="+mn-cs"/>
            </a:rPr>
            <a:t>55,000</a:t>
          </a:r>
          <a:r>
            <a:rPr kumimoji="1" lang="ja-JP" altLang="en-US" sz="1100">
              <a:solidFill>
                <a:schemeClr val="dk1"/>
              </a:solidFill>
              <a:effectLst/>
              <a:latin typeface="+mn-lt"/>
              <a:ea typeface="+mn-ea"/>
              <a:cs typeface="+mn-cs"/>
            </a:rPr>
            <a:t>千円）や、ガラスミュージアム大規模改修（辺地債</a:t>
          </a:r>
          <a:r>
            <a:rPr kumimoji="1" lang="en-US" altLang="ja-JP" sz="1100">
              <a:solidFill>
                <a:schemeClr val="dk1"/>
              </a:solidFill>
              <a:effectLst/>
              <a:latin typeface="+mn-lt"/>
              <a:ea typeface="+mn-ea"/>
              <a:cs typeface="+mn-cs"/>
            </a:rPr>
            <a:t>20,000</a:t>
          </a:r>
          <a:r>
            <a:rPr kumimoji="1" lang="ja-JP" altLang="en-US" sz="1100">
              <a:solidFill>
                <a:schemeClr val="dk1"/>
              </a:solidFill>
              <a:effectLst/>
              <a:latin typeface="+mn-lt"/>
              <a:ea typeface="+mn-ea"/>
              <a:cs typeface="+mn-cs"/>
            </a:rPr>
            <a:t>千円）</a:t>
          </a:r>
          <a:r>
            <a:rPr kumimoji="1" lang="ja-JP" altLang="ja-JP" sz="1100">
              <a:solidFill>
                <a:schemeClr val="dk1"/>
              </a:solidFill>
              <a:effectLst/>
              <a:latin typeface="+mn-lt"/>
              <a:ea typeface="+mn-ea"/>
              <a:cs typeface="+mn-cs"/>
            </a:rPr>
            <a:t>等の元利償還</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開始が要因として大きい。しかし、今後に特定環境保全公共下水道事業（式根島地区）等の大規模事業の起債借入が見込まれるため、健全な財政運営に努める。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666DB875-3DEF-4417-8371-93EDED3E5D7E}"/>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931E551A-0D2C-46C8-A5EC-BB4DE454B51C}"/>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619E8541-D9E2-4B82-A53B-BDF866E6FDC0}"/>
            </a:ext>
          </a:extLst>
        </xdr:cNvPr>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AB0EDE28-A37A-4A8E-9094-63309C7D1580}"/>
            </a:ext>
          </a:extLst>
        </xdr:cNvPr>
        <xdr:cNvCxnSpPr/>
      </xdr:nvCxnSpPr>
      <xdr:spPr>
        <a:xfrm>
          <a:off x="10194925" y="65584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8" name="テキスト ボックス 127">
          <a:extLst>
            <a:ext uri="{FF2B5EF4-FFF2-40B4-BE49-F238E27FC236}">
              <a16:creationId xmlns:a16="http://schemas.microsoft.com/office/drawing/2014/main" id="{4E765703-F2CF-419C-815F-C7D0424E0253}"/>
            </a:ext>
          </a:extLst>
        </xdr:cNvPr>
        <xdr:cNvSpPr txBox="1"/>
      </xdr:nvSpPr>
      <xdr:spPr>
        <a:xfrm>
          <a:off x="9705751" y="646469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DDD6EDFC-F83F-44C1-BF07-20D55A139D2F}"/>
            </a:ext>
          </a:extLst>
        </xdr:cNvPr>
        <xdr:cNvCxnSpPr/>
      </xdr:nvCxnSpPr>
      <xdr:spPr>
        <a:xfrm>
          <a:off x="10194925" y="62113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a:extLst>
            <a:ext uri="{FF2B5EF4-FFF2-40B4-BE49-F238E27FC236}">
              <a16:creationId xmlns:a16="http://schemas.microsoft.com/office/drawing/2014/main" id="{3B8771A4-3804-49D9-9DDB-47E96FE678AE}"/>
            </a:ext>
          </a:extLst>
        </xdr:cNvPr>
        <xdr:cNvSpPr txBox="1"/>
      </xdr:nvSpPr>
      <xdr:spPr>
        <a:xfrm>
          <a:off x="9758836" y="611755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5167385E-84E8-43EB-A824-EF1A3ECC321C}"/>
            </a:ext>
          </a:extLst>
        </xdr:cNvPr>
        <xdr:cNvCxnSpPr/>
      </xdr:nvCxnSpPr>
      <xdr:spPr>
        <a:xfrm>
          <a:off x="10194925" y="58642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a:extLst>
            <a:ext uri="{FF2B5EF4-FFF2-40B4-BE49-F238E27FC236}">
              <a16:creationId xmlns:a16="http://schemas.microsoft.com/office/drawing/2014/main" id="{FD572A5F-F5D8-41FE-9203-056478A41151}"/>
            </a:ext>
          </a:extLst>
        </xdr:cNvPr>
        <xdr:cNvSpPr txBox="1"/>
      </xdr:nvSpPr>
      <xdr:spPr>
        <a:xfrm>
          <a:off x="9758836" y="57704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C5E2F6B8-8DDB-4857-AD88-C36CB4F8F085}"/>
            </a:ext>
          </a:extLst>
        </xdr:cNvPr>
        <xdr:cNvCxnSpPr/>
      </xdr:nvCxnSpPr>
      <xdr:spPr>
        <a:xfrm>
          <a:off x="10194925" y="55170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a:extLst>
            <a:ext uri="{FF2B5EF4-FFF2-40B4-BE49-F238E27FC236}">
              <a16:creationId xmlns:a16="http://schemas.microsoft.com/office/drawing/2014/main" id="{17F0AB35-D29B-447F-921E-9E3925A5696B}"/>
            </a:ext>
          </a:extLst>
        </xdr:cNvPr>
        <xdr:cNvSpPr txBox="1"/>
      </xdr:nvSpPr>
      <xdr:spPr>
        <a:xfrm>
          <a:off x="9758836" y="54232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450C6547-291B-4CD2-9D71-D057EB16867E}"/>
            </a:ext>
          </a:extLst>
        </xdr:cNvPr>
        <xdr:cNvCxnSpPr/>
      </xdr:nvCxnSpPr>
      <xdr:spPr>
        <a:xfrm>
          <a:off x="10194925" y="51699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6FF2C637-F768-4A65-85EA-8C97CD443D66}"/>
            </a:ext>
          </a:extLst>
        </xdr:cNvPr>
        <xdr:cNvSpPr txBox="1"/>
      </xdr:nvSpPr>
      <xdr:spPr>
        <a:xfrm>
          <a:off x="9861428" y="5082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3A8B70EB-DC26-4510-A087-C8878C0206A9}"/>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EAEA9C94-19CE-4F24-A091-A68B251BFF4F}"/>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8727</xdr:rowOff>
    </xdr:to>
    <xdr:cxnSp macro="">
      <xdr:nvCxnSpPr>
        <xdr:cNvPr id="139" name="直線コネクタ 138">
          <a:extLst>
            <a:ext uri="{FF2B5EF4-FFF2-40B4-BE49-F238E27FC236}">
              <a16:creationId xmlns:a16="http://schemas.microsoft.com/office/drawing/2014/main" id="{CC4339B8-D6DE-4471-AC84-EDA95C1CE1F4}"/>
            </a:ext>
          </a:extLst>
        </xdr:cNvPr>
        <xdr:cNvCxnSpPr/>
      </xdr:nvCxnSpPr>
      <xdr:spPr>
        <a:xfrm flipV="1">
          <a:off x="13323570" y="5169958"/>
          <a:ext cx="1269" cy="1245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12554</xdr:rowOff>
    </xdr:from>
    <xdr:ext cx="560923" cy="259045"/>
    <xdr:sp macro="" textlink="">
      <xdr:nvSpPr>
        <xdr:cNvPr id="140" name="債務償還比率最小値テキスト">
          <a:extLst>
            <a:ext uri="{FF2B5EF4-FFF2-40B4-BE49-F238E27FC236}">
              <a16:creationId xmlns:a16="http://schemas.microsoft.com/office/drawing/2014/main" id="{45BFE9DA-2193-4F5A-B030-F34903E7F5B1}"/>
            </a:ext>
          </a:extLst>
        </xdr:cNvPr>
        <xdr:cNvSpPr txBox="1"/>
      </xdr:nvSpPr>
      <xdr:spPr>
        <a:xfrm>
          <a:off x="13376275" y="641970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8727</xdr:rowOff>
    </xdr:from>
    <xdr:to>
      <xdr:col>76</xdr:col>
      <xdr:colOff>111125</xdr:colOff>
      <xdr:row>34</xdr:row>
      <xdr:rowOff>8727</xdr:rowOff>
    </xdr:to>
    <xdr:cxnSp macro="">
      <xdr:nvCxnSpPr>
        <xdr:cNvPr id="141" name="直線コネクタ 140">
          <a:extLst>
            <a:ext uri="{FF2B5EF4-FFF2-40B4-BE49-F238E27FC236}">
              <a16:creationId xmlns:a16="http://schemas.microsoft.com/office/drawing/2014/main" id="{452B1A29-C0DE-4CAE-A177-9F79DED1E7D6}"/>
            </a:ext>
          </a:extLst>
        </xdr:cNvPr>
        <xdr:cNvCxnSpPr/>
      </xdr:nvCxnSpPr>
      <xdr:spPr>
        <a:xfrm>
          <a:off x="13255625" y="641587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2" name="債務償還比率最大値テキスト">
          <a:extLst>
            <a:ext uri="{FF2B5EF4-FFF2-40B4-BE49-F238E27FC236}">
              <a16:creationId xmlns:a16="http://schemas.microsoft.com/office/drawing/2014/main" id="{4D0DC9F8-0CE7-490B-B0BC-6C89F4C2AFCA}"/>
            </a:ext>
          </a:extLst>
        </xdr:cNvPr>
        <xdr:cNvSpPr txBox="1"/>
      </xdr:nvSpPr>
      <xdr:spPr>
        <a:xfrm>
          <a:off x="13376275" y="4951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FE84235F-D261-420E-9D36-79B4F81C0A51}"/>
            </a:ext>
          </a:extLst>
        </xdr:cNvPr>
        <xdr:cNvCxnSpPr/>
      </xdr:nvCxnSpPr>
      <xdr:spPr>
        <a:xfrm>
          <a:off x="13255625" y="51699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127892</xdr:rowOff>
    </xdr:from>
    <xdr:ext cx="469744" cy="259045"/>
    <xdr:sp macro="" textlink="">
      <xdr:nvSpPr>
        <xdr:cNvPr id="144" name="債務償還比率平均値テキスト">
          <a:extLst>
            <a:ext uri="{FF2B5EF4-FFF2-40B4-BE49-F238E27FC236}">
              <a16:creationId xmlns:a16="http://schemas.microsoft.com/office/drawing/2014/main" id="{8FB2FF95-6B9B-4AD7-92D5-A33BFCC20999}"/>
            </a:ext>
          </a:extLst>
        </xdr:cNvPr>
        <xdr:cNvSpPr txBox="1"/>
      </xdr:nvSpPr>
      <xdr:spPr>
        <a:xfrm>
          <a:off x="13376275" y="53793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149465</xdr:rowOff>
    </xdr:from>
    <xdr:to>
      <xdr:col>76</xdr:col>
      <xdr:colOff>73025</xdr:colOff>
      <xdr:row>28</xdr:row>
      <xdr:rowOff>79615</xdr:rowOff>
    </xdr:to>
    <xdr:sp macro="" textlink="">
      <xdr:nvSpPr>
        <xdr:cNvPr id="145" name="フローチャート: 判断 144">
          <a:extLst>
            <a:ext uri="{FF2B5EF4-FFF2-40B4-BE49-F238E27FC236}">
              <a16:creationId xmlns:a16="http://schemas.microsoft.com/office/drawing/2014/main" id="{CC233D8F-529C-40FE-9ECA-BFA4C646A994}"/>
            </a:ext>
          </a:extLst>
        </xdr:cNvPr>
        <xdr:cNvSpPr/>
      </xdr:nvSpPr>
      <xdr:spPr>
        <a:xfrm>
          <a:off x="13293725" y="540091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76779</xdr:rowOff>
    </xdr:from>
    <xdr:to>
      <xdr:col>72</xdr:col>
      <xdr:colOff>123825</xdr:colOff>
      <xdr:row>28</xdr:row>
      <xdr:rowOff>6929</xdr:rowOff>
    </xdr:to>
    <xdr:sp macro="" textlink="">
      <xdr:nvSpPr>
        <xdr:cNvPr id="146" name="フローチャート: 判断 145">
          <a:extLst>
            <a:ext uri="{FF2B5EF4-FFF2-40B4-BE49-F238E27FC236}">
              <a16:creationId xmlns:a16="http://schemas.microsoft.com/office/drawing/2014/main" id="{EE192FD5-3FE7-40BD-B407-8792BFF52E8E}"/>
            </a:ext>
          </a:extLst>
        </xdr:cNvPr>
        <xdr:cNvSpPr/>
      </xdr:nvSpPr>
      <xdr:spPr>
        <a:xfrm>
          <a:off x="12639675" y="532822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27001</xdr:rowOff>
    </xdr:from>
    <xdr:to>
      <xdr:col>68</xdr:col>
      <xdr:colOff>123825</xdr:colOff>
      <xdr:row>27</xdr:row>
      <xdr:rowOff>128601</xdr:rowOff>
    </xdr:to>
    <xdr:sp macro="" textlink="">
      <xdr:nvSpPr>
        <xdr:cNvPr id="147" name="フローチャート: 判断 146">
          <a:extLst>
            <a:ext uri="{FF2B5EF4-FFF2-40B4-BE49-F238E27FC236}">
              <a16:creationId xmlns:a16="http://schemas.microsoft.com/office/drawing/2014/main" id="{A09815B7-8A4F-41DD-8116-253D916AE04E}"/>
            </a:ext>
          </a:extLst>
        </xdr:cNvPr>
        <xdr:cNvSpPr/>
      </xdr:nvSpPr>
      <xdr:spPr>
        <a:xfrm>
          <a:off x="11953875" y="527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124707</xdr:rowOff>
    </xdr:from>
    <xdr:to>
      <xdr:col>64</xdr:col>
      <xdr:colOff>123825</xdr:colOff>
      <xdr:row>29</xdr:row>
      <xdr:rowOff>54857</xdr:rowOff>
    </xdr:to>
    <xdr:sp macro="" textlink="">
      <xdr:nvSpPr>
        <xdr:cNvPr id="148" name="フローチャート: 判断 147">
          <a:extLst>
            <a:ext uri="{FF2B5EF4-FFF2-40B4-BE49-F238E27FC236}">
              <a16:creationId xmlns:a16="http://schemas.microsoft.com/office/drawing/2014/main" id="{E0E64A19-C175-4B88-B9E0-751E60D2F693}"/>
            </a:ext>
          </a:extLst>
        </xdr:cNvPr>
        <xdr:cNvSpPr/>
      </xdr:nvSpPr>
      <xdr:spPr>
        <a:xfrm>
          <a:off x="11268075" y="55412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128665</xdr:rowOff>
    </xdr:from>
    <xdr:to>
      <xdr:col>60</xdr:col>
      <xdr:colOff>123825</xdr:colOff>
      <xdr:row>29</xdr:row>
      <xdr:rowOff>58815</xdr:rowOff>
    </xdr:to>
    <xdr:sp macro="" textlink="">
      <xdr:nvSpPr>
        <xdr:cNvPr id="149" name="フローチャート: 判断 148">
          <a:extLst>
            <a:ext uri="{FF2B5EF4-FFF2-40B4-BE49-F238E27FC236}">
              <a16:creationId xmlns:a16="http://schemas.microsoft.com/office/drawing/2014/main" id="{D229DFAD-8755-42FA-B6CD-83287619E2D6}"/>
            </a:ext>
          </a:extLst>
        </xdr:cNvPr>
        <xdr:cNvSpPr/>
      </xdr:nvSpPr>
      <xdr:spPr>
        <a:xfrm>
          <a:off x="10582275" y="55452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87D39CC1-F602-45B8-B31C-3BAE0AC57EE2}"/>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E4C504C0-A756-4B8F-8391-A285BB7071F5}"/>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4AA10972-9E2F-4C40-8C32-3C534841FD86}"/>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906DFAF9-49BB-4B51-8E4A-00FF21C02891}"/>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2D52761C-C017-47EF-8770-6CABD626E70D}"/>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35518</xdr:rowOff>
    </xdr:from>
    <xdr:to>
      <xdr:col>76</xdr:col>
      <xdr:colOff>73025</xdr:colOff>
      <xdr:row>27</xdr:row>
      <xdr:rowOff>137118</xdr:rowOff>
    </xdr:to>
    <xdr:sp macro="" textlink="">
      <xdr:nvSpPr>
        <xdr:cNvPr id="155" name="楕円 154">
          <a:extLst>
            <a:ext uri="{FF2B5EF4-FFF2-40B4-BE49-F238E27FC236}">
              <a16:creationId xmlns:a16="http://schemas.microsoft.com/office/drawing/2014/main" id="{929819E8-3E27-4005-8F5D-4AE941CF74A9}"/>
            </a:ext>
          </a:extLst>
        </xdr:cNvPr>
        <xdr:cNvSpPr/>
      </xdr:nvSpPr>
      <xdr:spPr>
        <a:xfrm>
          <a:off x="13293725" y="528696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58395</xdr:rowOff>
    </xdr:from>
    <xdr:ext cx="469744" cy="259045"/>
    <xdr:sp macro="" textlink="">
      <xdr:nvSpPr>
        <xdr:cNvPr id="156" name="債務償還比率該当値テキスト">
          <a:extLst>
            <a:ext uri="{FF2B5EF4-FFF2-40B4-BE49-F238E27FC236}">
              <a16:creationId xmlns:a16="http://schemas.microsoft.com/office/drawing/2014/main" id="{EE0E5E3D-9C99-4339-A7FC-2557A1CF0AAB}"/>
            </a:ext>
          </a:extLst>
        </xdr:cNvPr>
        <xdr:cNvSpPr txBox="1"/>
      </xdr:nvSpPr>
      <xdr:spPr>
        <a:xfrm>
          <a:off x="13376275" y="5144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64064</xdr:rowOff>
    </xdr:from>
    <xdr:to>
      <xdr:col>72</xdr:col>
      <xdr:colOff>123825</xdr:colOff>
      <xdr:row>27</xdr:row>
      <xdr:rowOff>165664</xdr:rowOff>
    </xdr:to>
    <xdr:sp macro="" textlink="">
      <xdr:nvSpPr>
        <xdr:cNvPr id="157" name="楕円 156">
          <a:extLst>
            <a:ext uri="{FF2B5EF4-FFF2-40B4-BE49-F238E27FC236}">
              <a16:creationId xmlns:a16="http://schemas.microsoft.com/office/drawing/2014/main" id="{26BA20FB-E903-41E6-8552-70209FF49F08}"/>
            </a:ext>
          </a:extLst>
        </xdr:cNvPr>
        <xdr:cNvSpPr/>
      </xdr:nvSpPr>
      <xdr:spPr>
        <a:xfrm>
          <a:off x="12639675" y="5315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86318</xdr:rowOff>
    </xdr:from>
    <xdr:to>
      <xdr:col>76</xdr:col>
      <xdr:colOff>22225</xdr:colOff>
      <xdr:row>27</xdr:row>
      <xdr:rowOff>114864</xdr:rowOff>
    </xdr:to>
    <xdr:cxnSp macro="">
      <xdr:nvCxnSpPr>
        <xdr:cNvPr id="158" name="直線コネクタ 157">
          <a:extLst>
            <a:ext uri="{FF2B5EF4-FFF2-40B4-BE49-F238E27FC236}">
              <a16:creationId xmlns:a16="http://schemas.microsoft.com/office/drawing/2014/main" id="{2FC9C998-59DA-45C3-8CC9-FAAC9FA4EBAC}"/>
            </a:ext>
          </a:extLst>
        </xdr:cNvPr>
        <xdr:cNvCxnSpPr/>
      </xdr:nvCxnSpPr>
      <xdr:spPr>
        <a:xfrm flipV="1">
          <a:off x="12690475" y="5337768"/>
          <a:ext cx="635000" cy="28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87214</xdr:rowOff>
    </xdr:from>
    <xdr:to>
      <xdr:col>68</xdr:col>
      <xdr:colOff>123825</xdr:colOff>
      <xdr:row>28</xdr:row>
      <xdr:rowOff>17364</xdr:rowOff>
    </xdr:to>
    <xdr:sp macro="" textlink="">
      <xdr:nvSpPr>
        <xdr:cNvPr id="159" name="楕円 158">
          <a:extLst>
            <a:ext uri="{FF2B5EF4-FFF2-40B4-BE49-F238E27FC236}">
              <a16:creationId xmlns:a16="http://schemas.microsoft.com/office/drawing/2014/main" id="{F6B167C5-6F78-41F8-92BE-B97CE07563F6}"/>
            </a:ext>
          </a:extLst>
        </xdr:cNvPr>
        <xdr:cNvSpPr/>
      </xdr:nvSpPr>
      <xdr:spPr>
        <a:xfrm>
          <a:off x="11953875" y="53386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114864</xdr:rowOff>
    </xdr:from>
    <xdr:to>
      <xdr:col>72</xdr:col>
      <xdr:colOff>73025</xdr:colOff>
      <xdr:row>27</xdr:row>
      <xdr:rowOff>138014</xdr:rowOff>
    </xdr:to>
    <xdr:cxnSp macro="">
      <xdr:nvCxnSpPr>
        <xdr:cNvPr id="160" name="直線コネクタ 159">
          <a:extLst>
            <a:ext uri="{FF2B5EF4-FFF2-40B4-BE49-F238E27FC236}">
              <a16:creationId xmlns:a16="http://schemas.microsoft.com/office/drawing/2014/main" id="{18CE921C-F051-4A25-90B8-239058FC1820}"/>
            </a:ext>
          </a:extLst>
        </xdr:cNvPr>
        <xdr:cNvCxnSpPr/>
      </xdr:nvCxnSpPr>
      <xdr:spPr>
        <a:xfrm flipV="1">
          <a:off x="12004675" y="5366314"/>
          <a:ext cx="685800" cy="23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67014</xdr:rowOff>
    </xdr:from>
    <xdr:to>
      <xdr:col>64</xdr:col>
      <xdr:colOff>123825</xdr:colOff>
      <xdr:row>28</xdr:row>
      <xdr:rowOff>168614</xdr:rowOff>
    </xdr:to>
    <xdr:sp macro="" textlink="">
      <xdr:nvSpPr>
        <xdr:cNvPr id="161" name="楕円 160">
          <a:extLst>
            <a:ext uri="{FF2B5EF4-FFF2-40B4-BE49-F238E27FC236}">
              <a16:creationId xmlns:a16="http://schemas.microsoft.com/office/drawing/2014/main" id="{3C8A79AC-24F0-46F8-A9A7-9C0697674BFF}"/>
            </a:ext>
          </a:extLst>
        </xdr:cNvPr>
        <xdr:cNvSpPr/>
      </xdr:nvSpPr>
      <xdr:spPr>
        <a:xfrm>
          <a:off x="11268075" y="54835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138014</xdr:rowOff>
    </xdr:from>
    <xdr:to>
      <xdr:col>68</xdr:col>
      <xdr:colOff>73025</xdr:colOff>
      <xdr:row>28</xdr:row>
      <xdr:rowOff>117814</xdr:rowOff>
    </xdr:to>
    <xdr:cxnSp macro="">
      <xdr:nvCxnSpPr>
        <xdr:cNvPr id="162" name="直線コネクタ 161">
          <a:extLst>
            <a:ext uri="{FF2B5EF4-FFF2-40B4-BE49-F238E27FC236}">
              <a16:creationId xmlns:a16="http://schemas.microsoft.com/office/drawing/2014/main" id="{3D8F06B7-E27E-43DA-AC8B-B3E870463F3F}"/>
            </a:ext>
          </a:extLst>
        </xdr:cNvPr>
        <xdr:cNvCxnSpPr/>
      </xdr:nvCxnSpPr>
      <xdr:spPr>
        <a:xfrm flipV="1">
          <a:off x="11318875" y="5389464"/>
          <a:ext cx="685800" cy="144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101438</xdr:rowOff>
    </xdr:from>
    <xdr:to>
      <xdr:col>60</xdr:col>
      <xdr:colOff>123825</xdr:colOff>
      <xdr:row>29</xdr:row>
      <xdr:rowOff>31588</xdr:rowOff>
    </xdr:to>
    <xdr:sp macro="" textlink="">
      <xdr:nvSpPr>
        <xdr:cNvPr id="163" name="楕円 162">
          <a:extLst>
            <a:ext uri="{FF2B5EF4-FFF2-40B4-BE49-F238E27FC236}">
              <a16:creationId xmlns:a16="http://schemas.microsoft.com/office/drawing/2014/main" id="{CA1CCCCF-D984-4A40-A961-258BCC4CB9A6}"/>
            </a:ext>
          </a:extLst>
        </xdr:cNvPr>
        <xdr:cNvSpPr/>
      </xdr:nvSpPr>
      <xdr:spPr>
        <a:xfrm>
          <a:off x="10582275" y="551798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117814</xdr:rowOff>
    </xdr:from>
    <xdr:to>
      <xdr:col>64</xdr:col>
      <xdr:colOff>73025</xdr:colOff>
      <xdr:row>28</xdr:row>
      <xdr:rowOff>152238</xdr:rowOff>
    </xdr:to>
    <xdr:cxnSp macro="">
      <xdr:nvCxnSpPr>
        <xdr:cNvPr id="164" name="直線コネクタ 163">
          <a:extLst>
            <a:ext uri="{FF2B5EF4-FFF2-40B4-BE49-F238E27FC236}">
              <a16:creationId xmlns:a16="http://schemas.microsoft.com/office/drawing/2014/main" id="{BF3311D1-C07C-41F4-9E41-E083CE8128A6}"/>
            </a:ext>
          </a:extLst>
        </xdr:cNvPr>
        <xdr:cNvCxnSpPr/>
      </xdr:nvCxnSpPr>
      <xdr:spPr>
        <a:xfrm flipV="1">
          <a:off x="10633075" y="5534364"/>
          <a:ext cx="685800" cy="34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169506</xdr:rowOff>
    </xdr:from>
    <xdr:ext cx="469744" cy="259045"/>
    <xdr:sp macro="" textlink="">
      <xdr:nvSpPr>
        <xdr:cNvPr id="165" name="n_1aveValue債務償還比率">
          <a:extLst>
            <a:ext uri="{FF2B5EF4-FFF2-40B4-BE49-F238E27FC236}">
              <a16:creationId xmlns:a16="http://schemas.microsoft.com/office/drawing/2014/main" id="{C262FEAE-2862-4316-8107-C0240DEFA23E}"/>
            </a:ext>
          </a:extLst>
        </xdr:cNvPr>
        <xdr:cNvSpPr txBox="1"/>
      </xdr:nvSpPr>
      <xdr:spPr>
        <a:xfrm>
          <a:off x="12461952" y="5414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25</xdr:row>
      <xdr:rowOff>145128</xdr:rowOff>
    </xdr:from>
    <xdr:ext cx="469744" cy="259045"/>
    <xdr:sp macro="" textlink="">
      <xdr:nvSpPr>
        <xdr:cNvPr id="166" name="n_2aveValue債務償還比率">
          <a:extLst>
            <a:ext uri="{FF2B5EF4-FFF2-40B4-BE49-F238E27FC236}">
              <a16:creationId xmlns:a16="http://schemas.microsoft.com/office/drawing/2014/main" id="{453B73E8-D974-41E9-AD86-7D50BEAE4BBB}"/>
            </a:ext>
          </a:extLst>
        </xdr:cNvPr>
        <xdr:cNvSpPr txBox="1"/>
      </xdr:nvSpPr>
      <xdr:spPr>
        <a:xfrm>
          <a:off x="11788852" y="5066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45984</xdr:rowOff>
    </xdr:from>
    <xdr:ext cx="469744" cy="259045"/>
    <xdr:sp macro="" textlink="">
      <xdr:nvSpPr>
        <xdr:cNvPr id="167" name="n_3aveValue債務償還比率">
          <a:extLst>
            <a:ext uri="{FF2B5EF4-FFF2-40B4-BE49-F238E27FC236}">
              <a16:creationId xmlns:a16="http://schemas.microsoft.com/office/drawing/2014/main" id="{25E419B5-828B-4BF7-9D13-600A3112F2E5}"/>
            </a:ext>
          </a:extLst>
        </xdr:cNvPr>
        <xdr:cNvSpPr txBox="1"/>
      </xdr:nvSpPr>
      <xdr:spPr>
        <a:xfrm>
          <a:off x="11103052" y="5627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49942</xdr:rowOff>
    </xdr:from>
    <xdr:ext cx="469744" cy="259045"/>
    <xdr:sp macro="" textlink="">
      <xdr:nvSpPr>
        <xdr:cNvPr id="168" name="n_4aveValue債務償還比率">
          <a:extLst>
            <a:ext uri="{FF2B5EF4-FFF2-40B4-BE49-F238E27FC236}">
              <a16:creationId xmlns:a16="http://schemas.microsoft.com/office/drawing/2014/main" id="{4C7B07AA-6C03-473E-94B4-68E0319D2E9A}"/>
            </a:ext>
          </a:extLst>
        </xdr:cNvPr>
        <xdr:cNvSpPr txBox="1"/>
      </xdr:nvSpPr>
      <xdr:spPr>
        <a:xfrm>
          <a:off x="10417252" y="5631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10741</xdr:rowOff>
    </xdr:from>
    <xdr:ext cx="469744" cy="259045"/>
    <xdr:sp macro="" textlink="">
      <xdr:nvSpPr>
        <xdr:cNvPr id="169" name="n_1mainValue債務償還比率">
          <a:extLst>
            <a:ext uri="{FF2B5EF4-FFF2-40B4-BE49-F238E27FC236}">
              <a16:creationId xmlns:a16="http://schemas.microsoft.com/office/drawing/2014/main" id="{38042F54-632E-4816-B785-C56E0CF7B69E}"/>
            </a:ext>
          </a:extLst>
        </xdr:cNvPr>
        <xdr:cNvSpPr txBox="1"/>
      </xdr:nvSpPr>
      <xdr:spPr>
        <a:xfrm>
          <a:off x="12461952" y="5097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8491</xdr:rowOff>
    </xdr:from>
    <xdr:ext cx="469744" cy="259045"/>
    <xdr:sp macro="" textlink="">
      <xdr:nvSpPr>
        <xdr:cNvPr id="170" name="n_2mainValue債務償還比率">
          <a:extLst>
            <a:ext uri="{FF2B5EF4-FFF2-40B4-BE49-F238E27FC236}">
              <a16:creationId xmlns:a16="http://schemas.microsoft.com/office/drawing/2014/main" id="{16367CC3-3D09-4AE3-89AF-78C42C63A9E4}"/>
            </a:ext>
          </a:extLst>
        </xdr:cNvPr>
        <xdr:cNvSpPr txBox="1"/>
      </xdr:nvSpPr>
      <xdr:spPr>
        <a:xfrm>
          <a:off x="11788852" y="5425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13691</xdr:rowOff>
    </xdr:from>
    <xdr:ext cx="469744" cy="259045"/>
    <xdr:sp macro="" textlink="">
      <xdr:nvSpPr>
        <xdr:cNvPr id="171" name="n_3mainValue債務償還比率">
          <a:extLst>
            <a:ext uri="{FF2B5EF4-FFF2-40B4-BE49-F238E27FC236}">
              <a16:creationId xmlns:a16="http://schemas.microsoft.com/office/drawing/2014/main" id="{64B3536C-E7BB-4DB3-98B7-F30534FB3F02}"/>
            </a:ext>
          </a:extLst>
        </xdr:cNvPr>
        <xdr:cNvSpPr txBox="1"/>
      </xdr:nvSpPr>
      <xdr:spPr>
        <a:xfrm>
          <a:off x="11103052" y="5265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48115</xdr:rowOff>
    </xdr:from>
    <xdr:ext cx="469744" cy="259045"/>
    <xdr:sp macro="" textlink="">
      <xdr:nvSpPr>
        <xdr:cNvPr id="172" name="n_4mainValue債務償還比率">
          <a:extLst>
            <a:ext uri="{FF2B5EF4-FFF2-40B4-BE49-F238E27FC236}">
              <a16:creationId xmlns:a16="http://schemas.microsoft.com/office/drawing/2014/main" id="{28A6D6EA-68E6-4275-9B9E-278BF9F53F39}"/>
            </a:ext>
          </a:extLst>
        </xdr:cNvPr>
        <xdr:cNvSpPr txBox="1"/>
      </xdr:nvSpPr>
      <xdr:spPr>
        <a:xfrm>
          <a:off x="10417252" y="5299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C8F7F295-E4EA-4F38-A210-1B8B4274BF94}"/>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13350D12-6878-415E-A6A8-D502BDD4B0B7}"/>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A9D75B05-08E7-4FF8-81CA-9A2589D52ECE}"/>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4C56B71C-30E6-46C3-876E-1DA96A281BED}"/>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1FC2D19E-4104-40C5-87B1-9741C3DB27A7}"/>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7B6D2A1D-209F-440E-ADAF-20CF72AE9578}"/>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2606123-7AED-4FE8-B1C1-9DFB7AE59959}"/>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A412497D-B1F7-41BB-9352-E32C7BF6867B}"/>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796C96B-E001-476D-BAE8-43F8D3F33ECC}"/>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928632F-187A-4190-B9B6-30038283484F}"/>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8517A97-1217-4AF1-8C25-F0F9D115B70C}"/>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144E553-75F2-442D-8013-177E35DA42E8}"/>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E37E6B9-81D1-4181-B68E-0F57DD450478}"/>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C8EF838-0D52-4B6F-8E15-319B0A3B0C09}"/>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58D0762-0FFB-4267-8247-CEF86C608FEA}"/>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E633E08-A3A7-4A1B-9644-4A90459F1DC9}"/>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2,453
2,440
27.54
4,548,685
4,253,321
289,165
1,986,023
2,129,161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CD0E609-1AD3-4E1F-85BF-B13A49346F70}"/>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CF5DFCB-C584-4BBF-8E25-9184B719816F}"/>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E090245-93EB-4FCC-8D9F-86488734F9B6}"/>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ABFCA7E-7CBC-4777-B31E-6EDDC6E8938E}"/>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6F54681-82C6-428C-B680-4BACFC2F7DD6}"/>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E7F93036-E628-43CD-8D70-4C766311FCB0}"/>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3BF40A6-A611-492C-B1EC-97EED77F3F07}"/>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CE269B1-99D0-4771-B2D7-C5C801F2A5E0}"/>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B60584C-D07F-415B-A0FB-2655D8CA879D}"/>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38F3F80-FC6F-457D-AAF6-515642D0B259}"/>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BD83584-8233-4625-8EA7-173361456471}"/>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F9E8FFB-C93F-4736-8AA0-24D639F43B30}"/>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D953B9B-00EE-4F53-9D14-A2A3799B5F84}"/>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8175398-4A7D-4644-A62A-9FBC23550D05}"/>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8CDD5EA-77B8-4E1B-B3AF-9A18D1360949}"/>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D806157-073F-49D9-95A8-68106017D1BF}"/>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4EC7790-2373-4879-A7F3-989AFC1F01F8}"/>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C388707-07D6-4FA9-AC9A-9D320E8A102E}"/>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68ED647-B607-4197-BA03-F31B277AAB0D}"/>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F58A974-9042-42F4-9DAC-1F82BCD6218C}"/>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84C54D90-B9F4-41CE-8B64-BFFF90006812}"/>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21D9ABE-742C-4AE4-84D9-E26AF67FE8A4}"/>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8565F97-1459-4C71-96BC-8D8882DCF290}"/>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C5C9133-0D9E-4E41-ACF7-8F99E3BCB2F9}"/>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45A3013-C96C-4BE5-A6F7-FA33C3C67732}"/>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1046D74-E31F-43EB-85FB-F4E7C1F95971}"/>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9B7742AB-BE7A-491E-A861-A679AAE2522A}"/>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753C2AF-25DB-4142-B310-71C1082E0823}"/>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09B078E-B02C-402F-B24E-309E5384E579}"/>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6B8A5E7-702E-4276-A8E3-C282C8107F58}"/>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9FC25FD-2456-4970-87E0-065FFD132B05}"/>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D4AB5FD0-DE8B-4C9B-A4B2-A1D9A95038BE}"/>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C5D3F7F6-F658-46C2-9311-F2C88C85D622}"/>
            </a:ext>
          </a:extLst>
        </xdr:cNvPr>
        <xdr:cNvCxnSpPr/>
      </xdr:nvCxnSpPr>
      <xdr:spPr>
        <a:xfrm>
          <a:off x="6858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E4BEFF7E-E08D-446D-9F4E-926F96CF51BF}"/>
            </a:ext>
          </a:extLst>
        </xdr:cNvPr>
        <xdr:cNvSpPr txBox="1"/>
      </xdr:nvSpPr>
      <xdr:spPr>
        <a:xfrm>
          <a:off x="2757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18FDB1B6-0415-4B89-8272-62B6EB3A561F}"/>
            </a:ext>
          </a:extLst>
        </xdr:cNvPr>
        <xdr:cNvCxnSpPr/>
      </xdr:nvCxnSpPr>
      <xdr:spPr>
        <a:xfrm>
          <a:off x="6858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91EEE7EC-317B-45A2-90E0-9AF1710430FD}"/>
            </a:ext>
          </a:extLst>
        </xdr:cNvPr>
        <xdr:cNvSpPr txBox="1"/>
      </xdr:nvSpPr>
      <xdr:spPr>
        <a:xfrm>
          <a:off x="3398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3CA5B27E-6D06-40BA-A256-EEBEE593D10F}"/>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4786A91C-0B0F-4ABC-B7D1-757CDD12BEBF}"/>
            </a:ext>
          </a:extLst>
        </xdr:cNvPr>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B3E12BFA-F37C-4715-BBD9-A3D7E4672F19}"/>
            </a:ext>
          </a:extLst>
        </xdr:cNvPr>
        <xdr:cNvCxnSpPr/>
      </xdr:nvCxnSpPr>
      <xdr:spPr>
        <a:xfrm>
          <a:off x="6858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ADD32E96-D820-4D84-9C8A-817FFBFA803E}"/>
            </a:ext>
          </a:extLst>
        </xdr:cNvPr>
        <xdr:cNvSpPr txBox="1"/>
      </xdr:nvSpPr>
      <xdr:spPr>
        <a:xfrm>
          <a:off x="3398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3320D40A-4730-4E21-B276-B4FBA9D62120}"/>
            </a:ext>
          </a:extLst>
        </xdr:cNvPr>
        <xdr:cNvCxnSpPr/>
      </xdr:nvCxnSpPr>
      <xdr:spPr>
        <a:xfrm>
          <a:off x="6858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1BFD22F9-4B29-4FAB-92B7-5C9F6A5DC23B}"/>
            </a:ext>
          </a:extLst>
        </xdr:cNvPr>
        <xdr:cNvSpPr txBox="1"/>
      </xdr:nvSpPr>
      <xdr:spPr>
        <a:xfrm>
          <a:off x="3398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54FF16F7-4C5F-44CF-83CE-EA08456D4315}"/>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3F6D2E18-381F-4A08-87E4-AC46810F43FA}"/>
            </a:ext>
          </a:extLst>
        </xdr:cNvPr>
        <xdr:cNvSpPr txBox="1"/>
      </xdr:nvSpPr>
      <xdr:spPr>
        <a:xfrm>
          <a:off x="38496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B6AD6324-1622-4E17-B95C-CCCB79B129D1}"/>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7620</xdr:rowOff>
    </xdr:from>
    <xdr:to>
      <xdr:col>24</xdr:col>
      <xdr:colOff>62865</xdr:colOff>
      <xdr:row>42</xdr:row>
      <xdr:rowOff>9525</xdr:rowOff>
    </xdr:to>
    <xdr:cxnSp macro="">
      <xdr:nvCxnSpPr>
        <xdr:cNvPr id="57" name="直線コネクタ 56">
          <a:extLst>
            <a:ext uri="{FF2B5EF4-FFF2-40B4-BE49-F238E27FC236}">
              <a16:creationId xmlns:a16="http://schemas.microsoft.com/office/drawing/2014/main" id="{D565B96D-2B64-410C-A8AE-EDAAC04E9008}"/>
            </a:ext>
          </a:extLst>
        </xdr:cNvPr>
        <xdr:cNvCxnSpPr/>
      </xdr:nvCxnSpPr>
      <xdr:spPr>
        <a:xfrm flipV="1">
          <a:off x="4177665" y="5462270"/>
          <a:ext cx="0" cy="1487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13352</xdr:rowOff>
    </xdr:from>
    <xdr:ext cx="405111" cy="259045"/>
    <xdr:sp macro="" textlink="">
      <xdr:nvSpPr>
        <xdr:cNvPr id="58" name="【道路】&#10;有形固定資産減価償却率最小値テキスト">
          <a:extLst>
            <a:ext uri="{FF2B5EF4-FFF2-40B4-BE49-F238E27FC236}">
              <a16:creationId xmlns:a16="http://schemas.microsoft.com/office/drawing/2014/main" id="{E50493CC-B22B-49D9-B195-ADB37A8F31E5}"/>
            </a:ext>
          </a:extLst>
        </xdr:cNvPr>
        <xdr:cNvSpPr txBox="1"/>
      </xdr:nvSpPr>
      <xdr:spPr>
        <a:xfrm>
          <a:off x="4216400" y="6953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9525</xdr:rowOff>
    </xdr:from>
    <xdr:to>
      <xdr:col>24</xdr:col>
      <xdr:colOff>152400</xdr:colOff>
      <xdr:row>42</xdr:row>
      <xdr:rowOff>9525</xdr:rowOff>
    </xdr:to>
    <xdr:cxnSp macro="">
      <xdr:nvCxnSpPr>
        <xdr:cNvPr id="59" name="直線コネクタ 58">
          <a:extLst>
            <a:ext uri="{FF2B5EF4-FFF2-40B4-BE49-F238E27FC236}">
              <a16:creationId xmlns:a16="http://schemas.microsoft.com/office/drawing/2014/main" id="{3A60AD04-2AD9-4529-8145-3948629A2A3C}"/>
            </a:ext>
          </a:extLst>
        </xdr:cNvPr>
        <xdr:cNvCxnSpPr/>
      </xdr:nvCxnSpPr>
      <xdr:spPr>
        <a:xfrm>
          <a:off x="4108450" y="69500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125747</xdr:rowOff>
    </xdr:from>
    <xdr:ext cx="405111" cy="259045"/>
    <xdr:sp macro="" textlink="">
      <xdr:nvSpPr>
        <xdr:cNvPr id="60" name="【道路】&#10;有形固定資産減価償却率最大値テキスト">
          <a:extLst>
            <a:ext uri="{FF2B5EF4-FFF2-40B4-BE49-F238E27FC236}">
              <a16:creationId xmlns:a16="http://schemas.microsoft.com/office/drawing/2014/main" id="{9A57060E-1A06-400A-81B1-B70068298593}"/>
            </a:ext>
          </a:extLst>
        </xdr:cNvPr>
        <xdr:cNvSpPr txBox="1"/>
      </xdr:nvSpPr>
      <xdr:spPr>
        <a:xfrm>
          <a:off x="4216400" y="5250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7620</xdr:rowOff>
    </xdr:from>
    <xdr:to>
      <xdr:col>24</xdr:col>
      <xdr:colOff>152400</xdr:colOff>
      <xdr:row>33</xdr:row>
      <xdr:rowOff>7620</xdr:rowOff>
    </xdr:to>
    <xdr:cxnSp macro="">
      <xdr:nvCxnSpPr>
        <xdr:cNvPr id="61" name="直線コネクタ 60">
          <a:extLst>
            <a:ext uri="{FF2B5EF4-FFF2-40B4-BE49-F238E27FC236}">
              <a16:creationId xmlns:a16="http://schemas.microsoft.com/office/drawing/2014/main" id="{5BEF3599-C086-4D46-97E3-AEFDE9D5AA7B}"/>
            </a:ext>
          </a:extLst>
        </xdr:cNvPr>
        <xdr:cNvCxnSpPr/>
      </xdr:nvCxnSpPr>
      <xdr:spPr>
        <a:xfrm>
          <a:off x="4108450" y="54622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19067</xdr:rowOff>
    </xdr:from>
    <xdr:ext cx="405111" cy="259045"/>
    <xdr:sp macro="" textlink="">
      <xdr:nvSpPr>
        <xdr:cNvPr id="62" name="【道路】&#10;有形固定資産減価償却率平均値テキスト">
          <a:extLst>
            <a:ext uri="{FF2B5EF4-FFF2-40B4-BE49-F238E27FC236}">
              <a16:creationId xmlns:a16="http://schemas.microsoft.com/office/drawing/2014/main" id="{5C73897F-79EC-401B-8F89-6DFB70E2AB21}"/>
            </a:ext>
          </a:extLst>
        </xdr:cNvPr>
        <xdr:cNvSpPr txBox="1"/>
      </xdr:nvSpPr>
      <xdr:spPr>
        <a:xfrm>
          <a:off x="4216400" y="62992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40640</xdr:rowOff>
    </xdr:from>
    <xdr:to>
      <xdr:col>24</xdr:col>
      <xdr:colOff>114300</xdr:colOff>
      <xdr:row>38</xdr:row>
      <xdr:rowOff>142240</xdr:rowOff>
    </xdr:to>
    <xdr:sp macro="" textlink="">
      <xdr:nvSpPr>
        <xdr:cNvPr id="63" name="フローチャート: 判断 62">
          <a:extLst>
            <a:ext uri="{FF2B5EF4-FFF2-40B4-BE49-F238E27FC236}">
              <a16:creationId xmlns:a16="http://schemas.microsoft.com/office/drawing/2014/main" id="{59D7938F-A132-4207-B310-E770BA00B184}"/>
            </a:ext>
          </a:extLst>
        </xdr:cNvPr>
        <xdr:cNvSpPr/>
      </xdr:nvSpPr>
      <xdr:spPr>
        <a:xfrm>
          <a:off x="4127500" y="632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36830</xdr:rowOff>
    </xdr:from>
    <xdr:to>
      <xdr:col>20</xdr:col>
      <xdr:colOff>38100</xdr:colOff>
      <xdr:row>38</xdr:row>
      <xdr:rowOff>138430</xdr:rowOff>
    </xdr:to>
    <xdr:sp macro="" textlink="">
      <xdr:nvSpPr>
        <xdr:cNvPr id="64" name="フローチャート: 判断 63">
          <a:extLst>
            <a:ext uri="{FF2B5EF4-FFF2-40B4-BE49-F238E27FC236}">
              <a16:creationId xmlns:a16="http://schemas.microsoft.com/office/drawing/2014/main" id="{697BF875-1C91-4DB4-98F5-B6A2821B1B1B}"/>
            </a:ext>
          </a:extLst>
        </xdr:cNvPr>
        <xdr:cNvSpPr/>
      </xdr:nvSpPr>
      <xdr:spPr>
        <a:xfrm>
          <a:off x="3384550" y="63169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13970</xdr:rowOff>
    </xdr:from>
    <xdr:to>
      <xdr:col>15</xdr:col>
      <xdr:colOff>101600</xdr:colOff>
      <xdr:row>38</xdr:row>
      <xdr:rowOff>115570</xdr:rowOff>
    </xdr:to>
    <xdr:sp macro="" textlink="">
      <xdr:nvSpPr>
        <xdr:cNvPr id="65" name="フローチャート: 判断 64">
          <a:extLst>
            <a:ext uri="{FF2B5EF4-FFF2-40B4-BE49-F238E27FC236}">
              <a16:creationId xmlns:a16="http://schemas.microsoft.com/office/drawing/2014/main" id="{C9AF01D2-D2D2-44B1-840C-E5D6059651A7}"/>
            </a:ext>
          </a:extLst>
        </xdr:cNvPr>
        <xdr:cNvSpPr/>
      </xdr:nvSpPr>
      <xdr:spPr>
        <a:xfrm>
          <a:off x="257175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27305</xdr:rowOff>
    </xdr:from>
    <xdr:to>
      <xdr:col>10</xdr:col>
      <xdr:colOff>165100</xdr:colOff>
      <xdr:row>38</xdr:row>
      <xdr:rowOff>128905</xdr:rowOff>
    </xdr:to>
    <xdr:sp macro="" textlink="">
      <xdr:nvSpPr>
        <xdr:cNvPr id="66" name="フローチャート: 判断 65">
          <a:extLst>
            <a:ext uri="{FF2B5EF4-FFF2-40B4-BE49-F238E27FC236}">
              <a16:creationId xmlns:a16="http://schemas.microsoft.com/office/drawing/2014/main" id="{E94439F0-3C70-448B-8293-1109E3D559AC}"/>
            </a:ext>
          </a:extLst>
        </xdr:cNvPr>
        <xdr:cNvSpPr/>
      </xdr:nvSpPr>
      <xdr:spPr>
        <a:xfrm>
          <a:off x="1778000" y="630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C4C8F252-BC73-4705-9EA0-36680918B012}"/>
            </a:ext>
          </a:extLst>
        </xdr:cNvPr>
        <xdr:cNvSpPr/>
      </xdr:nvSpPr>
      <xdr:spPr>
        <a:xfrm>
          <a:off x="984250" y="624903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326063F0-293E-4191-BCDB-4B5EB2A838DF}"/>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69E65AB-5190-48F3-8790-16EBCFAA846A}"/>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6D341F5-AA92-4D33-AAAC-FFA4C5DE9B0D}"/>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DE53E2B-3DF7-4A8C-AF13-BB2F4AEDB37C}"/>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C7456644-5E4F-4922-891A-F945CC5CD5D7}"/>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42545</xdr:rowOff>
    </xdr:from>
    <xdr:to>
      <xdr:col>24</xdr:col>
      <xdr:colOff>114300</xdr:colOff>
      <xdr:row>37</xdr:row>
      <xdr:rowOff>144145</xdr:rowOff>
    </xdr:to>
    <xdr:sp macro="" textlink="">
      <xdr:nvSpPr>
        <xdr:cNvPr id="73" name="楕円 72">
          <a:extLst>
            <a:ext uri="{FF2B5EF4-FFF2-40B4-BE49-F238E27FC236}">
              <a16:creationId xmlns:a16="http://schemas.microsoft.com/office/drawing/2014/main" id="{C8E6AFCC-3B41-4A3A-BF52-F164389BCE05}"/>
            </a:ext>
          </a:extLst>
        </xdr:cNvPr>
        <xdr:cNvSpPr/>
      </xdr:nvSpPr>
      <xdr:spPr>
        <a:xfrm>
          <a:off x="4127500" y="615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65422</xdr:rowOff>
    </xdr:from>
    <xdr:ext cx="405111" cy="259045"/>
    <xdr:sp macro="" textlink="">
      <xdr:nvSpPr>
        <xdr:cNvPr id="74" name="【道路】&#10;有形固定資産減価償却率該当値テキスト">
          <a:extLst>
            <a:ext uri="{FF2B5EF4-FFF2-40B4-BE49-F238E27FC236}">
              <a16:creationId xmlns:a16="http://schemas.microsoft.com/office/drawing/2014/main" id="{28EDCBC9-B138-4C79-9E8F-72818AFE7E6F}"/>
            </a:ext>
          </a:extLst>
        </xdr:cNvPr>
        <xdr:cNvSpPr txBox="1"/>
      </xdr:nvSpPr>
      <xdr:spPr>
        <a:xfrm>
          <a:off x="4216400" y="6015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2540</xdr:rowOff>
    </xdr:from>
    <xdr:to>
      <xdr:col>20</xdr:col>
      <xdr:colOff>38100</xdr:colOff>
      <xdr:row>37</xdr:row>
      <xdr:rowOff>104140</xdr:rowOff>
    </xdr:to>
    <xdr:sp macro="" textlink="">
      <xdr:nvSpPr>
        <xdr:cNvPr id="75" name="楕円 74">
          <a:extLst>
            <a:ext uri="{FF2B5EF4-FFF2-40B4-BE49-F238E27FC236}">
              <a16:creationId xmlns:a16="http://schemas.microsoft.com/office/drawing/2014/main" id="{38971AF6-A5D2-480C-9A62-D308524E7301}"/>
            </a:ext>
          </a:extLst>
        </xdr:cNvPr>
        <xdr:cNvSpPr/>
      </xdr:nvSpPr>
      <xdr:spPr>
        <a:xfrm>
          <a:off x="3384550" y="61175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53340</xdr:rowOff>
    </xdr:from>
    <xdr:to>
      <xdr:col>24</xdr:col>
      <xdr:colOff>63500</xdr:colOff>
      <xdr:row>37</xdr:row>
      <xdr:rowOff>93345</xdr:rowOff>
    </xdr:to>
    <xdr:cxnSp macro="">
      <xdr:nvCxnSpPr>
        <xdr:cNvPr id="76" name="直線コネクタ 75">
          <a:extLst>
            <a:ext uri="{FF2B5EF4-FFF2-40B4-BE49-F238E27FC236}">
              <a16:creationId xmlns:a16="http://schemas.microsoft.com/office/drawing/2014/main" id="{30C9BB98-B220-40E0-8655-6C064BF3749C}"/>
            </a:ext>
          </a:extLst>
        </xdr:cNvPr>
        <xdr:cNvCxnSpPr/>
      </xdr:nvCxnSpPr>
      <xdr:spPr>
        <a:xfrm>
          <a:off x="3429000" y="6168390"/>
          <a:ext cx="7493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124460</xdr:rowOff>
    </xdr:from>
    <xdr:to>
      <xdr:col>15</xdr:col>
      <xdr:colOff>101600</xdr:colOff>
      <xdr:row>37</xdr:row>
      <xdr:rowOff>54610</xdr:rowOff>
    </xdr:to>
    <xdr:sp macro="" textlink="">
      <xdr:nvSpPr>
        <xdr:cNvPr id="77" name="楕円 76">
          <a:extLst>
            <a:ext uri="{FF2B5EF4-FFF2-40B4-BE49-F238E27FC236}">
              <a16:creationId xmlns:a16="http://schemas.microsoft.com/office/drawing/2014/main" id="{744B20BE-2B37-4091-876A-D8B8AD560C40}"/>
            </a:ext>
          </a:extLst>
        </xdr:cNvPr>
        <xdr:cNvSpPr/>
      </xdr:nvSpPr>
      <xdr:spPr>
        <a:xfrm>
          <a:off x="2571750" y="60744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3810</xdr:rowOff>
    </xdr:from>
    <xdr:to>
      <xdr:col>19</xdr:col>
      <xdr:colOff>177800</xdr:colOff>
      <xdr:row>37</xdr:row>
      <xdr:rowOff>53340</xdr:rowOff>
    </xdr:to>
    <xdr:cxnSp macro="">
      <xdr:nvCxnSpPr>
        <xdr:cNvPr id="78" name="直線コネクタ 77">
          <a:extLst>
            <a:ext uri="{FF2B5EF4-FFF2-40B4-BE49-F238E27FC236}">
              <a16:creationId xmlns:a16="http://schemas.microsoft.com/office/drawing/2014/main" id="{85008851-3E71-4F3C-8BB9-DFDC1F4D9B1A}"/>
            </a:ext>
          </a:extLst>
        </xdr:cNvPr>
        <xdr:cNvCxnSpPr/>
      </xdr:nvCxnSpPr>
      <xdr:spPr>
        <a:xfrm>
          <a:off x="2622550" y="6118860"/>
          <a:ext cx="80645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69215</xdr:rowOff>
    </xdr:from>
    <xdr:to>
      <xdr:col>10</xdr:col>
      <xdr:colOff>165100</xdr:colOff>
      <xdr:row>36</xdr:row>
      <xdr:rowOff>170815</xdr:rowOff>
    </xdr:to>
    <xdr:sp macro="" textlink="">
      <xdr:nvSpPr>
        <xdr:cNvPr id="79" name="楕円 78">
          <a:extLst>
            <a:ext uri="{FF2B5EF4-FFF2-40B4-BE49-F238E27FC236}">
              <a16:creationId xmlns:a16="http://schemas.microsoft.com/office/drawing/2014/main" id="{9F25651E-DBD0-4F3E-99A3-8B1117C28556}"/>
            </a:ext>
          </a:extLst>
        </xdr:cNvPr>
        <xdr:cNvSpPr/>
      </xdr:nvSpPr>
      <xdr:spPr>
        <a:xfrm>
          <a:off x="1778000" y="60191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120015</xdr:rowOff>
    </xdr:from>
    <xdr:to>
      <xdr:col>15</xdr:col>
      <xdr:colOff>50800</xdr:colOff>
      <xdr:row>37</xdr:row>
      <xdr:rowOff>3810</xdr:rowOff>
    </xdr:to>
    <xdr:cxnSp macro="">
      <xdr:nvCxnSpPr>
        <xdr:cNvPr id="80" name="直線コネクタ 79">
          <a:extLst>
            <a:ext uri="{FF2B5EF4-FFF2-40B4-BE49-F238E27FC236}">
              <a16:creationId xmlns:a16="http://schemas.microsoft.com/office/drawing/2014/main" id="{FFB752D4-23ED-4B78-AC39-509B92AE5BE1}"/>
            </a:ext>
          </a:extLst>
        </xdr:cNvPr>
        <xdr:cNvCxnSpPr/>
      </xdr:nvCxnSpPr>
      <xdr:spPr>
        <a:xfrm>
          <a:off x="1828800" y="6069965"/>
          <a:ext cx="793750" cy="48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168275</xdr:rowOff>
    </xdr:from>
    <xdr:to>
      <xdr:col>6</xdr:col>
      <xdr:colOff>38100</xdr:colOff>
      <xdr:row>36</xdr:row>
      <xdr:rowOff>98425</xdr:rowOff>
    </xdr:to>
    <xdr:sp macro="" textlink="">
      <xdr:nvSpPr>
        <xdr:cNvPr id="81" name="楕円 80">
          <a:extLst>
            <a:ext uri="{FF2B5EF4-FFF2-40B4-BE49-F238E27FC236}">
              <a16:creationId xmlns:a16="http://schemas.microsoft.com/office/drawing/2014/main" id="{5EA80D5A-46F7-4D3D-BB5E-10D6D2709431}"/>
            </a:ext>
          </a:extLst>
        </xdr:cNvPr>
        <xdr:cNvSpPr/>
      </xdr:nvSpPr>
      <xdr:spPr>
        <a:xfrm>
          <a:off x="984250" y="59467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47625</xdr:rowOff>
    </xdr:from>
    <xdr:to>
      <xdr:col>10</xdr:col>
      <xdr:colOff>114300</xdr:colOff>
      <xdr:row>36</xdr:row>
      <xdr:rowOff>120015</xdr:rowOff>
    </xdr:to>
    <xdr:cxnSp macro="">
      <xdr:nvCxnSpPr>
        <xdr:cNvPr id="82" name="直線コネクタ 81">
          <a:extLst>
            <a:ext uri="{FF2B5EF4-FFF2-40B4-BE49-F238E27FC236}">
              <a16:creationId xmlns:a16="http://schemas.microsoft.com/office/drawing/2014/main" id="{A2C0CFF0-7D73-4ACD-9AE9-FE9BEA330813}"/>
            </a:ext>
          </a:extLst>
        </xdr:cNvPr>
        <xdr:cNvCxnSpPr/>
      </xdr:nvCxnSpPr>
      <xdr:spPr>
        <a:xfrm>
          <a:off x="1028700" y="5997575"/>
          <a:ext cx="8001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129557</xdr:rowOff>
    </xdr:from>
    <xdr:ext cx="405111" cy="259045"/>
    <xdr:sp macro="" textlink="">
      <xdr:nvSpPr>
        <xdr:cNvPr id="83" name="n_1aveValue【道路】&#10;有形固定資産減価償却率">
          <a:extLst>
            <a:ext uri="{FF2B5EF4-FFF2-40B4-BE49-F238E27FC236}">
              <a16:creationId xmlns:a16="http://schemas.microsoft.com/office/drawing/2014/main" id="{253BD73B-35DD-4A19-BC5C-F8F9D2FC8EDB}"/>
            </a:ext>
          </a:extLst>
        </xdr:cNvPr>
        <xdr:cNvSpPr txBox="1"/>
      </xdr:nvSpPr>
      <xdr:spPr>
        <a:xfrm>
          <a:off x="3239144" y="6409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106697</xdr:rowOff>
    </xdr:from>
    <xdr:ext cx="405111" cy="259045"/>
    <xdr:sp macro="" textlink="">
      <xdr:nvSpPr>
        <xdr:cNvPr id="84" name="n_2aveValue【道路】&#10;有形固定資産減価償却率">
          <a:extLst>
            <a:ext uri="{FF2B5EF4-FFF2-40B4-BE49-F238E27FC236}">
              <a16:creationId xmlns:a16="http://schemas.microsoft.com/office/drawing/2014/main" id="{06B77BDB-A08A-460F-9037-BA30B65F9BBD}"/>
            </a:ext>
          </a:extLst>
        </xdr:cNvPr>
        <xdr:cNvSpPr txBox="1"/>
      </xdr:nvSpPr>
      <xdr:spPr>
        <a:xfrm>
          <a:off x="2439044" y="6386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120032</xdr:rowOff>
    </xdr:from>
    <xdr:ext cx="405111" cy="259045"/>
    <xdr:sp macro="" textlink="">
      <xdr:nvSpPr>
        <xdr:cNvPr id="85" name="n_3aveValue【道路】&#10;有形固定資産減価償却率">
          <a:extLst>
            <a:ext uri="{FF2B5EF4-FFF2-40B4-BE49-F238E27FC236}">
              <a16:creationId xmlns:a16="http://schemas.microsoft.com/office/drawing/2014/main" id="{9B9278BF-FCEE-4634-8934-E370DEA268DC}"/>
            </a:ext>
          </a:extLst>
        </xdr:cNvPr>
        <xdr:cNvSpPr txBox="1"/>
      </xdr:nvSpPr>
      <xdr:spPr>
        <a:xfrm>
          <a:off x="1645294" y="6400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55262</xdr:rowOff>
    </xdr:from>
    <xdr:ext cx="405111" cy="259045"/>
    <xdr:sp macro="" textlink="">
      <xdr:nvSpPr>
        <xdr:cNvPr id="86" name="n_4aveValue【道路】&#10;有形固定資産減価償却率">
          <a:extLst>
            <a:ext uri="{FF2B5EF4-FFF2-40B4-BE49-F238E27FC236}">
              <a16:creationId xmlns:a16="http://schemas.microsoft.com/office/drawing/2014/main" id="{CD7CC302-3C03-4035-88F8-5B821BB1B042}"/>
            </a:ext>
          </a:extLst>
        </xdr:cNvPr>
        <xdr:cNvSpPr txBox="1"/>
      </xdr:nvSpPr>
      <xdr:spPr>
        <a:xfrm>
          <a:off x="851544" y="6335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120667</xdr:rowOff>
    </xdr:from>
    <xdr:ext cx="405111" cy="259045"/>
    <xdr:sp macro="" textlink="">
      <xdr:nvSpPr>
        <xdr:cNvPr id="87" name="n_1mainValue【道路】&#10;有形固定資産減価償却率">
          <a:extLst>
            <a:ext uri="{FF2B5EF4-FFF2-40B4-BE49-F238E27FC236}">
              <a16:creationId xmlns:a16="http://schemas.microsoft.com/office/drawing/2014/main" id="{5BDDD0D2-EDC3-47ED-8B5E-FB4A54424920}"/>
            </a:ext>
          </a:extLst>
        </xdr:cNvPr>
        <xdr:cNvSpPr txBox="1"/>
      </xdr:nvSpPr>
      <xdr:spPr>
        <a:xfrm>
          <a:off x="3239144" y="5905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71137</xdr:rowOff>
    </xdr:from>
    <xdr:ext cx="405111" cy="259045"/>
    <xdr:sp macro="" textlink="">
      <xdr:nvSpPr>
        <xdr:cNvPr id="88" name="n_2mainValue【道路】&#10;有形固定資産減価償却率">
          <a:extLst>
            <a:ext uri="{FF2B5EF4-FFF2-40B4-BE49-F238E27FC236}">
              <a16:creationId xmlns:a16="http://schemas.microsoft.com/office/drawing/2014/main" id="{53FD123A-2D94-4ACB-8DA4-D252ADF13CC6}"/>
            </a:ext>
          </a:extLst>
        </xdr:cNvPr>
        <xdr:cNvSpPr txBox="1"/>
      </xdr:nvSpPr>
      <xdr:spPr>
        <a:xfrm>
          <a:off x="2439044" y="5855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15892</xdr:rowOff>
    </xdr:from>
    <xdr:ext cx="405111" cy="259045"/>
    <xdr:sp macro="" textlink="">
      <xdr:nvSpPr>
        <xdr:cNvPr id="89" name="n_3mainValue【道路】&#10;有形固定資産減価償却率">
          <a:extLst>
            <a:ext uri="{FF2B5EF4-FFF2-40B4-BE49-F238E27FC236}">
              <a16:creationId xmlns:a16="http://schemas.microsoft.com/office/drawing/2014/main" id="{6139BF17-1007-4B73-BF65-D7B415C80439}"/>
            </a:ext>
          </a:extLst>
        </xdr:cNvPr>
        <xdr:cNvSpPr txBox="1"/>
      </xdr:nvSpPr>
      <xdr:spPr>
        <a:xfrm>
          <a:off x="1645294" y="5800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114952</xdr:rowOff>
    </xdr:from>
    <xdr:ext cx="405111" cy="259045"/>
    <xdr:sp macro="" textlink="">
      <xdr:nvSpPr>
        <xdr:cNvPr id="90" name="n_4mainValue【道路】&#10;有形固定資産減価償却率">
          <a:extLst>
            <a:ext uri="{FF2B5EF4-FFF2-40B4-BE49-F238E27FC236}">
              <a16:creationId xmlns:a16="http://schemas.microsoft.com/office/drawing/2014/main" id="{82693D55-0DC3-497E-9297-1B5BE17A3F60}"/>
            </a:ext>
          </a:extLst>
        </xdr:cNvPr>
        <xdr:cNvSpPr txBox="1"/>
      </xdr:nvSpPr>
      <xdr:spPr>
        <a:xfrm>
          <a:off x="851544" y="573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AE9D8D18-D483-4F0C-A90B-8AE3C3DD1857}"/>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4511EE82-5785-41B9-9DAC-EC4E29F22127}"/>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9F2D905-38FC-47DA-B4A9-D1A65D1AD0D4}"/>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92459B87-5998-4860-A760-4D3960D19EC0}"/>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AA36ED92-CFB8-4EC0-8E39-F27404EBD465}"/>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9F3F93BE-D7AB-4031-A1B2-6D151C2EABF6}"/>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4A44989-FDDE-44CF-BC70-9553113CF04E}"/>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11F1F142-DC34-4FF0-9CC5-6C2264D22E5E}"/>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7CA29685-5D83-4279-941D-59B9CE5C0A93}"/>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3E975B90-53D4-46CE-95C6-82469BF9EEA6}"/>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3E66B121-DC4D-479B-9474-5FC1FACBABF7}"/>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E920C052-6821-43CD-A6D4-AE876F6E3770}"/>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38956CB7-EBB8-4605-A608-95CC78CF8D89}"/>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4" name="テキスト ボックス 103">
          <a:extLst>
            <a:ext uri="{FF2B5EF4-FFF2-40B4-BE49-F238E27FC236}">
              <a16:creationId xmlns:a16="http://schemas.microsoft.com/office/drawing/2014/main" id="{E88B9C57-E974-4E1C-A2DC-B66C519F36E3}"/>
            </a:ext>
          </a:extLst>
        </xdr:cNvPr>
        <xdr:cNvSpPr txBox="1"/>
      </xdr:nvSpPr>
      <xdr:spPr>
        <a:xfrm>
          <a:off x="5418031" y="63284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5E915E57-2038-4671-9151-64D71A43647B}"/>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id="{A4D54E70-9C11-4DC7-8167-18B5E029584B}"/>
            </a:ext>
          </a:extLst>
        </xdr:cNvPr>
        <xdr:cNvSpPr txBox="1"/>
      </xdr:nvSpPr>
      <xdr:spPr>
        <a:xfrm>
          <a:off x="5418031" y="5890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25B45A1A-810F-4584-96BF-514527E46C70}"/>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id="{6DAA2E8D-66A4-47FC-BF67-AFA43BACAB1D}"/>
            </a:ext>
          </a:extLst>
        </xdr:cNvPr>
        <xdr:cNvSpPr txBox="1"/>
      </xdr:nvSpPr>
      <xdr:spPr>
        <a:xfrm>
          <a:off x="5418031" y="5452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560EDDA4-D0E5-4799-A32A-EA47A6F8C9EA}"/>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F3F97147-0E5F-4976-A04E-2C659B916240}"/>
            </a:ext>
          </a:extLst>
        </xdr:cNvPr>
        <xdr:cNvSpPr txBox="1"/>
      </xdr:nvSpPr>
      <xdr:spPr>
        <a:xfrm>
          <a:off x="541803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0F4BB5C9-E84A-4F05-B5D0-F4A2EA9EBE2D}"/>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166086</xdr:rowOff>
    </xdr:from>
    <xdr:to>
      <xdr:col>54</xdr:col>
      <xdr:colOff>189865</xdr:colOff>
      <xdr:row>41</xdr:row>
      <xdr:rowOff>131556</xdr:rowOff>
    </xdr:to>
    <xdr:cxnSp macro="">
      <xdr:nvCxnSpPr>
        <xdr:cNvPr id="112" name="直線コネクタ 111">
          <a:extLst>
            <a:ext uri="{FF2B5EF4-FFF2-40B4-BE49-F238E27FC236}">
              <a16:creationId xmlns:a16="http://schemas.microsoft.com/office/drawing/2014/main" id="{3281318A-BD46-45C1-936A-7C3FD940FEFA}"/>
            </a:ext>
          </a:extLst>
        </xdr:cNvPr>
        <xdr:cNvCxnSpPr/>
      </xdr:nvCxnSpPr>
      <xdr:spPr>
        <a:xfrm flipV="1">
          <a:off x="9429115" y="5620736"/>
          <a:ext cx="0" cy="1286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135383</xdr:rowOff>
    </xdr:from>
    <xdr:ext cx="469744" cy="259045"/>
    <xdr:sp macro="" textlink="">
      <xdr:nvSpPr>
        <xdr:cNvPr id="113" name="【道路】&#10;一人当たり延長最小値テキスト">
          <a:extLst>
            <a:ext uri="{FF2B5EF4-FFF2-40B4-BE49-F238E27FC236}">
              <a16:creationId xmlns:a16="http://schemas.microsoft.com/office/drawing/2014/main" id="{3E9B9D99-1F99-4E82-B7CC-EDE3326E346C}"/>
            </a:ext>
          </a:extLst>
        </xdr:cNvPr>
        <xdr:cNvSpPr txBox="1"/>
      </xdr:nvSpPr>
      <xdr:spPr>
        <a:xfrm>
          <a:off x="9467850" y="6910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131556</xdr:rowOff>
    </xdr:from>
    <xdr:to>
      <xdr:col>55</xdr:col>
      <xdr:colOff>88900</xdr:colOff>
      <xdr:row>41</xdr:row>
      <xdr:rowOff>131556</xdr:rowOff>
    </xdr:to>
    <xdr:cxnSp macro="">
      <xdr:nvCxnSpPr>
        <xdr:cNvPr id="114" name="直線コネクタ 113">
          <a:extLst>
            <a:ext uri="{FF2B5EF4-FFF2-40B4-BE49-F238E27FC236}">
              <a16:creationId xmlns:a16="http://schemas.microsoft.com/office/drawing/2014/main" id="{CAD5EF56-4729-4D69-8DF4-9DAA9F7774B4}"/>
            </a:ext>
          </a:extLst>
        </xdr:cNvPr>
        <xdr:cNvCxnSpPr/>
      </xdr:nvCxnSpPr>
      <xdr:spPr>
        <a:xfrm>
          <a:off x="9359900" y="69070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112763</xdr:rowOff>
    </xdr:from>
    <xdr:ext cx="599010" cy="259045"/>
    <xdr:sp macro="" textlink="">
      <xdr:nvSpPr>
        <xdr:cNvPr id="115" name="【道路】&#10;一人当たり延長最大値テキスト">
          <a:extLst>
            <a:ext uri="{FF2B5EF4-FFF2-40B4-BE49-F238E27FC236}">
              <a16:creationId xmlns:a16="http://schemas.microsoft.com/office/drawing/2014/main" id="{C35297B0-BD1D-4DA0-A061-8E3EE53458D1}"/>
            </a:ext>
          </a:extLst>
        </xdr:cNvPr>
        <xdr:cNvSpPr txBox="1"/>
      </xdr:nvSpPr>
      <xdr:spPr>
        <a:xfrm>
          <a:off x="9467850" y="5402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166086</xdr:rowOff>
    </xdr:from>
    <xdr:to>
      <xdr:col>55</xdr:col>
      <xdr:colOff>88900</xdr:colOff>
      <xdr:row>33</xdr:row>
      <xdr:rowOff>166086</xdr:rowOff>
    </xdr:to>
    <xdr:cxnSp macro="">
      <xdr:nvCxnSpPr>
        <xdr:cNvPr id="116" name="直線コネクタ 115">
          <a:extLst>
            <a:ext uri="{FF2B5EF4-FFF2-40B4-BE49-F238E27FC236}">
              <a16:creationId xmlns:a16="http://schemas.microsoft.com/office/drawing/2014/main" id="{D29ED537-4D8D-48DD-AAE6-71CABEACAC20}"/>
            </a:ext>
          </a:extLst>
        </xdr:cNvPr>
        <xdr:cNvCxnSpPr/>
      </xdr:nvCxnSpPr>
      <xdr:spPr>
        <a:xfrm>
          <a:off x="9359900" y="56207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118298</xdr:rowOff>
    </xdr:from>
    <xdr:ext cx="534377" cy="259045"/>
    <xdr:sp macro="" textlink="">
      <xdr:nvSpPr>
        <xdr:cNvPr id="117" name="【道路】&#10;一人当たり延長平均値テキスト">
          <a:extLst>
            <a:ext uri="{FF2B5EF4-FFF2-40B4-BE49-F238E27FC236}">
              <a16:creationId xmlns:a16="http://schemas.microsoft.com/office/drawing/2014/main" id="{C48A2BFF-7DE1-4DFF-9723-EC74C15C4664}"/>
            </a:ext>
          </a:extLst>
        </xdr:cNvPr>
        <xdr:cNvSpPr txBox="1"/>
      </xdr:nvSpPr>
      <xdr:spPr>
        <a:xfrm>
          <a:off x="9467850" y="6563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95421</xdr:rowOff>
    </xdr:from>
    <xdr:to>
      <xdr:col>55</xdr:col>
      <xdr:colOff>50800</xdr:colOff>
      <xdr:row>41</xdr:row>
      <xdr:rowOff>25571</xdr:rowOff>
    </xdr:to>
    <xdr:sp macro="" textlink="">
      <xdr:nvSpPr>
        <xdr:cNvPr id="118" name="フローチャート: 判断 117">
          <a:extLst>
            <a:ext uri="{FF2B5EF4-FFF2-40B4-BE49-F238E27FC236}">
              <a16:creationId xmlns:a16="http://schemas.microsoft.com/office/drawing/2014/main" id="{96626BB6-59B1-471D-85F2-3BC3611B321B}"/>
            </a:ext>
          </a:extLst>
        </xdr:cNvPr>
        <xdr:cNvSpPr/>
      </xdr:nvSpPr>
      <xdr:spPr>
        <a:xfrm>
          <a:off x="9398000" y="670577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108476</xdr:rowOff>
    </xdr:from>
    <xdr:to>
      <xdr:col>50</xdr:col>
      <xdr:colOff>165100</xdr:colOff>
      <xdr:row>41</xdr:row>
      <xdr:rowOff>38626</xdr:rowOff>
    </xdr:to>
    <xdr:sp macro="" textlink="">
      <xdr:nvSpPr>
        <xdr:cNvPr id="119" name="フローチャート: 判断 118">
          <a:extLst>
            <a:ext uri="{FF2B5EF4-FFF2-40B4-BE49-F238E27FC236}">
              <a16:creationId xmlns:a16="http://schemas.microsoft.com/office/drawing/2014/main" id="{DF3DFEDD-B444-4F84-8801-CCF4FBFC5EA1}"/>
            </a:ext>
          </a:extLst>
        </xdr:cNvPr>
        <xdr:cNvSpPr/>
      </xdr:nvSpPr>
      <xdr:spPr>
        <a:xfrm>
          <a:off x="8636000" y="671882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113825</xdr:rowOff>
    </xdr:from>
    <xdr:to>
      <xdr:col>46</xdr:col>
      <xdr:colOff>38100</xdr:colOff>
      <xdr:row>41</xdr:row>
      <xdr:rowOff>43975</xdr:rowOff>
    </xdr:to>
    <xdr:sp macro="" textlink="">
      <xdr:nvSpPr>
        <xdr:cNvPr id="120" name="フローチャート: 判断 119">
          <a:extLst>
            <a:ext uri="{FF2B5EF4-FFF2-40B4-BE49-F238E27FC236}">
              <a16:creationId xmlns:a16="http://schemas.microsoft.com/office/drawing/2014/main" id="{C53E0797-171E-4D35-8B83-3464583C0D2E}"/>
            </a:ext>
          </a:extLst>
        </xdr:cNvPr>
        <xdr:cNvSpPr/>
      </xdr:nvSpPr>
      <xdr:spPr>
        <a:xfrm>
          <a:off x="7842250" y="67241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136767</xdr:rowOff>
    </xdr:from>
    <xdr:to>
      <xdr:col>41</xdr:col>
      <xdr:colOff>101600</xdr:colOff>
      <xdr:row>41</xdr:row>
      <xdr:rowOff>66917</xdr:rowOff>
    </xdr:to>
    <xdr:sp macro="" textlink="">
      <xdr:nvSpPr>
        <xdr:cNvPr id="121" name="フローチャート: 判断 120">
          <a:extLst>
            <a:ext uri="{FF2B5EF4-FFF2-40B4-BE49-F238E27FC236}">
              <a16:creationId xmlns:a16="http://schemas.microsoft.com/office/drawing/2014/main" id="{B54AB89A-2A72-44CF-B071-A244C35D3166}"/>
            </a:ext>
          </a:extLst>
        </xdr:cNvPr>
        <xdr:cNvSpPr/>
      </xdr:nvSpPr>
      <xdr:spPr>
        <a:xfrm>
          <a:off x="7029450" y="674711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126238</xdr:rowOff>
    </xdr:from>
    <xdr:to>
      <xdr:col>36</xdr:col>
      <xdr:colOff>165100</xdr:colOff>
      <xdr:row>41</xdr:row>
      <xdr:rowOff>56388</xdr:rowOff>
    </xdr:to>
    <xdr:sp macro="" textlink="">
      <xdr:nvSpPr>
        <xdr:cNvPr id="122" name="フローチャート: 判断 121">
          <a:extLst>
            <a:ext uri="{FF2B5EF4-FFF2-40B4-BE49-F238E27FC236}">
              <a16:creationId xmlns:a16="http://schemas.microsoft.com/office/drawing/2014/main" id="{F71C5862-7A49-4626-94E7-8F0E73437D09}"/>
            </a:ext>
          </a:extLst>
        </xdr:cNvPr>
        <xdr:cNvSpPr/>
      </xdr:nvSpPr>
      <xdr:spPr>
        <a:xfrm>
          <a:off x="6235700" y="673658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93B34FF4-A8B4-45BF-8FAA-DA6A8A53A1E1}"/>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683A178F-0065-42D4-A227-1285BE9FFED7}"/>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8A78F44-1E26-4B77-8A74-BDE5BDB39CFC}"/>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A7ECFF55-D166-4E50-90EA-557DD57E8C03}"/>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618B05E0-A839-43B9-A1A5-1FBC02BED04E}"/>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115706</xdr:rowOff>
    </xdr:from>
    <xdr:to>
      <xdr:col>55</xdr:col>
      <xdr:colOff>50800</xdr:colOff>
      <xdr:row>41</xdr:row>
      <xdr:rowOff>45856</xdr:rowOff>
    </xdr:to>
    <xdr:sp macro="" textlink="">
      <xdr:nvSpPr>
        <xdr:cNvPr id="128" name="楕円 127">
          <a:extLst>
            <a:ext uri="{FF2B5EF4-FFF2-40B4-BE49-F238E27FC236}">
              <a16:creationId xmlns:a16="http://schemas.microsoft.com/office/drawing/2014/main" id="{5B991795-63A8-445F-BE71-7A15E93C0275}"/>
            </a:ext>
          </a:extLst>
        </xdr:cNvPr>
        <xdr:cNvSpPr/>
      </xdr:nvSpPr>
      <xdr:spPr>
        <a:xfrm>
          <a:off x="9398000" y="672605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94133</xdr:rowOff>
    </xdr:from>
    <xdr:ext cx="534377" cy="259045"/>
    <xdr:sp macro="" textlink="">
      <xdr:nvSpPr>
        <xdr:cNvPr id="129" name="【道路】&#10;一人当たり延長該当値テキスト">
          <a:extLst>
            <a:ext uri="{FF2B5EF4-FFF2-40B4-BE49-F238E27FC236}">
              <a16:creationId xmlns:a16="http://schemas.microsoft.com/office/drawing/2014/main" id="{FA99BDD0-BBBC-4EF4-9AF6-0DF975722197}"/>
            </a:ext>
          </a:extLst>
        </xdr:cNvPr>
        <xdr:cNvSpPr txBox="1"/>
      </xdr:nvSpPr>
      <xdr:spPr>
        <a:xfrm>
          <a:off x="9467850" y="6704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116270</xdr:rowOff>
    </xdr:from>
    <xdr:to>
      <xdr:col>50</xdr:col>
      <xdr:colOff>165100</xdr:colOff>
      <xdr:row>41</xdr:row>
      <xdr:rowOff>46420</xdr:rowOff>
    </xdr:to>
    <xdr:sp macro="" textlink="">
      <xdr:nvSpPr>
        <xdr:cNvPr id="130" name="楕円 129">
          <a:extLst>
            <a:ext uri="{FF2B5EF4-FFF2-40B4-BE49-F238E27FC236}">
              <a16:creationId xmlns:a16="http://schemas.microsoft.com/office/drawing/2014/main" id="{E9E8CE40-0B65-462D-8538-D585A7C60A9D}"/>
            </a:ext>
          </a:extLst>
        </xdr:cNvPr>
        <xdr:cNvSpPr/>
      </xdr:nvSpPr>
      <xdr:spPr>
        <a:xfrm>
          <a:off x="8636000" y="67266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166506</xdr:rowOff>
    </xdr:from>
    <xdr:to>
      <xdr:col>55</xdr:col>
      <xdr:colOff>0</xdr:colOff>
      <xdr:row>40</xdr:row>
      <xdr:rowOff>167070</xdr:rowOff>
    </xdr:to>
    <xdr:cxnSp macro="">
      <xdr:nvCxnSpPr>
        <xdr:cNvPr id="131" name="直線コネクタ 130">
          <a:extLst>
            <a:ext uri="{FF2B5EF4-FFF2-40B4-BE49-F238E27FC236}">
              <a16:creationId xmlns:a16="http://schemas.microsoft.com/office/drawing/2014/main" id="{8B1B576E-787B-4368-A5CA-72A25EE91860}"/>
            </a:ext>
          </a:extLst>
        </xdr:cNvPr>
        <xdr:cNvCxnSpPr/>
      </xdr:nvCxnSpPr>
      <xdr:spPr>
        <a:xfrm flipV="1">
          <a:off x="8686800" y="6776856"/>
          <a:ext cx="742950" cy="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119083</xdr:rowOff>
    </xdr:from>
    <xdr:to>
      <xdr:col>46</xdr:col>
      <xdr:colOff>38100</xdr:colOff>
      <xdr:row>41</xdr:row>
      <xdr:rowOff>49233</xdr:rowOff>
    </xdr:to>
    <xdr:sp macro="" textlink="">
      <xdr:nvSpPr>
        <xdr:cNvPr id="132" name="楕円 131">
          <a:extLst>
            <a:ext uri="{FF2B5EF4-FFF2-40B4-BE49-F238E27FC236}">
              <a16:creationId xmlns:a16="http://schemas.microsoft.com/office/drawing/2014/main" id="{93677C3B-4E98-4D16-872E-B78193C6E63A}"/>
            </a:ext>
          </a:extLst>
        </xdr:cNvPr>
        <xdr:cNvSpPr/>
      </xdr:nvSpPr>
      <xdr:spPr>
        <a:xfrm>
          <a:off x="7842250" y="672943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167070</xdr:rowOff>
    </xdr:from>
    <xdr:to>
      <xdr:col>50</xdr:col>
      <xdr:colOff>114300</xdr:colOff>
      <xdr:row>40</xdr:row>
      <xdr:rowOff>169883</xdr:rowOff>
    </xdr:to>
    <xdr:cxnSp macro="">
      <xdr:nvCxnSpPr>
        <xdr:cNvPr id="133" name="直線コネクタ 132">
          <a:extLst>
            <a:ext uri="{FF2B5EF4-FFF2-40B4-BE49-F238E27FC236}">
              <a16:creationId xmlns:a16="http://schemas.microsoft.com/office/drawing/2014/main" id="{1D16035E-AEAC-4708-A674-D3CE4FF05855}"/>
            </a:ext>
          </a:extLst>
        </xdr:cNvPr>
        <xdr:cNvCxnSpPr/>
      </xdr:nvCxnSpPr>
      <xdr:spPr>
        <a:xfrm flipV="1">
          <a:off x="7886700" y="677742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123490</xdr:rowOff>
    </xdr:from>
    <xdr:to>
      <xdr:col>41</xdr:col>
      <xdr:colOff>101600</xdr:colOff>
      <xdr:row>41</xdr:row>
      <xdr:rowOff>53640</xdr:rowOff>
    </xdr:to>
    <xdr:sp macro="" textlink="">
      <xdr:nvSpPr>
        <xdr:cNvPr id="134" name="楕円 133">
          <a:extLst>
            <a:ext uri="{FF2B5EF4-FFF2-40B4-BE49-F238E27FC236}">
              <a16:creationId xmlns:a16="http://schemas.microsoft.com/office/drawing/2014/main" id="{F01BF617-3540-403E-BC46-6FD13E1B081B}"/>
            </a:ext>
          </a:extLst>
        </xdr:cNvPr>
        <xdr:cNvSpPr/>
      </xdr:nvSpPr>
      <xdr:spPr>
        <a:xfrm>
          <a:off x="7029450" y="67338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169883</xdr:rowOff>
    </xdr:from>
    <xdr:to>
      <xdr:col>45</xdr:col>
      <xdr:colOff>177800</xdr:colOff>
      <xdr:row>41</xdr:row>
      <xdr:rowOff>2840</xdr:rowOff>
    </xdr:to>
    <xdr:cxnSp macro="">
      <xdr:nvCxnSpPr>
        <xdr:cNvPr id="135" name="直線コネクタ 134">
          <a:extLst>
            <a:ext uri="{FF2B5EF4-FFF2-40B4-BE49-F238E27FC236}">
              <a16:creationId xmlns:a16="http://schemas.microsoft.com/office/drawing/2014/main" id="{D17AA3A8-C840-4F57-9434-D5C2AC68B869}"/>
            </a:ext>
          </a:extLst>
        </xdr:cNvPr>
        <xdr:cNvCxnSpPr/>
      </xdr:nvCxnSpPr>
      <xdr:spPr>
        <a:xfrm flipV="1">
          <a:off x="7080250" y="6773883"/>
          <a:ext cx="806450" cy="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126160</xdr:rowOff>
    </xdr:from>
    <xdr:to>
      <xdr:col>36</xdr:col>
      <xdr:colOff>165100</xdr:colOff>
      <xdr:row>41</xdr:row>
      <xdr:rowOff>56310</xdr:rowOff>
    </xdr:to>
    <xdr:sp macro="" textlink="">
      <xdr:nvSpPr>
        <xdr:cNvPr id="136" name="楕円 135">
          <a:extLst>
            <a:ext uri="{FF2B5EF4-FFF2-40B4-BE49-F238E27FC236}">
              <a16:creationId xmlns:a16="http://schemas.microsoft.com/office/drawing/2014/main" id="{78C2EC7E-C343-4CA0-BBD2-0A218E1B4EC2}"/>
            </a:ext>
          </a:extLst>
        </xdr:cNvPr>
        <xdr:cNvSpPr/>
      </xdr:nvSpPr>
      <xdr:spPr>
        <a:xfrm>
          <a:off x="6235700" y="67365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2840</xdr:rowOff>
    </xdr:from>
    <xdr:to>
      <xdr:col>41</xdr:col>
      <xdr:colOff>50800</xdr:colOff>
      <xdr:row>41</xdr:row>
      <xdr:rowOff>5510</xdr:rowOff>
    </xdr:to>
    <xdr:cxnSp macro="">
      <xdr:nvCxnSpPr>
        <xdr:cNvPr id="137" name="直線コネクタ 136">
          <a:extLst>
            <a:ext uri="{FF2B5EF4-FFF2-40B4-BE49-F238E27FC236}">
              <a16:creationId xmlns:a16="http://schemas.microsoft.com/office/drawing/2014/main" id="{2E5469CF-149E-49A7-BC04-1F9ADC5ED82A}"/>
            </a:ext>
          </a:extLst>
        </xdr:cNvPr>
        <xdr:cNvCxnSpPr/>
      </xdr:nvCxnSpPr>
      <xdr:spPr>
        <a:xfrm flipV="1">
          <a:off x="6286500" y="6778290"/>
          <a:ext cx="793750" cy="2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55153</xdr:rowOff>
    </xdr:from>
    <xdr:ext cx="534377" cy="259045"/>
    <xdr:sp macro="" textlink="">
      <xdr:nvSpPr>
        <xdr:cNvPr id="138" name="n_1aveValue【道路】&#10;一人当たり延長">
          <a:extLst>
            <a:ext uri="{FF2B5EF4-FFF2-40B4-BE49-F238E27FC236}">
              <a16:creationId xmlns:a16="http://schemas.microsoft.com/office/drawing/2014/main" id="{F91FC29C-EE90-40DF-A120-426D54A1FFA8}"/>
            </a:ext>
          </a:extLst>
        </xdr:cNvPr>
        <xdr:cNvSpPr txBox="1"/>
      </xdr:nvSpPr>
      <xdr:spPr>
        <a:xfrm>
          <a:off x="8425961" y="6500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60502</xdr:rowOff>
    </xdr:from>
    <xdr:ext cx="534377" cy="259045"/>
    <xdr:sp macro="" textlink="">
      <xdr:nvSpPr>
        <xdr:cNvPr id="139" name="n_2aveValue【道路】&#10;一人当たり延長">
          <a:extLst>
            <a:ext uri="{FF2B5EF4-FFF2-40B4-BE49-F238E27FC236}">
              <a16:creationId xmlns:a16="http://schemas.microsoft.com/office/drawing/2014/main" id="{B6CB3CAD-715E-414E-8D00-7AE199DB6C38}"/>
            </a:ext>
          </a:extLst>
        </xdr:cNvPr>
        <xdr:cNvSpPr txBox="1"/>
      </xdr:nvSpPr>
      <xdr:spPr>
        <a:xfrm>
          <a:off x="7644911" y="6505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58044</xdr:rowOff>
    </xdr:from>
    <xdr:ext cx="534377" cy="259045"/>
    <xdr:sp macro="" textlink="">
      <xdr:nvSpPr>
        <xdr:cNvPr id="140" name="n_3aveValue【道路】&#10;一人当たり延長">
          <a:extLst>
            <a:ext uri="{FF2B5EF4-FFF2-40B4-BE49-F238E27FC236}">
              <a16:creationId xmlns:a16="http://schemas.microsoft.com/office/drawing/2014/main" id="{E2539B3B-90FF-4DD4-A58A-0353392C91D7}"/>
            </a:ext>
          </a:extLst>
        </xdr:cNvPr>
        <xdr:cNvSpPr txBox="1"/>
      </xdr:nvSpPr>
      <xdr:spPr>
        <a:xfrm>
          <a:off x="6851161" y="6833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47515</xdr:rowOff>
    </xdr:from>
    <xdr:ext cx="534377" cy="259045"/>
    <xdr:sp macro="" textlink="">
      <xdr:nvSpPr>
        <xdr:cNvPr id="141" name="n_4aveValue【道路】&#10;一人当たり延長">
          <a:extLst>
            <a:ext uri="{FF2B5EF4-FFF2-40B4-BE49-F238E27FC236}">
              <a16:creationId xmlns:a16="http://schemas.microsoft.com/office/drawing/2014/main" id="{9A560B20-9A5B-4931-8E8C-A0670415BC77}"/>
            </a:ext>
          </a:extLst>
        </xdr:cNvPr>
        <xdr:cNvSpPr txBox="1"/>
      </xdr:nvSpPr>
      <xdr:spPr>
        <a:xfrm>
          <a:off x="6038361" y="682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37547</xdr:rowOff>
    </xdr:from>
    <xdr:ext cx="534377" cy="259045"/>
    <xdr:sp macro="" textlink="">
      <xdr:nvSpPr>
        <xdr:cNvPr id="142" name="n_1mainValue【道路】&#10;一人当たり延長">
          <a:extLst>
            <a:ext uri="{FF2B5EF4-FFF2-40B4-BE49-F238E27FC236}">
              <a16:creationId xmlns:a16="http://schemas.microsoft.com/office/drawing/2014/main" id="{C7D86D6D-91A9-40FB-ABDB-A7EFB42278A9}"/>
            </a:ext>
          </a:extLst>
        </xdr:cNvPr>
        <xdr:cNvSpPr txBox="1"/>
      </xdr:nvSpPr>
      <xdr:spPr>
        <a:xfrm>
          <a:off x="8425961" y="681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40360</xdr:rowOff>
    </xdr:from>
    <xdr:ext cx="534377" cy="259045"/>
    <xdr:sp macro="" textlink="">
      <xdr:nvSpPr>
        <xdr:cNvPr id="143" name="n_2mainValue【道路】&#10;一人当たり延長">
          <a:extLst>
            <a:ext uri="{FF2B5EF4-FFF2-40B4-BE49-F238E27FC236}">
              <a16:creationId xmlns:a16="http://schemas.microsoft.com/office/drawing/2014/main" id="{88D41D89-11F3-45B6-A0CE-EE3E12F077F3}"/>
            </a:ext>
          </a:extLst>
        </xdr:cNvPr>
        <xdr:cNvSpPr txBox="1"/>
      </xdr:nvSpPr>
      <xdr:spPr>
        <a:xfrm>
          <a:off x="7644911" y="6815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70167</xdr:rowOff>
    </xdr:from>
    <xdr:ext cx="534377" cy="259045"/>
    <xdr:sp macro="" textlink="">
      <xdr:nvSpPr>
        <xdr:cNvPr id="144" name="n_3mainValue【道路】&#10;一人当たり延長">
          <a:extLst>
            <a:ext uri="{FF2B5EF4-FFF2-40B4-BE49-F238E27FC236}">
              <a16:creationId xmlns:a16="http://schemas.microsoft.com/office/drawing/2014/main" id="{949D2819-B0A9-4EA9-8C76-36468D00A04A}"/>
            </a:ext>
          </a:extLst>
        </xdr:cNvPr>
        <xdr:cNvSpPr txBox="1"/>
      </xdr:nvSpPr>
      <xdr:spPr>
        <a:xfrm>
          <a:off x="6851161" y="6515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72837</xdr:rowOff>
    </xdr:from>
    <xdr:ext cx="534377" cy="259045"/>
    <xdr:sp macro="" textlink="">
      <xdr:nvSpPr>
        <xdr:cNvPr id="145" name="n_4mainValue【道路】&#10;一人当たり延長">
          <a:extLst>
            <a:ext uri="{FF2B5EF4-FFF2-40B4-BE49-F238E27FC236}">
              <a16:creationId xmlns:a16="http://schemas.microsoft.com/office/drawing/2014/main" id="{7E4D6CDA-9323-4661-B4D6-995A7BB49C38}"/>
            </a:ext>
          </a:extLst>
        </xdr:cNvPr>
        <xdr:cNvSpPr txBox="1"/>
      </xdr:nvSpPr>
      <xdr:spPr>
        <a:xfrm>
          <a:off x="6038361" y="6518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76250C43-9FF6-4F2F-A746-BD218440AB9C}"/>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F6B2F5E6-1014-4AD3-BA7B-7E7B3A537630}"/>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28B8AB4F-7041-47FF-9F21-0C95E9E7DA36}"/>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F1A6E692-1647-4CE9-BC21-12A5752E373D}"/>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5773E48B-234F-4D01-8D93-EE8F2D2CB81D}"/>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E41B4C21-0E6E-4592-89C2-8EFCC273F6F3}"/>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67DB8231-45B9-4854-A4C2-8CFBE6ECA296}"/>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E83CBA22-2434-452E-8BA0-394CDB2D444D}"/>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983864D8-012A-47BC-B183-0A54C68F191B}"/>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551DF03A-DB8C-405F-B8C2-9009FE64CB5E}"/>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EDF68C3B-8C5C-4DD2-8811-F93923FE3C16}"/>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9DE6FF40-23FF-43BC-8E45-E2F412B84B1F}"/>
            </a:ext>
          </a:extLst>
        </xdr:cNvPr>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D33B61DC-1CE1-4D84-87E7-2333FEB233F6}"/>
            </a:ext>
          </a:extLst>
        </xdr:cNvPr>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DA995685-B7D5-4148-A453-653B675C4BD3}"/>
            </a:ext>
          </a:extLst>
        </xdr:cNvPr>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EF17F0AE-6D22-491C-A72D-54A403846499}"/>
            </a:ext>
          </a:extLst>
        </xdr:cNvPr>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5CD2E886-63F9-4FF9-B910-2AFB4316836A}"/>
            </a:ext>
          </a:extLst>
        </xdr:cNvPr>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ED94FCDB-8526-45D0-BAEC-77B523A8FCB2}"/>
            </a:ext>
          </a:extLst>
        </xdr:cNvPr>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DD3E39BD-2154-4228-B48D-06B841D785FB}"/>
            </a:ext>
          </a:extLst>
        </xdr:cNvPr>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57B0618D-15DC-4E8E-8368-24B5FBBFD7D5}"/>
            </a:ext>
          </a:extLst>
        </xdr:cNvPr>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EBEC6D99-047A-4DF6-9A0D-58B3F70DD058}"/>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6" name="テキスト ボックス 165">
          <a:extLst>
            <a:ext uri="{FF2B5EF4-FFF2-40B4-BE49-F238E27FC236}">
              <a16:creationId xmlns:a16="http://schemas.microsoft.com/office/drawing/2014/main" id="{D2C75E01-AC90-440B-AB7E-E9565AEFB9BB}"/>
            </a:ext>
          </a:extLst>
        </xdr:cNvPr>
        <xdr:cNvSpPr txBox="1"/>
      </xdr:nvSpPr>
      <xdr:spPr>
        <a:xfrm>
          <a:off x="384961" y="9046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E18AC97C-38EC-4422-8A14-702E601DF3DA}"/>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8" name="【橋りょう・トンネル】&#10;有形固定資産減価償却率グラフ枠">
          <a:extLst>
            <a:ext uri="{FF2B5EF4-FFF2-40B4-BE49-F238E27FC236}">
              <a16:creationId xmlns:a16="http://schemas.microsoft.com/office/drawing/2014/main" id="{05A7FF77-1CC6-4ECA-B9D2-169D6F9F0E7E}"/>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62</xdr:row>
      <xdr:rowOff>165100</xdr:rowOff>
    </xdr:to>
    <xdr:cxnSp macro="">
      <xdr:nvCxnSpPr>
        <xdr:cNvPr id="169" name="直線コネクタ 168">
          <a:extLst>
            <a:ext uri="{FF2B5EF4-FFF2-40B4-BE49-F238E27FC236}">
              <a16:creationId xmlns:a16="http://schemas.microsoft.com/office/drawing/2014/main" id="{36D40E90-CF29-43F0-99CC-531EB5CA9394}"/>
            </a:ext>
          </a:extLst>
        </xdr:cNvPr>
        <xdr:cNvCxnSpPr/>
      </xdr:nvCxnSpPr>
      <xdr:spPr>
        <a:xfrm flipV="1">
          <a:off x="4177665" y="9182100"/>
          <a:ext cx="0" cy="1225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168927</xdr:rowOff>
    </xdr:from>
    <xdr:ext cx="469744" cy="259045"/>
    <xdr:sp macro="" textlink="">
      <xdr:nvSpPr>
        <xdr:cNvPr id="170" name="【橋りょう・トンネル】&#10;有形固定資産減価償却率最小値テキスト">
          <a:extLst>
            <a:ext uri="{FF2B5EF4-FFF2-40B4-BE49-F238E27FC236}">
              <a16:creationId xmlns:a16="http://schemas.microsoft.com/office/drawing/2014/main" id="{4289BA3B-A32E-4772-A129-821F87AC512F}"/>
            </a:ext>
          </a:extLst>
        </xdr:cNvPr>
        <xdr:cNvSpPr txBox="1"/>
      </xdr:nvSpPr>
      <xdr:spPr>
        <a:xfrm>
          <a:off x="4216400" y="1040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165100</xdr:rowOff>
    </xdr:from>
    <xdr:to>
      <xdr:col>24</xdr:col>
      <xdr:colOff>152400</xdr:colOff>
      <xdr:row>62</xdr:row>
      <xdr:rowOff>165100</xdr:rowOff>
    </xdr:to>
    <xdr:cxnSp macro="">
      <xdr:nvCxnSpPr>
        <xdr:cNvPr id="171" name="直線コネクタ 170">
          <a:extLst>
            <a:ext uri="{FF2B5EF4-FFF2-40B4-BE49-F238E27FC236}">
              <a16:creationId xmlns:a16="http://schemas.microsoft.com/office/drawing/2014/main" id="{306D6EA4-370F-45E1-8397-C140E0B97727}"/>
            </a:ext>
          </a:extLst>
        </xdr:cNvPr>
        <xdr:cNvCxnSpPr/>
      </xdr:nvCxnSpPr>
      <xdr:spPr>
        <a:xfrm>
          <a:off x="4108450" y="10407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340478" cy="259045"/>
    <xdr:sp macro="" textlink="">
      <xdr:nvSpPr>
        <xdr:cNvPr id="172" name="【橋りょう・トンネル】&#10;有形固定資産減価償却率最大値テキスト">
          <a:extLst>
            <a:ext uri="{FF2B5EF4-FFF2-40B4-BE49-F238E27FC236}">
              <a16:creationId xmlns:a16="http://schemas.microsoft.com/office/drawing/2014/main" id="{A3905E3B-94FB-47DA-9E9E-95B0623A304B}"/>
            </a:ext>
          </a:extLst>
        </xdr:cNvPr>
        <xdr:cNvSpPr txBox="1"/>
      </xdr:nvSpPr>
      <xdr:spPr>
        <a:xfrm>
          <a:off x="4216400" y="89636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73" name="直線コネクタ 172">
          <a:extLst>
            <a:ext uri="{FF2B5EF4-FFF2-40B4-BE49-F238E27FC236}">
              <a16:creationId xmlns:a16="http://schemas.microsoft.com/office/drawing/2014/main" id="{9EE11AF1-72BD-41B2-8AE3-1EFB48DA9CBB}"/>
            </a:ext>
          </a:extLst>
        </xdr:cNvPr>
        <xdr:cNvCxnSpPr/>
      </xdr:nvCxnSpPr>
      <xdr:spPr>
        <a:xfrm>
          <a:off x="4108450" y="91821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3827</xdr:rowOff>
    </xdr:from>
    <xdr:ext cx="405111" cy="259045"/>
    <xdr:sp macro="" textlink="">
      <xdr:nvSpPr>
        <xdr:cNvPr id="174" name="【橋りょう・トンネル】&#10;有形固定資産減価償却率平均値テキスト">
          <a:extLst>
            <a:ext uri="{FF2B5EF4-FFF2-40B4-BE49-F238E27FC236}">
              <a16:creationId xmlns:a16="http://schemas.microsoft.com/office/drawing/2014/main" id="{F66371CC-8764-40C6-8A3C-9CB6D73FED1A}"/>
            </a:ext>
          </a:extLst>
        </xdr:cNvPr>
        <xdr:cNvSpPr txBox="1"/>
      </xdr:nvSpPr>
      <xdr:spPr>
        <a:xfrm>
          <a:off x="4216400" y="9916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25400</xdr:rowOff>
    </xdr:from>
    <xdr:to>
      <xdr:col>24</xdr:col>
      <xdr:colOff>114300</xdr:colOff>
      <xdr:row>60</xdr:row>
      <xdr:rowOff>127000</xdr:rowOff>
    </xdr:to>
    <xdr:sp macro="" textlink="">
      <xdr:nvSpPr>
        <xdr:cNvPr id="175" name="フローチャート: 判断 174">
          <a:extLst>
            <a:ext uri="{FF2B5EF4-FFF2-40B4-BE49-F238E27FC236}">
              <a16:creationId xmlns:a16="http://schemas.microsoft.com/office/drawing/2014/main" id="{9E6A96C3-4622-4D1D-A188-E633A4BF8779}"/>
            </a:ext>
          </a:extLst>
        </xdr:cNvPr>
        <xdr:cNvSpPr/>
      </xdr:nvSpPr>
      <xdr:spPr>
        <a:xfrm>
          <a:off x="4127500" y="993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12700</xdr:rowOff>
    </xdr:from>
    <xdr:to>
      <xdr:col>20</xdr:col>
      <xdr:colOff>38100</xdr:colOff>
      <xdr:row>60</xdr:row>
      <xdr:rowOff>114300</xdr:rowOff>
    </xdr:to>
    <xdr:sp macro="" textlink="">
      <xdr:nvSpPr>
        <xdr:cNvPr id="176" name="フローチャート: 判断 175">
          <a:extLst>
            <a:ext uri="{FF2B5EF4-FFF2-40B4-BE49-F238E27FC236}">
              <a16:creationId xmlns:a16="http://schemas.microsoft.com/office/drawing/2014/main" id="{2C3AED1C-7D8B-4926-B123-42F7505E219A}"/>
            </a:ext>
          </a:extLst>
        </xdr:cNvPr>
        <xdr:cNvSpPr/>
      </xdr:nvSpPr>
      <xdr:spPr>
        <a:xfrm>
          <a:off x="3384550" y="99250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0</xdr:rowOff>
    </xdr:from>
    <xdr:to>
      <xdr:col>15</xdr:col>
      <xdr:colOff>101600</xdr:colOff>
      <xdr:row>60</xdr:row>
      <xdr:rowOff>101600</xdr:rowOff>
    </xdr:to>
    <xdr:sp macro="" textlink="">
      <xdr:nvSpPr>
        <xdr:cNvPr id="177" name="フローチャート: 判断 176">
          <a:extLst>
            <a:ext uri="{FF2B5EF4-FFF2-40B4-BE49-F238E27FC236}">
              <a16:creationId xmlns:a16="http://schemas.microsoft.com/office/drawing/2014/main" id="{2B0AC590-6750-4EBF-815A-7786A7B49B98}"/>
            </a:ext>
          </a:extLst>
        </xdr:cNvPr>
        <xdr:cNvSpPr/>
      </xdr:nvSpPr>
      <xdr:spPr>
        <a:xfrm>
          <a:off x="2571750" y="991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17780</xdr:rowOff>
    </xdr:from>
    <xdr:to>
      <xdr:col>10</xdr:col>
      <xdr:colOff>165100</xdr:colOff>
      <xdr:row>60</xdr:row>
      <xdr:rowOff>119380</xdr:rowOff>
    </xdr:to>
    <xdr:sp macro="" textlink="">
      <xdr:nvSpPr>
        <xdr:cNvPr id="178" name="フローチャート: 判断 177">
          <a:extLst>
            <a:ext uri="{FF2B5EF4-FFF2-40B4-BE49-F238E27FC236}">
              <a16:creationId xmlns:a16="http://schemas.microsoft.com/office/drawing/2014/main" id="{BA1AFCCC-C7E0-4BA1-89A1-4442185CB4AC}"/>
            </a:ext>
          </a:extLst>
        </xdr:cNvPr>
        <xdr:cNvSpPr/>
      </xdr:nvSpPr>
      <xdr:spPr>
        <a:xfrm>
          <a:off x="1778000" y="9930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153670</xdr:rowOff>
    </xdr:from>
    <xdr:to>
      <xdr:col>6</xdr:col>
      <xdr:colOff>38100</xdr:colOff>
      <xdr:row>60</xdr:row>
      <xdr:rowOff>83820</xdr:rowOff>
    </xdr:to>
    <xdr:sp macro="" textlink="">
      <xdr:nvSpPr>
        <xdr:cNvPr id="179" name="フローチャート: 判断 178">
          <a:extLst>
            <a:ext uri="{FF2B5EF4-FFF2-40B4-BE49-F238E27FC236}">
              <a16:creationId xmlns:a16="http://schemas.microsoft.com/office/drawing/2014/main" id="{0A9ECF4A-66C0-4BB1-99AD-EF9DD04A279A}"/>
            </a:ext>
          </a:extLst>
        </xdr:cNvPr>
        <xdr:cNvSpPr/>
      </xdr:nvSpPr>
      <xdr:spPr>
        <a:xfrm>
          <a:off x="984250" y="99009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DB134BF9-855F-41FC-87F0-24AA9B5FB3AB}"/>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1E6B5ADD-B5EC-41B1-8471-E83C7805092E}"/>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7F294081-0D8D-48AC-810E-FB46A1371563}"/>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19D739F2-8B26-498E-927D-83934E5BB4D3}"/>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CE434FAA-4253-4FB7-9EF7-7AC4127A02B1}"/>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78740</xdr:rowOff>
    </xdr:from>
    <xdr:to>
      <xdr:col>24</xdr:col>
      <xdr:colOff>114300</xdr:colOff>
      <xdr:row>58</xdr:row>
      <xdr:rowOff>8890</xdr:rowOff>
    </xdr:to>
    <xdr:sp macro="" textlink="">
      <xdr:nvSpPr>
        <xdr:cNvPr id="185" name="楕円 184">
          <a:extLst>
            <a:ext uri="{FF2B5EF4-FFF2-40B4-BE49-F238E27FC236}">
              <a16:creationId xmlns:a16="http://schemas.microsoft.com/office/drawing/2014/main" id="{6FB4CD78-AA55-47CE-B3B4-C7B89794661C}"/>
            </a:ext>
          </a:extLst>
        </xdr:cNvPr>
        <xdr:cNvSpPr/>
      </xdr:nvSpPr>
      <xdr:spPr>
        <a:xfrm>
          <a:off x="4127500" y="94957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101617</xdr:rowOff>
    </xdr:from>
    <xdr:ext cx="405111" cy="259045"/>
    <xdr:sp macro="" textlink="">
      <xdr:nvSpPr>
        <xdr:cNvPr id="186" name="【橋りょう・トンネル】&#10;有形固定資産減価償却率該当値テキスト">
          <a:extLst>
            <a:ext uri="{FF2B5EF4-FFF2-40B4-BE49-F238E27FC236}">
              <a16:creationId xmlns:a16="http://schemas.microsoft.com/office/drawing/2014/main" id="{7CCB058B-1847-4B6B-A967-8BA1637C28B4}"/>
            </a:ext>
          </a:extLst>
        </xdr:cNvPr>
        <xdr:cNvSpPr txBox="1"/>
      </xdr:nvSpPr>
      <xdr:spPr>
        <a:xfrm>
          <a:off x="4216400" y="935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53340</xdr:rowOff>
    </xdr:from>
    <xdr:to>
      <xdr:col>20</xdr:col>
      <xdr:colOff>38100</xdr:colOff>
      <xdr:row>57</xdr:row>
      <xdr:rowOff>154940</xdr:rowOff>
    </xdr:to>
    <xdr:sp macro="" textlink="">
      <xdr:nvSpPr>
        <xdr:cNvPr id="187" name="楕円 186">
          <a:extLst>
            <a:ext uri="{FF2B5EF4-FFF2-40B4-BE49-F238E27FC236}">
              <a16:creationId xmlns:a16="http://schemas.microsoft.com/office/drawing/2014/main" id="{E0D84A3A-BC12-454E-8259-83964FF09F18}"/>
            </a:ext>
          </a:extLst>
        </xdr:cNvPr>
        <xdr:cNvSpPr/>
      </xdr:nvSpPr>
      <xdr:spPr>
        <a:xfrm>
          <a:off x="3384550" y="94703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104140</xdr:rowOff>
    </xdr:from>
    <xdr:to>
      <xdr:col>24</xdr:col>
      <xdr:colOff>63500</xdr:colOff>
      <xdr:row>57</xdr:row>
      <xdr:rowOff>129540</xdr:rowOff>
    </xdr:to>
    <xdr:cxnSp macro="">
      <xdr:nvCxnSpPr>
        <xdr:cNvPr id="188" name="直線コネクタ 187">
          <a:extLst>
            <a:ext uri="{FF2B5EF4-FFF2-40B4-BE49-F238E27FC236}">
              <a16:creationId xmlns:a16="http://schemas.microsoft.com/office/drawing/2014/main" id="{5077CFE5-7384-4D7E-8243-F84883183198}"/>
            </a:ext>
          </a:extLst>
        </xdr:cNvPr>
        <xdr:cNvCxnSpPr/>
      </xdr:nvCxnSpPr>
      <xdr:spPr>
        <a:xfrm>
          <a:off x="3429000" y="9521190"/>
          <a:ext cx="7493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90170</xdr:rowOff>
    </xdr:from>
    <xdr:to>
      <xdr:col>15</xdr:col>
      <xdr:colOff>101600</xdr:colOff>
      <xdr:row>59</xdr:row>
      <xdr:rowOff>20320</xdr:rowOff>
    </xdr:to>
    <xdr:sp macro="" textlink="">
      <xdr:nvSpPr>
        <xdr:cNvPr id="189" name="楕円 188">
          <a:extLst>
            <a:ext uri="{FF2B5EF4-FFF2-40B4-BE49-F238E27FC236}">
              <a16:creationId xmlns:a16="http://schemas.microsoft.com/office/drawing/2014/main" id="{C4500E2A-30D9-4C63-9F43-05385CD163B0}"/>
            </a:ext>
          </a:extLst>
        </xdr:cNvPr>
        <xdr:cNvSpPr/>
      </xdr:nvSpPr>
      <xdr:spPr>
        <a:xfrm>
          <a:off x="2571750" y="96723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104140</xdr:rowOff>
    </xdr:from>
    <xdr:to>
      <xdr:col>19</xdr:col>
      <xdr:colOff>177800</xdr:colOff>
      <xdr:row>58</xdr:row>
      <xdr:rowOff>140970</xdr:rowOff>
    </xdr:to>
    <xdr:cxnSp macro="">
      <xdr:nvCxnSpPr>
        <xdr:cNvPr id="190" name="直線コネクタ 189">
          <a:extLst>
            <a:ext uri="{FF2B5EF4-FFF2-40B4-BE49-F238E27FC236}">
              <a16:creationId xmlns:a16="http://schemas.microsoft.com/office/drawing/2014/main" id="{27F70AFB-1412-4947-A48C-6A0F3E614547}"/>
            </a:ext>
          </a:extLst>
        </xdr:cNvPr>
        <xdr:cNvCxnSpPr/>
      </xdr:nvCxnSpPr>
      <xdr:spPr>
        <a:xfrm flipV="1">
          <a:off x="2622550" y="9521190"/>
          <a:ext cx="806450" cy="20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90170</xdr:rowOff>
    </xdr:from>
    <xdr:to>
      <xdr:col>10</xdr:col>
      <xdr:colOff>165100</xdr:colOff>
      <xdr:row>59</xdr:row>
      <xdr:rowOff>20320</xdr:rowOff>
    </xdr:to>
    <xdr:sp macro="" textlink="">
      <xdr:nvSpPr>
        <xdr:cNvPr id="191" name="楕円 190">
          <a:extLst>
            <a:ext uri="{FF2B5EF4-FFF2-40B4-BE49-F238E27FC236}">
              <a16:creationId xmlns:a16="http://schemas.microsoft.com/office/drawing/2014/main" id="{254025C6-CD72-4779-BC9B-8F7BEE553731}"/>
            </a:ext>
          </a:extLst>
        </xdr:cNvPr>
        <xdr:cNvSpPr/>
      </xdr:nvSpPr>
      <xdr:spPr>
        <a:xfrm>
          <a:off x="1778000" y="96723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140970</xdr:rowOff>
    </xdr:from>
    <xdr:to>
      <xdr:col>15</xdr:col>
      <xdr:colOff>50800</xdr:colOff>
      <xdr:row>58</xdr:row>
      <xdr:rowOff>140970</xdr:rowOff>
    </xdr:to>
    <xdr:cxnSp macro="">
      <xdr:nvCxnSpPr>
        <xdr:cNvPr id="192" name="直線コネクタ 191">
          <a:extLst>
            <a:ext uri="{FF2B5EF4-FFF2-40B4-BE49-F238E27FC236}">
              <a16:creationId xmlns:a16="http://schemas.microsoft.com/office/drawing/2014/main" id="{0B320322-3E49-4CE3-BE8F-A2B1AE6D35F1}"/>
            </a:ext>
          </a:extLst>
        </xdr:cNvPr>
        <xdr:cNvCxnSpPr/>
      </xdr:nvCxnSpPr>
      <xdr:spPr>
        <a:xfrm>
          <a:off x="1828800" y="972312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68580</xdr:rowOff>
    </xdr:from>
    <xdr:to>
      <xdr:col>6</xdr:col>
      <xdr:colOff>38100</xdr:colOff>
      <xdr:row>58</xdr:row>
      <xdr:rowOff>170180</xdr:rowOff>
    </xdr:to>
    <xdr:sp macro="" textlink="">
      <xdr:nvSpPr>
        <xdr:cNvPr id="193" name="楕円 192">
          <a:extLst>
            <a:ext uri="{FF2B5EF4-FFF2-40B4-BE49-F238E27FC236}">
              <a16:creationId xmlns:a16="http://schemas.microsoft.com/office/drawing/2014/main" id="{A9696DF5-2D06-4900-96FF-2878849F3A5F}"/>
            </a:ext>
          </a:extLst>
        </xdr:cNvPr>
        <xdr:cNvSpPr/>
      </xdr:nvSpPr>
      <xdr:spPr>
        <a:xfrm>
          <a:off x="984250" y="96507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119380</xdr:rowOff>
    </xdr:from>
    <xdr:to>
      <xdr:col>10</xdr:col>
      <xdr:colOff>114300</xdr:colOff>
      <xdr:row>58</xdr:row>
      <xdr:rowOff>140970</xdr:rowOff>
    </xdr:to>
    <xdr:cxnSp macro="">
      <xdr:nvCxnSpPr>
        <xdr:cNvPr id="194" name="直線コネクタ 193">
          <a:extLst>
            <a:ext uri="{FF2B5EF4-FFF2-40B4-BE49-F238E27FC236}">
              <a16:creationId xmlns:a16="http://schemas.microsoft.com/office/drawing/2014/main" id="{EEB1FBD9-DDF1-4356-AF4C-5432279C451E}"/>
            </a:ext>
          </a:extLst>
        </xdr:cNvPr>
        <xdr:cNvCxnSpPr/>
      </xdr:nvCxnSpPr>
      <xdr:spPr>
        <a:xfrm>
          <a:off x="1028700" y="9701530"/>
          <a:ext cx="8001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105427</xdr:rowOff>
    </xdr:from>
    <xdr:ext cx="405111" cy="259045"/>
    <xdr:sp macro="" textlink="">
      <xdr:nvSpPr>
        <xdr:cNvPr id="195" name="n_1aveValue【橋りょう・トンネル】&#10;有形固定資産減価償却率">
          <a:extLst>
            <a:ext uri="{FF2B5EF4-FFF2-40B4-BE49-F238E27FC236}">
              <a16:creationId xmlns:a16="http://schemas.microsoft.com/office/drawing/2014/main" id="{12FEF8E6-4573-420D-983E-4D15C85C9EC8}"/>
            </a:ext>
          </a:extLst>
        </xdr:cNvPr>
        <xdr:cNvSpPr txBox="1"/>
      </xdr:nvSpPr>
      <xdr:spPr>
        <a:xfrm>
          <a:off x="3239144" y="10017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92727</xdr:rowOff>
    </xdr:from>
    <xdr:ext cx="405111" cy="259045"/>
    <xdr:sp macro="" textlink="">
      <xdr:nvSpPr>
        <xdr:cNvPr id="196" name="n_2aveValue【橋りょう・トンネル】&#10;有形固定資産減価償却率">
          <a:extLst>
            <a:ext uri="{FF2B5EF4-FFF2-40B4-BE49-F238E27FC236}">
              <a16:creationId xmlns:a16="http://schemas.microsoft.com/office/drawing/2014/main" id="{42B60ADB-1589-4D79-B783-AF847B680831}"/>
            </a:ext>
          </a:extLst>
        </xdr:cNvPr>
        <xdr:cNvSpPr txBox="1"/>
      </xdr:nvSpPr>
      <xdr:spPr>
        <a:xfrm>
          <a:off x="2439044" y="10005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110507</xdr:rowOff>
    </xdr:from>
    <xdr:ext cx="405111" cy="259045"/>
    <xdr:sp macro="" textlink="">
      <xdr:nvSpPr>
        <xdr:cNvPr id="197" name="n_3aveValue【橋りょう・トンネル】&#10;有形固定資産減価償却率">
          <a:extLst>
            <a:ext uri="{FF2B5EF4-FFF2-40B4-BE49-F238E27FC236}">
              <a16:creationId xmlns:a16="http://schemas.microsoft.com/office/drawing/2014/main" id="{2327352D-2596-4FB5-89D5-63FA5FBA3DF5}"/>
            </a:ext>
          </a:extLst>
        </xdr:cNvPr>
        <xdr:cNvSpPr txBox="1"/>
      </xdr:nvSpPr>
      <xdr:spPr>
        <a:xfrm>
          <a:off x="164529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74947</xdr:rowOff>
    </xdr:from>
    <xdr:ext cx="405111" cy="259045"/>
    <xdr:sp macro="" textlink="">
      <xdr:nvSpPr>
        <xdr:cNvPr id="198" name="n_4aveValue【橋りょう・トンネル】&#10;有形固定資産減価償却率">
          <a:extLst>
            <a:ext uri="{FF2B5EF4-FFF2-40B4-BE49-F238E27FC236}">
              <a16:creationId xmlns:a16="http://schemas.microsoft.com/office/drawing/2014/main" id="{52889686-D466-47D9-BCEF-FE1F8BA28787}"/>
            </a:ext>
          </a:extLst>
        </xdr:cNvPr>
        <xdr:cNvSpPr txBox="1"/>
      </xdr:nvSpPr>
      <xdr:spPr>
        <a:xfrm>
          <a:off x="851544" y="9987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17</xdr:rowOff>
    </xdr:from>
    <xdr:ext cx="405111" cy="259045"/>
    <xdr:sp macro="" textlink="">
      <xdr:nvSpPr>
        <xdr:cNvPr id="199" name="n_1mainValue【橋りょう・トンネル】&#10;有形固定資産減価償却率">
          <a:extLst>
            <a:ext uri="{FF2B5EF4-FFF2-40B4-BE49-F238E27FC236}">
              <a16:creationId xmlns:a16="http://schemas.microsoft.com/office/drawing/2014/main" id="{CDA1B315-131D-4E81-B7D7-996B7605F1ED}"/>
            </a:ext>
          </a:extLst>
        </xdr:cNvPr>
        <xdr:cNvSpPr txBox="1"/>
      </xdr:nvSpPr>
      <xdr:spPr>
        <a:xfrm>
          <a:off x="3239144" y="9251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36847</xdr:rowOff>
    </xdr:from>
    <xdr:ext cx="405111" cy="259045"/>
    <xdr:sp macro="" textlink="">
      <xdr:nvSpPr>
        <xdr:cNvPr id="200" name="n_2mainValue【橋りょう・トンネル】&#10;有形固定資産減価償却率">
          <a:extLst>
            <a:ext uri="{FF2B5EF4-FFF2-40B4-BE49-F238E27FC236}">
              <a16:creationId xmlns:a16="http://schemas.microsoft.com/office/drawing/2014/main" id="{D53C76AA-49DA-4BE0-95E7-8D831F6FE9CB}"/>
            </a:ext>
          </a:extLst>
        </xdr:cNvPr>
        <xdr:cNvSpPr txBox="1"/>
      </xdr:nvSpPr>
      <xdr:spPr>
        <a:xfrm>
          <a:off x="2439044" y="9453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36847</xdr:rowOff>
    </xdr:from>
    <xdr:ext cx="405111" cy="259045"/>
    <xdr:sp macro="" textlink="">
      <xdr:nvSpPr>
        <xdr:cNvPr id="201" name="n_3mainValue【橋りょう・トンネル】&#10;有形固定資産減価償却率">
          <a:extLst>
            <a:ext uri="{FF2B5EF4-FFF2-40B4-BE49-F238E27FC236}">
              <a16:creationId xmlns:a16="http://schemas.microsoft.com/office/drawing/2014/main" id="{BCC8B3E3-24A7-4521-8925-DBC8268480CD}"/>
            </a:ext>
          </a:extLst>
        </xdr:cNvPr>
        <xdr:cNvSpPr txBox="1"/>
      </xdr:nvSpPr>
      <xdr:spPr>
        <a:xfrm>
          <a:off x="1645294" y="9453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15257</xdr:rowOff>
    </xdr:from>
    <xdr:ext cx="405111" cy="259045"/>
    <xdr:sp macro="" textlink="">
      <xdr:nvSpPr>
        <xdr:cNvPr id="202" name="n_4mainValue【橋りょう・トンネル】&#10;有形固定資産減価償却率">
          <a:extLst>
            <a:ext uri="{FF2B5EF4-FFF2-40B4-BE49-F238E27FC236}">
              <a16:creationId xmlns:a16="http://schemas.microsoft.com/office/drawing/2014/main" id="{F941E14C-0072-4C14-81B8-55DE14A31FAD}"/>
            </a:ext>
          </a:extLst>
        </xdr:cNvPr>
        <xdr:cNvSpPr txBox="1"/>
      </xdr:nvSpPr>
      <xdr:spPr>
        <a:xfrm>
          <a:off x="851544" y="943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46D39153-6AEA-4A1B-8989-6E3D6384F063}"/>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3BF31771-76A5-41F6-91EF-DD84531E6332}"/>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E2E75FCC-3B80-4E14-A5D7-678FD1F7909F}"/>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056457EF-8C44-40F0-B494-8E609EC94CB0}"/>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21E1A3E1-CC1D-4ADD-8234-B476FA77FB13}"/>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18971B77-E297-4A5C-8C4A-D6C0F4B62250}"/>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123DBC20-B7C7-45FE-BB57-E2AC4FE4D4C2}"/>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92B9A228-D1B7-44AB-8584-F75C59CEBD1B}"/>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5D2A25DE-C423-4A36-8741-82556A0632A7}"/>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57F233C1-746A-4F89-8C18-36A8FEE1973F}"/>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3" name="直線コネクタ 212">
          <a:extLst>
            <a:ext uri="{FF2B5EF4-FFF2-40B4-BE49-F238E27FC236}">
              <a16:creationId xmlns:a16="http://schemas.microsoft.com/office/drawing/2014/main" id="{EF21AC2F-991E-4A96-81D5-B403BC756DEB}"/>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4" name="テキスト ボックス 213">
          <a:extLst>
            <a:ext uri="{FF2B5EF4-FFF2-40B4-BE49-F238E27FC236}">
              <a16:creationId xmlns:a16="http://schemas.microsoft.com/office/drawing/2014/main" id="{0AA5C001-131A-4D48-BEE7-77154C88CEC3}"/>
            </a:ext>
          </a:extLst>
        </xdr:cNvPr>
        <xdr:cNvSpPr txBox="1"/>
      </xdr:nvSpPr>
      <xdr:spPr>
        <a:xfrm>
          <a:off x="5726564" y="10513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5" name="直線コネクタ 214">
          <a:extLst>
            <a:ext uri="{FF2B5EF4-FFF2-40B4-BE49-F238E27FC236}">
              <a16:creationId xmlns:a16="http://schemas.microsoft.com/office/drawing/2014/main" id="{0C073585-E684-4D44-A8CA-58C213CE41DD}"/>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6" name="テキスト ボックス 215">
          <a:extLst>
            <a:ext uri="{FF2B5EF4-FFF2-40B4-BE49-F238E27FC236}">
              <a16:creationId xmlns:a16="http://schemas.microsoft.com/office/drawing/2014/main" id="{81169B6E-E384-4A76-97A7-51BB02A5C0A8}"/>
            </a:ext>
          </a:extLst>
        </xdr:cNvPr>
        <xdr:cNvSpPr txBox="1"/>
      </xdr:nvSpPr>
      <xdr:spPr>
        <a:xfrm>
          <a:off x="532787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7" name="直線コネクタ 216">
          <a:extLst>
            <a:ext uri="{FF2B5EF4-FFF2-40B4-BE49-F238E27FC236}">
              <a16:creationId xmlns:a16="http://schemas.microsoft.com/office/drawing/2014/main" id="{9E0BF2EE-5814-41B5-993D-066CE1B53172}"/>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8" name="テキスト ボックス 217">
          <a:extLst>
            <a:ext uri="{FF2B5EF4-FFF2-40B4-BE49-F238E27FC236}">
              <a16:creationId xmlns:a16="http://schemas.microsoft.com/office/drawing/2014/main" id="{918EB11E-2347-4E6C-A8F8-B65D68F389DB}"/>
            </a:ext>
          </a:extLst>
        </xdr:cNvPr>
        <xdr:cNvSpPr txBox="1"/>
      </xdr:nvSpPr>
      <xdr:spPr>
        <a:xfrm>
          <a:off x="5327878" y="9776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9" name="直線コネクタ 218">
          <a:extLst>
            <a:ext uri="{FF2B5EF4-FFF2-40B4-BE49-F238E27FC236}">
              <a16:creationId xmlns:a16="http://schemas.microsoft.com/office/drawing/2014/main" id="{49EBB2DE-ED72-4D2E-B723-8AE63BC4A4AA}"/>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0" name="テキスト ボックス 219">
          <a:extLst>
            <a:ext uri="{FF2B5EF4-FFF2-40B4-BE49-F238E27FC236}">
              <a16:creationId xmlns:a16="http://schemas.microsoft.com/office/drawing/2014/main" id="{53E80545-57B7-4278-AD05-FBA27AE94785}"/>
            </a:ext>
          </a:extLst>
        </xdr:cNvPr>
        <xdr:cNvSpPr txBox="1"/>
      </xdr:nvSpPr>
      <xdr:spPr>
        <a:xfrm>
          <a:off x="5327878" y="94145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1" name="直線コネクタ 220">
          <a:extLst>
            <a:ext uri="{FF2B5EF4-FFF2-40B4-BE49-F238E27FC236}">
              <a16:creationId xmlns:a16="http://schemas.microsoft.com/office/drawing/2014/main" id="{2840C884-2CAC-4670-8EFA-710C3DC1DCEF}"/>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2" name="テキスト ボックス 221">
          <a:extLst>
            <a:ext uri="{FF2B5EF4-FFF2-40B4-BE49-F238E27FC236}">
              <a16:creationId xmlns:a16="http://schemas.microsoft.com/office/drawing/2014/main" id="{6B9B21C5-5054-46EE-B745-1F6EF660DF1D}"/>
            </a:ext>
          </a:extLst>
        </xdr:cNvPr>
        <xdr:cNvSpPr txBox="1"/>
      </xdr:nvSpPr>
      <xdr:spPr>
        <a:xfrm>
          <a:off x="5282808" y="904622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CF33264E-545F-43D1-8C3E-8EC381D3665D}"/>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4" name="テキスト ボックス 223">
          <a:extLst>
            <a:ext uri="{FF2B5EF4-FFF2-40B4-BE49-F238E27FC236}">
              <a16:creationId xmlns:a16="http://schemas.microsoft.com/office/drawing/2014/main" id="{9CDE1507-1109-4462-BEFD-A48439177861}"/>
            </a:ext>
          </a:extLst>
        </xdr:cNvPr>
        <xdr:cNvSpPr txBox="1"/>
      </xdr:nvSpPr>
      <xdr:spPr>
        <a:xfrm>
          <a:off x="5282808" y="867792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橋りょう・トンネル】&#10;一人当たり有形固定資産（償却資産）額グラフ枠">
          <a:extLst>
            <a:ext uri="{FF2B5EF4-FFF2-40B4-BE49-F238E27FC236}">
              <a16:creationId xmlns:a16="http://schemas.microsoft.com/office/drawing/2014/main" id="{CC65A553-3B00-4624-9E4E-6BD2358B70A5}"/>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83700</xdr:rowOff>
    </xdr:from>
    <xdr:to>
      <xdr:col>54</xdr:col>
      <xdr:colOff>189865</xdr:colOff>
      <xdr:row>64</xdr:row>
      <xdr:rowOff>76200</xdr:rowOff>
    </xdr:to>
    <xdr:cxnSp macro="">
      <xdr:nvCxnSpPr>
        <xdr:cNvPr id="226" name="直線コネクタ 225">
          <a:extLst>
            <a:ext uri="{FF2B5EF4-FFF2-40B4-BE49-F238E27FC236}">
              <a16:creationId xmlns:a16="http://schemas.microsoft.com/office/drawing/2014/main" id="{1BBEFB1A-AA51-4B4D-9BF5-8A38F13E3E96}"/>
            </a:ext>
          </a:extLst>
        </xdr:cNvPr>
        <xdr:cNvCxnSpPr/>
      </xdr:nvCxnSpPr>
      <xdr:spPr>
        <a:xfrm flipV="1">
          <a:off x="9429115" y="9170550"/>
          <a:ext cx="0" cy="1478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80027</xdr:rowOff>
    </xdr:from>
    <xdr:ext cx="249299" cy="259045"/>
    <xdr:sp macro="" textlink="">
      <xdr:nvSpPr>
        <xdr:cNvPr id="227" name="【橋りょう・トンネル】&#10;一人当たり有形固定資産（償却資産）額最小値テキスト">
          <a:extLst>
            <a:ext uri="{FF2B5EF4-FFF2-40B4-BE49-F238E27FC236}">
              <a16:creationId xmlns:a16="http://schemas.microsoft.com/office/drawing/2014/main" id="{6256072B-FBDA-4466-B82F-652158898B22}"/>
            </a:ext>
          </a:extLst>
        </xdr:cNvPr>
        <xdr:cNvSpPr txBox="1"/>
      </xdr:nvSpPr>
      <xdr:spPr>
        <a:xfrm>
          <a:off x="9467850" y="106527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76200</xdr:rowOff>
    </xdr:from>
    <xdr:to>
      <xdr:col>55</xdr:col>
      <xdr:colOff>88900</xdr:colOff>
      <xdr:row>64</xdr:row>
      <xdr:rowOff>76200</xdr:rowOff>
    </xdr:to>
    <xdr:cxnSp macro="">
      <xdr:nvCxnSpPr>
        <xdr:cNvPr id="228" name="直線コネクタ 227">
          <a:extLst>
            <a:ext uri="{FF2B5EF4-FFF2-40B4-BE49-F238E27FC236}">
              <a16:creationId xmlns:a16="http://schemas.microsoft.com/office/drawing/2014/main" id="{B6D07816-861D-4CE8-AB5E-F887913D2B98}"/>
            </a:ext>
          </a:extLst>
        </xdr:cNvPr>
        <xdr:cNvCxnSpPr/>
      </xdr:nvCxnSpPr>
      <xdr:spPr>
        <a:xfrm>
          <a:off x="9359900" y="10648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30377</xdr:rowOff>
    </xdr:from>
    <xdr:ext cx="754822" cy="259045"/>
    <xdr:sp macro="" textlink="">
      <xdr:nvSpPr>
        <xdr:cNvPr id="229" name="【橋りょう・トンネル】&#10;一人当たり有形固定資産（償却資産）額最大値テキスト">
          <a:extLst>
            <a:ext uri="{FF2B5EF4-FFF2-40B4-BE49-F238E27FC236}">
              <a16:creationId xmlns:a16="http://schemas.microsoft.com/office/drawing/2014/main" id="{18511986-2F68-4C18-829F-78A0518440AA}"/>
            </a:ext>
          </a:extLst>
        </xdr:cNvPr>
        <xdr:cNvSpPr txBox="1"/>
      </xdr:nvSpPr>
      <xdr:spPr>
        <a:xfrm>
          <a:off x="9467850" y="8952127"/>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12,090,946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83700</xdr:rowOff>
    </xdr:from>
    <xdr:to>
      <xdr:col>55</xdr:col>
      <xdr:colOff>88900</xdr:colOff>
      <xdr:row>55</xdr:row>
      <xdr:rowOff>83700</xdr:rowOff>
    </xdr:to>
    <xdr:cxnSp macro="">
      <xdr:nvCxnSpPr>
        <xdr:cNvPr id="230" name="直線コネクタ 229">
          <a:extLst>
            <a:ext uri="{FF2B5EF4-FFF2-40B4-BE49-F238E27FC236}">
              <a16:creationId xmlns:a16="http://schemas.microsoft.com/office/drawing/2014/main" id="{1DAC94BE-A6B5-451C-AA6A-096892D837E5}"/>
            </a:ext>
          </a:extLst>
        </xdr:cNvPr>
        <xdr:cNvCxnSpPr/>
      </xdr:nvCxnSpPr>
      <xdr:spPr>
        <a:xfrm>
          <a:off x="9359900" y="91705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38951</xdr:rowOff>
    </xdr:from>
    <xdr:ext cx="690189" cy="259045"/>
    <xdr:sp macro="" textlink="">
      <xdr:nvSpPr>
        <xdr:cNvPr id="231" name="【橋りょう・トンネル】&#10;一人当たり有形固定資産（償却資産）額平均値テキスト">
          <a:extLst>
            <a:ext uri="{FF2B5EF4-FFF2-40B4-BE49-F238E27FC236}">
              <a16:creationId xmlns:a16="http://schemas.microsoft.com/office/drawing/2014/main" id="{356E9C62-F8BF-4ADA-8784-188481A9F157}"/>
            </a:ext>
          </a:extLst>
        </xdr:cNvPr>
        <xdr:cNvSpPr txBox="1"/>
      </xdr:nvSpPr>
      <xdr:spPr>
        <a:xfrm>
          <a:off x="9467850" y="10281501"/>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16074</xdr:rowOff>
    </xdr:from>
    <xdr:to>
      <xdr:col>55</xdr:col>
      <xdr:colOff>50800</xdr:colOff>
      <xdr:row>63</xdr:row>
      <xdr:rowOff>117674</xdr:rowOff>
    </xdr:to>
    <xdr:sp macro="" textlink="">
      <xdr:nvSpPr>
        <xdr:cNvPr id="232" name="フローチャート: 判断 231">
          <a:extLst>
            <a:ext uri="{FF2B5EF4-FFF2-40B4-BE49-F238E27FC236}">
              <a16:creationId xmlns:a16="http://schemas.microsoft.com/office/drawing/2014/main" id="{F96EA47D-F726-4942-A022-35B148D443BC}"/>
            </a:ext>
          </a:extLst>
        </xdr:cNvPr>
        <xdr:cNvSpPr/>
      </xdr:nvSpPr>
      <xdr:spPr>
        <a:xfrm>
          <a:off x="9398000" y="1042372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33373</xdr:rowOff>
    </xdr:from>
    <xdr:to>
      <xdr:col>50</xdr:col>
      <xdr:colOff>165100</xdr:colOff>
      <xdr:row>63</xdr:row>
      <xdr:rowOff>134973</xdr:rowOff>
    </xdr:to>
    <xdr:sp macro="" textlink="">
      <xdr:nvSpPr>
        <xdr:cNvPr id="233" name="フローチャート: 判断 232">
          <a:extLst>
            <a:ext uri="{FF2B5EF4-FFF2-40B4-BE49-F238E27FC236}">
              <a16:creationId xmlns:a16="http://schemas.microsoft.com/office/drawing/2014/main" id="{DE7F0E52-4A01-423D-9EF8-CB7E51FEFAEC}"/>
            </a:ext>
          </a:extLst>
        </xdr:cNvPr>
        <xdr:cNvSpPr/>
      </xdr:nvSpPr>
      <xdr:spPr>
        <a:xfrm>
          <a:off x="8636000" y="10441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43789</xdr:rowOff>
    </xdr:from>
    <xdr:to>
      <xdr:col>46</xdr:col>
      <xdr:colOff>38100</xdr:colOff>
      <xdr:row>63</xdr:row>
      <xdr:rowOff>145389</xdr:rowOff>
    </xdr:to>
    <xdr:sp macro="" textlink="">
      <xdr:nvSpPr>
        <xdr:cNvPr id="234" name="フローチャート: 判断 233">
          <a:extLst>
            <a:ext uri="{FF2B5EF4-FFF2-40B4-BE49-F238E27FC236}">
              <a16:creationId xmlns:a16="http://schemas.microsoft.com/office/drawing/2014/main" id="{FEE8A450-6AD3-4C9C-8A62-47ABAB4F8586}"/>
            </a:ext>
          </a:extLst>
        </xdr:cNvPr>
        <xdr:cNvSpPr/>
      </xdr:nvSpPr>
      <xdr:spPr>
        <a:xfrm>
          <a:off x="7842250" y="1045143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20458</xdr:rowOff>
    </xdr:from>
    <xdr:to>
      <xdr:col>41</xdr:col>
      <xdr:colOff>101600</xdr:colOff>
      <xdr:row>63</xdr:row>
      <xdr:rowOff>122058</xdr:rowOff>
    </xdr:to>
    <xdr:sp macro="" textlink="">
      <xdr:nvSpPr>
        <xdr:cNvPr id="235" name="フローチャート: 判断 234">
          <a:extLst>
            <a:ext uri="{FF2B5EF4-FFF2-40B4-BE49-F238E27FC236}">
              <a16:creationId xmlns:a16="http://schemas.microsoft.com/office/drawing/2014/main" id="{B6D58204-538A-48EC-A8EA-39CFC4755839}"/>
            </a:ext>
          </a:extLst>
        </xdr:cNvPr>
        <xdr:cNvSpPr/>
      </xdr:nvSpPr>
      <xdr:spPr>
        <a:xfrm>
          <a:off x="7029450" y="1042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153653</xdr:rowOff>
    </xdr:from>
    <xdr:to>
      <xdr:col>36</xdr:col>
      <xdr:colOff>165100</xdr:colOff>
      <xdr:row>63</xdr:row>
      <xdr:rowOff>83803</xdr:rowOff>
    </xdr:to>
    <xdr:sp macro="" textlink="">
      <xdr:nvSpPr>
        <xdr:cNvPr id="236" name="フローチャート: 判断 235">
          <a:extLst>
            <a:ext uri="{FF2B5EF4-FFF2-40B4-BE49-F238E27FC236}">
              <a16:creationId xmlns:a16="http://schemas.microsoft.com/office/drawing/2014/main" id="{13D648B7-25BE-4270-B4DF-71E3AF975C9C}"/>
            </a:ext>
          </a:extLst>
        </xdr:cNvPr>
        <xdr:cNvSpPr/>
      </xdr:nvSpPr>
      <xdr:spPr>
        <a:xfrm>
          <a:off x="6235700" y="1039620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E200BF19-FF9C-4BA3-98E7-8B1EF5FB5344}"/>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C5E8307C-4D6C-4610-BC9E-412025A5FE28}"/>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71977CAE-0A3C-4A0C-9351-7700DA024B2F}"/>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ED9DCB8D-7B0E-42D4-ACCB-610CA3B7EDB0}"/>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937E053E-C335-438C-8D7F-5273449C152D}"/>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24619</xdr:rowOff>
    </xdr:from>
    <xdr:to>
      <xdr:col>55</xdr:col>
      <xdr:colOff>50800</xdr:colOff>
      <xdr:row>64</xdr:row>
      <xdr:rowOff>126219</xdr:rowOff>
    </xdr:to>
    <xdr:sp macro="" textlink="">
      <xdr:nvSpPr>
        <xdr:cNvPr id="242" name="楕円 241">
          <a:extLst>
            <a:ext uri="{FF2B5EF4-FFF2-40B4-BE49-F238E27FC236}">
              <a16:creationId xmlns:a16="http://schemas.microsoft.com/office/drawing/2014/main" id="{0C60DD8D-52C3-45BD-AA62-AD7C459A1C45}"/>
            </a:ext>
          </a:extLst>
        </xdr:cNvPr>
        <xdr:cNvSpPr/>
      </xdr:nvSpPr>
      <xdr:spPr>
        <a:xfrm>
          <a:off x="9398000" y="1059736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110996</xdr:rowOff>
    </xdr:from>
    <xdr:ext cx="469744" cy="259045"/>
    <xdr:sp macro="" textlink="">
      <xdr:nvSpPr>
        <xdr:cNvPr id="243" name="【橋りょう・トンネル】&#10;一人当たり有形固定資産（償却資産）額該当値テキスト">
          <a:extLst>
            <a:ext uri="{FF2B5EF4-FFF2-40B4-BE49-F238E27FC236}">
              <a16:creationId xmlns:a16="http://schemas.microsoft.com/office/drawing/2014/main" id="{61D88D3B-DF05-4E49-8733-D79A552AED84}"/>
            </a:ext>
          </a:extLst>
        </xdr:cNvPr>
        <xdr:cNvSpPr txBox="1"/>
      </xdr:nvSpPr>
      <xdr:spPr>
        <a:xfrm>
          <a:off x="9467850" y="10518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24633</xdr:rowOff>
    </xdr:from>
    <xdr:to>
      <xdr:col>50</xdr:col>
      <xdr:colOff>165100</xdr:colOff>
      <xdr:row>64</xdr:row>
      <xdr:rowOff>126233</xdr:rowOff>
    </xdr:to>
    <xdr:sp macro="" textlink="">
      <xdr:nvSpPr>
        <xdr:cNvPr id="244" name="楕円 243">
          <a:extLst>
            <a:ext uri="{FF2B5EF4-FFF2-40B4-BE49-F238E27FC236}">
              <a16:creationId xmlns:a16="http://schemas.microsoft.com/office/drawing/2014/main" id="{8AE73544-9F25-4B33-9FD0-063657EB6BFC}"/>
            </a:ext>
          </a:extLst>
        </xdr:cNvPr>
        <xdr:cNvSpPr/>
      </xdr:nvSpPr>
      <xdr:spPr>
        <a:xfrm>
          <a:off x="8636000" y="10597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75419</xdr:rowOff>
    </xdr:from>
    <xdr:to>
      <xdr:col>55</xdr:col>
      <xdr:colOff>0</xdr:colOff>
      <xdr:row>64</xdr:row>
      <xdr:rowOff>75433</xdr:rowOff>
    </xdr:to>
    <xdr:cxnSp macro="">
      <xdr:nvCxnSpPr>
        <xdr:cNvPr id="245" name="直線コネクタ 244">
          <a:extLst>
            <a:ext uri="{FF2B5EF4-FFF2-40B4-BE49-F238E27FC236}">
              <a16:creationId xmlns:a16="http://schemas.microsoft.com/office/drawing/2014/main" id="{746CFF7A-D2B9-4012-98A8-206F9D1FBFAE}"/>
            </a:ext>
          </a:extLst>
        </xdr:cNvPr>
        <xdr:cNvCxnSpPr/>
      </xdr:nvCxnSpPr>
      <xdr:spPr>
        <a:xfrm flipV="1">
          <a:off x="8686800" y="10648169"/>
          <a:ext cx="742950" cy="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20225</xdr:rowOff>
    </xdr:from>
    <xdr:to>
      <xdr:col>46</xdr:col>
      <xdr:colOff>38100</xdr:colOff>
      <xdr:row>64</xdr:row>
      <xdr:rowOff>121825</xdr:rowOff>
    </xdr:to>
    <xdr:sp macro="" textlink="">
      <xdr:nvSpPr>
        <xdr:cNvPr id="246" name="楕円 245">
          <a:extLst>
            <a:ext uri="{FF2B5EF4-FFF2-40B4-BE49-F238E27FC236}">
              <a16:creationId xmlns:a16="http://schemas.microsoft.com/office/drawing/2014/main" id="{D2CE1848-0BD4-4ADF-8E5B-58037334E7A7}"/>
            </a:ext>
          </a:extLst>
        </xdr:cNvPr>
        <xdr:cNvSpPr/>
      </xdr:nvSpPr>
      <xdr:spPr>
        <a:xfrm>
          <a:off x="7842250" y="105929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71025</xdr:rowOff>
    </xdr:from>
    <xdr:to>
      <xdr:col>50</xdr:col>
      <xdr:colOff>114300</xdr:colOff>
      <xdr:row>64</xdr:row>
      <xdr:rowOff>75433</xdr:rowOff>
    </xdr:to>
    <xdr:cxnSp macro="">
      <xdr:nvCxnSpPr>
        <xdr:cNvPr id="247" name="直線コネクタ 246">
          <a:extLst>
            <a:ext uri="{FF2B5EF4-FFF2-40B4-BE49-F238E27FC236}">
              <a16:creationId xmlns:a16="http://schemas.microsoft.com/office/drawing/2014/main" id="{B36E46CD-4F12-40F9-ADE6-B3400D9F591F}"/>
            </a:ext>
          </a:extLst>
        </xdr:cNvPr>
        <xdr:cNvCxnSpPr/>
      </xdr:nvCxnSpPr>
      <xdr:spPr>
        <a:xfrm>
          <a:off x="7886700" y="10643775"/>
          <a:ext cx="800100" cy="4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20394</xdr:rowOff>
    </xdr:from>
    <xdr:to>
      <xdr:col>41</xdr:col>
      <xdr:colOff>101600</xdr:colOff>
      <xdr:row>64</xdr:row>
      <xdr:rowOff>121994</xdr:rowOff>
    </xdr:to>
    <xdr:sp macro="" textlink="">
      <xdr:nvSpPr>
        <xdr:cNvPr id="248" name="楕円 247">
          <a:extLst>
            <a:ext uri="{FF2B5EF4-FFF2-40B4-BE49-F238E27FC236}">
              <a16:creationId xmlns:a16="http://schemas.microsoft.com/office/drawing/2014/main" id="{3042DFF8-327C-47F4-AD38-1C02124FDEDB}"/>
            </a:ext>
          </a:extLst>
        </xdr:cNvPr>
        <xdr:cNvSpPr/>
      </xdr:nvSpPr>
      <xdr:spPr>
        <a:xfrm>
          <a:off x="7029450" y="10593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71025</xdr:rowOff>
    </xdr:from>
    <xdr:to>
      <xdr:col>45</xdr:col>
      <xdr:colOff>177800</xdr:colOff>
      <xdr:row>64</xdr:row>
      <xdr:rowOff>71194</xdr:rowOff>
    </xdr:to>
    <xdr:cxnSp macro="">
      <xdr:nvCxnSpPr>
        <xdr:cNvPr id="249" name="直線コネクタ 248">
          <a:extLst>
            <a:ext uri="{FF2B5EF4-FFF2-40B4-BE49-F238E27FC236}">
              <a16:creationId xmlns:a16="http://schemas.microsoft.com/office/drawing/2014/main" id="{A31D7D5D-A9F5-4682-B829-45979D372CAD}"/>
            </a:ext>
          </a:extLst>
        </xdr:cNvPr>
        <xdr:cNvCxnSpPr/>
      </xdr:nvCxnSpPr>
      <xdr:spPr>
        <a:xfrm flipV="1">
          <a:off x="7080250" y="10643775"/>
          <a:ext cx="806450" cy="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20496</xdr:rowOff>
    </xdr:from>
    <xdr:to>
      <xdr:col>36</xdr:col>
      <xdr:colOff>165100</xdr:colOff>
      <xdr:row>64</xdr:row>
      <xdr:rowOff>122096</xdr:rowOff>
    </xdr:to>
    <xdr:sp macro="" textlink="">
      <xdr:nvSpPr>
        <xdr:cNvPr id="250" name="楕円 249">
          <a:extLst>
            <a:ext uri="{FF2B5EF4-FFF2-40B4-BE49-F238E27FC236}">
              <a16:creationId xmlns:a16="http://schemas.microsoft.com/office/drawing/2014/main" id="{AED4FD8D-40B5-4764-933F-745C45F46FB0}"/>
            </a:ext>
          </a:extLst>
        </xdr:cNvPr>
        <xdr:cNvSpPr/>
      </xdr:nvSpPr>
      <xdr:spPr>
        <a:xfrm>
          <a:off x="6235700" y="10593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71194</xdr:rowOff>
    </xdr:from>
    <xdr:to>
      <xdr:col>41</xdr:col>
      <xdr:colOff>50800</xdr:colOff>
      <xdr:row>64</xdr:row>
      <xdr:rowOff>71296</xdr:rowOff>
    </xdr:to>
    <xdr:cxnSp macro="">
      <xdr:nvCxnSpPr>
        <xdr:cNvPr id="251" name="直線コネクタ 250">
          <a:extLst>
            <a:ext uri="{FF2B5EF4-FFF2-40B4-BE49-F238E27FC236}">
              <a16:creationId xmlns:a16="http://schemas.microsoft.com/office/drawing/2014/main" id="{B6D10255-F101-4670-A23C-0AB785A21DC1}"/>
            </a:ext>
          </a:extLst>
        </xdr:cNvPr>
        <xdr:cNvCxnSpPr/>
      </xdr:nvCxnSpPr>
      <xdr:spPr>
        <a:xfrm flipV="1">
          <a:off x="6286500" y="10643944"/>
          <a:ext cx="793750" cy="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151500</xdr:rowOff>
    </xdr:from>
    <xdr:ext cx="690189" cy="259045"/>
    <xdr:sp macro="" textlink="">
      <xdr:nvSpPr>
        <xdr:cNvPr id="252" name="n_1aveValue【橋りょう・トンネル】&#10;一人当たり有形固定資産（償却資産）額">
          <a:extLst>
            <a:ext uri="{FF2B5EF4-FFF2-40B4-BE49-F238E27FC236}">
              <a16:creationId xmlns:a16="http://schemas.microsoft.com/office/drawing/2014/main" id="{4DD44B83-55AF-48B2-A9B4-F90521237DF5}"/>
            </a:ext>
          </a:extLst>
        </xdr:cNvPr>
        <xdr:cNvSpPr txBox="1"/>
      </xdr:nvSpPr>
      <xdr:spPr>
        <a:xfrm>
          <a:off x="8367105" y="102289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161916</xdr:rowOff>
    </xdr:from>
    <xdr:ext cx="690189" cy="259045"/>
    <xdr:sp macro="" textlink="">
      <xdr:nvSpPr>
        <xdr:cNvPr id="253" name="n_2aveValue【橋りょう・トンネル】&#10;一人当たり有形固定資産（償却資産）額">
          <a:extLst>
            <a:ext uri="{FF2B5EF4-FFF2-40B4-BE49-F238E27FC236}">
              <a16:creationId xmlns:a16="http://schemas.microsoft.com/office/drawing/2014/main" id="{C80B738F-87F9-48B4-8EA6-A6913A1D64AA}"/>
            </a:ext>
          </a:extLst>
        </xdr:cNvPr>
        <xdr:cNvSpPr txBox="1"/>
      </xdr:nvSpPr>
      <xdr:spPr>
        <a:xfrm>
          <a:off x="7567005" y="102393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138585</xdr:rowOff>
    </xdr:from>
    <xdr:ext cx="690189" cy="259045"/>
    <xdr:sp macro="" textlink="">
      <xdr:nvSpPr>
        <xdr:cNvPr id="254" name="n_3aveValue【橋りょう・トンネル】&#10;一人当たり有形固定資産（償却資産）額">
          <a:extLst>
            <a:ext uri="{FF2B5EF4-FFF2-40B4-BE49-F238E27FC236}">
              <a16:creationId xmlns:a16="http://schemas.microsoft.com/office/drawing/2014/main" id="{8A77BCEF-BDF6-46D3-89D7-63232337AD95}"/>
            </a:ext>
          </a:extLst>
        </xdr:cNvPr>
        <xdr:cNvSpPr txBox="1"/>
      </xdr:nvSpPr>
      <xdr:spPr>
        <a:xfrm>
          <a:off x="6773255" y="1021603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100330</xdr:rowOff>
    </xdr:from>
    <xdr:ext cx="690189" cy="259045"/>
    <xdr:sp macro="" textlink="">
      <xdr:nvSpPr>
        <xdr:cNvPr id="255" name="n_4aveValue【橋りょう・トンネル】&#10;一人当たり有形固定資産（償却資産）額">
          <a:extLst>
            <a:ext uri="{FF2B5EF4-FFF2-40B4-BE49-F238E27FC236}">
              <a16:creationId xmlns:a16="http://schemas.microsoft.com/office/drawing/2014/main" id="{A4B1F3B6-DC84-48B8-BC62-E450515007ED}"/>
            </a:ext>
          </a:extLst>
        </xdr:cNvPr>
        <xdr:cNvSpPr txBox="1"/>
      </xdr:nvSpPr>
      <xdr:spPr>
        <a:xfrm>
          <a:off x="5979505" y="101777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117360</xdr:rowOff>
    </xdr:from>
    <xdr:ext cx="469744" cy="259045"/>
    <xdr:sp macro="" textlink="">
      <xdr:nvSpPr>
        <xdr:cNvPr id="256" name="n_1mainValue【橋りょう・トンネル】&#10;一人当たり有形固定資産（償却資産）額">
          <a:extLst>
            <a:ext uri="{FF2B5EF4-FFF2-40B4-BE49-F238E27FC236}">
              <a16:creationId xmlns:a16="http://schemas.microsoft.com/office/drawing/2014/main" id="{9ABFB929-EEDD-4599-B2D9-9B8E0C751B05}"/>
            </a:ext>
          </a:extLst>
        </xdr:cNvPr>
        <xdr:cNvSpPr txBox="1"/>
      </xdr:nvSpPr>
      <xdr:spPr>
        <a:xfrm>
          <a:off x="8458278" y="10690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112952</xdr:rowOff>
    </xdr:from>
    <xdr:ext cx="534377" cy="259045"/>
    <xdr:sp macro="" textlink="">
      <xdr:nvSpPr>
        <xdr:cNvPr id="257" name="n_2mainValue【橋りょう・トンネル】&#10;一人当たり有形固定資産（償却資産）額">
          <a:extLst>
            <a:ext uri="{FF2B5EF4-FFF2-40B4-BE49-F238E27FC236}">
              <a16:creationId xmlns:a16="http://schemas.microsoft.com/office/drawing/2014/main" id="{126EE0E1-65B1-4FAF-8541-63151B88EB00}"/>
            </a:ext>
          </a:extLst>
        </xdr:cNvPr>
        <xdr:cNvSpPr txBox="1"/>
      </xdr:nvSpPr>
      <xdr:spPr>
        <a:xfrm>
          <a:off x="7644911" y="10685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113121</xdr:rowOff>
    </xdr:from>
    <xdr:ext cx="534377" cy="259045"/>
    <xdr:sp macro="" textlink="">
      <xdr:nvSpPr>
        <xdr:cNvPr id="258" name="n_3mainValue【橋りょう・トンネル】&#10;一人当たり有形固定資産（償却資産）額">
          <a:extLst>
            <a:ext uri="{FF2B5EF4-FFF2-40B4-BE49-F238E27FC236}">
              <a16:creationId xmlns:a16="http://schemas.microsoft.com/office/drawing/2014/main" id="{2BD8465F-371D-424E-AAF6-3379C03C8048}"/>
            </a:ext>
          </a:extLst>
        </xdr:cNvPr>
        <xdr:cNvSpPr txBox="1"/>
      </xdr:nvSpPr>
      <xdr:spPr>
        <a:xfrm>
          <a:off x="6851161" y="1068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113223</xdr:rowOff>
    </xdr:from>
    <xdr:ext cx="534377" cy="259045"/>
    <xdr:sp macro="" textlink="">
      <xdr:nvSpPr>
        <xdr:cNvPr id="259" name="n_4mainValue【橋りょう・トンネル】&#10;一人当たり有形固定資産（償却資産）額">
          <a:extLst>
            <a:ext uri="{FF2B5EF4-FFF2-40B4-BE49-F238E27FC236}">
              <a16:creationId xmlns:a16="http://schemas.microsoft.com/office/drawing/2014/main" id="{1A830EFC-6E2E-4DC7-9565-19D78176CCFD}"/>
            </a:ext>
          </a:extLst>
        </xdr:cNvPr>
        <xdr:cNvSpPr txBox="1"/>
      </xdr:nvSpPr>
      <xdr:spPr>
        <a:xfrm>
          <a:off x="6038361" y="10685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EFDEB0EA-3A08-49A3-A4A0-2F7622F0D919}"/>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F1ED6764-89EC-4E7A-BCEF-3CD9730FBB9B}"/>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C25018C2-5A15-449B-A37D-311B2E355229}"/>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21CB1FA8-9FC6-4219-A3D7-40A8C34E9A8A}"/>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7264F20F-E428-401C-AD05-35AAC6100C5A}"/>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50F0082F-5D54-4ED0-A0EB-23D11700E799}"/>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4F128A00-B009-4623-89D2-74D16B67275D}"/>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3773B630-326F-44FA-B5EA-2E938AA87898}"/>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FD694082-7DD7-4A35-95CE-BCA7E745A622}"/>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A0F145E3-2873-4B25-B204-EE7E7780BFA1}"/>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0" name="テキスト ボックス 269">
          <a:extLst>
            <a:ext uri="{FF2B5EF4-FFF2-40B4-BE49-F238E27FC236}">
              <a16:creationId xmlns:a16="http://schemas.microsoft.com/office/drawing/2014/main" id="{CC4C94D4-AF65-4C2F-BEA8-21A4CEE84609}"/>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a:extLst>
            <a:ext uri="{FF2B5EF4-FFF2-40B4-BE49-F238E27FC236}">
              <a16:creationId xmlns:a16="http://schemas.microsoft.com/office/drawing/2014/main" id="{D9AAFE39-55B9-476C-9577-A4E2E5D3BA66}"/>
            </a:ext>
          </a:extLst>
        </xdr:cNvPr>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2" name="テキスト ボックス 271">
          <a:extLst>
            <a:ext uri="{FF2B5EF4-FFF2-40B4-BE49-F238E27FC236}">
              <a16:creationId xmlns:a16="http://schemas.microsoft.com/office/drawing/2014/main" id="{B18910A0-0460-4CC3-91BA-2CD5362C07EC}"/>
            </a:ext>
          </a:extLst>
        </xdr:cNvPr>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a:extLst>
            <a:ext uri="{FF2B5EF4-FFF2-40B4-BE49-F238E27FC236}">
              <a16:creationId xmlns:a16="http://schemas.microsoft.com/office/drawing/2014/main" id="{1ABD7014-AE1C-46C8-B16E-31D2F1BFF9B8}"/>
            </a:ext>
          </a:extLst>
        </xdr:cNvPr>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4" name="テキスト ボックス 273">
          <a:extLst>
            <a:ext uri="{FF2B5EF4-FFF2-40B4-BE49-F238E27FC236}">
              <a16:creationId xmlns:a16="http://schemas.microsoft.com/office/drawing/2014/main" id="{11ACCA6B-09ED-4BCA-8237-812604EC85AC}"/>
            </a:ext>
          </a:extLst>
        </xdr:cNvPr>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a:extLst>
            <a:ext uri="{FF2B5EF4-FFF2-40B4-BE49-F238E27FC236}">
              <a16:creationId xmlns:a16="http://schemas.microsoft.com/office/drawing/2014/main" id="{48F00440-1A36-4805-AB9B-EDB5D0B4F8E6}"/>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a:extLst>
            <a:ext uri="{FF2B5EF4-FFF2-40B4-BE49-F238E27FC236}">
              <a16:creationId xmlns:a16="http://schemas.microsoft.com/office/drawing/2014/main" id="{A9E5504A-7701-4E9E-A7D8-E03CF627C328}"/>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a:extLst>
            <a:ext uri="{FF2B5EF4-FFF2-40B4-BE49-F238E27FC236}">
              <a16:creationId xmlns:a16="http://schemas.microsoft.com/office/drawing/2014/main" id="{D4BDDD0B-E335-4903-B3C4-3CE3CF29DEE1}"/>
            </a:ext>
          </a:extLst>
        </xdr:cNvPr>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8" name="テキスト ボックス 277">
          <a:extLst>
            <a:ext uri="{FF2B5EF4-FFF2-40B4-BE49-F238E27FC236}">
              <a16:creationId xmlns:a16="http://schemas.microsoft.com/office/drawing/2014/main" id="{535767D3-7274-46B4-9BC6-B2FDC4A9092C}"/>
            </a:ext>
          </a:extLst>
        </xdr:cNvPr>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a:extLst>
            <a:ext uri="{FF2B5EF4-FFF2-40B4-BE49-F238E27FC236}">
              <a16:creationId xmlns:a16="http://schemas.microsoft.com/office/drawing/2014/main" id="{82692B93-037C-46F7-8BA4-41F4D64F3918}"/>
            </a:ext>
          </a:extLst>
        </xdr:cNvPr>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0" name="テキスト ボックス 279">
          <a:extLst>
            <a:ext uri="{FF2B5EF4-FFF2-40B4-BE49-F238E27FC236}">
              <a16:creationId xmlns:a16="http://schemas.microsoft.com/office/drawing/2014/main" id="{F2189E5D-C306-4021-857A-62940075FC27}"/>
            </a:ext>
          </a:extLst>
        </xdr:cNvPr>
        <xdr:cNvSpPr txBox="1"/>
      </xdr:nvSpPr>
      <xdr:spPr>
        <a:xfrm>
          <a:off x="384961" y="127165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83547699-587C-4339-8357-618EC0AB06E5}"/>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2" name="【公営住宅】&#10;有形固定資産減価償却率グラフ枠">
          <a:extLst>
            <a:ext uri="{FF2B5EF4-FFF2-40B4-BE49-F238E27FC236}">
              <a16:creationId xmlns:a16="http://schemas.microsoft.com/office/drawing/2014/main" id="{8512E2E8-023B-4C64-825A-7E85B4C27645}"/>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3" name="直線コネクタ 282">
          <a:extLst>
            <a:ext uri="{FF2B5EF4-FFF2-40B4-BE49-F238E27FC236}">
              <a16:creationId xmlns:a16="http://schemas.microsoft.com/office/drawing/2014/main" id="{C26E47AA-9378-4CB8-975E-7EBB297625EB}"/>
            </a:ext>
          </a:extLst>
        </xdr:cNvPr>
        <xdr:cNvCxnSpPr/>
      </xdr:nvCxnSpPr>
      <xdr:spPr>
        <a:xfrm flipV="1">
          <a:off x="4177665" y="1285240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4" name="【公営住宅】&#10;有形固定資産減価償却率最小値テキスト">
          <a:extLst>
            <a:ext uri="{FF2B5EF4-FFF2-40B4-BE49-F238E27FC236}">
              <a16:creationId xmlns:a16="http://schemas.microsoft.com/office/drawing/2014/main" id="{F6B28DC9-3B9A-4CAA-873D-8EAFC91EC227}"/>
            </a:ext>
          </a:extLst>
        </xdr:cNvPr>
        <xdr:cNvSpPr txBox="1"/>
      </xdr:nvSpPr>
      <xdr:spPr>
        <a:xfrm>
          <a:off x="4216400" y="1407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5" name="直線コネクタ 284">
          <a:extLst>
            <a:ext uri="{FF2B5EF4-FFF2-40B4-BE49-F238E27FC236}">
              <a16:creationId xmlns:a16="http://schemas.microsoft.com/office/drawing/2014/main" id="{5DCDD353-FDFD-4243-8180-419E9D8774D5}"/>
            </a:ext>
          </a:extLst>
        </xdr:cNvPr>
        <xdr:cNvCxnSpPr/>
      </xdr:nvCxnSpPr>
      <xdr:spPr>
        <a:xfrm>
          <a:off x="4108450" y="140716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86" name="【公営住宅】&#10;有形固定資産減価償却率最大値テキスト">
          <a:extLst>
            <a:ext uri="{FF2B5EF4-FFF2-40B4-BE49-F238E27FC236}">
              <a16:creationId xmlns:a16="http://schemas.microsoft.com/office/drawing/2014/main" id="{1AAFD4FF-18DB-4E9F-B0B2-04FF6883BF9E}"/>
            </a:ext>
          </a:extLst>
        </xdr:cNvPr>
        <xdr:cNvSpPr txBox="1"/>
      </xdr:nvSpPr>
      <xdr:spPr>
        <a:xfrm>
          <a:off x="4216400" y="126339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87" name="直線コネクタ 286">
          <a:extLst>
            <a:ext uri="{FF2B5EF4-FFF2-40B4-BE49-F238E27FC236}">
              <a16:creationId xmlns:a16="http://schemas.microsoft.com/office/drawing/2014/main" id="{AA9FFFD7-368B-45D0-BE01-5D48470DBFDC}"/>
            </a:ext>
          </a:extLst>
        </xdr:cNvPr>
        <xdr:cNvCxnSpPr/>
      </xdr:nvCxnSpPr>
      <xdr:spPr>
        <a:xfrm>
          <a:off x="4108450" y="12852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77488</xdr:rowOff>
    </xdr:from>
    <xdr:ext cx="405111" cy="259045"/>
    <xdr:sp macro="" textlink="">
      <xdr:nvSpPr>
        <xdr:cNvPr id="288" name="【公営住宅】&#10;有形固定資産減価償却率平均値テキスト">
          <a:extLst>
            <a:ext uri="{FF2B5EF4-FFF2-40B4-BE49-F238E27FC236}">
              <a16:creationId xmlns:a16="http://schemas.microsoft.com/office/drawing/2014/main" id="{D6D8877C-718B-465E-B060-4BD2573DEA23}"/>
            </a:ext>
          </a:extLst>
        </xdr:cNvPr>
        <xdr:cNvSpPr txBox="1"/>
      </xdr:nvSpPr>
      <xdr:spPr>
        <a:xfrm>
          <a:off x="4216400" y="134569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54611</xdr:rowOff>
    </xdr:from>
    <xdr:to>
      <xdr:col>24</xdr:col>
      <xdr:colOff>114300</xdr:colOff>
      <xdr:row>82</xdr:row>
      <xdr:rowOff>156211</xdr:rowOff>
    </xdr:to>
    <xdr:sp macro="" textlink="">
      <xdr:nvSpPr>
        <xdr:cNvPr id="289" name="フローチャート: 判断 288">
          <a:extLst>
            <a:ext uri="{FF2B5EF4-FFF2-40B4-BE49-F238E27FC236}">
              <a16:creationId xmlns:a16="http://schemas.microsoft.com/office/drawing/2014/main" id="{A1A8D502-7006-47BD-967E-76C3F3B892D2}"/>
            </a:ext>
          </a:extLst>
        </xdr:cNvPr>
        <xdr:cNvSpPr/>
      </xdr:nvSpPr>
      <xdr:spPr>
        <a:xfrm>
          <a:off x="4127500" y="13599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24130</xdr:rowOff>
    </xdr:from>
    <xdr:to>
      <xdr:col>20</xdr:col>
      <xdr:colOff>38100</xdr:colOff>
      <xdr:row>82</xdr:row>
      <xdr:rowOff>125730</xdr:rowOff>
    </xdr:to>
    <xdr:sp macro="" textlink="">
      <xdr:nvSpPr>
        <xdr:cNvPr id="290" name="フローチャート: 判断 289">
          <a:extLst>
            <a:ext uri="{FF2B5EF4-FFF2-40B4-BE49-F238E27FC236}">
              <a16:creationId xmlns:a16="http://schemas.microsoft.com/office/drawing/2014/main" id="{FF28BBD4-1062-4E1E-8D82-8FF5D0C705F3}"/>
            </a:ext>
          </a:extLst>
        </xdr:cNvPr>
        <xdr:cNvSpPr/>
      </xdr:nvSpPr>
      <xdr:spPr>
        <a:xfrm>
          <a:off x="3384550" y="135686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166370</xdr:rowOff>
    </xdr:from>
    <xdr:to>
      <xdr:col>15</xdr:col>
      <xdr:colOff>101600</xdr:colOff>
      <xdr:row>82</xdr:row>
      <xdr:rowOff>96520</xdr:rowOff>
    </xdr:to>
    <xdr:sp macro="" textlink="">
      <xdr:nvSpPr>
        <xdr:cNvPr id="291" name="フローチャート: 判断 290">
          <a:extLst>
            <a:ext uri="{FF2B5EF4-FFF2-40B4-BE49-F238E27FC236}">
              <a16:creationId xmlns:a16="http://schemas.microsoft.com/office/drawing/2014/main" id="{2191D71A-D975-4C6E-9C31-2656929B6A1F}"/>
            </a:ext>
          </a:extLst>
        </xdr:cNvPr>
        <xdr:cNvSpPr/>
      </xdr:nvSpPr>
      <xdr:spPr>
        <a:xfrm>
          <a:off x="2571750" y="135458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1270</xdr:rowOff>
    </xdr:from>
    <xdr:to>
      <xdr:col>10</xdr:col>
      <xdr:colOff>165100</xdr:colOff>
      <xdr:row>82</xdr:row>
      <xdr:rowOff>102870</xdr:rowOff>
    </xdr:to>
    <xdr:sp macro="" textlink="">
      <xdr:nvSpPr>
        <xdr:cNvPr id="292" name="フローチャート: 判断 291">
          <a:extLst>
            <a:ext uri="{FF2B5EF4-FFF2-40B4-BE49-F238E27FC236}">
              <a16:creationId xmlns:a16="http://schemas.microsoft.com/office/drawing/2014/main" id="{9180F602-EBE9-4A31-BD78-84088EBBC0A3}"/>
            </a:ext>
          </a:extLst>
        </xdr:cNvPr>
        <xdr:cNvSpPr/>
      </xdr:nvSpPr>
      <xdr:spPr>
        <a:xfrm>
          <a:off x="1778000" y="13545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3811</xdr:rowOff>
    </xdr:from>
    <xdr:to>
      <xdr:col>6</xdr:col>
      <xdr:colOff>38100</xdr:colOff>
      <xdr:row>82</xdr:row>
      <xdr:rowOff>105411</xdr:rowOff>
    </xdr:to>
    <xdr:sp macro="" textlink="">
      <xdr:nvSpPr>
        <xdr:cNvPr id="293" name="フローチャート: 判断 292">
          <a:extLst>
            <a:ext uri="{FF2B5EF4-FFF2-40B4-BE49-F238E27FC236}">
              <a16:creationId xmlns:a16="http://schemas.microsoft.com/office/drawing/2014/main" id="{4E10B87E-3869-486B-96AE-ABC4342C107D}"/>
            </a:ext>
          </a:extLst>
        </xdr:cNvPr>
        <xdr:cNvSpPr/>
      </xdr:nvSpPr>
      <xdr:spPr>
        <a:xfrm>
          <a:off x="984250" y="135483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73B236CE-31A0-4B05-B434-2A37E25B3A8F}"/>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B7EFEB8C-7C60-4C2A-A8F8-489504FEBB55}"/>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D89A1BB8-9334-457F-836F-E8D594B61199}"/>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45630638-B3FD-4F67-946D-3F892A208008}"/>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22B0BEE9-DA95-47BD-AC32-2EF6A0F40C24}"/>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64770</xdr:rowOff>
    </xdr:from>
    <xdr:to>
      <xdr:col>24</xdr:col>
      <xdr:colOff>114300</xdr:colOff>
      <xdr:row>82</xdr:row>
      <xdr:rowOff>166370</xdr:rowOff>
    </xdr:to>
    <xdr:sp macro="" textlink="">
      <xdr:nvSpPr>
        <xdr:cNvPr id="299" name="楕円 298">
          <a:extLst>
            <a:ext uri="{FF2B5EF4-FFF2-40B4-BE49-F238E27FC236}">
              <a16:creationId xmlns:a16="http://schemas.microsoft.com/office/drawing/2014/main" id="{6890D014-6F89-4FE3-9795-0BA0B477D27C}"/>
            </a:ext>
          </a:extLst>
        </xdr:cNvPr>
        <xdr:cNvSpPr/>
      </xdr:nvSpPr>
      <xdr:spPr>
        <a:xfrm>
          <a:off x="4127500" y="136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43197</xdr:rowOff>
    </xdr:from>
    <xdr:ext cx="405111" cy="259045"/>
    <xdr:sp macro="" textlink="">
      <xdr:nvSpPr>
        <xdr:cNvPr id="300" name="【公営住宅】&#10;有形固定資産減価償却率該当値テキスト">
          <a:extLst>
            <a:ext uri="{FF2B5EF4-FFF2-40B4-BE49-F238E27FC236}">
              <a16:creationId xmlns:a16="http://schemas.microsoft.com/office/drawing/2014/main" id="{AE5133C7-5942-4D19-B754-5C43FD854F20}"/>
            </a:ext>
          </a:extLst>
        </xdr:cNvPr>
        <xdr:cNvSpPr txBox="1"/>
      </xdr:nvSpPr>
      <xdr:spPr>
        <a:xfrm>
          <a:off x="4216400" y="13587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72389</xdr:rowOff>
    </xdr:from>
    <xdr:to>
      <xdr:col>20</xdr:col>
      <xdr:colOff>38100</xdr:colOff>
      <xdr:row>84</xdr:row>
      <xdr:rowOff>2539</xdr:rowOff>
    </xdr:to>
    <xdr:sp macro="" textlink="">
      <xdr:nvSpPr>
        <xdr:cNvPr id="301" name="楕円 300">
          <a:extLst>
            <a:ext uri="{FF2B5EF4-FFF2-40B4-BE49-F238E27FC236}">
              <a16:creationId xmlns:a16="http://schemas.microsoft.com/office/drawing/2014/main" id="{13168B6F-14A1-4CC2-9A6A-8014E039FA92}"/>
            </a:ext>
          </a:extLst>
        </xdr:cNvPr>
        <xdr:cNvSpPr/>
      </xdr:nvSpPr>
      <xdr:spPr>
        <a:xfrm>
          <a:off x="3384550" y="1378203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115570</xdr:rowOff>
    </xdr:from>
    <xdr:to>
      <xdr:col>24</xdr:col>
      <xdr:colOff>63500</xdr:colOff>
      <xdr:row>83</xdr:row>
      <xdr:rowOff>123189</xdr:rowOff>
    </xdr:to>
    <xdr:cxnSp macro="">
      <xdr:nvCxnSpPr>
        <xdr:cNvPr id="302" name="直線コネクタ 301">
          <a:extLst>
            <a:ext uri="{FF2B5EF4-FFF2-40B4-BE49-F238E27FC236}">
              <a16:creationId xmlns:a16="http://schemas.microsoft.com/office/drawing/2014/main" id="{31417A9A-F0AF-40CD-A50C-D49EC9B2B4A8}"/>
            </a:ext>
          </a:extLst>
        </xdr:cNvPr>
        <xdr:cNvCxnSpPr/>
      </xdr:nvCxnSpPr>
      <xdr:spPr>
        <a:xfrm flipV="1">
          <a:off x="3429000" y="13660120"/>
          <a:ext cx="749300" cy="172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152400</xdr:rowOff>
    </xdr:from>
    <xdr:to>
      <xdr:col>15</xdr:col>
      <xdr:colOff>101600</xdr:colOff>
      <xdr:row>83</xdr:row>
      <xdr:rowOff>82550</xdr:rowOff>
    </xdr:to>
    <xdr:sp macro="" textlink="">
      <xdr:nvSpPr>
        <xdr:cNvPr id="303" name="楕円 302">
          <a:extLst>
            <a:ext uri="{FF2B5EF4-FFF2-40B4-BE49-F238E27FC236}">
              <a16:creationId xmlns:a16="http://schemas.microsoft.com/office/drawing/2014/main" id="{E41864D0-6179-4DE1-99E8-CF915854303E}"/>
            </a:ext>
          </a:extLst>
        </xdr:cNvPr>
        <xdr:cNvSpPr/>
      </xdr:nvSpPr>
      <xdr:spPr>
        <a:xfrm>
          <a:off x="2571750" y="136969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31750</xdr:rowOff>
    </xdr:from>
    <xdr:to>
      <xdr:col>19</xdr:col>
      <xdr:colOff>177800</xdr:colOff>
      <xdr:row>83</xdr:row>
      <xdr:rowOff>123189</xdr:rowOff>
    </xdr:to>
    <xdr:cxnSp macro="">
      <xdr:nvCxnSpPr>
        <xdr:cNvPr id="304" name="直線コネクタ 303">
          <a:extLst>
            <a:ext uri="{FF2B5EF4-FFF2-40B4-BE49-F238E27FC236}">
              <a16:creationId xmlns:a16="http://schemas.microsoft.com/office/drawing/2014/main" id="{6EF9659B-768E-48CB-9753-BBE83AD63EED}"/>
            </a:ext>
          </a:extLst>
        </xdr:cNvPr>
        <xdr:cNvCxnSpPr/>
      </xdr:nvCxnSpPr>
      <xdr:spPr>
        <a:xfrm>
          <a:off x="2622550" y="13741400"/>
          <a:ext cx="80645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0</xdr:rowOff>
    </xdr:from>
    <xdr:to>
      <xdr:col>10</xdr:col>
      <xdr:colOff>165100</xdr:colOff>
      <xdr:row>83</xdr:row>
      <xdr:rowOff>101600</xdr:rowOff>
    </xdr:to>
    <xdr:sp macro="" textlink="">
      <xdr:nvSpPr>
        <xdr:cNvPr id="305" name="楕円 304">
          <a:extLst>
            <a:ext uri="{FF2B5EF4-FFF2-40B4-BE49-F238E27FC236}">
              <a16:creationId xmlns:a16="http://schemas.microsoft.com/office/drawing/2014/main" id="{514ED246-F86B-46A9-96C2-141FCEF19705}"/>
            </a:ext>
          </a:extLst>
        </xdr:cNvPr>
        <xdr:cNvSpPr/>
      </xdr:nvSpPr>
      <xdr:spPr>
        <a:xfrm>
          <a:off x="1778000" y="13709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31750</xdr:rowOff>
    </xdr:from>
    <xdr:to>
      <xdr:col>15</xdr:col>
      <xdr:colOff>50800</xdr:colOff>
      <xdr:row>83</xdr:row>
      <xdr:rowOff>50800</xdr:rowOff>
    </xdr:to>
    <xdr:cxnSp macro="">
      <xdr:nvCxnSpPr>
        <xdr:cNvPr id="306" name="直線コネクタ 305">
          <a:extLst>
            <a:ext uri="{FF2B5EF4-FFF2-40B4-BE49-F238E27FC236}">
              <a16:creationId xmlns:a16="http://schemas.microsoft.com/office/drawing/2014/main" id="{93B8AFF9-F31B-4E34-A778-06EA15232CD3}"/>
            </a:ext>
          </a:extLst>
        </xdr:cNvPr>
        <xdr:cNvCxnSpPr/>
      </xdr:nvCxnSpPr>
      <xdr:spPr>
        <a:xfrm flipV="1">
          <a:off x="1828800" y="13741400"/>
          <a:ext cx="7937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127000</xdr:rowOff>
    </xdr:from>
    <xdr:to>
      <xdr:col>6</xdr:col>
      <xdr:colOff>38100</xdr:colOff>
      <xdr:row>83</xdr:row>
      <xdr:rowOff>57150</xdr:rowOff>
    </xdr:to>
    <xdr:sp macro="" textlink="">
      <xdr:nvSpPr>
        <xdr:cNvPr id="307" name="楕円 306">
          <a:extLst>
            <a:ext uri="{FF2B5EF4-FFF2-40B4-BE49-F238E27FC236}">
              <a16:creationId xmlns:a16="http://schemas.microsoft.com/office/drawing/2014/main" id="{9ECA9E63-7E1C-4D80-BDEE-4E5B072CB580}"/>
            </a:ext>
          </a:extLst>
        </xdr:cNvPr>
        <xdr:cNvSpPr/>
      </xdr:nvSpPr>
      <xdr:spPr>
        <a:xfrm>
          <a:off x="984250" y="136715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6350</xdr:rowOff>
    </xdr:from>
    <xdr:to>
      <xdr:col>10</xdr:col>
      <xdr:colOff>114300</xdr:colOff>
      <xdr:row>83</xdr:row>
      <xdr:rowOff>50800</xdr:rowOff>
    </xdr:to>
    <xdr:cxnSp macro="">
      <xdr:nvCxnSpPr>
        <xdr:cNvPr id="308" name="直線コネクタ 307">
          <a:extLst>
            <a:ext uri="{FF2B5EF4-FFF2-40B4-BE49-F238E27FC236}">
              <a16:creationId xmlns:a16="http://schemas.microsoft.com/office/drawing/2014/main" id="{2F918E12-1325-4711-8BBB-DA1DEA6F69F6}"/>
            </a:ext>
          </a:extLst>
        </xdr:cNvPr>
        <xdr:cNvCxnSpPr/>
      </xdr:nvCxnSpPr>
      <xdr:spPr>
        <a:xfrm>
          <a:off x="1028700" y="13716000"/>
          <a:ext cx="800100" cy="4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142257</xdr:rowOff>
    </xdr:from>
    <xdr:ext cx="405111" cy="259045"/>
    <xdr:sp macro="" textlink="">
      <xdr:nvSpPr>
        <xdr:cNvPr id="309" name="n_1aveValue【公営住宅】&#10;有形固定資産減価償却率">
          <a:extLst>
            <a:ext uri="{FF2B5EF4-FFF2-40B4-BE49-F238E27FC236}">
              <a16:creationId xmlns:a16="http://schemas.microsoft.com/office/drawing/2014/main" id="{3C45F126-68D4-426E-A9F9-18F53039A855}"/>
            </a:ext>
          </a:extLst>
        </xdr:cNvPr>
        <xdr:cNvSpPr txBox="1"/>
      </xdr:nvSpPr>
      <xdr:spPr>
        <a:xfrm>
          <a:off x="3239144" y="1335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113047</xdr:rowOff>
    </xdr:from>
    <xdr:ext cx="405111" cy="259045"/>
    <xdr:sp macro="" textlink="">
      <xdr:nvSpPr>
        <xdr:cNvPr id="310" name="n_2aveValue【公営住宅】&#10;有形固定資産減価償却率">
          <a:extLst>
            <a:ext uri="{FF2B5EF4-FFF2-40B4-BE49-F238E27FC236}">
              <a16:creationId xmlns:a16="http://schemas.microsoft.com/office/drawing/2014/main" id="{B1AC2916-60D1-4A65-BAC9-6191FB06ABB1}"/>
            </a:ext>
          </a:extLst>
        </xdr:cNvPr>
        <xdr:cNvSpPr txBox="1"/>
      </xdr:nvSpPr>
      <xdr:spPr>
        <a:xfrm>
          <a:off x="2439044" y="13327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119397</xdr:rowOff>
    </xdr:from>
    <xdr:ext cx="405111" cy="259045"/>
    <xdr:sp macro="" textlink="">
      <xdr:nvSpPr>
        <xdr:cNvPr id="311" name="n_3aveValue【公営住宅】&#10;有形固定資産減価償却率">
          <a:extLst>
            <a:ext uri="{FF2B5EF4-FFF2-40B4-BE49-F238E27FC236}">
              <a16:creationId xmlns:a16="http://schemas.microsoft.com/office/drawing/2014/main" id="{3F21BA60-9343-46D7-BA1E-B21311C5DB63}"/>
            </a:ext>
          </a:extLst>
        </xdr:cNvPr>
        <xdr:cNvSpPr txBox="1"/>
      </xdr:nvSpPr>
      <xdr:spPr>
        <a:xfrm>
          <a:off x="1645294" y="1333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121938</xdr:rowOff>
    </xdr:from>
    <xdr:ext cx="405111" cy="259045"/>
    <xdr:sp macro="" textlink="">
      <xdr:nvSpPr>
        <xdr:cNvPr id="312" name="n_4aveValue【公営住宅】&#10;有形固定資産減価償却率">
          <a:extLst>
            <a:ext uri="{FF2B5EF4-FFF2-40B4-BE49-F238E27FC236}">
              <a16:creationId xmlns:a16="http://schemas.microsoft.com/office/drawing/2014/main" id="{1D6FB66B-D970-47A8-A8CB-31DD86DBC547}"/>
            </a:ext>
          </a:extLst>
        </xdr:cNvPr>
        <xdr:cNvSpPr txBox="1"/>
      </xdr:nvSpPr>
      <xdr:spPr>
        <a:xfrm>
          <a:off x="851544" y="13336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165116</xdr:rowOff>
    </xdr:from>
    <xdr:ext cx="405111" cy="259045"/>
    <xdr:sp macro="" textlink="">
      <xdr:nvSpPr>
        <xdr:cNvPr id="313" name="n_1mainValue【公営住宅】&#10;有形固定資産減価償却率">
          <a:extLst>
            <a:ext uri="{FF2B5EF4-FFF2-40B4-BE49-F238E27FC236}">
              <a16:creationId xmlns:a16="http://schemas.microsoft.com/office/drawing/2014/main" id="{C8CF38A2-13A8-4DCF-8B0F-676646AF2CE2}"/>
            </a:ext>
          </a:extLst>
        </xdr:cNvPr>
        <xdr:cNvSpPr txBox="1"/>
      </xdr:nvSpPr>
      <xdr:spPr>
        <a:xfrm>
          <a:off x="3239144" y="1387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73677</xdr:rowOff>
    </xdr:from>
    <xdr:ext cx="405111" cy="259045"/>
    <xdr:sp macro="" textlink="">
      <xdr:nvSpPr>
        <xdr:cNvPr id="314" name="n_2mainValue【公営住宅】&#10;有形固定資産減価償却率">
          <a:extLst>
            <a:ext uri="{FF2B5EF4-FFF2-40B4-BE49-F238E27FC236}">
              <a16:creationId xmlns:a16="http://schemas.microsoft.com/office/drawing/2014/main" id="{0F02EB00-A1D0-4FC4-9CCA-5FF2236E4E37}"/>
            </a:ext>
          </a:extLst>
        </xdr:cNvPr>
        <xdr:cNvSpPr txBox="1"/>
      </xdr:nvSpPr>
      <xdr:spPr>
        <a:xfrm>
          <a:off x="2439044" y="1378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92727</xdr:rowOff>
    </xdr:from>
    <xdr:ext cx="405111" cy="259045"/>
    <xdr:sp macro="" textlink="">
      <xdr:nvSpPr>
        <xdr:cNvPr id="315" name="n_3mainValue【公営住宅】&#10;有形固定資産減価償却率">
          <a:extLst>
            <a:ext uri="{FF2B5EF4-FFF2-40B4-BE49-F238E27FC236}">
              <a16:creationId xmlns:a16="http://schemas.microsoft.com/office/drawing/2014/main" id="{1E620EF5-CC22-41CA-8664-70C56B2B7613}"/>
            </a:ext>
          </a:extLst>
        </xdr:cNvPr>
        <xdr:cNvSpPr txBox="1"/>
      </xdr:nvSpPr>
      <xdr:spPr>
        <a:xfrm>
          <a:off x="1645294" y="1380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48277</xdr:rowOff>
    </xdr:from>
    <xdr:ext cx="405111" cy="259045"/>
    <xdr:sp macro="" textlink="">
      <xdr:nvSpPr>
        <xdr:cNvPr id="316" name="n_4mainValue【公営住宅】&#10;有形固定資産減価償却率">
          <a:extLst>
            <a:ext uri="{FF2B5EF4-FFF2-40B4-BE49-F238E27FC236}">
              <a16:creationId xmlns:a16="http://schemas.microsoft.com/office/drawing/2014/main" id="{A1BB6749-EDCC-4050-98FE-F6175803599B}"/>
            </a:ext>
          </a:extLst>
        </xdr:cNvPr>
        <xdr:cNvSpPr txBox="1"/>
      </xdr:nvSpPr>
      <xdr:spPr>
        <a:xfrm>
          <a:off x="851544" y="13757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7" name="正方形/長方形 316">
          <a:extLst>
            <a:ext uri="{FF2B5EF4-FFF2-40B4-BE49-F238E27FC236}">
              <a16:creationId xmlns:a16="http://schemas.microsoft.com/office/drawing/2014/main" id="{CD6554D6-371F-46DF-8BA0-08E334D9C290}"/>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8" name="正方形/長方形 317">
          <a:extLst>
            <a:ext uri="{FF2B5EF4-FFF2-40B4-BE49-F238E27FC236}">
              <a16:creationId xmlns:a16="http://schemas.microsoft.com/office/drawing/2014/main" id="{5CEDD4F1-BE8C-4B91-A7EF-B2A4D3102EB8}"/>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9" name="正方形/長方形 318">
          <a:extLst>
            <a:ext uri="{FF2B5EF4-FFF2-40B4-BE49-F238E27FC236}">
              <a16:creationId xmlns:a16="http://schemas.microsoft.com/office/drawing/2014/main" id="{590EB1E7-AFDB-4BE3-8465-D5C92B880602}"/>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0" name="正方形/長方形 319">
          <a:extLst>
            <a:ext uri="{FF2B5EF4-FFF2-40B4-BE49-F238E27FC236}">
              <a16:creationId xmlns:a16="http://schemas.microsoft.com/office/drawing/2014/main" id="{5A11366C-66B1-48C2-8F68-DFB031050EFA}"/>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1" name="正方形/長方形 320">
          <a:extLst>
            <a:ext uri="{FF2B5EF4-FFF2-40B4-BE49-F238E27FC236}">
              <a16:creationId xmlns:a16="http://schemas.microsoft.com/office/drawing/2014/main" id="{0CAE4E97-240D-4016-8049-99793962A723}"/>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2" name="正方形/長方形 321">
          <a:extLst>
            <a:ext uri="{FF2B5EF4-FFF2-40B4-BE49-F238E27FC236}">
              <a16:creationId xmlns:a16="http://schemas.microsoft.com/office/drawing/2014/main" id="{B6460C98-1A03-4825-A3DB-B400E11A818F}"/>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3" name="正方形/長方形 322">
          <a:extLst>
            <a:ext uri="{FF2B5EF4-FFF2-40B4-BE49-F238E27FC236}">
              <a16:creationId xmlns:a16="http://schemas.microsoft.com/office/drawing/2014/main" id="{C1EF3B7D-2905-430E-959C-CDE265B46D08}"/>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4" name="正方形/長方形 323">
          <a:extLst>
            <a:ext uri="{FF2B5EF4-FFF2-40B4-BE49-F238E27FC236}">
              <a16:creationId xmlns:a16="http://schemas.microsoft.com/office/drawing/2014/main" id="{E8DC33EE-0DEB-49E2-8238-541BE3BBC39A}"/>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5" name="テキスト ボックス 324">
          <a:extLst>
            <a:ext uri="{FF2B5EF4-FFF2-40B4-BE49-F238E27FC236}">
              <a16:creationId xmlns:a16="http://schemas.microsoft.com/office/drawing/2014/main" id="{25EC308D-79D9-468D-9D0B-C7F882B26A00}"/>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6" name="直線コネクタ 325">
          <a:extLst>
            <a:ext uri="{FF2B5EF4-FFF2-40B4-BE49-F238E27FC236}">
              <a16:creationId xmlns:a16="http://schemas.microsoft.com/office/drawing/2014/main" id="{2B79FE8D-2B48-4B60-93CD-D4D3E1127191}"/>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7" name="直線コネクタ 326">
          <a:extLst>
            <a:ext uri="{FF2B5EF4-FFF2-40B4-BE49-F238E27FC236}">
              <a16:creationId xmlns:a16="http://schemas.microsoft.com/office/drawing/2014/main" id="{2433F34B-FE8C-4A3A-A856-215050DF954F}"/>
            </a:ext>
          </a:extLst>
        </xdr:cNvPr>
        <xdr:cNvCxnSpPr/>
      </xdr:nvCxnSpPr>
      <xdr:spPr>
        <a:xfrm>
          <a:off x="5956300" y="14243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8" name="テキスト ボックス 327">
          <a:extLst>
            <a:ext uri="{FF2B5EF4-FFF2-40B4-BE49-F238E27FC236}">
              <a16:creationId xmlns:a16="http://schemas.microsoft.com/office/drawing/2014/main" id="{9DA343CE-7FD8-4351-91F1-4006FDFFCFA5}"/>
            </a:ext>
          </a:extLst>
        </xdr:cNvPr>
        <xdr:cNvSpPr txBox="1"/>
      </xdr:nvSpPr>
      <xdr:spPr>
        <a:xfrm>
          <a:off x="552722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9" name="直線コネクタ 328">
          <a:extLst>
            <a:ext uri="{FF2B5EF4-FFF2-40B4-BE49-F238E27FC236}">
              <a16:creationId xmlns:a16="http://schemas.microsoft.com/office/drawing/2014/main" id="{B6CAA590-C5F0-47BC-A857-D061B7D4C818}"/>
            </a:ext>
          </a:extLst>
        </xdr:cNvPr>
        <xdr:cNvCxnSpPr/>
      </xdr:nvCxnSpPr>
      <xdr:spPr>
        <a:xfrm>
          <a:off x="5956300" y="13804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0" name="テキスト ボックス 329">
          <a:extLst>
            <a:ext uri="{FF2B5EF4-FFF2-40B4-BE49-F238E27FC236}">
              <a16:creationId xmlns:a16="http://schemas.microsoft.com/office/drawing/2014/main" id="{FD7B84F6-0868-4EA0-B2EF-35F17E02CD40}"/>
            </a:ext>
          </a:extLst>
        </xdr:cNvPr>
        <xdr:cNvSpPr txBox="1"/>
      </xdr:nvSpPr>
      <xdr:spPr>
        <a:xfrm>
          <a:off x="5482151" y="1366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1" name="直線コネクタ 330">
          <a:extLst>
            <a:ext uri="{FF2B5EF4-FFF2-40B4-BE49-F238E27FC236}">
              <a16:creationId xmlns:a16="http://schemas.microsoft.com/office/drawing/2014/main" id="{80CA2C0D-4ADF-4166-A031-BE426AA1B7C6}"/>
            </a:ext>
          </a:extLst>
        </xdr:cNvPr>
        <xdr:cNvCxnSpPr/>
      </xdr:nvCxnSpPr>
      <xdr:spPr>
        <a:xfrm>
          <a:off x="5956300" y="13366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2" name="テキスト ボックス 331">
          <a:extLst>
            <a:ext uri="{FF2B5EF4-FFF2-40B4-BE49-F238E27FC236}">
              <a16:creationId xmlns:a16="http://schemas.microsoft.com/office/drawing/2014/main" id="{0ACCFA04-D19D-47B1-8769-6F69581A6D0A}"/>
            </a:ext>
          </a:extLst>
        </xdr:cNvPr>
        <xdr:cNvSpPr txBox="1"/>
      </xdr:nvSpPr>
      <xdr:spPr>
        <a:xfrm>
          <a:off x="5482151" y="13224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3" name="直線コネクタ 332">
          <a:extLst>
            <a:ext uri="{FF2B5EF4-FFF2-40B4-BE49-F238E27FC236}">
              <a16:creationId xmlns:a16="http://schemas.microsoft.com/office/drawing/2014/main" id="{F82FAAAA-E735-4BF9-B271-F43FF15B4F39}"/>
            </a:ext>
          </a:extLst>
        </xdr:cNvPr>
        <xdr:cNvCxnSpPr/>
      </xdr:nvCxnSpPr>
      <xdr:spPr>
        <a:xfrm>
          <a:off x="5956300" y="12922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4" name="テキスト ボックス 333">
          <a:extLst>
            <a:ext uri="{FF2B5EF4-FFF2-40B4-BE49-F238E27FC236}">
              <a16:creationId xmlns:a16="http://schemas.microsoft.com/office/drawing/2014/main" id="{D4751852-8D0C-4DDD-AAF7-E52F05FEFE0D}"/>
            </a:ext>
          </a:extLst>
        </xdr:cNvPr>
        <xdr:cNvSpPr txBox="1"/>
      </xdr:nvSpPr>
      <xdr:spPr>
        <a:xfrm>
          <a:off x="5482151" y="12786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5" name="直線コネクタ 334">
          <a:extLst>
            <a:ext uri="{FF2B5EF4-FFF2-40B4-BE49-F238E27FC236}">
              <a16:creationId xmlns:a16="http://schemas.microsoft.com/office/drawing/2014/main" id="{FDFA8918-DC3C-4BF8-997A-47C631A57FAC}"/>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6" name="テキスト ボックス 335">
          <a:extLst>
            <a:ext uri="{FF2B5EF4-FFF2-40B4-BE49-F238E27FC236}">
              <a16:creationId xmlns:a16="http://schemas.microsoft.com/office/drawing/2014/main" id="{A647A1DE-DB14-46ED-85CF-8819B1DCF53F}"/>
            </a:ext>
          </a:extLst>
        </xdr:cNvPr>
        <xdr:cNvSpPr txBox="1"/>
      </xdr:nvSpPr>
      <xdr:spPr>
        <a:xfrm>
          <a:off x="5482151" y="12348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7" name="【公営住宅】&#10;一人当たり面積グラフ枠">
          <a:extLst>
            <a:ext uri="{FF2B5EF4-FFF2-40B4-BE49-F238E27FC236}">
              <a16:creationId xmlns:a16="http://schemas.microsoft.com/office/drawing/2014/main" id="{97A55FA4-6BCD-486B-A7A4-FEE2CAB36AA6}"/>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90861</xdr:rowOff>
    </xdr:from>
    <xdr:to>
      <xdr:col>54</xdr:col>
      <xdr:colOff>189865</xdr:colOff>
      <xdr:row>86</xdr:row>
      <xdr:rowOff>34717</xdr:rowOff>
    </xdr:to>
    <xdr:cxnSp macro="">
      <xdr:nvCxnSpPr>
        <xdr:cNvPr id="338" name="直線コネクタ 337">
          <a:extLst>
            <a:ext uri="{FF2B5EF4-FFF2-40B4-BE49-F238E27FC236}">
              <a16:creationId xmlns:a16="http://schemas.microsoft.com/office/drawing/2014/main" id="{F40C6776-AE57-4D8A-941E-4CE657A5B8F5}"/>
            </a:ext>
          </a:extLst>
        </xdr:cNvPr>
        <xdr:cNvCxnSpPr/>
      </xdr:nvCxnSpPr>
      <xdr:spPr>
        <a:xfrm flipV="1">
          <a:off x="9429115" y="12809911"/>
          <a:ext cx="0" cy="142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38544</xdr:rowOff>
    </xdr:from>
    <xdr:ext cx="469744" cy="259045"/>
    <xdr:sp macro="" textlink="">
      <xdr:nvSpPr>
        <xdr:cNvPr id="339" name="【公営住宅】&#10;一人当たり面積最小値テキスト">
          <a:extLst>
            <a:ext uri="{FF2B5EF4-FFF2-40B4-BE49-F238E27FC236}">
              <a16:creationId xmlns:a16="http://schemas.microsoft.com/office/drawing/2014/main" id="{094CE2C8-B568-4F44-B891-9E587AB2983E}"/>
            </a:ext>
          </a:extLst>
        </xdr:cNvPr>
        <xdr:cNvSpPr txBox="1"/>
      </xdr:nvSpPr>
      <xdr:spPr>
        <a:xfrm>
          <a:off x="9467850" y="14243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34717</xdr:rowOff>
    </xdr:from>
    <xdr:to>
      <xdr:col>55</xdr:col>
      <xdr:colOff>88900</xdr:colOff>
      <xdr:row>86</xdr:row>
      <xdr:rowOff>34717</xdr:rowOff>
    </xdr:to>
    <xdr:cxnSp macro="">
      <xdr:nvCxnSpPr>
        <xdr:cNvPr id="340" name="直線コネクタ 339">
          <a:extLst>
            <a:ext uri="{FF2B5EF4-FFF2-40B4-BE49-F238E27FC236}">
              <a16:creationId xmlns:a16="http://schemas.microsoft.com/office/drawing/2014/main" id="{30622CD3-19FD-4CB4-B0FC-C4C7D5882675}"/>
            </a:ext>
          </a:extLst>
        </xdr:cNvPr>
        <xdr:cNvCxnSpPr/>
      </xdr:nvCxnSpPr>
      <xdr:spPr>
        <a:xfrm>
          <a:off x="9359900" y="142396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37538</xdr:rowOff>
    </xdr:from>
    <xdr:ext cx="534377" cy="259045"/>
    <xdr:sp macro="" textlink="">
      <xdr:nvSpPr>
        <xdr:cNvPr id="341" name="【公営住宅】&#10;一人当たり面積最大値テキスト">
          <a:extLst>
            <a:ext uri="{FF2B5EF4-FFF2-40B4-BE49-F238E27FC236}">
              <a16:creationId xmlns:a16="http://schemas.microsoft.com/office/drawing/2014/main" id="{35C1ECFE-9278-46B3-80C2-E3318D297644}"/>
            </a:ext>
          </a:extLst>
        </xdr:cNvPr>
        <xdr:cNvSpPr txBox="1"/>
      </xdr:nvSpPr>
      <xdr:spPr>
        <a:xfrm>
          <a:off x="9467850" y="12591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90861</xdr:rowOff>
    </xdr:from>
    <xdr:to>
      <xdr:col>55</xdr:col>
      <xdr:colOff>88900</xdr:colOff>
      <xdr:row>77</xdr:row>
      <xdr:rowOff>90861</xdr:rowOff>
    </xdr:to>
    <xdr:cxnSp macro="">
      <xdr:nvCxnSpPr>
        <xdr:cNvPr id="342" name="直線コネクタ 341">
          <a:extLst>
            <a:ext uri="{FF2B5EF4-FFF2-40B4-BE49-F238E27FC236}">
              <a16:creationId xmlns:a16="http://schemas.microsoft.com/office/drawing/2014/main" id="{E85424F5-C529-4D1E-BBAF-5C82DDD54FB8}"/>
            </a:ext>
          </a:extLst>
        </xdr:cNvPr>
        <xdr:cNvCxnSpPr/>
      </xdr:nvCxnSpPr>
      <xdr:spPr>
        <a:xfrm>
          <a:off x="9359900" y="128099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161738</xdr:rowOff>
    </xdr:from>
    <xdr:ext cx="469744" cy="259045"/>
    <xdr:sp macro="" textlink="">
      <xdr:nvSpPr>
        <xdr:cNvPr id="343" name="【公営住宅】&#10;一人当たり面積平均値テキスト">
          <a:extLst>
            <a:ext uri="{FF2B5EF4-FFF2-40B4-BE49-F238E27FC236}">
              <a16:creationId xmlns:a16="http://schemas.microsoft.com/office/drawing/2014/main" id="{F7B9744C-3429-4EBC-B40C-26DF69E6B111}"/>
            </a:ext>
          </a:extLst>
        </xdr:cNvPr>
        <xdr:cNvSpPr txBox="1"/>
      </xdr:nvSpPr>
      <xdr:spPr>
        <a:xfrm>
          <a:off x="9467850" y="13871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138861</xdr:rowOff>
    </xdr:from>
    <xdr:to>
      <xdr:col>55</xdr:col>
      <xdr:colOff>50800</xdr:colOff>
      <xdr:row>85</xdr:row>
      <xdr:rowOff>69011</xdr:rowOff>
    </xdr:to>
    <xdr:sp macro="" textlink="">
      <xdr:nvSpPr>
        <xdr:cNvPr id="344" name="フローチャート: 判断 343">
          <a:extLst>
            <a:ext uri="{FF2B5EF4-FFF2-40B4-BE49-F238E27FC236}">
              <a16:creationId xmlns:a16="http://schemas.microsoft.com/office/drawing/2014/main" id="{787513BD-2DC5-425D-9F5E-C0FBF01F32FB}"/>
            </a:ext>
          </a:extLst>
        </xdr:cNvPr>
        <xdr:cNvSpPr/>
      </xdr:nvSpPr>
      <xdr:spPr>
        <a:xfrm>
          <a:off x="9398000" y="1401361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149972</xdr:rowOff>
    </xdr:from>
    <xdr:to>
      <xdr:col>50</xdr:col>
      <xdr:colOff>165100</xdr:colOff>
      <xdr:row>85</xdr:row>
      <xdr:rowOff>80122</xdr:rowOff>
    </xdr:to>
    <xdr:sp macro="" textlink="">
      <xdr:nvSpPr>
        <xdr:cNvPr id="345" name="フローチャート: 判断 344">
          <a:extLst>
            <a:ext uri="{FF2B5EF4-FFF2-40B4-BE49-F238E27FC236}">
              <a16:creationId xmlns:a16="http://schemas.microsoft.com/office/drawing/2014/main" id="{16155B19-D997-4D02-AA3E-48652F080CB0}"/>
            </a:ext>
          </a:extLst>
        </xdr:cNvPr>
        <xdr:cNvSpPr/>
      </xdr:nvSpPr>
      <xdr:spPr>
        <a:xfrm>
          <a:off x="8636000" y="140247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148600</xdr:rowOff>
    </xdr:from>
    <xdr:to>
      <xdr:col>46</xdr:col>
      <xdr:colOff>38100</xdr:colOff>
      <xdr:row>85</xdr:row>
      <xdr:rowOff>78750</xdr:rowOff>
    </xdr:to>
    <xdr:sp macro="" textlink="">
      <xdr:nvSpPr>
        <xdr:cNvPr id="346" name="フローチャート: 判断 345">
          <a:extLst>
            <a:ext uri="{FF2B5EF4-FFF2-40B4-BE49-F238E27FC236}">
              <a16:creationId xmlns:a16="http://schemas.microsoft.com/office/drawing/2014/main" id="{F94F9901-DE75-4654-96F8-D6EBC182D81E}"/>
            </a:ext>
          </a:extLst>
        </xdr:cNvPr>
        <xdr:cNvSpPr/>
      </xdr:nvSpPr>
      <xdr:spPr>
        <a:xfrm>
          <a:off x="7842250" y="140233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148098</xdr:rowOff>
    </xdr:from>
    <xdr:to>
      <xdr:col>41</xdr:col>
      <xdr:colOff>101600</xdr:colOff>
      <xdr:row>85</xdr:row>
      <xdr:rowOff>78248</xdr:rowOff>
    </xdr:to>
    <xdr:sp macro="" textlink="">
      <xdr:nvSpPr>
        <xdr:cNvPr id="347" name="フローチャート: 判断 346">
          <a:extLst>
            <a:ext uri="{FF2B5EF4-FFF2-40B4-BE49-F238E27FC236}">
              <a16:creationId xmlns:a16="http://schemas.microsoft.com/office/drawing/2014/main" id="{47B37DA6-F3C2-4796-BFFF-305F0A2C5C11}"/>
            </a:ext>
          </a:extLst>
        </xdr:cNvPr>
        <xdr:cNvSpPr/>
      </xdr:nvSpPr>
      <xdr:spPr>
        <a:xfrm>
          <a:off x="7029450" y="140228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121946</xdr:rowOff>
    </xdr:from>
    <xdr:to>
      <xdr:col>36</xdr:col>
      <xdr:colOff>165100</xdr:colOff>
      <xdr:row>85</xdr:row>
      <xdr:rowOff>52096</xdr:rowOff>
    </xdr:to>
    <xdr:sp macro="" textlink="">
      <xdr:nvSpPr>
        <xdr:cNvPr id="348" name="フローチャート: 判断 347">
          <a:extLst>
            <a:ext uri="{FF2B5EF4-FFF2-40B4-BE49-F238E27FC236}">
              <a16:creationId xmlns:a16="http://schemas.microsoft.com/office/drawing/2014/main" id="{F07FCB18-4C3D-4361-91FA-DE018DC2F92D}"/>
            </a:ext>
          </a:extLst>
        </xdr:cNvPr>
        <xdr:cNvSpPr/>
      </xdr:nvSpPr>
      <xdr:spPr>
        <a:xfrm>
          <a:off x="6235700" y="1399669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E526AA1D-499C-4453-8599-3F8CEBE06E00}"/>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88017647-8B9C-4B68-B219-B5899F370E46}"/>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8135B073-346C-4CC4-8798-63AB33E68610}"/>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287DDD02-578A-4624-935F-299BD73B7399}"/>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392FC88F-7E35-4CDA-9050-ADAD208C9255}"/>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69551</xdr:rowOff>
    </xdr:from>
    <xdr:to>
      <xdr:col>55</xdr:col>
      <xdr:colOff>50800</xdr:colOff>
      <xdr:row>85</xdr:row>
      <xdr:rowOff>171151</xdr:rowOff>
    </xdr:to>
    <xdr:sp macro="" textlink="">
      <xdr:nvSpPr>
        <xdr:cNvPr id="354" name="楕円 353">
          <a:extLst>
            <a:ext uri="{FF2B5EF4-FFF2-40B4-BE49-F238E27FC236}">
              <a16:creationId xmlns:a16="http://schemas.microsoft.com/office/drawing/2014/main" id="{3546BB80-22F8-4245-8C10-109441C2C034}"/>
            </a:ext>
          </a:extLst>
        </xdr:cNvPr>
        <xdr:cNvSpPr/>
      </xdr:nvSpPr>
      <xdr:spPr>
        <a:xfrm>
          <a:off x="9398000" y="1410940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155928</xdr:rowOff>
    </xdr:from>
    <xdr:ext cx="469744" cy="259045"/>
    <xdr:sp macro="" textlink="">
      <xdr:nvSpPr>
        <xdr:cNvPr id="355" name="【公営住宅】&#10;一人当たり面積該当値テキスト">
          <a:extLst>
            <a:ext uri="{FF2B5EF4-FFF2-40B4-BE49-F238E27FC236}">
              <a16:creationId xmlns:a16="http://schemas.microsoft.com/office/drawing/2014/main" id="{22212272-B717-4D63-B37F-B63C3133F0F6}"/>
            </a:ext>
          </a:extLst>
        </xdr:cNvPr>
        <xdr:cNvSpPr txBox="1"/>
      </xdr:nvSpPr>
      <xdr:spPr>
        <a:xfrm>
          <a:off x="9467850" y="14030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71059</xdr:rowOff>
    </xdr:from>
    <xdr:to>
      <xdr:col>50</xdr:col>
      <xdr:colOff>165100</xdr:colOff>
      <xdr:row>86</xdr:row>
      <xdr:rowOff>1209</xdr:rowOff>
    </xdr:to>
    <xdr:sp macro="" textlink="">
      <xdr:nvSpPr>
        <xdr:cNvPr id="356" name="楕円 355">
          <a:extLst>
            <a:ext uri="{FF2B5EF4-FFF2-40B4-BE49-F238E27FC236}">
              <a16:creationId xmlns:a16="http://schemas.microsoft.com/office/drawing/2014/main" id="{B4DB0724-83AA-46D8-9368-47B739FE6AD4}"/>
            </a:ext>
          </a:extLst>
        </xdr:cNvPr>
        <xdr:cNvSpPr/>
      </xdr:nvSpPr>
      <xdr:spPr>
        <a:xfrm>
          <a:off x="8636000" y="1411090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120351</xdr:rowOff>
    </xdr:from>
    <xdr:to>
      <xdr:col>55</xdr:col>
      <xdr:colOff>0</xdr:colOff>
      <xdr:row>85</xdr:row>
      <xdr:rowOff>121859</xdr:rowOff>
    </xdr:to>
    <xdr:cxnSp macro="">
      <xdr:nvCxnSpPr>
        <xdr:cNvPr id="357" name="直線コネクタ 356">
          <a:extLst>
            <a:ext uri="{FF2B5EF4-FFF2-40B4-BE49-F238E27FC236}">
              <a16:creationId xmlns:a16="http://schemas.microsoft.com/office/drawing/2014/main" id="{49E7DCBF-D53A-48F0-B967-115526CB4070}"/>
            </a:ext>
          </a:extLst>
        </xdr:cNvPr>
        <xdr:cNvCxnSpPr/>
      </xdr:nvCxnSpPr>
      <xdr:spPr>
        <a:xfrm flipV="1">
          <a:off x="8686800" y="14160201"/>
          <a:ext cx="742950" cy="1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67858</xdr:rowOff>
    </xdr:from>
    <xdr:to>
      <xdr:col>46</xdr:col>
      <xdr:colOff>38100</xdr:colOff>
      <xdr:row>85</xdr:row>
      <xdr:rowOff>169458</xdr:rowOff>
    </xdr:to>
    <xdr:sp macro="" textlink="">
      <xdr:nvSpPr>
        <xdr:cNvPr id="358" name="楕円 357">
          <a:extLst>
            <a:ext uri="{FF2B5EF4-FFF2-40B4-BE49-F238E27FC236}">
              <a16:creationId xmlns:a16="http://schemas.microsoft.com/office/drawing/2014/main" id="{15962E53-5B1D-401A-82CA-73EE6A179AE1}"/>
            </a:ext>
          </a:extLst>
        </xdr:cNvPr>
        <xdr:cNvSpPr/>
      </xdr:nvSpPr>
      <xdr:spPr>
        <a:xfrm>
          <a:off x="7842250" y="1410770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118658</xdr:rowOff>
    </xdr:from>
    <xdr:to>
      <xdr:col>50</xdr:col>
      <xdr:colOff>114300</xdr:colOff>
      <xdr:row>85</xdr:row>
      <xdr:rowOff>121859</xdr:rowOff>
    </xdr:to>
    <xdr:cxnSp macro="">
      <xdr:nvCxnSpPr>
        <xdr:cNvPr id="359" name="直線コネクタ 358">
          <a:extLst>
            <a:ext uri="{FF2B5EF4-FFF2-40B4-BE49-F238E27FC236}">
              <a16:creationId xmlns:a16="http://schemas.microsoft.com/office/drawing/2014/main" id="{CD7FAE7C-8A0A-432A-B773-C5F99CE5FE95}"/>
            </a:ext>
          </a:extLst>
        </xdr:cNvPr>
        <xdr:cNvCxnSpPr/>
      </xdr:nvCxnSpPr>
      <xdr:spPr>
        <a:xfrm>
          <a:off x="7886700" y="14158508"/>
          <a:ext cx="8001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71104</xdr:rowOff>
    </xdr:from>
    <xdr:to>
      <xdr:col>41</xdr:col>
      <xdr:colOff>101600</xdr:colOff>
      <xdr:row>86</xdr:row>
      <xdr:rowOff>1254</xdr:rowOff>
    </xdr:to>
    <xdr:sp macro="" textlink="">
      <xdr:nvSpPr>
        <xdr:cNvPr id="360" name="楕円 359">
          <a:extLst>
            <a:ext uri="{FF2B5EF4-FFF2-40B4-BE49-F238E27FC236}">
              <a16:creationId xmlns:a16="http://schemas.microsoft.com/office/drawing/2014/main" id="{FB8C2C76-F874-4B26-80A1-D5FA823CA905}"/>
            </a:ext>
          </a:extLst>
        </xdr:cNvPr>
        <xdr:cNvSpPr/>
      </xdr:nvSpPr>
      <xdr:spPr>
        <a:xfrm>
          <a:off x="7029450" y="1411095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118658</xdr:rowOff>
    </xdr:from>
    <xdr:to>
      <xdr:col>45</xdr:col>
      <xdr:colOff>177800</xdr:colOff>
      <xdr:row>85</xdr:row>
      <xdr:rowOff>121904</xdr:rowOff>
    </xdr:to>
    <xdr:cxnSp macro="">
      <xdr:nvCxnSpPr>
        <xdr:cNvPr id="361" name="直線コネクタ 360">
          <a:extLst>
            <a:ext uri="{FF2B5EF4-FFF2-40B4-BE49-F238E27FC236}">
              <a16:creationId xmlns:a16="http://schemas.microsoft.com/office/drawing/2014/main" id="{9056A8B0-CB81-4283-B37E-A6834D014F99}"/>
            </a:ext>
          </a:extLst>
        </xdr:cNvPr>
        <xdr:cNvCxnSpPr/>
      </xdr:nvCxnSpPr>
      <xdr:spPr>
        <a:xfrm flipV="1">
          <a:off x="7080250" y="14158508"/>
          <a:ext cx="806450" cy="3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72889</xdr:rowOff>
    </xdr:from>
    <xdr:to>
      <xdr:col>36</xdr:col>
      <xdr:colOff>165100</xdr:colOff>
      <xdr:row>86</xdr:row>
      <xdr:rowOff>3039</xdr:rowOff>
    </xdr:to>
    <xdr:sp macro="" textlink="">
      <xdr:nvSpPr>
        <xdr:cNvPr id="362" name="楕円 361">
          <a:extLst>
            <a:ext uri="{FF2B5EF4-FFF2-40B4-BE49-F238E27FC236}">
              <a16:creationId xmlns:a16="http://schemas.microsoft.com/office/drawing/2014/main" id="{D7A11F2B-B185-4466-A2A6-51B37B4F2D32}"/>
            </a:ext>
          </a:extLst>
        </xdr:cNvPr>
        <xdr:cNvSpPr/>
      </xdr:nvSpPr>
      <xdr:spPr>
        <a:xfrm>
          <a:off x="6235700" y="141127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121904</xdr:rowOff>
    </xdr:from>
    <xdr:to>
      <xdr:col>41</xdr:col>
      <xdr:colOff>50800</xdr:colOff>
      <xdr:row>85</xdr:row>
      <xdr:rowOff>123689</xdr:rowOff>
    </xdr:to>
    <xdr:cxnSp macro="">
      <xdr:nvCxnSpPr>
        <xdr:cNvPr id="363" name="直線コネクタ 362">
          <a:extLst>
            <a:ext uri="{FF2B5EF4-FFF2-40B4-BE49-F238E27FC236}">
              <a16:creationId xmlns:a16="http://schemas.microsoft.com/office/drawing/2014/main" id="{360F13E5-B477-431F-9231-9734533F5E68}"/>
            </a:ext>
          </a:extLst>
        </xdr:cNvPr>
        <xdr:cNvCxnSpPr/>
      </xdr:nvCxnSpPr>
      <xdr:spPr>
        <a:xfrm flipV="1">
          <a:off x="6286500" y="14161754"/>
          <a:ext cx="793750" cy="1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96649</xdr:rowOff>
    </xdr:from>
    <xdr:ext cx="469744" cy="259045"/>
    <xdr:sp macro="" textlink="">
      <xdr:nvSpPr>
        <xdr:cNvPr id="364" name="n_1aveValue【公営住宅】&#10;一人当たり面積">
          <a:extLst>
            <a:ext uri="{FF2B5EF4-FFF2-40B4-BE49-F238E27FC236}">
              <a16:creationId xmlns:a16="http://schemas.microsoft.com/office/drawing/2014/main" id="{55FA227A-2B04-4751-A553-B62EF3750198}"/>
            </a:ext>
          </a:extLst>
        </xdr:cNvPr>
        <xdr:cNvSpPr txBox="1"/>
      </xdr:nvSpPr>
      <xdr:spPr>
        <a:xfrm>
          <a:off x="8458277" y="13806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95277</xdr:rowOff>
    </xdr:from>
    <xdr:ext cx="469744" cy="259045"/>
    <xdr:sp macro="" textlink="">
      <xdr:nvSpPr>
        <xdr:cNvPr id="365" name="n_2aveValue【公営住宅】&#10;一人当たり面積">
          <a:extLst>
            <a:ext uri="{FF2B5EF4-FFF2-40B4-BE49-F238E27FC236}">
              <a16:creationId xmlns:a16="http://schemas.microsoft.com/office/drawing/2014/main" id="{E8C1AEA7-8FB1-4F54-A0DE-DB56FBE7A29E}"/>
            </a:ext>
          </a:extLst>
        </xdr:cNvPr>
        <xdr:cNvSpPr txBox="1"/>
      </xdr:nvSpPr>
      <xdr:spPr>
        <a:xfrm>
          <a:off x="7677227" y="1380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94775</xdr:rowOff>
    </xdr:from>
    <xdr:ext cx="469744" cy="259045"/>
    <xdr:sp macro="" textlink="">
      <xdr:nvSpPr>
        <xdr:cNvPr id="366" name="n_3aveValue【公営住宅】&#10;一人当たり面積">
          <a:extLst>
            <a:ext uri="{FF2B5EF4-FFF2-40B4-BE49-F238E27FC236}">
              <a16:creationId xmlns:a16="http://schemas.microsoft.com/office/drawing/2014/main" id="{215AC41D-1494-4A4B-9274-3FBDB7F963DA}"/>
            </a:ext>
          </a:extLst>
        </xdr:cNvPr>
        <xdr:cNvSpPr txBox="1"/>
      </xdr:nvSpPr>
      <xdr:spPr>
        <a:xfrm>
          <a:off x="6864427" y="1380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68623</xdr:rowOff>
    </xdr:from>
    <xdr:ext cx="469744" cy="259045"/>
    <xdr:sp macro="" textlink="">
      <xdr:nvSpPr>
        <xdr:cNvPr id="367" name="n_4aveValue【公営住宅】&#10;一人当たり面積">
          <a:extLst>
            <a:ext uri="{FF2B5EF4-FFF2-40B4-BE49-F238E27FC236}">
              <a16:creationId xmlns:a16="http://schemas.microsoft.com/office/drawing/2014/main" id="{A1416562-1C40-4C8B-AA6A-61F398A9356F}"/>
            </a:ext>
          </a:extLst>
        </xdr:cNvPr>
        <xdr:cNvSpPr txBox="1"/>
      </xdr:nvSpPr>
      <xdr:spPr>
        <a:xfrm>
          <a:off x="6070677" y="13778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163786</xdr:rowOff>
    </xdr:from>
    <xdr:ext cx="469744" cy="259045"/>
    <xdr:sp macro="" textlink="">
      <xdr:nvSpPr>
        <xdr:cNvPr id="368" name="n_1mainValue【公営住宅】&#10;一人当たり面積">
          <a:extLst>
            <a:ext uri="{FF2B5EF4-FFF2-40B4-BE49-F238E27FC236}">
              <a16:creationId xmlns:a16="http://schemas.microsoft.com/office/drawing/2014/main" id="{D9B80451-4C0E-45DC-9547-D278DF5DCDF0}"/>
            </a:ext>
          </a:extLst>
        </xdr:cNvPr>
        <xdr:cNvSpPr txBox="1"/>
      </xdr:nvSpPr>
      <xdr:spPr>
        <a:xfrm>
          <a:off x="8458277" y="14203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160585</xdr:rowOff>
    </xdr:from>
    <xdr:ext cx="469744" cy="259045"/>
    <xdr:sp macro="" textlink="">
      <xdr:nvSpPr>
        <xdr:cNvPr id="369" name="n_2mainValue【公営住宅】&#10;一人当たり面積">
          <a:extLst>
            <a:ext uri="{FF2B5EF4-FFF2-40B4-BE49-F238E27FC236}">
              <a16:creationId xmlns:a16="http://schemas.microsoft.com/office/drawing/2014/main" id="{4514487E-A298-4B8A-BC05-6135C33AA4F5}"/>
            </a:ext>
          </a:extLst>
        </xdr:cNvPr>
        <xdr:cNvSpPr txBox="1"/>
      </xdr:nvSpPr>
      <xdr:spPr>
        <a:xfrm>
          <a:off x="7677227" y="14200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163831</xdr:rowOff>
    </xdr:from>
    <xdr:ext cx="469744" cy="259045"/>
    <xdr:sp macro="" textlink="">
      <xdr:nvSpPr>
        <xdr:cNvPr id="370" name="n_3mainValue【公営住宅】&#10;一人当たり面積">
          <a:extLst>
            <a:ext uri="{FF2B5EF4-FFF2-40B4-BE49-F238E27FC236}">
              <a16:creationId xmlns:a16="http://schemas.microsoft.com/office/drawing/2014/main" id="{4701125F-7CEC-49B4-B944-DAF30ED42807}"/>
            </a:ext>
          </a:extLst>
        </xdr:cNvPr>
        <xdr:cNvSpPr txBox="1"/>
      </xdr:nvSpPr>
      <xdr:spPr>
        <a:xfrm>
          <a:off x="6864427" y="14203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165616</xdr:rowOff>
    </xdr:from>
    <xdr:ext cx="469744" cy="259045"/>
    <xdr:sp macro="" textlink="">
      <xdr:nvSpPr>
        <xdr:cNvPr id="371" name="n_4mainValue【公営住宅】&#10;一人当たり面積">
          <a:extLst>
            <a:ext uri="{FF2B5EF4-FFF2-40B4-BE49-F238E27FC236}">
              <a16:creationId xmlns:a16="http://schemas.microsoft.com/office/drawing/2014/main" id="{E90AEBA8-40A5-4720-82E0-EFC3D7F4294B}"/>
            </a:ext>
          </a:extLst>
        </xdr:cNvPr>
        <xdr:cNvSpPr txBox="1"/>
      </xdr:nvSpPr>
      <xdr:spPr>
        <a:xfrm>
          <a:off x="6070677" y="1420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2" name="正方形/長方形 371">
          <a:extLst>
            <a:ext uri="{FF2B5EF4-FFF2-40B4-BE49-F238E27FC236}">
              <a16:creationId xmlns:a16="http://schemas.microsoft.com/office/drawing/2014/main" id="{C65860F7-D513-4FDE-A72E-54A0E9C0CD41}"/>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3" name="正方形/長方形 372">
          <a:extLst>
            <a:ext uri="{FF2B5EF4-FFF2-40B4-BE49-F238E27FC236}">
              <a16:creationId xmlns:a16="http://schemas.microsoft.com/office/drawing/2014/main" id="{D867E874-19D5-4D6A-8C8B-8C4D00B386B9}"/>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4" name="正方形/長方形 373">
          <a:extLst>
            <a:ext uri="{FF2B5EF4-FFF2-40B4-BE49-F238E27FC236}">
              <a16:creationId xmlns:a16="http://schemas.microsoft.com/office/drawing/2014/main" id="{EA8D86A5-1BD2-4894-BE9C-3C446CB1A2B7}"/>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5" name="正方形/長方形 374">
          <a:extLst>
            <a:ext uri="{FF2B5EF4-FFF2-40B4-BE49-F238E27FC236}">
              <a16:creationId xmlns:a16="http://schemas.microsoft.com/office/drawing/2014/main" id="{F56C342A-894C-4919-96E1-C64113DAE31A}"/>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6" name="正方形/長方形 375">
          <a:extLst>
            <a:ext uri="{FF2B5EF4-FFF2-40B4-BE49-F238E27FC236}">
              <a16:creationId xmlns:a16="http://schemas.microsoft.com/office/drawing/2014/main" id="{DF60A8E5-9DD2-45EE-B485-CEE89ED142EF}"/>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7" name="正方形/長方形 376">
          <a:extLst>
            <a:ext uri="{FF2B5EF4-FFF2-40B4-BE49-F238E27FC236}">
              <a16:creationId xmlns:a16="http://schemas.microsoft.com/office/drawing/2014/main" id="{E019FABD-8A31-4F2F-89CA-3DBBFB38E86D}"/>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8" name="正方形/長方形 377">
          <a:extLst>
            <a:ext uri="{FF2B5EF4-FFF2-40B4-BE49-F238E27FC236}">
              <a16:creationId xmlns:a16="http://schemas.microsoft.com/office/drawing/2014/main" id="{FC49BB8E-16D3-4B54-9CE4-F367859B6B3E}"/>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9" name="正方形/長方形 378">
          <a:extLst>
            <a:ext uri="{FF2B5EF4-FFF2-40B4-BE49-F238E27FC236}">
              <a16:creationId xmlns:a16="http://schemas.microsoft.com/office/drawing/2014/main" id="{E694ED99-4EE9-41E0-A8A8-A6C1CFC34BB6}"/>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0" name="正方形/長方形 379">
          <a:extLst>
            <a:ext uri="{FF2B5EF4-FFF2-40B4-BE49-F238E27FC236}">
              <a16:creationId xmlns:a16="http://schemas.microsoft.com/office/drawing/2014/main" id="{65514B1F-CEA1-41A2-B730-EE3ADB5A0980}"/>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1" name="正方形/長方形 380">
          <a:extLst>
            <a:ext uri="{FF2B5EF4-FFF2-40B4-BE49-F238E27FC236}">
              <a16:creationId xmlns:a16="http://schemas.microsoft.com/office/drawing/2014/main" id="{A40229B4-9A41-4B31-A601-EE1586631E20}"/>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2" name="正方形/長方形 381">
          <a:extLst>
            <a:ext uri="{FF2B5EF4-FFF2-40B4-BE49-F238E27FC236}">
              <a16:creationId xmlns:a16="http://schemas.microsoft.com/office/drawing/2014/main" id="{C44AE25B-6182-4B6F-A838-05A64701E827}"/>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3" name="正方形/長方形 382">
          <a:extLst>
            <a:ext uri="{FF2B5EF4-FFF2-40B4-BE49-F238E27FC236}">
              <a16:creationId xmlns:a16="http://schemas.microsoft.com/office/drawing/2014/main" id="{9082052A-CC1A-4E03-B2AC-B6FFEC0B3E33}"/>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4" name="正方形/長方形 383">
          <a:extLst>
            <a:ext uri="{FF2B5EF4-FFF2-40B4-BE49-F238E27FC236}">
              <a16:creationId xmlns:a16="http://schemas.microsoft.com/office/drawing/2014/main" id="{8F9C3891-1FB1-4BAD-819B-2D4AB6253003}"/>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5" name="正方形/長方形 384">
          <a:extLst>
            <a:ext uri="{FF2B5EF4-FFF2-40B4-BE49-F238E27FC236}">
              <a16:creationId xmlns:a16="http://schemas.microsoft.com/office/drawing/2014/main" id="{D36E6BF9-CEF6-4BD7-B501-7C05155460D4}"/>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6" name="正方形/長方形 385">
          <a:extLst>
            <a:ext uri="{FF2B5EF4-FFF2-40B4-BE49-F238E27FC236}">
              <a16:creationId xmlns:a16="http://schemas.microsoft.com/office/drawing/2014/main" id="{0B73C85F-6D09-4AA3-B045-A5A0C3512704}"/>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7" name="正方形/長方形 386">
          <a:extLst>
            <a:ext uri="{FF2B5EF4-FFF2-40B4-BE49-F238E27FC236}">
              <a16:creationId xmlns:a16="http://schemas.microsoft.com/office/drawing/2014/main" id="{1FAFEC52-A2A8-44D3-8CAC-0ECA1BF2A134}"/>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8" name="正方形/長方形 387">
          <a:extLst>
            <a:ext uri="{FF2B5EF4-FFF2-40B4-BE49-F238E27FC236}">
              <a16:creationId xmlns:a16="http://schemas.microsoft.com/office/drawing/2014/main" id="{CA3420C5-EF1B-4733-869B-5541C49E02A3}"/>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9" name="正方形/長方形 388">
          <a:extLst>
            <a:ext uri="{FF2B5EF4-FFF2-40B4-BE49-F238E27FC236}">
              <a16:creationId xmlns:a16="http://schemas.microsoft.com/office/drawing/2014/main" id="{A2F2A248-7CC5-49B5-99DF-02FC12C80165}"/>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0" name="正方形/長方形 389">
          <a:extLst>
            <a:ext uri="{FF2B5EF4-FFF2-40B4-BE49-F238E27FC236}">
              <a16:creationId xmlns:a16="http://schemas.microsoft.com/office/drawing/2014/main" id="{F080EDBE-5CF2-4CB9-87AD-35D95E21784F}"/>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1" name="正方形/長方形 390">
          <a:extLst>
            <a:ext uri="{FF2B5EF4-FFF2-40B4-BE49-F238E27FC236}">
              <a16:creationId xmlns:a16="http://schemas.microsoft.com/office/drawing/2014/main" id="{B8ADB816-0866-4E8E-B288-53B5D957C581}"/>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2" name="正方形/長方形 391">
          <a:extLst>
            <a:ext uri="{FF2B5EF4-FFF2-40B4-BE49-F238E27FC236}">
              <a16:creationId xmlns:a16="http://schemas.microsoft.com/office/drawing/2014/main" id="{D09D5EDF-C57C-42BD-A9DB-F17874291254}"/>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3" name="正方形/長方形 392">
          <a:extLst>
            <a:ext uri="{FF2B5EF4-FFF2-40B4-BE49-F238E27FC236}">
              <a16:creationId xmlns:a16="http://schemas.microsoft.com/office/drawing/2014/main" id="{9A785876-0C12-4FEF-B69C-5183217DAE55}"/>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4" name="正方形/長方形 393">
          <a:extLst>
            <a:ext uri="{FF2B5EF4-FFF2-40B4-BE49-F238E27FC236}">
              <a16:creationId xmlns:a16="http://schemas.microsoft.com/office/drawing/2014/main" id="{C3B95121-AB0E-4678-B06D-B067CAD1B848}"/>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5" name="正方形/長方形 394">
          <a:extLst>
            <a:ext uri="{FF2B5EF4-FFF2-40B4-BE49-F238E27FC236}">
              <a16:creationId xmlns:a16="http://schemas.microsoft.com/office/drawing/2014/main" id="{64322C2A-9BC9-40DF-A3F0-7CBEE3FA6A43}"/>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6" name="テキスト ボックス 395">
          <a:extLst>
            <a:ext uri="{FF2B5EF4-FFF2-40B4-BE49-F238E27FC236}">
              <a16:creationId xmlns:a16="http://schemas.microsoft.com/office/drawing/2014/main" id="{1ACD23F0-2EBB-45E9-B88E-A19B00C85B50}"/>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7" name="直線コネクタ 396">
          <a:extLst>
            <a:ext uri="{FF2B5EF4-FFF2-40B4-BE49-F238E27FC236}">
              <a16:creationId xmlns:a16="http://schemas.microsoft.com/office/drawing/2014/main" id="{44152E14-A430-4E3F-A3B3-8FE86151D6DD}"/>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8" name="テキスト ボックス 397">
          <a:extLst>
            <a:ext uri="{FF2B5EF4-FFF2-40B4-BE49-F238E27FC236}">
              <a16:creationId xmlns:a16="http://schemas.microsoft.com/office/drawing/2014/main" id="{4FE64352-6B47-478B-9F6B-952788CF7E0B}"/>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99" name="直線コネクタ 398">
          <a:extLst>
            <a:ext uri="{FF2B5EF4-FFF2-40B4-BE49-F238E27FC236}">
              <a16:creationId xmlns:a16="http://schemas.microsoft.com/office/drawing/2014/main" id="{EFE51B81-1766-48A6-9767-1DD34A8D4968}"/>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0" name="テキスト ボックス 399">
          <a:extLst>
            <a:ext uri="{FF2B5EF4-FFF2-40B4-BE49-F238E27FC236}">
              <a16:creationId xmlns:a16="http://schemas.microsoft.com/office/drawing/2014/main" id="{8FDEED88-B152-40F3-AB54-661FAA01F9B9}"/>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1" name="直線コネクタ 400">
          <a:extLst>
            <a:ext uri="{FF2B5EF4-FFF2-40B4-BE49-F238E27FC236}">
              <a16:creationId xmlns:a16="http://schemas.microsoft.com/office/drawing/2014/main" id="{15363299-AE2B-46B9-ADD7-53651A09DBC6}"/>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2" name="テキスト ボックス 401">
          <a:extLst>
            <a:ext uri="{FF2B5EF4-FFF2-40B4-BE49-F238E27FC236}">
              <a16:creationId xmlns:a16="http://schemas.microsoft.com/office/drawing/2014/main" id="{5797DD61-A445-4E97-AB8F-BE466BA6ACA7}"/>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3" name="直線コネクタ 402">
          <a:extLst>
            <a:ext uri="{FF2B5EF4-FFF2-40B4-BE49-F238E27FC236}">
              <a16:creationId xmlns:a16="http://schemas.microsoft.com/office/drawing/2014/main" id="{8292266F-F59A-4CE6-8ABF-9C2A9419DD37}"/>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4" name="テキスト ボックス 403">
          <a:extLst>
            <a:ext uri="{FF2B5EF4-FFF2-40B4-BE49-F238E27FC236}">
              <a16:creationId xmlns:a16="http://schemas.microsoft.com/office/drawing/2014/main" id="{FF3035B7-EC51-4360-BB29-4EE7795C8D5B}"/>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5" name="直線コネクタ 404">
          <a:extLst>
            <a:ext uri="{FF2B5EF4-FFF2-40B4-BE49-F238E27FC236}">
              <a16:creationId xmlns:a16="http://schemas.microsoft.com/office/drawing/2014/main" id="{78A1047A-30D1-424A-98D7-C921898B061C}"/>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6" name="テキスト ボックス 405">
          <a:extLst>
            <a:ext uri="{FF2B5EF4-FFF2-40B4-BE49-F238E27FC236}">
              <a16:creationId xmlns:a16="http://schemas.microsoft.com/office/drawing/2014/main" id="{3A684005-11DB-4A0E-AB41-54A5C72D20B6}"/>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7" name="直線コネクタ 406">
          <a:extLst>
            <a:ext uri="{FF2B5EF4-FFF2-40B4-BE49-F238E27FC236}">
              <a16:creationId xmlns:a16="http://schemas.microsoft.com/office/drawing/2014/main" id="{A4715C36-8BB6-49D8-B122-8ACE916ACE6D}"/>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408" name="テキスト ボックス 407">
          <a:extLst>
            <a:ext uri="{FF2B5EF4-FFF2-40B4-BE49-F238E27FC236}">
              <a16:creationId xmlns:a16="http://schemas.microsoft.com/office/drawing/2014/main" id="{17A7D221-53BE-41FB-8A71-CEB66761711A}"/>
            </a:ext>
          </a:extLst>
        </xdr:cNvPr>
        <xdr:cNvSpPr txBox="1"/>
      </xdr:nvSpPr>
      <xdr:spPr>
        <a:xfrm>
          <a:off x="10906911" y="5375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9" name="直線コネクタ 408">
          <a:extLst>
            <a:ext uri="{FF2B5EF4-FFF2-40B4-BE49-F238E27FC236}">
              <a16:creationId xmlns:a16="http://schemas.microsoft.com/office/drawing/2014/main" id="{7D5DA5DD-08B7-424F-8242-F5146C3831AB}"/>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0" name="【認定こども園・幼稚園・保育所】&#10;有形固定資産減価償却率グラフ枠">
          <a:extLst>
            <a:ext uri="{FF2B5EF4-FFF2-40B4-BE49-F238E27FC236}">
              <a16:creationId xmlns:a16="http://schemas.microsoft.com/office/drawing/2014/main" id="{1977C7E3-4645-4FED-AA8E-929D4CFBC12D}"/>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411" name="直線コネクタ 410">
          <a:extLst>
            <a:ext uri="{FF2B5EF4-FFF2-40B4-BE49-F238E27FC236}">
              <a16:creationId xmlns:a16="http://schemas.microsoft.com/office/drawing/2014/main" id="{032EA967-56BB-418E-BDB0-5D9BF320F9C0}"/>
            </a:ext>
          </a:extLst>
        </xdr:cNvPr>
        <xdr:cNvCxnSpPr/>
      </xdr:nvCxnSpPr>
      <xdr:spPr>
        <a:xfrm flipV="1">
          <a:off x="14699614" y="5511800"/>
          <a:ext cx="0" cy="1225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412" name="【認定こども園・幼稚園・保育所】&#10;有形固定資産減価償却率最小値テキスト">
          <a:extLst>
            <a:ext uri="{FF2B5EF4-FFF2-40B4-BE49-F238E27FC236}">
              <a16:creationId xmlns:a16="http://schemas.microsoft.com/office/drawing/2014/main" id="{C165EE55-D671-4033-91D9-24849C101027}"/>
            </a:ext>
          </a:extLst>
        </xdr:cNvPr>
        <xdr:cNvSpPr txBox="1"/>
      </xdr:nvSpPr>
      <xdr:spPr>
        <a:xfrm>
          <a:off x="14738350" y="674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413" name="直線コネクタ 412">
          <a:extLst>
            <a:ext uri="{FF2B5EF4-FFF2-40B4-BE49-F238E27FC236}">
              <a16:creationId xmlns:a16="http://schemas.microsoft.com/office/drawing/2014/main" id="{E407FD1D-CB7E-47F7-8733-C19EBA4F4E48}"/>
            </a:ext>
          </a:extLst>
        </xdr:cNvPr>
        <xdr:cNvCxnSpPr/>
      </xdr:nvCxnSpPr>
      <xdr:spPr>
        <a:xfrm>
          <a:off x="14611350" y="67373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414" name="【認定こども園・幼稚園・保育所】&#10;有形固定資産減価償却率最大値テキスト">
          <a:extLst>
            <a:ext uri="{FF2B5EF4-FFF2-40B4-BE49-F238E27FC236}">
              <a16:creationId xmlns:a16="http://schemas.microsoft.com/office/drawing/2014/main" id="{C22DC64E-2C75-499D-8810-7EDD87D426EA}"/>
            </a:ext>
          </a:extLst>
        </xdr:cNvPr>
        <xdr:cNvSpPr txBox="1"/>
      </xdr:nvSpPr>
      <xdr:spPr>
        <a:xfrm>
          <a:off x="14738350" y="52933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15" name="直線コネクタ 414">
          <a:extLst>
            <a:ext uri="{FF2B5EF4-FFF2-40B4-BE49-F238E27FC236}">
              <a16:creationId xmlns:a16="http://schemas.microsoft.com/office/drawing/2014/main" id="{911920C8-0078-45AF-85D5-C20D65AF92E6}"/>
            </a:ext>
          </a:extLst>
        </xdr:cNvPr>
        <xdr:cNvCxnSpPr/>
      </xdr:nvCxnSpPr>
      <xdr:spPr>
        <a:xfrm>
          <a:off x="14611350" y="5511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129557</xdr:rowOff>
    </xdr:from>
    <xdr:ext cx="405111" cy="259045"/>
    <xdr:sp macro="" textlink="">
      <xdr:nvSpPr>
        <xdr:cNvPr id="416" name="【認定こども園・幼稚園・保育所】&#10;有形固定資産減価償却率平均値テキスト">
          <a:extLst>
            <a:ext uri="{FF2B5EF4-FFF2-40B4-BE49-F238E27FC236}">
              <a16:creationId xmlns:a16="http://schemas.microsoft.com/office/drawing/2014/main" id="{8E1B0B8B-ED18-47F9-9E9D-5581DA790D90}"/>
            </a:ext>
          </a:extLst>
        </xdr:cNvPr>
        <xdr:cNvSpPr txBox="1"/>
      </xdr:nvSpPr>
      <xdr:spPr>
        <a:xfrm>
          <a:off x="14738350" y="59144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106680</xdr:rowOff>
    </xdr:from>
    <xdr:to>
      <xdr:col>85</xdr:col>
      <xdr:colOff>177800</xdr:colOff>
      <xdr:row>37</xdr:row>
      <xdr:rowOff>36830</xdr:rowOff>
    </xdr:to>
    <xdr:sp macro="" textlink="">
      <xdr:nvSpPr>
        <xdr:cNvPr id="417" name="フローチャート: 判断 416">
          <a:extLst>
            <a:ext uri="{FF2B5EF4-FFF2-40B4-BE49-F238E27FC236}">
              <a16:creationId xmlns:a16="http://schemas.microsoft.com/office/drawing/2014/main" id="{F5C82ACE-3A88-4E2D-B8F7-E8C742D13397}"/>
            </a:ext>
          </a:extLst>
        </xdr:cNvPr>
        <xdr:cNvSpPr/>
      </xdr:nvSpPr>
      <xdr:spPr>
        <a:xfrm>
          <a:off x="14649450" y="605663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96520</xdr:rowOff>
    </xdr:from>
    <xdr:to>
      <xdr:col>81</xdr:col>
      <xdr:colOff>101600</xdr:colOff>
      <xdr:row>37</xdr:row>
      <xdr:rowOff>26670</xdr:rowOff>
    </xdr:to>
    <xdr:sp macro="" textlink="">
      <xdr:nvSpPr>
        <xdr:cNvPr id="418" name="フローチャート: 判断 417">
          <a:extLst>
            <a:ext uri="{FF2B5EF4-FFF2-40B4-BE49-F238E27FC236}">
              <a16:creationId xmlns:a16="http://schemas.microsoft.com/office/drawing/2014/main" id="{5FC73F7D-DE52-46E3-9591-A3B95D6434DE}"/>
            </a:ext>
          </a:extLst>
        </xdr:cNvPr>
        <xdr:cNvSpPr/>
      </xdr:nvSpPr>
      <xdr:spPr>
        <a:xfrm>
          <a:off x="13887450" y="60464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91440</xdr:rowOff>
    </xdr:from>
    <xdr:to>
      <xdr:col>76</xdr:col>
      <xdr:colOff>165100</xdr:colOff>
      <xdr:row>37</xdr:row>
      <xdr:rowOff>21590</xdr:rowOff>
    </xdr:to>
    <xdr:sp macro="" textlink="">
      <xdr:nvSpPr>
        <xdr:cNvPr id="419" name="フローチャート: 判断 418">
          <a:extLst>
            <a:ext uri="{FF2B5EF4-FFF2-40B4-BE49-F238E27FC236}">
              <a16:creationId xmlns:a16="http://schemas.microsoft.com/office/drawing/2014/main" id="{EEC527AD-AC8F-4536-9D46-030C88A4F618}"/>
            </a:ext>
          </a:extLst>
        </xdr:cNvPr>
        <xdr:cNvSpPr/>
      </xdr:nvSpPr>
      <xdr:spPr>
        <a:xfrm>
          <a:off x="13093700" y="60413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88900</xdr:rowOff>
    </xdr:from>
    <xdr:to>
      <xdr:col>72</xdr:col>
      <xdr:colOff>38100</xdr:colOff>
      <xdr:row>37</xdr:row>
      <xdr:rowOff>19050</xdr:rowOff>
    </xdr:to>
    <xdr:sp macro="" textlink="">
      <xdr:nvSpPr>
        <xdr:cNvPr id="420" name="フローチャート: 判断 419">
          <a:extLst>
            <a:ext uri="{FF2B5EF4-FFF2-40B4-BE49-F238E27FC236}">
              <a16:creationId xmlns:a16="http://schemas.microsoft.com/office/drawing/2014/main" id="{DB3368E1-AB83-4DE1-8BE3-E68AFBA95065}"/>
            </a:ext>
          </a:extLst>
        </xdr:cNvPr>
        <xdr:cNvSpPr/>
      </xdr:nvSpPr>
      <xdr:spPr>
        <a:xfrm>
          <a:off x="12299950" y="60388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25400</xdr:rowOff>
    </xdr:from>
    <xdr:to>
      <xdr:col>67</xdr:col>
      <xdr:colOff>101600</xdr:colOff>
      <xdr:row>36</xdr:row>
      <xdr:rowOff>127000</xdr:rowOff>
    </xdr:to>
    <xdr:sp macro="" textlink="">
      <xdr:nvSpPr>
        <xdr:cNvPr id="421" name="フローチャート: 判断 420">
          <a:extLst>
            <a:ext uri="{FF2B5EF4-FFF2-40B4-BE49-F238E27FC236}">
              <a16:creationId xmlns:a16="http://schemas.microsoft.com/office/drawing/2014/main" id="{2984B787-3C4D-449D-BDC6-17702139AE94}"/>
            </a:ext>
          </a:extLst>
        </xdr:cNvPr>
        <xdr:cNvSpPr/>
      </xdr:nvSpPr>
      <xdr:spPr>
        <a:xfrm>
          <a:off x="11487150" y="5975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085B32C5-3A2D-486D-A812-135CDC064B09}"/>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8E53537B-6EDC-4505-8DBD-55D0A2F7F30C}"/>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1FE5CD4D-298B-44AA-8605-282483BDA633}"/>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F29D4000-051B-4F43-ACA8-0753E5127D2C}"/>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94E7D7A1-AC02-44E9-953A-FAD3F9666A9B}"/>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33020</xdr:rowOff>
    </xdr:from>
    <xdr:to>
      <xdr:col>85</xdr:col>
      <xdr:colOff>177800</xdr:colOff>
      <xdr:row>38</xdr:row>
      <xdr:rowOff>134620</xdr:rowOff>
    </xdr:to>
    <xdr:sp macro="" textlink="">
      <xdr:nvSpPr>
        <xdr:cNvPr id="427" name="楕円 426">
          <a:extLst>
            <a:ext uri="{FF2B5EF4-FFF2-40B4-BE49-F238E27FC236}">
              <a16:creationId xmlns:a16="http://schemas.microsoft.com/office/drawing/2014/main" id="{8D47918D-B550-4B8E-8F9F-F60686F173F9}"/>
            </a:ext>
          </a:extLst>
        </xdr:cNvPr>
        <xdr:cNvSpPr/>
      </xdr:nvSpPr>
      <xdr:spPr>
        <a:xfrm>
          <a:off x="14649450" y="631317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11447</xdr:rowOff>
    </xdr:from>
    <xdr:ext cx="405111" cy="259045"/>
    <xdr:sp macro="" textlink="">
      <xdr:nvSpPr>
        <xdr:cNvPr id="428" name="【認定こども園・幼稚園・保育所】&#10;有形固定資産減価償却率該当値テキスト">
          <a:extLst>
            <a:ext uri="{FF2B5EF4-FFF2-40B4-BE49-F238E27FC236}">
              <a16:creationId xmlns:a16="http://schemas.microsoft.com/office/drawing/2014/main" id="{05A97028-0C25-4C23-8853-E83A61FCD5D2}"/>
            </a:ext>
          </a:extLst>
        </xdr:cNvPr>
        <xdr:cNvSpPr txBox="1"/>
      </xdr:nvSpPr>
      <xdr:spPr>
        <a:xfrm>
          <a:off x="14738350" y="6291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53340</xdr:rowOff>
    </xdr:from>
    <xdr:to>
      <xdr:col>81</xdr:col>
      <xdr:colOff>101600</xdr:colOff>
      <xdr:row>38</xdr:row>
      <xdr:rowOff>154940</xdr:rowOff>
    </xdr:to>
    <xdr:sp macro="" textlink="">
      <xdr:nvSpPr>
        <xdr:cNvPr id="429" name="楕円 428">
          <a:extLst>
            <a:ext uri="{FF2B5EF4-FFF2-40B4-BE49-F238E27FC236}">
              <a16:creationId xmlns:a16="http://schemas.microsoft.com/office/drawing/2014/main" id="{6279EF4C-8C6B-4804-B820-C77234218C8E}"/>
            </a:ext>
          </a:extLst>
        </xdr:cNvPr>
        <xdr:cNvSpPr/>
      </xdr:nvSpPr>
      <xdr:spPr>
        <a:xfrm>
          <a:off x="13887450" y="633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83820</xdr:rowOff>
    </xdr:from>
    <xdr:to>
      <xdr:col>85</xdr:col>
      <xdr:colOff>127000</xdr:colOff>
      <xdr:row>38</xdr:row>
      <xdr:rowOff>104140</xdr:rowOff>
    </xdr:to>
    <xdr:cxnSp macro="">
      <xdr:nvCxnSpPr>
        <xdr:cNvPr id="430" name="直線コネクタ 429">
          <a:extLst>
            <a:ext uri="{FF2B5EF4-FFF2-40B4-BE49-F238E27FC236}">
              <a16:creationId xmlns:a16="http://schemas.microsoft.com/office/drawing/2014/main" id="{CDB2BD52-1575-41CE-B909-6174FCDD89AF}"/>
            </a:ext>
          </a:extLst>
        </xdr:cNvPr>
        <xdr:cNvCxnSpPr/>
      </xdr:nvCxnSpPr>
      <xdr:spPr>
        <a:xfrm flipV="1">
          <a:off x="13938250" y="6363970"/>
          <a:ext cx="76200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71120</xdr:rowOff>
    </xdr:from>
    <xdr:to>
      <xdr:col>76</xdr:col>
      <xdr:colOff>165100</xdr:colOff>
      <xdr:row>39</xdr:row>
      <xdr:rowOff>1270</xdr:rowOff>
    </xdr:to>
    <xdr:sp macro="" textlink="">
      <xdr:nvSpPr>
        <xdr:cNvPr id="431" name="楕円 430">
          <a:extLst>
            <a:ext uri="{FF2B5EF4-FFF2-40B4-BE49-F238E27FC236}">
              <a16:creationId xmlns:a16="http://schemas.microsoft.com/office/drawing/2014/main" id="{D9AC2654-9D89-43AF-A167-18A562FE9AEA}"/>
            </a:ext>
          </a:extLst>
        </xdr:cNvPr>
        <xdr:cNvSpPr/>
      </xdr:nvSpPr>
      <xdr:spPr>
        <a:xfrm>
          <a:off x="13093700" y="63512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104140</xdr:rowOff>
    </xdr:from>
    <xdr:to>
      <xdr:col>81</xdr:col>
      <xdr:colOff>50800</xdr:colOff>
      <xdr:row>38</xdr:row>
      <xdr:rowOff>121920</xdr:rowOff>
    </xdr:to>
    <xdr:cxnSp macro="">
      <xdr:nvCxnSpPr>
        <xdr:cNvPr id="432" name="直線コネクタ 431">
          <a:extLst>
            <a:ext uri="{FF2B5EF4-FFF2-40B4-BE49-F238E27FC236}">
              <a16:creationId xmlns:a16="http://schemas.microsoft.com/office/drawing/2014/main" id="{FD9B7CF5-F7A1-4E85-B727-DB89977821E6}"/>
            </a:ext>
          </a:extLst>
        </xdr:cNvPr>
        <xdr:cNvCxnSpPr/>
      </xdr:nvCxnSpPr>
      <xdr:spPr>
        <a:xfrm flipV="1">
          <a:off x="13144500" y="6384290"/>
          <a:ext cx="79375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71120</xdr:rowOff>
    </xdr:from>
    <xdr:to>
      <xdr:col>72</xdr:col>
      <xdr:colOff>38100</xdr:colOff>
      <xdr:row>39</xdr:row>
      <xdr:rowOff>1270</xdr:rowOff>
    </xdr:to>
    <xdr:sp macro="" textlink="">
      <xdr:nvSpPr>
        <xdr:cNvPr id="433" name="楕円 432">
          <a:extLst>
            <a:ext uri="{FF2B5EF4-FFF2-40B4-BE49-F238E27FC236}">
              <a16:creationId xmlns:a16="http://schemas.microsoft.com/office/drawing/2014/main" id="{BE4ED401-9D49-4A51-8D2D-2BE7674D4FAA}"/>
            </a:ext>
          </a:extLst>
        </xdr:cNvPr>
        <xdr:cNvSpPr/>
      </xdr:nvSpPr>
      <xdr:spPr>
        <a:xfrm>
          <a:off x="12299950" y="63512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121920</xdr:rowOff>
    </xdr:from>
    <xdr:to>
      <xdr:col>76</xdr:col>
      <xdr:colOff>114300</xdr:colOff>
      <xdr:row>38</xdr:row>
      <xdr:rowOff>121920</xdr:rowOff>
    </xdr:to>
    <xdr:cxnSp macro="">
      <xdr:nvCxnSpPr>
        <xdr:cNvPr id="434" name="直線コネクタ 433">
          <a:extLst>
            <a:ext uri="{FF2B5EF4-FFF2-40B4-BE49-F238E27FC236}">
              <a16:creationId xmlns:a16="http://schemas.microsoft.com/office/drawing/2014/main" id="{298DEA2C-C909-41FF-A98B-A0A3C582F655}"/>
            </a:ext>
          </a:extLst>
        </xdr:cNvPr>
        <xdr:cNvCxnSpPr/>
      </xdr:nvCxnSpPr>
      <xdr:spPr>
        <a:xfrm>
          <a:off x="12344400" y="640207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55880</xdr:rowOff>
    </xdr:from>
    <xdr:to>
      <xdr:col>67</xdr:col>
      <xdr:colOff>101600</xdr:colOff>
      <xdr:row>38</xdr:row>
      <xdr:rowOff>157480</xdr:rowOff>
    </xdr:to>
    <xdr:sp macro="" textlink="">
      <xdr:nvSpPr>
        <xdr:cNvPr id="435" name="楕円 434">
          <a:extLst>
            <a:ext uri="{FF2B5EF4-FFF2-40B4-BE49-F238E27FC236}">
              <a16:creationId xmlns:a16="http://schemas.microsoft.com/office/drawing/2014/main" id="{02D9BB69-137E-4E29-98BB-1D078AA4248B}"/>
            </a:ext>
          </a:extLst>
        </xdr:cNvPr>
        <xdr:cNvSpPr/>
      </xdr:nvSpPr>
      <xdr:spPr>
        <a:xfrm>
          <a:off x="11487150" y="6336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106680</xdr:rowOff>
    </xdr:from>
    <xdr:to>
      <xdr:col>71</xdr:col>
      <xdr:colOff>177800</xdr:colOff>
      <xdr:row>38</xdr:row>
      <xdr:rowOff>121920</xdr:rowOff>
    </xdr:to>
    <xdr:cxnSp macro="">
      <xdr:nvCxnSpPr>
        <xdr:cNvPr id="436" name="直線コネクタ 435">
          <a:extLst>
            <a:ext uri="{FF2B5EF4-FFF2-40B4-BE49-F238E27FC236}">
              <a16:creationId xmlns:a16="http://schemas.microsoft.com/office/drawing/2014/main" id="{EA081178-C01A-4838-A2D0-F49B49875320}"/>
            </a:ext>
          </a:extLst>
        </xdr:cNvPr>
        <xdr:cNvCxnSpPr/>
      </xdr:nvCxnSpPr>
      <xdr:spPr>
        <a:xfrm>
          <a:off x="11537950" y="6386830"/>
          <a:ext cx="80645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43197</xdr:rowOff>
    </xdr:from>
    <xdr:ext cx="405111" cy="259045"/>
    <xdr:sp macro="" textlink="">
      <xdr:nvSpPr>
        <xdr:cNvPr id="437" name="n_1aveValue【認定こども園・幼稚園・保育所】&#10;有形固定資産減価償却率">
          <a:extLst>
            <a:ext uri="{FF2B5EF4-FFF2-40B4-BE49-F238E27FC236}">
              <a16:creationId xmlns:a16="http://schemas.microsoft.com/office/drawing/2014/main" id="{4DEE967F-A352-450C-93AC-23D8F1D55802}"/>
            </a:ext>
          </a:extLst>
        </xdr:cNvPr>
        <xdr:cNvSpPr txBox="1"/>
      </xdr:nvSpPr>
      <xdr:spPr>
        <a:xfrm>
          <a:off x="13742044" y="582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38117</xdr:rowOff>
    </xdr:from>
    <xdr:ext cx="405111" cy="259045"/>
    <xdr:sp macro="" textlink="">
      <xdr:nvSpPr>
        <xdr:cNvPr id="438" name="n_2aveValue【認定こども園・幼稚園・保育所】&#10;有形固定資産減価償却率">
          <a:extLst>
            <a:ext uri="{FF2B5EF4-FFF2-40B4-BE49-F238E27FC236}">
              <a16:creationId xmlns:a16="http://schemas.microsoft.com/office/drawing/2014/main" id="{E0E5A23D-D6AD-4662-8A3F-6C54364FA41A}"/>
            </a:ext>
          </a:extLst>
        </xdr:cNvPr>
        <xdr:cNvSpPr txBox="1"/>
      </xdr:nvSpPr>
      <xdr:spPr>
        <a:xfrm>
          <a:off x="12960994" y="5822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35577</xdr:rowOff>
    </xdr:from>
    <xdr:ext cx="405111" cy="259045"/>
    <xdr:sp macro="" textlink="">
      <xdr:nvSpPr>
        <xdr:cNvPr id="439" name="n_3aveValue【認定こども園・幼稚園・保育所】&#10;有形固定資産減価償却率">
          <a:extLst>
            <a:ext uri="{FF2B5EF4-FFF2-40B4-BE49-F238E27FC236}">
              <a16:creationId xmlns:a16="http://schemas.microsoft.com/office/drawing/2014/main" id="{43239857-F846-49DB-853C-5CB9633FC35F}"/>
            </a:ext>
          </a:extLst>
        </xdr:cNvPr>
        <xdr:cNvSpPr txBox="1"/>
      </xdr:nvSpPr>
      <xdr:spPr>
        <a:xfrm>
          <a:off x="12167244" y="582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143527</xdr:rowOff>
    </xdr:from>
    <xdr:ext cx="405111" cy="259045"/>
    <xdr:sp macro="" textlink="">
      <xdr:nvSpPr>
        <xdr:cNvPr id="440" name="n_4aveValue【認定こども園・幼稚園・保育所】&#10;有形固定資産減価償却率">
          <a:extLst>
            <a:ext uri="{FF2B5EF4-FFF2-40B4-BE49-F238E27FC236}">
              <a16:creationId xmlns:a16="http://schemas.microsoft.com/office/drawing/2014/main" id="{93685AF0-5C1F-4003-84EF-B2D5CE2D3FF0}"/>
            </a:ext>
          </a:extLst>
        </xdr:cNvPr>
        <xdr:cNvSpPr txBox="1"/>
      </xdr:nvSpPr>
      <xdr:spPr>
        <a:xfrm>
          <a:off x="11354444" y="576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146067</xdr:rowOff>
    </xdr:from>
    <xdr:ext cx="405111" cy="259045"/>
    <xdr:sp macro="" textlink="">
      <xdr:nvSpPr>
        <xdr:cNvPr id="441" name="n_1mainValue【認定こども園・幼稚園・保育所】&#10;有形固定資産減価償却率">
          <a:extLst>
            <a:ext uri="{FF2B5EF4-FFF2-40B4-BE49-F238E27FC236}">
              <a16:creationId xmlns:a16="http://schemas.microsoft.com/office/drawing/2014/main" id="{A6BC8757-78B6-4270-8072-C755A3FD5BF0}"/>
            </a:ext>
          </a:extLst>
        </xdr:cNvPr>
        <xdr:cNvSpPr txBox="1"/>
      </xdr:nvSpPr>
      <xdr:spPr>
        <a:xfrm>
          <a:off x="13742044" y="6426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163847</xdr:rowOff>
    </xdr:from>
    <xdr:ext cx="405111" cy="259045"/>
    <xdr:sp macro="" textlink="">
      <xdr:nvSpPr>
        <xdr:cNvPr id="442" name="n_2mainValue【認定こども園・幼稚園・保育所】&#10;有形固定資産減価償却率">
          <a:extLst>
            <a:ext uri="{FF2B5EF4-FFF2-40B4-BE49-F238E27FC236}">
              <a16:creationId xmlns:a16="http://schemas.microsoft.com/office/drawing/2014/main" id="{7D324B4B-9B63-4004-BA9B-9FD1371D3A17}"/>
            </a:ext>
          </a:extLst>
        </xdr:cNvPr>
        <xdr:cNvSpPr txBox="1"/>
      </xdr:nvSpPr>
      <xdr:spPr>
        <a:xfrm>
          <a:off x="12960994" y="6443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163847</xdr:rowOff>
    </xdr:from>
    <xdr:ext cx="405111" cy="259045"/>
    <xdr:sp macro="" textlink="">
      <xdr:nvSpPr>
        <xdr:cNvPr id="443" name="n_3mainValue【認定こども園・幼稚園・保育所】&#10;有形固定資産減価償却率">
          <a:extLst>
            <a:ext uri="{FF2B5EF4-FFF2-40B4-BE49-F238E27FC236}">
              <a16:creationId xmlns:a16="http://schemas.microsoft.com/office/drawing/2014/main" id="{582B8DAB-5DDF-4179-8CC5-7FE06EC33093}"/>
            </a:ext>
          </a:extLst>
        </xdr:cNvPr>
        <xdr:cNvSpPr txBox="1"/>
      </xdr:nvSpPr>
      <xdr:spPr>
        <a:xfrm>
          <a:off x="12167244" y="6443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148607</xdr:rowOff>
    </xdr:from>
    <xdr:ext cx="405111" cy="259045"/>
    <xdr:sp macro="" textlink="">
      <xdr:nvSpPr>
        <xdr:cNvPr id="444" name="n_4mainValue【認定こども園・幼稚園・保育所】&#10;有形固定資産減価償却率">
          <a:extLst>
            <a:ext uri="{FF2B5EF4-FFF2-40B4-BE49-F238E27FC236}">
              <a16:creationId xmlns:a16="http://schemas.microsoft.com/office/drawing/2014/main" id="{80D4D6EF-D79B-427B-8C6A-472B535B827C}"/>
            </a:ext>
          </a:extLst>
        </xdr:cNvPr>
        <xdr:cNvSpPr txBox="1"/>
      </xdr:nvSpPr>
      <xdr:spPr>
        <a:xfrm>
          <a:off x="11354444" y="6428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5" name="正方形/長方形 444">
          <a:extLst>
            <a:ext uri="{FF2B5EF4-FFF2-40B4-BE49-F238E27FC236}">
              <a16:creationId xmlns:a16="http://schemas.microsoft.com/office/drawing/2014/main" id="{7A275B6A-C5FB-4003-A726-0956E0DD8349}"/>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6" name="正方形/長方形 445">
          <a:extLst>
            <a:ext uri="{FF2B5EF4-FFF2-40B4-BE49-F238E27FC236}">
              <a16:creationId xmlns:a16="http://schemas.microsoft.com/office/drawing/2014/main" id="{C23D8207-16AA-4BAA-9121-11D21B43450A}"/>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7" name="正方形/長方形 446">
          <a:extLst>
            <a:ext uri="{FF2B5EF4-FFF2-40B4-BE49-F238E27FC236}">
              <a16:creationId xmlns:a16="http://schemas.microsoft.com/office/drawing/2014/main" id="{801F7C19-FEB2-4E6B-A6BF-CD56DA418FB5}"/>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8" name="正方形/長方形 447">
          <a:extLst>
            <a:ext uri="{FF2B5EF4-FFF2-40B4-BE49-F238E27FC236}">
              <a16:creationId xmlns:a16="http://schemas.microsoft.com/office/drawing/2014/main" id="{F91479BB-E1E6-4E2C-9EEE-D4F542C77F7C}"/>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9" name="正方形/長方形 448">
          <a:extLst>
            <a:ext uri="{FF2B5EF4-FFF2-40B4-BE49-F238E27FC236}">
              <a16:creationId xmlns:a16="http://schemas.microsoft.com/office/drawing/2014/main" id="{1BC3025C-71D1-4E6A-9ED4-CBF25C32BC5E}"/>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0" name="正方形/長方形 449">
          <a:extLst>
            <a:ext uri="{FF2B5EF4-FFF2-40B4-BE49-F238E27FC236}">
              <a16:creationId xmlns:a16="http://schemas.microsoft.com/office/drawing/2014/main" id="{EC703463-1A94-4426-9135-C504E0BDB2E5}"/>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1" name="正方形/長方形 450">
          <a:extLst>
            <a:ext uri="{FF2B5EF4-FFF2-40B4-BE49-F238E27FC236}">
              <a16:creationId xmlns:a16="http://schemas.microsoft.com/office/drawing/2014/main" id="{6065BB39-0CDC-4DD5-A329-7952CC09FA5B}"/>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2" name="正方形/長方形 451">
          <a:extLst>
            <a:ext uri="{FF2B5EF4-FFF2-40B4-BE49-F238E27FC236}">
              <a16:creationId xmlns:a16="http://schemas.microsoft.com/office/drawing/2014/main" id="{70643CF6-3471-4DC2-952B-F53B4D36EFE8}"/>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3" name="テキスト ボックス 452">
          <a:extLst>
            <a:ext uri="{FF2B5EF4-FFF2-40B4-BE49-F238E27FC236}">
              <a16:creationId xmlns:a16="http://schemas.microsoft.com/office/drawing/2014/main" id="{17370E0B-BCB4-4C64-88B2-E8DC4D3C958D}"/>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4" name="直線コネクタ 453">
          <a:extLst>
            <a:ext uri="{FF2B5EF4-FFF2-40B4-BE49-F238E27FC236}">
              <a16:creationId xmlns:a16="http://schemas.microsoft.com/office/drawing/2014/main" id="{2EECC59D-2E15-4C4E-A1D8-79147791792F}"/>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5" name="直線コネクタ 454">
          <a:extLst>
            <a:ext uri="{FF2B5EF4-FFF2-40B4-BE49-F238E27FC236}">
              <a16:creationId xmlns:a16="http://schemas.microsoft.com/office/drawing/2014/main" id="{52677A27-3E0B-44E7-9A00-34B2B4916E06}"/>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6" name="テキスト ボックス 455">
          <a:extLst>
            <a:ext uri="{FF2B5EF4-FFF2-40B4-BE49-F238E27FC236}">
              <a16:creationId xmlns:a16="http://schemas.microsoft.com/office/drawing/2014/main" id="{9C8F4CE3-D06D-4A6D-A04E-A9CB4FB2E4D0}"/>
            </a:ext>
          </a:extLst>
        </xdr:cNvPr>
        <xdr:cNvSpPr txBox="1"/>
      </xdr:nvSpPr>
      <xdr:spPr>
        <a:xfrm>
          <a:off x="160491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7" name="直線コネクタ 456">
          <a:extLst>
            <a:ext uri="{FF2B5EF4-FFF2-40B4-BE49-F238E27FC236}">
              <a16:creationId xmlns:a16="http://schemas.microsoft.com/office/drawing/2014/main" id="{32F2929B-7DA3-4214-9768-5F749408F7FE}"/>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8" name="テキスト ボックス 457">
          <a:extLst>
            <a:ext uri="{FF2B5EF4-FFF2-40B4-BE49-F238E27FC236}">
              <a16:creationId xmlns:a16="http://schemas.microsoft.com/office/drawing/2014/main" id="{0E2BB16E-4DF7-47CA-85BB-7F5B8E7D3049}"/>
            </a:ext>
          </a:extLst>
        </xdr:cNvPr>
        <xdr:cNvSpPr txBox="1"/>
      </xdr:nvSpPr>
      <xdr:spPr>
        <a:xfrm>
          <a:off x="1604917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9" name="直線コネクタ 458">
          <a:extLst>
            <a:ext uri="{FF2B5EF4-FFF2-40B4-BE49-F238E27FC236}">
              <a16:creationId xmlns:a16="http://schemas.microsoft.com/office/drawing/2014/main" id="{9D32B48C-C37C-437E-980F-6EF44B6C1825}"/>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0" name="テキスト ボックス 459">
          <a:extLst>
            <a:ext uri="{FF2B5EF4-FFF2-40B4-BE49-F238E27FC236}">
              <a16:creationId xmlns:a16="http://schemas.microsoft.com/office/drawing/2014/main" id="{84CD8C07-A7C8-44AA-8523-408DE3D2C571}"/>
            </a:ext>
          </a:extLst>
        </xdr:cNvPr>
        <xdr:cNvSpPr txBox="1"/>
      </xdr:nvSpPr>
      <xdr:spPr>
        <a:xfrm>
          <a:off x="1604917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1" name="直線コネクタ 460">
          <a:extLst>
            <a:ext uri="{FF2B5EF4-FFF2-40B4-BE49-F238E27FC236}">
              <a16:creationId xmlns:a16="http://schemas.microsoft.com/office/drawing/2014/main" id="{257A20A7-F9F8-40BC-8500-C29AFB2C7853}"/>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2" name="テキスト ボックス 461">
          <a:extLst>
            <a:ext uri="{FF2B5EF4-FFF2-40B4-BE49-F238E27FC236}">
              <a16:creationId xmlns:a16="http://schemas.microsoft.com/office/drawing/2014/main" id="{139C977A-C9E1-4AFF-83BC-C205FC0DC401}"/>
            </a:ext>
          </a:extLst>
        </xdr:cNvPr>
        <xdr:cNvSpPr txBox="1"/>
      </xdr:nvSpPr>
      <xdr:spPr>
        <a:xfrm>
          <a:off x="1604917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3" name="直線コネクタ 462">
          <a:extLst>
            <a:ext uri="{FF2B5EF4-FFF2-40B4-BE49-F238E27FC236}">
              <a16:creationId xmlns:a16="http://schemas.microsoft.com/office/drawing/2014/main" id="{A5959FF9-C4EF-461C-846B-754F7AF70393}"/>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4" name="テキスト ボックス 463">
          <a:extLst>
            <a:ext uri="{FF2B5EF4-FFF2-40B4-BE49-F238E27FC236}">
              <a16:creationId xmlns:a16="http://schemas.microsoft.com/office/drawing/2014/main" id="{760D2318-9D05-4E38-ADBB-654702724BE9}"/>
            </a:ext>
          </a:extLst>
        </xdr:cNvPr>
        <xdr:cNvSpPr txBox="1"/>
      </xdr:nvSpPr>
      <xdr:spPr>
        <a:xfrm>
          <a:off x="1604917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5" name="直線コネクタ 464">
          <a:extLst>
            <a:ext uri="{FF2B5EF4-FFF2-40B4-BE49-F238E27FC236}">
              <a16:creationId xmlns:a16="http://schemas.microsoft.com/office/drawing/2014/main" id="{4793D083-D0E2-4C9B-BEA8-B77022FDFBEF}"/>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6" name="テキスト ボックス 465">
          <a:extLst>
            <a:ext uri="{FF2B5EF4-FFF2-40B4-BE49-F238E27FC236}">
              <a16:creationId xmlns:a16="http://schemas.microsoft.com/office/drawing/2014/main" id="{89130FEC-A4CD-4C32-9EC6-647F6BCA2BA1}"/>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7" name="【認定こども園・幼稚園・保育所】&#10;一人当たり面積グラフ枠">
          <a:extLst>
            <a:ext uri="{FF2B5EF4-FFF2-40B4-BE49-F238E27FC236}">
              <a16:creationId xmlns:a16="http://schemas.microsoft.com/office/drawing/2014/main" id="{11F039E7-0D28-475D-85FC-D94966302F3F}"/>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144018</xdr:rowOff>
    </xdr:from>
    <xdr:to>
      <xdr:col>116</xdr:col>
      <xdr:colOff>62864</xdr:colOff>
      <xdr:row>41</xdr:row>
      <xdr:rowOff>166116</xdr:rowOff>
    </xdr:to>
    <xdr:cxnSp macro="">
      <xdr:nvCxnSpPr>
        <xdr:cNvPr id="468" name="直線コネクタ 467">
          <a:extLst>
            <a:ext uri="{FF2B5EF4-FFF2-40B4-BE49-F238E27FC236}">
              <a16:creationId xmlns:a16="http://schemas.microsoft.com/office/drawing/2014/main" id="{BB33050B-5826-472C-B254-5EE5BAB87875}"/>
            </a:ext>
          </a:extLst>
        </xdr:cNvPr>
        <xdr:cNvCxnSpPr/>
      </xdr:nvCxnSpPr>
      <xdr:spPr>
        <a:xfrm flipV="1">
          <a:off x="19951064" y="5763768"/>
          <a:ext cx="0" cy="1177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169943</xdr:rowOff>
    </xdr:from>
    <xdr:ext cx="469744" cy="259045"/>
    <xdr:sp macro="" textlink="">
      <xdr:nvSpPr>
        <xdr:cNvPr id="469" name="【認定こども園・幼稚園・保育所】&#10;一人当たり面積最小値テキスト">
          <a:extLst>
            <a:ext uri="{FF2B5EF4-FFF2-40B4-BE49-F238E27FC236}">
              <a16:creationId xmlns:a16="http://schemas.microsoft.com/office/drawing/2014/main" id="{69BC8C1B-45A5-4280-83DC-38F239F2C9B2}"/>
            </a:ext>
          </a:extLst>
        </xdr:cNvPr>
        <xdr:cNvSpPr txBox="1"/>
      </xdr:nvSpPr>
      <xdr:spPr>
        <a:xfrm>
          <a:off x="19989800" y="6939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166116</xdr:rowOff>
    </xdr:from>
    <xdr:to>
      <xdr:col>116</xdr:col>
      <xdr:colOff>152400</xdr:colOff>
      <xdr:row>41</xdr:row>
      <xdr:rowOff>166116</xdr:rowOff>
    </xdr:to>
    <xdr:cxnSp macro="">
      <xdr:nvCxnSpPr>
        <xdr:cNvPr id="470" name="直線コネクタ 469">
          <a:extLst>
            <a:ext uri="{FF2B5EF4-FFF2-40B4-BE49-F238E27FC236}">
              <a16:creationId xmlns:a16="http://schemas.microsoft.com/office/drawing/2014/main" id="{566E3DAC-E6B6-4CED-AE8E-9A57468ACAA0}"/>
            </a:ext>
          </a:extLst>
        </xdr:cNvPr>
        <xdr:cNvCxnSpPr/>
      </xdr:nvCxnSpPr>
      <xdr:spPr>
        <a:xfrm>
          <a:off x="19881850" y="694156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90695</xdr:rowOff>
    </xdr:from>
    <xdr:ext cx="469744" cy="259045"/>
    <xdr:sp macro="" textlink="">
      <xdr:nvSpPr>
        <xdr:cNvPr id="471" name="【認定こども園・幼稚園・保育所】&#10;一人当たり面積最大値テキスト">
          <a:extLst>
            <a:ext uri="{FF2B5EF4-FFF2-40B4-BE49-F238E27FC236}">
              <a16:creationId xmlns:a16="http://schemas.microsoft.com/office/drawing/2014/main" id="{9FFDB678-9CCB-44C5-BB47-8CCDA954B88F}"/>
            </a:ext>
          </a:extLst>
        </xdr:cNvPr>
        <xdr:cNvSpPr txBox="1"/>
      </xdr:nvSpPr>
      <xdr:spPr>
        <a:xfrm>
          <a:off x="19989800" y="5545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144018</xdr:rowOff>
    </xdr:from>
    <xdr:to>
      <xdr:col>116</xdr:col>
      <xdr:colOff>152400</xdr:colOff>
      <xdr:row>34</xdr:row>
      <xdr:rowOff>144018</xdr:rowOff>
    </xdr:to>
    <xdr:cxnSp macro="">
      <xdr:nvCxnSpPr>
        <xdr:cNvPr id="472" name="直線コネクタ 471">
          <a:extLst>
            <a:ext uri="{FF2B5EF4-FFF2-40B4-BE49-F238E27FC236}">
              <a16:creationId xmlns:a16="http://schemas.microsoft.com/office/drawing/2014/main" id="{5B520EF7-014D-47C4-B9FB-6BD3DA7941B2}"/>
            </a:ext>
          </a:extLst>
        </xdr:cNvPr>
        <xdr:cNvCxnSpPr/>
      </xdr:nvCxnSpPr>
      <xdr:spPr>
        <a:xfrm>
          <a:off x="19881850" y="576376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128033</xdr:rowOff>
    </xdr:from>
    <xdr:ext cx="469744" cy="259045"/>
    <xdr:sp macro="" textlink="">
      <xdr:nvSpPr>
        <xdr:cNvPr id="473" name="【認定こども園・幼稚園・保育所】&#10;一人当たり面積平均値テキスト">
          <a:extLst>
            <a:ext uri="{FF2B5EF4-FFF2-40B4-BE49-F238E27FC236}">
              <a16:creationId xmlns:a16="http://schemas.microsoft.com/office/drawing/2014/main" id="{3EFE8FE2-F352-4983-BA10-807F97C9EEC1}"/>
            </a:ext>
          </a:extLst>
        </xdr:cNvPr>
        <xdr:cNvSpPr txBox="1"/>
      </xdr:nvSpPr>
      <xdr:spPr>
        <a:xfrm>
          <a:off x="19989800" y="65732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149606</xdr:rowOff>
    </xdr:from>
    <xdr:to>
      <xdr:col>116</xdr:col>
      <xdr:colOff>114300</xdr:colOff>
      <xdr:row>40</xdr:row>
      <xdr:rowOff>79756</xdr:rowOff>
    </xdr:to>
    <xdr:sp macro="" textlink="">
      <xdr:nvSpPr>
        <xdr:cNvPr id="474" name="フローチャート: 判断 473">
          <a:extLst>
            <a:ext uri="{FF2B5EF4-FFF2-40B4-BE49-F238E27FC236}">
              <a16:creationId xmlns:a16="http://schemas.microsoft.com/office/drawing/2014/main" id="{C5795A7D-7C8C-4E67-B584-7EE90B57D504}"/>
            </a:ext>
          </a:extLst>
        </xdr:cNvPr>
        <xdr:cNvSpPr/>
      </xdr:nvSpPr>
      <xdr:spPr>
        <a:xfrm>
          <a:off x="19900900" y="659485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xdr:rowOff>
    </xdr:from>
    <xdr:to>
      <xdr:col>112</xdr:col>
      <xdr:colOff>38100</xdr:colOff>
      <xdr:row>40</xdr:row>
      <xdr:rowOff>101854</xdr:rowOff>
    </xdr:to>
    <xdr:sp macro="" textlink="">
      <xdr:nvSpPr>
        <xdr:cNvPr id="475" name="フローチャート: 判断 474">
          <a:extLst>
            <a:ext uri="{FF2B5EF4-FFF2-40B4-BE49-F238E27FC236}">
              <a16:creationId xmlns:a16="http://schemas.microsoft.com/office/drawing/2014/main" id="{31C99617-A50C-4819-9A9C-E47BE1A81F81}"/>
            </a:ext>
          </a:extLst>
        </xdr:cNvPr>
        <xdr:cNvSpPr/>
      </xdr:nvSpPr>
      <xdr:spPr>
        <a:xfrm>
          <a:off x="19157950" y="661060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1016</xdr:rowOff>
    </xdr:from>
    <xdr:to>
      <xdr:col>107</xdr:col>
      <xdr:colOff>101600</xdr:colOff>
      <xdr:row>40</xdr:row>
      <xdr:rowOff>102616</xdr:rowOff>
    </xdr:to>
    <xdr:sp macro="" textlink="">
      <xdr:nvSpPr>
        <xdr:cNvPr id="476" name="フローチャート: 判断 475">
          <a:extLst>
            <a:ext uri="{FF2B5EF4-FFF2-40B4-BE49-F238E27FC236}">
              <a16:creationId xmlns:a16="http://schemas.microsoft.com/office/drawing/2014/main" id="{F4123BA3-0D18-4589-8E14-DFB7E6B9CB2F}"/>
            </a:ext>
          </a:extLst>
        </xdr:cNvPr>
        <xdr:cNvSpPr/>
      </xdr:nvSpPr>
      <xdr:spPr>
        <a:xfrm>
          <a:off x="18345150" y="6611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26162</xdr:rowOff>
    </xdr:from>
    <xdr:to>
      <xdr:col>102</xdr:col>
      <xdr:colOff>165100</xdr:colOff>
      <xdr:row>40</xdr:row>
      <xdr:rowOff>127762</xdr:rowOff>
    </xdr:to>
    <xdr:sp macro="" textlink="">
      <xdr:nvSpPr>
        <xdr:cNvPr id="477" name="フローチャート: 判断 476">
          <a:extLst>
            <a:ext uri="{FF2B5EF4-FFF2-40B4-BE49-F238E27FC236}">
              <a16:creationId xmlns:a16="http://schemas.microsoft.com/office/drawing/2014/main" id="{49AF6B31-7005-4284-BA2A-C47C2581FD8E}"/>
            </a:ext>
          </a:extLst>
        </xdr:cNvPr>
        <xdr:cNvSpPr/>
      </xdr:nvSpPr>
      <xdr:spPr>
        <a:xfrm>
          <a:off x="17551400" y="663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169418</xdr:rowOff>
    </xdr:from>
    <xdr:to>
      <xdr:col>98</xdr:col>
      <xdr:colOff>38100</xdr:colOff>
      <xdr:row>40</xdr:row>
      <xdr:rowOff>99568</xdr:rowOff>
    </xdr:to>
    <xdr:sp macro="" textlink="">
      <xdr:nvSpPr>
        <xdr:cNvPr id="478" name="フローチャート: 判断 477">
          <a:extLst>
            <a:ext uri="{FF2B5EF4-FFF2-40B4-BE49-F238E27FC236}">
              <a16:creationId xmlns:a16="http://schemas.microsoft.com/office/drawing/2014/main" id="{5CBBF986-84A3-469E-B4AA-533E839FCA80}"/>
            </a:ext>
          </a:extLst>
        </xdr:cNvPr>
        <xdr:cNvSpPr/>
      </xdr:nvSpPr>
      <xdr:spPr>
        <a:xfrm>
          <a:off x="16757650" y="660831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26BE4CB5-139A-44AF-AC92-0387CB1110CE}"/>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9BAD03A7-079D-4368-878D-9211FE0A8C91}"/>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ECA1E42D-F317-404C-899F-9514312C8438}"/>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F819B4BB-7D1C-4D0F-90E5-C682A2DDF35E}"/>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C0E210D4-CE1C-4898-8CB3-26031830FD8B}"/>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49784</xdr:rowOff>
    </xdr:from>
    <xdr:to>
      <xdr:col>116</xdr:col>
      <xdr:colOff>114300</xdr:colOff>
      <xdr:row>39</xdr:row>
      <xdr:rowOff>151384</xdr:rowOff>
    </xdr:to>
    <xdr:sp macro="" textlink="">
      <xdr:nvSpPr>
        <xdr:cNvPr id="484" name="楕円 483">
          <a:extLst>
            <a:ext uri="{FF2B5EF4-FFF2-40B4-BE49-F238E27FC236}">
              <a16:creationId xmlns:a16="http://schemas.microsoft.com/office/drawing/2014/main" id="{6ADFD775-C2B5-4F57-B9A5-05E73C91A0A5}"/>
            </a:ext>
          </a:extLst>
        </xdr:cNvPr>
        <xdr:cNvSpPr/>
      </xdr:nvSpPr>
      <xdr:spPr>
        <a:xfrm>
          <a:off x="19900900" y="6495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72661</xdr:rowOff>
    </xdr:from>
    <xdr:ext cx="469744" cy="259045"/>
    <xdr:sp macro="" textlink="">
      <xdr:nvSpPr>
        <xdr:cNvPr id="485" name="【認定こども園・幼稚園・保育所】&#10;一人当たり面積該当値テキスト">
          <a:extLst>
            <a:ext uri="{FF2B5EF4-FFF2-40B4-BE49-F238E27FC236}">
              <a16:creationId xmlns:a16="http://schemas.microsoft.com/office/drawing/2014/main" id="{38B463A2-5576-4464-9625-8BC6DBB780AF}"/>
            </a:ext>
          </a:extLst>
        </xdr:cNvPr>
        <xdr:cNvSpPr txBox="1"/>
      </xdr:nvSpPr>
      <xdr:spPr>
        <a:xfrm>
          <a:off x="19989800" y="6352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57404</xdr:rowOff>
    </xdr:from>
    <xdr:to>
      <xdr:col>112</xdr:col>
      <xdr:colOff>38100</xdr:colOff>
      <xdr:row>39</xdr:row>
      <xdr:rowOff>159004</xdr:rowOff>
    </xdr:to>
    <xdr:sp macro="" textlink="">
      <xdr:nvSpPr>
        <xdr:cNvPr id="486" name="楕円 485">
          <a:extLst>
            <a:ext uri="{FF2B5EF4-FFF2-40B4-BE49-F238E27FC236}">
              <a16:creationId xmlns:a16="http://schemas.microsoft.com/office/drawing/2014/main" id="{1075EC57-ECCF-4AD2-95A4-FC68DAB780C8}"/>
            </a:ext>
          </a:extLst>
        </xdr:cNvPr>
        <xdr:cNvSpPr/>
      </xdr:nvSpPr>
      <xdr:spPr>
        <a:xfrm>
          <a:off x="19157950" y="650265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100584</xdr:rowOff>
    </xdr:from>
    <xdr:to>
      <xdr:col>116</xdr:col>
      <xdr:colOff>63500</xdr:colOff>
      <xdr:row>39</xdr:row>
      <xdr:rowOff>108204</xdr:rowOff>
    </xdr:to>
    <xdr:cxnSp macro="">
      <xdr:nvCxnSpPr>
        <xdr:cNvPr id="487" name="直線コネクタ 486">
          <a:extLst>
            <a:ext uri="{FF2B5EF4-FFF2-40B4-BE49-F238E27FC236}">
              <a16:creationId xmlns:a16="http://schemas.microsoft.com/office/drawing/2014/main" id="{DCFFF362-596A-4780-B040-F198FFFF99FE}"/>
            </a:ext>
          </a:extLst>
        </xdr:cNvPr>
        <xdr:cNvCxnSpPr/>
      </xdr:nvCxnSpPr>
      <xdr:spPr>
        <a:xfrm flipV="1">
          <a:off x="19202400" y="6545834"/>
          <a:ext cx="7493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66548</xdr:rowOff>
    </xdr:from>
    <xdr:to>
      <xdr:col>107</xdr:col>
      <xdr:colOff>101600</xdr:colOff>
      <xdr:row>39</xdr:row>
      <xdr:rowOff>168148</xdr:rowOff>
    </xdr:to>
    <xdr:sp macro="" textlink="">
      <xdr:nvSpPr>
        <xdr:cNvPr id="488" name="楕円 487">
          <a:extLst>
            <a:ext uri="{FF2B5EF4-FFF2-40B4-BE49-F238E27FC236}">
              <a16:creationId xmlns:a16="http://schemas.microsoft.com/office/drawing/2014/main" id="{1C53459A-B541-49DB-8C39-2F91AC659B2C}"/>
            </a:ext>
          </a:extLst>
        </xdr:cNvPr>
        <xdr:cNvSpPr/>
      </xdr:nvSpPr>
      <xdr:spPr>
        <a:xfrm>
          <a:off x="18345150" y="651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108204</xdr:rowOff>
    </xdr:from>
    <xdr:to>
      <xdr:col>111</xdr:col>
      <xdr:colOff>177800</xdr:colOff>
      <xdr:row>39</xdr:row>
      <xdr:rowOff>117348</xdr:rowOff>
    </xdr:to>
    <xdr:cxnSp macro="">
      <xdr:nvCxnSpPr>
        <xdr:cNvPr id="489" name="直線コネクタ 488">
          <a:extLst>
            <a:ext uri="{FF2B5EF4-FFF2-40B4-BE49-F238E27FC236}">
              <a16:creationId xmlns:a16="http://schemas.microsoft.com/office/drawing/2014/main" id="{F782C50F-D890-46E5-9100-EEFDB8A2E935}"/>
            </a:ext>
          </a:extLst>
        </xdr:cNvPr>
        <xdr:cNvCxnSpPr/>
      </xdr:nvCxnSpPr>
      <xdr:spPr>
        <a:xfrm flipV="1">
          <a:off x="18395950" y="6553454"/>
          <a:ext cx="80645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80264</xdr:rowOff>
    </xdr:from>
    <xdr:to>
      <xdr:col>102</xdr:col>
      <xdr:colOff>165100</xdr:colOff>
      <xdr:row>40</xdr:row>
      <xdr:rowOff>10414</xdr:rowOff>
    </xdr:to>
    <xdr:sp macro="" textlink="">
      <xdr:nvSpPr>
        <xdr:cNvPr id="490" name="楕円 489">
          <a:extLst>
            <a:ext uri="{FF2B5EF4-FFF2-40B4-BE49-F238E27FC236}">
              <a16:creationId xmlns:a16="http://schemas.microsoft.com/office/drawing/2014/main" id="{412C11B9-8F87-4CF5-93EA-0534821A2909}"/>
            </a:ext>
          </a:extLst>
        </xdr:cNvPr>
        <xdr:cNvSpPr/>
      </xdr:nvSpPr>
      <xdr:spPr>
        <a:xfrm>
          <a:off x="17551400" y="652551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117348</xdr:rowOff>
    </xdr:from>
    <xdr:to>
      <xdr:col>107</xdr:col>
      <xdr:colOff>50800</xdr:colOff>
      <xdr:row>39</xdr:row>
      <xdr:rowOff>131064</xdr:rowOff>
    </xdr:to>
    <xdr:cxnSp macro="">
      <xdr:nvCxnSpPr>
        <xdr:cNvPr id="491" name="直線コネクタ 490">
          <a:extLst>
            <a:ext uri="{FF2B5EF4-FFF2-40B4-BE49-F238E27FC236}">
              <a16:creationId xmlns:a16="http://schemas.microsoft.com/office/drawing/2014/main" id="{347A1093-373A-4B41-8710-4EA3564FB3E4}"/>
            </a:ext>
          </a:extLst>
        </xdr:cNvPr>
        <xdr:cNvCxnSpPr/>
      </xdr:nvCxnSpPr>
      <xdr:spPr>
        <a:xfrm flipV="1">
          <a:off x="17602200" y="6562598"/>
          <a:ext cx="79375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89408</xdr:rowOff>
    </xdr:from>
    <xdr:to>
      <xdr:col>98</xdr:col>
      <xdr:colOff>38100</xdr:colOff>
      <xdr:row>40</xdr:row>
      <xdr:rowOff>19558</xdr:rowOff>
    </xdr:to>
    <xdr:sp macro="" textlink="">
      <xdr:nvSpPr>
        <xdr:cNvPr id="492" name="楕円 491">
          <a:extLst>
            <a:ext uri="{FF2B5EF4-FFF2-40B4-BE49-F238E27FC236}">
              <a16:creationId xmlns:a16="http://schemas.microsoft.com/office/drawing/2014/main" id="{CB686936-97B2-46CC-B33F-ECA5CE37E83D}"/>
            </a:ext>
          </a:extLst>
        </xdr:cNvPr>
        <xdr:cNvSpPr/>
      </xdr:nvSpPr>
      <xdr:spPr>
        <a:xfrm>
          <a:off x="16757650" y="653465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131064</xdr:rowOff>
    </xdr:from>
    <xdr:to>
      <xdr:col>102</xdr:col>
      <xdr:colOff>114300</xdr:colOff>
      <xdr:row>39</xdr:row>
      <xdr:rowOff>140208</xdr:rowOff>
    </xdr:to>
    <xdr:cxnSp macro="">
      <xdr:nvCxnSpPr>
        <xdr:cNvPr id="493" name="直線コネクタ 492">
          <a:extLst>
            <a:ext uri="{FF2B5EF4-FFF2-40B4-BE49-F238E27FC236}">
              <a16:creationId xmlns:a16="http://schemas.microsoft.com/office/drawing/2014/main" id="{89530379-6163-4EF8-B3BC-BEE71AF7521A}"/>
            </a:ext>
          </a:extLst>
        </xdr:cNvPr>
        <xdr:cNvCxnSpPr/>
      </xdr:nvCxnSpPr>
      <xdr:spPr>
        <a:xfrm flipV="1">
          <a:off x="16802100" y="6576314"/>
          <a:ext cx="8001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92981</xdr:rowOff>
    </xdr:from>
    <xdr:ext cx="469744" cy="259045"/>
    <xdr:sp macro="" textlink="">
      <xdr:nvSpPr>
        <xdr:cNvPr id="494" name="n_1aveValue【認定こども園・幼稚園・保育所】&#10;一人当たり面積">
          <a:extLst>
            <a:ext uri="{FF2B5EF4-FFF2-40B4-BE49-F238E27FC236}">
              <a16:creationId xmlns:a16="http://schemas.microsoft.com/office/drawing/2014/main" id="{26465658-F860-4A62-8144-B84A5EBB1987}"/>
            </a:ext>
          </a:extLst>
        </xdr:cNvPr>
        <xdr:cNvSpPr txBox="1"/>
      </xdr:nvSpPr>
      <xdr:spPr>
        <a:xfrm>
          <a:off x="18980227" y="6703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93743</xdr:rowOff>
    </xdr:from>
    <xdr:ext cx="469744" cy="259045"/>
    <xdr:sp macro="" textlink="">
      <xdr:nvSpPr>
        <xdr:cNvPr id="495" name="n_2aveValue【認定こども園・幼稚園・保育所】&#10;一人当たり面積">
          <a:extLst>
            <a:ext uri="{FF2B5EF4-FFF2-40B4-BE49-F238E27FC236}">
              <a16:creationId xmlns:a16="http://schemas.microsoft.com/office/drawing/2014/main" id="{3B754789-7BD2-4525-A47C-64FE8E475CE0}"/>
            </a:ext>
          </a:extLst>
        </xdr:cNvPr>
        <xdr:cNvSpPr txBox="1"/>
      </xdr:nvSpPr>
      <xdr:spPr>
        <a:xfrm>
          <a:off x="18180127" y="6704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118889</xdr:rowOff>
    </xdr:from>
    <xdr:ext cx="469744" cy="259045"/>
    <xdr:sp macro="" textlink="">
      <xdr:nvSpPr>
        <xdr:cNvPr id="496" name="n_3aveValue【認定こども園・幼稚園・保育所】&#10;一人当たり面積">
          <a:extLst>
            <a:ext uri="{FF2B5EF4-FFF2-40B4-BE49-F238E27FC236}">
              <a16:creationId xmlns:a16="http://schemas.microsoft.com/office/drawing/2014/main" id="{4C7A6CDF-6CF4-484B-A91E-A60653C5C5D9}"/>
            </a:ext>
          </a:extLst>
        </xdr:cNvPr>
        <xdr:cNvSpPr txBox="1"/>
      </xdr:nvSpPr>
      <xdr:spPr>
        <a:xfrm>
          <a:off x="17386377" y="6729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90695</xdr:rowOff>
    </xdr:from>
    <xdr:ext cx="469744" cy="259045"/>
    <xdr:sp macro="" textlink="">
      <xdr:nvSpPr>
        <xdr:cNvPr id="497" name="n_4aveValue【認定こども園・幼稚園・保育所】&#10;一人当たり面積">
          <a:extLst>
            <a:ext uri="{FF2B5EF4-FFF2-40B4-BE49-F238E27FC236}">
              <a16:creationId xmlns:a16="http://schemas.microsoft.com/office/drawing/2014/main" id="{F953E445-D8BA-4C26-B9B8-544CE4F7589F}"/>
            </a:ext>
          </a:extLst>
        </xdr:cNvPr>
        <xdr:cNvSpPr txBox="1"/>
      </xdr:nvSpPr>
      <xdr:spPr>
        <a:xfrm>
          <a:off x="16592627" y="6701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4081</xdr:rowOff>
    </xdr:from>
    <xdr:ext cx="469744" cy="259045"/>
    <xdr:sp macro="" textlink="">
      <xdr:nvSpPr>
        <xdr:cNvPr id="498" name="n_1mainValue【認定こども園・幼稚園・保育所】&#10;一人当たり面積">
          <a:extLst>
            <a:ext uri="{FF2B5EF4-FFF2-40B4-BE49-F238E27FC236}">
              <a16:creationId xmlns:a16="http://schemas.microsoft.com/office/drawing/2014/main" id="{2D2669B1-2990-43ED-B3D8-78A1ABD8B67A}"/>
            </a:ext>
          </a:extLst>
        </xdr:cNvPr>
        <xdr:cNvSpPr txBox="1"/>
      </xdr:nvSpPr>
      <xdr:spPr>
        <a:xfrm>
          <a:off x="18980227" y="6284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13225</xdr:rowOff>
    </xdr:from>
    <xdr:ext cx="469744" cy="259045"/>
    <xdr:sp macro="" textlink="">
      <xdr:nvSpPr>
        <xdr:cNvPr id="499" name="n_2mainValue【認定こども園・幼稚園・保育所】&#10;一人当たり面積">
          <a:extLst>
            <a:ext uri="{FF2B5EF4-FFF2-40B4-BE49-F238E27FC236}">
              <a16:creationId xmlns:a16="http://schemas.microsoft.com/office/drawing/2014/main" id="{ABEB77B2-52B5-478A-9D25-B844C5847D64}"/>
            </a:ext>
          </a:extLst>
        </xdr:cNvPr>
        <xdr:cNvSpPr txBox="1"/>
      </xdr:nvSpPr>
      <xdr:spPr>
        <a:xfrm>
          <a:off x="18180127" y="6293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26941</xdr:rowOff>
    </xdr:from>
    <xdr:ext cx="469744" cy="259045"/>
    <xdr:sp macro="" textlink="">
      <xdr:nvSpPr>
        <xdr:cNvPr id="500" name="n_3mainValue【認定こども園・幼稚園・保育所】&#10;一人当たり面積">
          <a:extLst>
            <a:ext uri="{FF2B5EF4-FFF2-40B4-BE49-F238E27FC236}">
              <a16:creationId xmlns:a16="http://schemas.microsoft.com/office/drawing/2014/main" id="{6907C5C1-9E9E-40E5-8DBB-0EA47AE2DD87}"/>
            </a:ext>
          </a:extLst>
        </xdr:cNvPr>
        <xdr:cNvSpPr txBox="1"/>
      </xdr:nvSpPr>
      <xdr:spPr>
        <a:xfrm>
          <a:off x="17386377" y="6307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36085</xdr:rowOff>
    </xdr:from>
    <xdr:ext cx="469744" cy="259045"/>
    <xdr:sp macro="" textlink="">
      <xdr:nvSpPr>
        <xdr:cNvPr id="501" name="n_4mainValue【認定こども園・幼稚園・保育所】&#10;一人当たり面積">
          <a:extLst>
            <a:ext uri="{FF2B5EF4-FFF2-40B4-BE49-F238E27FC236}">
              <a16:creationId xmlns:a16="http://schemas.microsoft.com/office/drawing/2014/main" id="{B4F133E4-DFA9-4680-8001-3861307FF396}"/>
            </a:ext>
          </a:extLst>
        </xdr:cNvPr>
        <xdr:cNvSpPr txBox="1"/>
      </xdr:nvSpPr>
      <xdr:spPr>
        <a:xfrm>
          <a:off x="16592627" y="6316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a:extLst>
            <a:ext uri="{FF2B5EF4-FFF2-40B4-BE49-F238E27FC236}">
              <a16:creationId xmlns:a16="http://schemas.microsoft.com/office/drawing/2014/main" id="{AD0DBAB8-9DE3-449C-951A-99355B93BD08}"/>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a:extLst>
            <a:ext uri="{FF2B5EF4-FFF2-40B4-BE49-F238E27FC236}">
              <a16:creationId xmlns:a16="http://schemas.microsoft.com/office/drawing/2014/main" id="{DDF3790E-13E2-450F-99AF-0685F5FFAC4C}"/>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a:extLst>
            <a:ext uri="{FF2B5EF4-FFF2-40B4-BE49-F238E27FC236}">
              <a16:creationId xmlns:a16="http://schemas.microsoft.com/office/drawing/2014/main" id="{3BB8CDCE-B4C2-4E62-8C5F-5E4EEBFEAC16}"/>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a:extLst>
            <a:ext uri="{FF2B5EF4-FFF2-40B4-BE49-F238E27FC236}">
              <a16:creationId xmlns:a16="http://schemas.microsoft.com/office/drawing/2014/main" id="{F24E00EE-D349-469A-9DC0-17E518CA03C8}"/>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a:extLst>
            <a:ext uri="{FF2B5EF4-FFF2-40B4-BE49-F238E27FC236}">
              <a16:creationId xmlns:a16="http://schemas.microsoft.com/office/drawing/2014/main" id="{65FE4697-6C10-48A7-8159-35A568CEB13B}"/>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a:extLst>
            <a:ext uri="{FF2B5EF4-FFF2-40B4-BE49-F238E27FC236}">
              <a16:creationId xmlns:a16="http://schemas.microsoft.com/office/drawing/2014/main" id="{358B1C78-3F77-4968-971E-CA1F35BD7903}"/>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a:extLst>
            <a:ext uri="{FF2B5EF4-FFF2-40B4-BE49-F238E27FC236}">
              <a16:creationId xmlns:a16="http://schemas.microsoft.com/office/drawing/2014/main" id="{26F138C9-2792-416A-9335-171C11EB29CF}"/>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a:extLst>
            <a:ext uri="{FF2B5EF4-FFF2-40B4-BE49-F238E27FC236}">
              <a16:creationId xmlns:a16="http://schemas.microsoft.com/office/drawing/2014/main" id="{39852636-0F81-4529-B80E-EB10EB84B686}"/>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a:extLst>
            <a:ext uri="{FF2B5EF4-FFF2-40B4-BE49-F238E27FC236}">
              <a16:creationId xmlns:a16="http://schemas.microsoft.com/office/drawing/2014/main" id="{1D246143-3262-470E-ADF8-865282901958}"/>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a:extLst>
            <a:ext uri="{FF2B5EF4-FFF2-40B4-BE49-F238E27FC236}">
              <a16:creationId xmlns:a16="http://schemas.microsoft.com/office/drawing/2014/main" id="{F141ED78-3F20-40CB-BDCD-9A7630CCFEAD}"/>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2" name="テキスト ボックス 511">
          <a:extLst>
            <a:ext uri="{FF2B5EF4-FFF2-40B4-BE49-F238E27FC236}">
              <a16:creationId xmlns:a16="http://schemas.microsoft.com/office/drawing/2014/main" id="{BE29C81C-44AB-4FCB-B262-A6238F5AB31A}"/>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3" name="直線コネクタ 512">
          <a:extLst>
            <a:ext uri="{FF2B5EF4-FFF2-40B4-BE49-F238E27FC236}">
              <a16:creationId xmlns:a16="http://schemas.microsoft.com/office/drawing/2014/main" id="{11E9D6B8-1EA4-4942-A1FE-D9DBDAAAE8B8}"/>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14" name="テキスト ボックス 513">
          <a:extLst>
            <a:ext uri="{FF2B5EF4-FFF2-40B4-BE49-F238E27FC236}">
              <a16:creationId xmlns:a16="http://schemas.microsoft.com/office/drawing/2014/main" id="{38F1536C-D222-4901-8495-5323265CDF37}"/>
            </a:ext>
          </a:extLst>
        </xdr:cNvPr>
        <xdr:cNvSpPr txBox="1"/>
      </xdr:nvSpPr>
      <xdr:spPr>
        <a:xfrm>
          <a:off x="107977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5" name="直線コネクタ 514">
          <a:extLst>
            <a:ext uri="{FF2B5EF4-FFF2-40B4-BE49-F238E27FC236}">
              <a16:creationId xmlns:a16="http://schemas.microsoft.com/office/drawing/2014/main" id="{1352828A-7F1F-4BE7-BCB3-07CB6490165C}"/>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6" name="テキスト ボックス 515">
          <a:extLst>
            <a:ext uri="{FF2B5EF4-FFF2-40B4-BE49-F238E27FC236}">
              <a16:creationId xmlns:a16="http://schemas.microsoft.com/office/drawing/2014/main" id="{097CDC16-FFB6-4AF9-B1C8-9269319E6668}"/>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7" name="直線コネクタ 516">
          <a:extLst>
            <a:ext uri="{FF2B5EF4-FFF2-40B4-BE49-F238E27FC236}">
              <a16:creationId xmlns:a16="http://schemas.microsoft.com/office/drawing/2014/main" id="{24148A1A-A397-4345-84FB-559230D94516}"/>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8" name="テキスト ボックス 517">
          <a:extLst>
            <a:ext uri="{FF2B5EF4-FFF2-40B4-BE49-F238E27FC236}">
              <a16:creationId xmlns:a16="http://schemas.microsoft.com/office/drawing/2014/main" id="{11B2FB26-14CC-4507-94F5-B4A48F7BC1D2}"/>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9" name="直線コネクタ 518">
          <a:extLst>
            <a:ext uri="{FF2B5EF4-FFF2-40B4-BE49-F238E27FC236}">
              <a16:creationId xmlns:a16="http://schemas.microsoft.com/office/drawing/2014/main" id="{E59765AA-DD2D-4C69-B119-3BB15B7A26FA}"/>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0" name="テキスト ボックス 519">
          <a:extLst>
            <a:ext uri="{FF2B5EF4-FFF2-40B4-BE49-F238E27FC236}">
              <a16:creationId xmlns:a16="http://schemas.microsoft.com/office/drawing/2014/main" id="{6B5B9023-DD9C-44BD-9245-7B9348B30886}"/>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1" name="直線コネクタ 520">
          <a:extLst>
            <a:ext uri="{FF2B5EF4-FFF2-40B4-BE49-F238E27FC236}">
              <a16:creationId xmlns:a16="http://schemas.microsoft.com/office/drawing/2014/main" id="{717E79C3-918D-4114-A7B5-0F7B45E602EF}"/>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2" name="テキスト ボックス 521">
          <a:extLst>
            <a:ext uri="{FF2B5EF4-FFF2-40B4-BE49-F238E27FC236}">
              <a16:creationId xmlns:a16="http://schemas.microsoft.com/office/drawing/2014/main" id="{D9AF36C7-DA67-49A4-90DC-EC59BD71B664}"/>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3" name="直線コネクタ 522">
          <a:extLst>
            <a:ext uri="{FF2B5EF4-FFF2-40B4-BE49-F238E27FC236}">
              <a16:creationId xmlns:a16="http://schemas.microsoft.com/office/drawing/2014/main" id="{04F53FC4-D20C-4A53-A1D9-51CFAAB70431}"/>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24" name="テキスト ボックス 523">
          <a:extLst>
            <a:ext uri="{FF2B5EF4-FFF2-40B4-BE49-F238E27FC236}">
              <a16:creationId xmlns:a16="http://schemas.microsoft.com/office/drawing/2014/main" id="{92D6739C-B5AF-40CC-BCC7-0EABB080B456}"/>
            </a:ext>
          </a:extLst>
        </xdr:cNvPr>
        <xdr:cNvSpPr txBox="1"/>
      </xdr:nvSpPr>
      <xdr:spPr>
        <a:xfrm>
          <a:off x="1090691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a:extLst>
            <a:ext uri="{FF2B5EF4-FFF2-40B4-BE49-F238E27FC236}">
              <a16:creationId xmlns:a16="http://schemas.microsoft.com/office/drawing/2014/main" id="{711E243F-9A83-4034-8C51-5F4FAC2CAF42}"/>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6" name="【学校施設】&#10;有形固定資産減価償却率グラフ枠">
          <a:extLst>
            <a:ext uri="{FF2B5EF4-FFF2-40B4-BE49-F238E27FC236}">
              <a16:creationId xmlns:a16="http://schemas.microsoft.com/office/drawing/2014/main" id="{DEECAD22-B1AA-4FA4-9733-8ACFDEE34A2A}"/>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27759</xdr:rowOff>
    </xdr:from>
    <xdr:to>
      <xdr:col>85</xdr:col>
      <xdr:colOff>126364</xdr:colOff>
      <xdr:row>64</xdr:row>
      <xdr:rowOff>130628</xdr:rowOff>
    </xdr:to>
    <xdr:cxnSp macro="">
      <xdr:nvCxnSpPr>
        <xdr:cNvPr id="527" name="直線コネクタ 526">
          <a:extLst>
            <a:ext uri="{FF2B5EF4-FFF2-40B4-BE49-F238E27FC236}">
              <a16:creationId xmlns:a16="http://schemas.microsoft.com/office/drawing/2014/main" id="{AE9C11AA-B641-4BCB-85A5-9A54E4D255A9}"/>
            </a:ext>
          </a:extLst>
        </xdr:cNvPr>
        <xdr:cNvCxnSpPr/>
      </xdr:nvCxnSpPr>
      <xdr:spPr>
        <a:xfrm flipV="1">
          <a:off x="14699614" y="9279709"/>
          <a:ext cx="0" cy="1423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28" name="【学校施設】&#10;有形固定資産減価償却率最小値テキスト">
          <a:extLst>
            <a:ext uri="{FF2B5EF4-FFF2-40B4-BE49-F238E27FC236}">
              <a16:creationId xmlns:a16="http://schemas.microsoft.com/office/drawing/2014/main" id="{00A535BB-AD78-4ABA-AB70-31648333DCAE}"/>
            </a:ext>
          </a:extLst>
        </xdr:cNvPr>
        <xdr:cNvSpPr txBox="1"/>
      </xdr:nvSpPr>
      <xdr:spPr>
        <a:xfrm>
          <a:off x="14738350" y="1070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29" name="直線コネクタ 528">
          <a:extLst>
            <a:ext uri="{FF2B5EF4-FFF2-40B4-BE49-F238E27FC236}">
              <a16:creationId xmlns:a16="http://schemas.microsoft.com/office/drawing/2014/main" id="{13433704-9BBC-4BAD-A1CE-6EF52792D645}"/>
            </a:ext>
          </a:extLst>
        </xdr:cNvPr>
        <xdr:cNvCxnSpPr/>
      </xdr:nvCxnSpPr>
      <xdr:spPr>
        <a:xfrm>
          <a:off x="14611350" y="107033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145886</xdr:rowOff>
    </xdr:from>
    <xdr:ext cx="340478" cy="259045"/>
    <xdr:sp macro="" textlink="">
      <xdr:nvSpPr>
        <xdr:cNvPr id="530" name="【学校施設】&#10;有形固定資産減価償却率最大値テキスト">
          <a:extLst>
            <a:ext uri="{FF2B5EF4-FFF2-40B4-BE49-F238E27FC236}">
              <a16:creationId xmlns:a16="http://schemas.microsoft.com/office/drawing/2014/main" id="{139F13B6-CB1D-4E5E-9B5C-CA06210EAE97}"/>
            </a:ext>
          </a:extLst>
        </xdr:cNvPr>
        <xdr:cNvSpPr txBox="1"/>
      </xdr:nvSpPr>
      <xdr:spPr>
        <a:xfrm>
          <a:off x="14738350" y="906763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27759</xdr:rowOff>
    </xdr:from>
    <xdr:to>
      <xdr:col>86</xdr:col>
      <xdr:colOff>25400</xdr:colOff>
      <xdr:row>56</xdr:row>
      <xdr:rowOff>27759</xdr:rowOff>
    </xdr:to>
    <xdr:cxnSp macro="">
      <xdr:nvCxnSpPr>
        <xdr:cNvPr id="531" name="直線コネクタ 530">
          <a:extLst>
            <a:ext uri="{FF2B5EF4-FFF2-40B4-BE49-F238E27FC236}">
              <a16:creationId xmlns:a16="http://schemas.microsoft.com/office/drawing/2014/main" id="{A7BD2FB4-2D71-4BA2-AED7-69427697FDD8}"/>
            </a:ext>
          </a:extLst>
        </xdr:cNvPr>
        <xdr:cNvCxnSpPr/>
      </xdr:nvCxnSpPr>
      <xdr:spPr>
        <a:xfrm>
          <a:off x="14611350" y="927970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139899</xdr:rowOff>
    </xdr:from>
    <xdr:ext cx="405111" cy="259045"/>
    <xdr:sp macro="" textlink="">
      <xdr:nvSpPr>
        <xdr:cNvPr id="532" name="【学校施設】&#10;有形固定資産減価償却率平均値テキスト">
          <a:extLst>
            <a:ext uri="{FF2B5EF4-FFF2-40B4-BE49-F238E27FC236}">
              <a16:creationId xmlns:a16="http://schemas.microsoft.com/office/drawing/2014/main" id="{F60DA925-5B42-4404-A9DE-B458D681D305}"/>
            </a:ext>
          </a:extLst>
        </xdr:cNvPr>
        <xdr:cNvSpPr txBox="1"/>
      </xdr:nvSpPr>
      <xdr:spPr>
        <a:xfrm>
          <a:off x="14738350" y="100522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161472</xdr:rowOff>
    </xdr:from>
    <xdr:to>
      <xdr:col>85</xdr:col>
      <xdr:colOff>177800</xdr:colOff>
      <xdr:row>61</xdr:row>
      <xdr:rowOff>91622</xdr:rowOff>
    </xdr:to>
    <xdr:sp macro="" textlink="">
      <xdr:nvSpPr>
        <xdr:cNvPr id="533" name="フローチャート: 判断 532">
          <a:extLst>
            <a:ext uri="{FF2B5EF4-FFF2-40B4-BE49-F238E27FC236}">
              <a16:creationId xmlns:a16="http://schemas.microsoft.com/office/drawing/2014/main" id="{5FAA5A62-F57C-4ED2-9E71-A01C3DAC20D9}"/>
            </a:ext>
          </a:extLst>
        </xdr:cNvPr>
        <xdr:cNvSpPr/>
      </xdr:nvSpPr>
      <xdr:spPr>
        <a:xfrm>
          <a:off x="14649450" y="1007382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166370</xdr:rowOff>
    </xdr:from>
    <xdr:to>
      <xdr:col>81</xdr:col>
      <xdr:colOff>101600</xdr:colOff>
      <xdr:row>61</xdr:row>
      <xdr:rowOff>96520</xdr:rowOff>
    </xdr:to>
    <xdr:sp macro="" textlink="">
      <xdr:nvSpPr>
        <xdr:cNvPr id="534" name="フローチャート: 判断 533">
          <a:extLst>
            <a:ext uri="{FF2B5EF4-FFF2-40B4-BE49-F238E27FC236}">
              <a16:creationId xmlns:a16="http://schemas.microsoft.com/office/drawing/2014/main" id="{8335CE22-15FD-4711-BCD0-0D9CB70DC9BA}"/>
            </a:ext>
          </a:extLst>
        </xdr:cNvPr>
        <xdr:cNvSpPr/>
      </xdr:nvSpPr>
      <xdr:spPr>
        <a:xfrm>
          <a:off x="13887450" y="100787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127181</xdr:rowOff>
    </xdr:from>
    <xdr:to>
      <xdr:col>76</xdr:col>
      <xdr:colOff>165100</xdr:colOff>
      <xdr:row>61</xdr:row>
      <xdr:rowOff>57331</xdr:rowOff>
    </xdr:to>
    <xdr:sp macro="" textlink="">
      <xdr:nvSpPr>
        <xdr:cNvPr id="535" name="フローチャート: 判断 534">
          <a:extLst>
            <a:ext uri="{FF2B5EF4-FFF2-40B4-BE49-F238E27FC236}">
              <a16:creationId xmlns:a16="http://schemas.microsoft.com/office/drawing/2014/main" id="{0F25BA91-9CAB-4E8F-BDE4-4EA876657DE4}"/>
            </a:ext>
          </a:extLst>
        </xdr:cNvPr>
        <xdr:cNvSpPr/>
      </xdr:nvSpPr>
      <xdr:spPr>
        <a:xfrm>
          <a:off x="13093700" y="1003953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107587</xdr:rowOff>
    </xdr:from>
    <xdr:to>
      <xdr:col>72</xdr:col>
      <xdr:colOff>38100</xdr:colOff>
      <xdr:row>61</xdr:row>
      <xdr:rowOff>37737</xdr:rowOff>
    </xdr:to>
    <xdr:sp macro="" textlink="">
      <xdr:nvSpPr>
        <xdr:cNvPr id="536" name="フローチャート: 判断 535">
          <a:extLst>
            <a:ext uri="{FF2B5EF4-FFF2-40B4-BE49-F238E27FC236}">
              <a16:creationId xmlns:a16="http://schemas.microsoft.com/office/drawing/2014/main" id="{182A51CE-EA62-4AF6-8444-9334D0A789EE}"/>
            </a:ext>
          </a:extLst>
        </xdr:cNvPr>
        <xdr:cNvSpPr/>
      </xdr:nvSpPr>
      <xdr:spPr>
        <a:xfrm>
          <a:off x="12299950" y="1001993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130447</xdr:rowOff>
    </xdr:from>
    <xdr:to>
      <xdr:col>67</xdr:col>
      <xdr:colOff>101600</xdr:colOff>
      <xdr:row>61</xdr:row>
      <xdr:rowOff>60597</xdr:rowOff>
    </xdr:to>
    <xdr:sp macro="" textlink="">
      <xdr:nvSpPr>
        <xdr:cNvPr id="537" name="フローチャート: 判断 536">
          <a:extLst>
            <a:ext uri="{FF2B5EF4-FFF2-40B4-BE49-F238E27FC236}">
              <a16:creationId xmlns:a16="http://schemas.microsoft.com/office/drawing/2014/main" id="{364D2A38-DB0F-4D2E-A54C-D782FF9D9AD6}"/>
            </a:ext>
          </a:extLst>
        </xdr:cNvPr>
        <xdr:cNvSpPr/>
      </xdr:nvSpPr>
      <xdr:spPr>
        <a:xfrm>
          <a:off x="11487150" y="1004279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3929372A-DC3A-47FF-A125-8C402B96F4E4}"/>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3271AF22-90CE-40E5-A837-D918263ED1FA}"/>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F6104BE0-C371-4367-B964-0B124EDC4E41}"/>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16A000F2-3E9A-43FD-B7FF-766FA4158AB6}"/>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F59E641C-12FC-4F25-AA1C-3BC5DD495040}"/>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48804</xdr:rowOff>
    </xdr:from>
    <xdr:to>
      <xdr:col>85</xdr:col>
      <xdr:colOff>177800</xdr:colOff>
      <xdr:row>60</xdr:row>
      <xdr:rowOff>150404</xdr:rowOff>
    </xdr:to>
    <xdr:sp macro="" textlink="">
      <xdr:nvSpPr>
        <xdr:cNvPr id="543" name="楕円 542">
          <a:extLst>
            <a:ext uri="{FF2B5EF4-FFF2-40B4-BE49-F238E27FC236}">
              <a16:creationId xmlns:a16="http://schemas.microsoft.com/office/drawing/2014/main" id="{14AC34D6-A080-4824-BBFE-12EE9E46E3FF}"/>
            </a:ext>
          </a:extLst>
        </xdr:cNvPr>
        <xdr:cNvSpPr/>
      </xdr:nvSpPr>
      <xdr:spPr>
        <a:xfrm>
          <a:off x="14649450" y="9961154"/>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71681</xdr:rowOff>
    </xdr:from>
    <xdr:ext cx="405111" cy="259045"/>
    <xdr:sp macro="" textlink="">
      <xdr:nvSpPr>
        <xdr:cNvPr id="544" name="【学校施設】&#10;有形固定資産減価償却率該当値テキスト">
          <a:extLst>
            <a:ext uri="{FF2B5EF4-FFF2-40B4-BE49-F238E27FC236}">
              <a16:creationId xmlns:a16="http://schemas.microsoft.com/office/drawing/2014/main" id="{310E824F-DA05-480D-A3E7-ED354EDCD55F}"/>
            </a:ext>
          </a:extLst>
        </xdr:cNvPr>
        <xdr:cNvSpPr txBox="1"/>
      </xdr:nvSpPr>
      <xdr:spPr>
        <a:xfrm>
          <a:off x="14738350" y="9818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30843</xdr:rowOff>
    </xdr:from>
    <xdr:to>
      <xdr:col>81</xdr:col>
      <xdr:colOff>101600</xdr:colOff>
      <xdr:row>60</xdr:row>
      <xdr:rowOff>132443</xdr:rowOff>
    </xdr:to>
    <xdr:sp macro="" textlink="">
      <xdr:nvSpPr>
        <xdr:cNvPr id="545" name="楕円 544">
          <a:extLst>
            <a:ext uri="{FF2B5EF4-FFF2-40B4-BE49-F238E27FC236}">
              <a16:creationId xmlns:a16="http://schemas.microsoft.com/office/drawing/2014/main" id="{EF0E6DA2-4023-4EAC-8D60-CD78B9FD3ACD}"/>
            </a:ext>
          </a:extLst>
        </xdr:cNvPr>
        <xdr:cNvSpPr/>
      </xdr:nvSpPr>
      <xdr:spPr>
        <a:xfrm>
          <a:off x="13887450" y="9943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81643</xdr:rowOff>
    </xdr:from>
    <xdr:to>
      <xdr:col>85</xdr:col>
      <xdr:colOff>127000</xdr:colOff>
      <xdr:row>60</xdr:row>
      <xdr:rowOff>99604</xdr:rowOff>
    </xdr:to>
    <xdr:cxnSp macro="">
      <xdr:nvCxnSpPr>
        <xdr:cNvPr id="546" name="直線コネクタ 545">
          <a:extLst>
            <a:ext uri="{FF2B5EF4-FFF2-40B4-BE49-F238E27FC236}">
              <a16:creationId xmlns:a16="http://schemas.microsoft.com/office/drawing/2014/main" id="{582B92C6-5AA7-4153-A7D0-DA1809F1CBEB}"/>
            </a:ext>
          </a:extLst>
        </xdr:cNvPr>
        <xdr:cNvCxnSpPr/>
      </xdr:nvCxnSpPr>
      <xdr:spPr>
        <a:xfrm>
          <a:off x="13938250" y="9993993"/>
          <a:ext cx="762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40640</xdr:rowOff>
    </xdr:from>
    <xdr:to>
      <xdr:col>76</xdr:col>
      <xdr:colOff>165100</xdr:colOff>
      <xdr:row>59</xdr:row>
      <xdr:rowOff>142240</xdr:rowOff>
    </xdr:to>
    <xdr:sp macro="" textlink="">
      <xdr:nvSpPr>
        <xdr:cNvPr id="547" name="楕円 546">
          <a:extLst>
            <a:ext uri="{FF2B5EF4-FFF2-40B4-BE49-F238E27FC236}">
              <a16:creationId xmlns:a16="http://schemas.microsoft.com/office/drawing/2014/main" id="{626A1F78-AF51-43A7-AFAA-D19F391C73DC}"/>
            </a:ext>
          </a:extLst>
        </xdr:cNvPr>
        <xdr:cNvSpPr/>
      </xdr:nvSpPr>
      <xdr:spPr>
        <a:xfrm>
          <a:off x="13093700" y="978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91440</xdr:rowOff>
    </xdr:from>
    <xdr:to>
      <xdr:col>81</xdr:col>
      <xdr:colOff>50800</xdr:colOff>
      <xdr:row>60</xdr:row>
      <xdr:rowOff>81643</xdr:rowOff>
    </xdr:to>
    <xdr:cxnSp macro="">
      <xdr:nvCxnSpPr>
        <xdr:cNvPr id="548" name="直線コネクタ 547">
          <a:extLst>
            <a:ext uri="{FF2B5EF4-FFF2-40B4-BE49-F238E27FC236}">
              <a16:creationId xmlns:a16="http://schemas.microsoft.com/office/drawing/2014/main" id="{77914A39-58E6-45C5-809D-677837B3ABDF}"/>
            </a:ext>
          </a:extLst>
        </xdr:cNvPr>
        <xdr:cNvCxnSpPr/>
      </xdr:nvCxnSpPr>
      <xdr:spPr>
        <a:xfrm>
          <a:off x="13144500" y="9838690"/>
          <a:ext cx="793750" cy="15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9616</xdr:rowOff>
    </xdr:from>
    <xdr:to>
      <xdr:col>72</xdr:col>
      <xdr:colOff>38100</xdr:colOff>
      <xdr:row>60</xdr:row>
      <xdr:rowOff>111216</xdr:rowOff>
    </xdr:to>
    <xdr:sp macro="" textlink="">
      <xdr:nvSpPr>
        <xdr:cNvPr id="549" name="楕円 548">
          <a:extLst>
            <a:ext uri="{FF2B5EF4-FFF2-40B4-BE49-F238E27FC236}">
              <a16:creationId xmlns:a16="http://schemas.microsoft.com/office/drawing/2014/main" id="{EFFECBD6-B39E-43A3-A5F9-C78518EE50E9}"/>
            </a:ext>
          </a:extLst>
        </xdr:cNvPr>
        <xdr:cNvSpPr/>
      </xdr:nvSpPr>
      <xdr:spPr>
        <a:xfrm>
          <a:off x="12299950" y="992196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91440</xdr:rowOff>
    </xdr:from>
    <xdr:to>
      <xdr:col>76</xdr:col>
      <xdr:colOff>114300</xdr:colOff>
      <xdr:row>60</xdr:row>
      <xdr:rowOff>60416</xdr:rowOff>
    </xdr:to>
    <xdr:cxnSp macro="">
      <xdr:nvCxnSpPr>
        <xdr:cNvPr id="550" name="直線コネクタ 549">
          <a:extLst>
            <a:ext uri="{FF2B5EF4-FFF2-40B4-BE49-F238E27FC236}">
              <a16:creationId xmlns:a16="http://schemas.microsoft.com/office/drawing/2014/main" id="{A599602B-1851-494A-A1D0-88073987D7D6}"/>
            </a:ext>
          </a:extLst>
        </xdr:cNvPr>
        <xdr:cNvCxnSpPr/>
      </xdr:nvCxnSpPr>
      <xdr:spPr>
        <a:xfrm flipV="1">
          <a:off x="12344400" y="9838690"/>
          <a:ext cx="800100" cy="13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158206</xdr:rowOff>
    </xdr:from>
    <xdr:to>
      <xdr:col>67</xdr:col>
      <xdr:colOff>101600</xdr:colOff>
      <xdr:row>60</xdr:row>
      <xdr:rowOff>88356</xdr:rowOff>
    </xdr:to>
    <xdr:sp macro="" textlink="">
      <xdr:nvSpPr>
        <xdr:cNvPr id="551" name="楕円 550">
          <a:extLst>
            <a:ext uri="{FF2B5EF4-FFF2-40B4-BE49-F238E27FC236}">
              <a16:creationId xmlns:a16="http://schemas.microsoft.com/office/drawing/2014/main" id="{65D01F22-F279-4238-92D3-E189D9CE3A8B}"/>
            </a:ext>
          </a:extLst>
        </xdr:cNvPr>
        <xdr:cNvSpPr/>
      </xdr:nvSpPr>
      <xdr:spPr>
        <a:xfrm>
          <a:off x="11487150" y="990545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37556</xdr:rowOff>
    </xdr:from>
    <xdr:to>
      <xdr:col>71</xdr:col>
      <xdr:colOff>177800</xdr:colOff>
      <xdr:row>60</xdr:row>
      <xdr:rowOff>60416</xdr:rowOff>
    </xdr:to>
    <xdr:cxnSp macro="">
      <xdr:nvCxnSpPr>
        <xdr:cNvPr id="552" name="直線コネクタ 551">
          <a:extLst>
            <a:ext uri="{FF2B5EF4-FFF2-40B4-BE49-F238E27FC236}">
              <a16:creationId xmlns:a16="http://schemas.microsoft.com/office/drawing/2014/main" id="{6E2C8A0C-0EF8-40DB-87E5-8AC8C3D08F84}"/>
            </a:ext>
          </a:extLst>
        </xdr:cNvPr>
        <xdr:cNvCxnSpPr/>
      </xdr:nvCxnSpPr>
      <xdr:spPr>
        <a:xfrm>
          <a:off x="11537950" y="9949906"/>
          <a:ext cx="80645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87647</xdr:rowOff>
    </xdr:from>
    <xdr:ext cx="405111" cy="259045"/>
    <xdr:sp macro="" textlink="">
      <xdr:nvSpPr>
        <xdr:cNvPr id="553" name="n_1aveValue【学校施設】&#10;有形固定資産減価償却率">
          <a:extLst>
            <a:ext uri="{FF2B5EF4-FFF2-40B4-BE49-F238E27FC236}">
              <a16:creationId xmlns:a16="http://schemas.microsoft.com/office/drawing/2014/main" id="{45CCAA99-9C89-4901-88EA-E87478A8EE58}"/>
            </a:ext>
          </a:extLst>
        </xdr:cNvPr>
        <xdr:cNvSpPr txBox="1"/>
      </xdr:nvSpPr>
      <xdr:spPr>
        <a:xfrm>
          <a:off x="13742044" y="1016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48458</xdr:rowOff>
    </xdr:from>
    <xdr:ext cx="405111" cy="259045"/>
    <xdr:sp macro="" textlink="">
      <xdr:nvSpPr>
        <xdr:cNvPr id="554" name="n_2aveValue【学校施設】&#10;有形固定資産減価償却率">
          <a:extLst>
            <a:ext uri="{FF2B5EF4-FFF2-40B4-BE49-F238E27FC236}">
              <a16:creationId xmlns:a16="http://schemas.microsoft.com/office/drawing/2014/main" id="{99D8F244-45DC-43FB-B9B4-4C3CC1AEBA3F}"/>
            </a:ext>
          </a:extLst>
        </xdr:cNvPr>
        <xdr:cNvSpPr txBox="1"/>
      </xdr:nvSpPr>
      <xdr:spPr>
        <a:xfrm>
          <a:off x="12960994" y="10125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28864</xdr:rowOff>
    </xdr:from>
    <xdr:ext cx="405111" cy="259045"/>
    <xdr:sp macro="" textlink="">
      <xdr:nvSpPr>
        <xdr:cNvPr id="555" name="n_3aveValue【学校施設】&#10;有形固定資産減価償却率">
          <a:extLst>
            <a:ext uri="{FF2B5EF4-FFF2-40B4-BE49-F238E27FC236}">
              <a16:creationId xmlns:a16="http://schemas.microsoft.com/office/drawing/2014/main" id="{DFA0C7AA-FD54-4B56-BEBB-BC2D379507C0}"/>
            </a:ext>
          </a:extLst>
        </xdr:cNvPr>
        <xdr:cNvSpPr txBox="1"/>
      </xdr:nvSpPr>
      <xdr:spPr>
        <a:xfrm>
          <a:off x="12167244" y="10106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51724</xdr:rowOff>
    </xdr:from>
    <xdr:ext cx="405111" cy="259045"/>
    <xdr:sp macro="" textlink="">
      <xdr:nvSpPr>
        <xdr:cNvPr id="556" name="n_4aveValue【学校施設】&#10;有形固定資産減価償却率">
          <a:extLst>
            <a:ext uri="{FF2B5EF4-FFF2-40B4-BE49-F238E27FC236}">
              <a16:creationId xmlns:a16="http://schemas.microsoft.com/office/drawing/2014/main" id="{3FD795D4-81CD-4ECA-B067-4E37D7487256}"/>
            </a:ext>
          </a:extLst>
        </xdr:cNvPr>
        <xdr:cNvSpPr txBox="1"/>
      </xdr:nvSpPr>
      <xdr:spPr>
        <a:xfrm>
          <a:off x="11354444" y="10129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148970</xdr:rowOff>
    </xdr:from>
    <xdr:ext cx="405111" cy="259045"/>
    <xdr:sp macro="" textlink="">
      <xdr:nvSpPr>
        <xdr:cNvPr id="557" name="n_1mainValue【学校施設】&#10;有形固定資産減価償却率">
          <a:extLst>
            <a:ext uri="{FF2B5EF4-FFF2-40B4-BE49-F238E27FC236}">
              <a16:creationId xmlns:a16="http://schemas.microsoft.com/office/drawing/2014/main" id="{F011C30A-AE77-40B9-B446-4D2790E26C51}"/>
            </a:ext>
          </a:extLst>
        </xdr:cNvPr>
        <xdr:cNvSpPr txBox="1"/>
      </xdr:nvSpPr>
      <xdr:spPr>
        <a:xfrm>
          <a:off x="13742044" y="9731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158767</xdr:rowOff>
    </xdr:from>
    <xdr:ext cx="405111" cy="259045"/>
    <xdr:sp macro="" textlink="">
      <xdr:nvSpPr>
        <xdr:cNvPr id="558" name="n_2mainValue【学校施設】&#10;有形固定資産減価償却率">
          <a:extLst>
            <a:ext uri="{FF2B5EF4-FFF2-40B4-BE49-F238E27FC236}">
              <a16:creationId xmlns:a16="http://schemas.microsoft.com/office/drawing/2014/main" id="{5B2574C5-3636-4083-AE55-9FF091BEECDB}"/>
            </a:ext>
          </a:extLst>
        </xdr:cNvPr>
        <xdr:cNvSpPr txBox="1"/>
      </xdr:nvSpPr>
      <xdr:spPr>
        <a:xfrm>
          <a:off x="12960994" y="9575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127743</xdr:rowOff>
    </xdr:from>
    <xdr:ext cx="405111" cy="259045"/>
    <xdr:sp macro="" textlink="">
      <xdr:nvSpPr>
        <xdr:cNvPr id="559" name="n_3mainValue【学校施設】&#10;有形固定資産減価償却率">
          <a:extLst>
            <a:ext uri="{FF2B5EF4-FFF2-40B4-BE49-F238E27FC236}">
              <a16:creationId xmlns:a16="http://schemas.microsoft.com/office/drawing/2014/main" id="{D860B468-3AB0-477D-851C-9F77418F5494}"/>
            </a:ext>
          </a:extLst>
        </xdr:cNvPr>
        <xdr:cNvSpPr txBox="1"/>
      </xdr:nvSpPr>
      <xdr:spPr>
        <a:xfrm>
          <a:off x="12167244" y="9709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104883</xdr:rowOff>
    </xdr:from>
    <xdr:ext cx="405111" cy="259045"/>
    <xdr:sp macro="" textlink="">
      <xdr:nvSpPr>
        <xdr:cNvPr id="560" name="n_4mainValue【学校施設】&#10;有形固定資産減価償却率">
          <a:extLst>
            <a:ext uri="{FF2B5EF4-FFF2-40B4-BE49-F238E27FC236}">
              <a16:creationId xmlns:a16="http://schemas.microsoft.com/office/drawing/2014/main" id="{6F7F1B50-117C-4AA7-B9FB-C589B5CEF8FB}"/>
            </a:ext>
          </a:extLst>
        </xdr:cNvPr>
        <xdr:cNvSpPr txBox="1"/>
      </xdr:nvSpPr>
      <xdr:spPr>
        <a:xfrm>
          <a:off x="11354444" y="968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1" name="正方形/長方形 560">
          <a:extLst>
            <a:ext uri="{FF2B5EF4-FFF2-40B4-BE49-F238E27FC236}">
              <a16:creationId xmlns:a16="http://schemas.microsoft.com/office/drawing/2014/main" id="{94A31DED-4CBF-4798-8AB8-C8C9009B0C06}"/>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2" name="正方形/長方形 561">
          <a:extLst>
            <a:ext uri="{FF2B5EF4-FFF2-40B4-BE49-F238E27FC236}">
              <a16:creationId xmlns:a16="http://schemas.microsoft.com/office/drawing/2014/main" id="{2BC61897-0AE5-4A7C-A5BF-CF483B15C83D}"/>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3" name="正方形/長方形 562">
          <a:extLst>
            <a:ext uri="{FF2B5EF4-FFF2-40B4-BE49-F238E27FC236}">
              <a16:creationId xmlns:a16="http://schemas.microsoft.com/office/drawing/2014/main" id="{CFC23F08-B9D9-482C-A9B8-E7B456E5EE9F}"/>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4" name="正方形/長方形 563">
          <a:extLst>
            <a:ext uri="{FF2B5EF4-FFF2-40B4-BE49-F238E27FC236}">
              <a16:creationId xmlns:a16="http://schemas.microsoft.com/office/drawing/2014/main" id="{568A3A15-418A-4837-BB0C-738E51B6C7D8}"/>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5" name="正方形/長方形 564">
          <a:extLst>
            <a:ext uri="{FF2B5EF4-FFF2-40B4-BE49-F238E27FC236}">
              <a16:creationId xmlns:a16="http://schemas.microsoft.com/office/drawing/2014/main" id="{EB8AD6F0-CC7F-409B-85FD-D6417A99B89F}"/>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6" name="正方形/長方形 565">
          <a:extLst>
            <a:ext uri="{FF2B5EF4-FFF2-40B4-BE49-F238E27FC236}">
              <a16:creationId xmlns:a16="http://schemas.microsoft.com/office/drawing/2014/main" id="{7EFEE782-B637-45EB-B6F9-5522BBF680FB}"/>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7" name="正方形/長方形 566">
          <a:extLst>
            <a:ext uri="{FF2B5EF4-FFF2-40B4-BE49-F238E27FC236}">
              <a16:creationId xmlns:a16="http://schemas.microsoft.com/office/drawing/2014/main" id="{A832E58E-551B-42C4-AB47-2A2EB350DD70}"/>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8" name="正方形/長方形 567">
          <a:extLst>
            <a:ext uri="{FF2B5EF4-FFF2-40B4-BE49-F238E27FC236}">
              <a16:creationId xmlns:a16="http://schemas.microsoft.com/office/drawing/2014/main" id="{61558766-3158-46AB-A750-3C6D7BC18969}"/>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9" name="テキスト ボックス 568">
          <a:extLst>
            <a:ext uri="{FF2B5EF4-FFF2-40B4-BE49-F238E27FC236}">
              <a16:creationId xmlns:a16="http://schemas.microsoft.com/office/drawing/2014/main" id="{47791FC5-79FA-4030-B775-02428783F4B4}"/>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0" name="直線コネクタ 569">
          <a:extLst>
            <a:ext uri="{FF2B5EF4-FFF2-40B4-BE49-F238E27FC236}">
              <a16:creationId xmlns:a16="http://schemas.microsoft.com/office/drawing/2014/main" id="{A26690FB-5AC3-4398-9180-0E5F7886E16C}"/>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1" name="直線コネクタ 570">
          <a:extLst>
            <a:ext uri="{FF2B5EF4-FFF2-40B4-BE49-F238E27FC236}">
              <a16:creationId xmlns:a16="http://schemas.microsoft.com/office/drawing/2014/main" id="{C37FAA03-9C3C-4F5F-83E6-D91EBD35BF39}"/>
            </a:ext>
          </a:extLst>
        </xdr:cNvPr>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2" name="テキスト ボックス 571">
          <a:extLst>
            <a:ext uri="{FF2B5EF4-FFF2-40B4-BE49-F238E27FC236}">
              <a16:creationId xmlns:a16="http://schemas.microsoft.com/office/drawing/2014/main" id="{ED9C15DF-7CDB-425B-BEFD-E3BEC8B7BAEE}"/>
            </a:ext>
          </a:extLst>
        </xdr:cNvPr>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3" name="直線コネクタ 572">
          <a:extLst>
            <a:ext uri="{FF2B5EF4-FFF2-40B4-BE49-F238E27FC236}">
              <a16:creationId xmlns:a16="http://schemas.microsoft.com/office/drawing/2014/main" id="{6EDE6B35-ED54-4C6E-AFAC-12178449B2DE}"/>
            </a:ext>
          </a:extLst>
        </xdr:cNvPr>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4" name="テキスト ボックス 573">
          <a:extLst>
            <a:ext uri="{FF2B5EF4-FFF2-40B4-BE49-F238E27FC236}">
              <a16:creationId xmlns:a16="http://schemas.microsoft.com/office/drawing/2014/main" id="{78113094-D7A9-4F09-9A76-D17BA837E8B5}"/>
            </a:ext>
          </a:extLst>
        </xdr:cNvPr>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5" name="直線コネクタ 574">
          <a:extLst>
            <a:ext uri="{FF2B5EF4-FFF2-40B4-BE49-F238E27FC236}">
              <a16:creationId xmlns:a16="http://schemas.microsoft.com/office/drawing/2014/main" id="{AC11DEE8-7362-4C71-9D46-63A2E97EE1BC}"/>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76" name="テキスト ボックス 575">
          <a:extLst>
            <a:ext uri="{FF2B5EF4-FFF2-40B4-BE49-F238E27FC236}">
              <a16:creationId xmlns:a16="http://schemas.microsoft.com/office/drawing/2014/main" id="{4DD2F0E0-BF9B-4E47-A229-583125DC2813}"/>
            </a:ext>
          </a:extLst>
        </xdr:cNvPr>
        <xdr:cNvSpPr txBox="1"/>
      </xdr:nvSpPr>
      <xdr:spPr>
        <a:xfrm>
          <a:off x="15985051" y="9776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7" name="直線コネクタ 576">
          <a:extLst>
            <a:ext uri="{FF2B5EF4-FFF2-40B4-BE49-F238E27FC236}">
              <a16:creationId xmlns:a16="http://schemas.microsoft.com/office/drawing/2014/main" id="{40AA8448-EBB6-42EA-A18C-FD4D5D27FE8A}"/>
            </a:ext>
          </a:extLst>
        </xdr:cNvPr>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578" name="テキスト ボックス 577">
          <a:extLst>
            <a:ext uri="{FF2B5EF4-FFF2-40B4-BE49-F238E27FC236}">
              <a16:creationId xmlns:a16="http://schemas.microsoft.com/office/drawing/2014/main" id="{1A642077-12F8-4FE6-AC63-B4B6E08B9918}"/>
            </a:ext>
          </a:extLst>
        </xdr:cNvPr>
        <xdr:cNvSpPr txBox="1"/>
      </xdr:nvSpPr>
      <xdr:spPr>
        <a:xfrm>
          <a:off x="15985051" y="9414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9" name="直線コネクタ 578">
          <a:extLst>
            <a:ext uri="{FF2B5EF4-FFF2-40B4-BE49-F238E27FC236}">
              <a16:creationId xmlns:a16="http://schemas.microsoft.com/office/drawing/2014/main" id="{88D32BE9-6CE4-465B-B279-5000CE4338F6}"/>
            </a:ext>
          </a:extLst>
        </xdr:cNvPr>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80" name="テキスト ボックス 579">
          <a:extLst>
            <a:ext uri="{FF2B5EF4-FFF2-40B4-BE49-F238E27FC236}">
              <a16:creationId xmlns:a16="http://schemas.microsoft.com/office/drawing/2014/main" id="{D6D4024E-8E35-403B-AD42-5000298C4AD3}"/>
            </a:ext>
          </a:extLst>
        </xdr:cNvPr>
        <xdr:cNvSpPr txBox="1"/>
      </xdr:nvSpPr>
      <xdr:spPr>
        <a:xfrm>
          <a:off x="15985051" y="9046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1" name="直線コネクタ 580">
          <a:extLst>
            <a:ext uri="{FF2B5EF4-FFF2-40B4-BE49-F238E27FC236}">
              <a16:creationId xmlns:a16="http://schemas.microsoft.com/office/drawing/2014/main" id="{8C78B8AD-72CE-439A-9C22-03A194066B23}"/>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2" name="テキスト ボックス 581">
          <a:extLst>
            <a:ext uri="{FF2B5EF4-FFF2-40B4-BE49-F238E27FC236}">
              <a16:creationId xmlns:a16="http://schemas.microsoft.com/office/drawing/2014/main" id="{73AA5A30-32DB-4693-991A-DB9EA4A06E70}"/>
            </a:ext>
          </a:extLst>
        </xdr:cNvPr>
        <xdr:cNvSpPr txBox="1"/>
      </xdr:nvSpPr>
      <xdr:spPr>
        <a:xfrm>
          <a:off x="15985051" y="8677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3" name="【学校施設】&#10;一人当たり面積グラフ枠">
          <a:extLst>
            <a:ext uri="{FF2B5EF4-FFF2-40B4-BE49-F238E27FC236}">
              <a16:creationId xmlns:a16="http://schemas.microsoft.com/office/drawing/2014/main" id="{40F99575-FAD2-4A5C-9A50-C2D378AC1112}"/>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2515</xdr:rowOff>
    </xdr:from>
    <xdr:to>
      <xdr:col>116</xdr:col>
      <xdr:colOff>62864</xdr:colOff>
      <xdr:row>63</xdr:row>
      <xdr:rowOff>145085</xdr:rowOff>
    </xdr:to>
    <xdr:cxnSp macro="">
      <xdr:nvCxnSpPr>
        <xdr:cNvPr id="584" name="直線コネクタ 583">
          <a:extLst>
            <a:ext uri="{FF2B5EF4-FFF2-40B4-BE49-F238E27FC236}">
              <a16:creationId xmlns:a16="http://schemas.microsoft.com/office/drawing/2014/main" id="{81F4864F-BC16-412F-AF81-33C8F8421DE5}"/>
            </a:ext>
          </a:extLst>
        </xdr:cNvPr>
        <xdr:cNvCxnSpPr/>
      </xdr:nvCxnSpPr>
      <xdr:spPr>
        <a:xfrm flipV="1">
          <a:off x="19951064" y="9089365"/>
          <a:ext cx="0" cy="1463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148912</xdr:rowOff>
    </xdr:from>
    <xdr:ext cx="469744" cy="259045"/>
    <xdr:sp macro="" textlink="">
      <xdr:nvSpPr>
        <xdr:cNvPr id="585" name="【学校施設】&#10;一人当たり面積最小値テキスト">
          <a:extLst>
            <a:ext uri="{FF2B5EF4-FFF2-40B4-BE49-F238E27FC236}">
              <a16:creationId xmlns:a16="http://schemas.microsoft.com/office/drawing/2014/main" id="{CD5FD407-8196-4CEC-855C-17D5D26EF60F}"/>
            </a:ext>
          </a:extLst>
        </xdr:cNvPr>
        <xdr:cNvSpPr txBox="1"/>
      </xdr:nvSpPr>
      <xdr:spPr>
        <a:xfrm>
          <a:off x="19989800" y="10556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145085</xdr:rowOff>
    </xdr:from>
    <xdr:to>
      <xdr:col>116</xdr:col>
      <xdr:colOff>152400</xdr:colOff>
      <xdr:row>63</xdr:row>
      <xdr:rowOff>145085</xdr:rowOff>
    </xdr:to>
    <xdr:cxnSp macro="">
      <xdr:nvCxnSpPr>
        <xdr:cNvPr id="586" name="直線コネクタ 585">
          <a:extLst>
            <a:ext uri="{FF2B5EF4-FFF2-40B4-BE49-F238E27FC236}">
              <a16:creationId xmlns:a16="http://schemas.microsoft.com/office/drawing/2014/main" id="{159BB5F1-F89B-407E-A561-6A5653699B10}"/>
            </a:ext>
          </a:extLst>
        </xdr:cNvPr>
        <xdr:cNvCxnSpPr/>
      </xdr:nvCxnSpPr>
      <xdr:spPr>
        <a:xfrm>
          <a:off x="19881850" y="105527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120642</xdr:rowOff>
    </xdr:from>
    <xdr:ext cx="534377" cy="259045"/>
    <xdr:sp macro="" textlink="">
      <xdr:nvSpPr>
        <xdr:cNvPr id="587" name="【学校施設】&#10;一人当たり面積最大値テキスト">
          <a:extLst>
            <a:ext uri="{FF2B5EF4-FFF2-40B4-BE49-F238E27FC236}">
              <a16:creationId xmlns:a16="http://schemas.microsoft.com/office/drawing/2014/main" id="{A253267B-E2DD-4DC8-8DB4-6F179B40EFF6}"/>
            </a:ext>
          </a:extLst>
        </xdr:cNvPr>
        <xdr:cNvSpPr txBox="1"/>
      </xdr:nvSpPr>
      <xdr:spPr>
        <a:xfrm>
          <a:off x="19989800" y="8877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2515</xdr:rowOff>
    </xdr:from>
    <xdr:to>
      <xdr:col>116</xdr:col>
      <xdr:colOff>152400</xdr:colOff>
      <xdr:row>55</xdr:row>
      <xdr:rowOff>2515</xdr:rowOff>
    </xdr:to>
    <xdr:cxnSp macro="">
      <xdr:nvCxnSpPr>
        <xdr:cNvPr id="588" name="直線コネクタ 587">
          <a:extLst>
            <a:ext uri="{FF2B5EF4-FFF2-40B4-BE49-F238E27FC236}">
              <a16:creationId xmlns:a16="http://schemas.microsoft.com/office/drawing/2014/main" id="{B8A551D2-BA88-4E34-AB14-8387FC944D51}"/>
            </a:ext>
          </a:extLst>
        </xdr:cNvPr>
        <xdr:cNvCxnSpPr/>
      </xdr:nvCxnSpPr>
      <xdr:spPr>
        <a:xfrm>
          <a:off x="19881850" y="90893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10380</xdr:rowOff>
    </xdr:from>
    <xdr:ext cx="469744" cy="259045"/>
    <xdr:sp macro="" textlink="">
      <xdr:nvSpPr>
        <xdr:cNvPr id="589" name="【学校施設】&#10;一人当たり面積平均値テキスト">
          <a:extLst>
            <a:ext uri="{FF2B5EF4-FFF2-40B4-BE49-F238E27FC236}">
              <a16:creationId xmlns:a16="http://schemas.microsoft.com/office/drawing/2014/main" id="{5CADEE10-494A-44E2-80A3-39AEC3D2C6F4}"/>
            </a:ext>
          </a:extLst>
        </xdr:cNvPr>
        <xdr:cNvSpPr txBox="1"/>
      </xdr:nvSpPr>
      <xdr:spPr>
        <a:xfrm>
          <a:off x="19989800" y="102529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31953</xdr:rowOff>
    </xdr:from>
    <xdr:to>
      <xdr:col>116</xdr:col>
      <xdr:colOff>114300</xdr:colOff>
      <xdr:row>62</xdr:row>
      <xdr:rowOff>133553</xdr:rowOff>
    </xdr:to>
    <xdr:sp macro="" textlink="">
      <xdr:nvSpPr>
        <xdr:cNvPr id="590" name="フローチャート: 判断 589">
          <a:extLst>
            <a:ext uri="{FF2B5EF4-FFF2-40B4-BE49-F238E27FC236}">
              <a16:creationId xmlns:a16="http://schemas.microsoft.com/office/drawing/2014/main" id="{B8FEC7BB-1D11-4B36-B405-3D6C2FC45A26}"/>
            </a:ext>
          </a:extLst>
        </xdr:cNvPr>
        <xdr:cNvSpPr/>
      </xdr:nvSpPr>
      <xdr:spPr>
        <a:xfrm>
          <a:off x="19900900" y="1027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55652</xdr:rowOff>
    </xdr:from>
    <xdr:to>
      <xdr:col>112</xdr:col>
      <xdr:colOff>38100</xdr:colOff>
      <xdr:row>62</xdr:row>
      <xdr:rowOff>157252</xdr:rowOff>
    </xdr:to>
    <xdr:sp macro="" textlink="">
      <xdr:nvSpPr>
        <xdr:cNvPr id="591" name="フローチャート: 判断 590">
          <a:extLst>
            <a:ext uri="{FF2B5EF4-FFF2-40B4-BE49-F238E27FC236}">
              <a16:creationId xmlns:a16="http://schemas.microsoft.com/office/drawing/2014/main" id="{FC453D26-7477-411C-92BA-6287DA7ACFD8}"/>
            </a:ext>
          </a:extLst>
        </xdr:cNvPr>
        <xdr:cNvSpPr/>
      </xdr:nvSpPr>
      <xdr:spPr>
        <a:xfrm>
          <a:off x="19157950" y="1029820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66015</xdr:rowOff>
    </xdr:from>
    <xdr:to>
      <xdr:col>107</xdr:col>
      <xdr:colOff>101600</xdr:colOff>
      <xdr:row>62</xdr:row>
      <xdr:rowOff>167615</xdr:rowOff>
    </xdr:to>
    <xdr:sp macro="" textlink="">
      <xdr:nvSpPr>
        <xdr:cNvPr id="592" name="フローチャート: 判断 591">
          <a:extLst>
            <a:ext uri="{FF2B5EF4-FFF2-40B4-BE49-F238E27FC236}">
              <a16:creationId xmlns:a16="http://schemas.microsoft.com/office/drawing/2014/main" id="{6266FB1A-3AEB-43F6-9B2A-D88510C9AA66}"/>
            </a:ext>
          </a:extLst>
        </xdr:cNvPr>
        <xdr:cNvSpPr/>
      </xdr:nvSpPr>
      <xdr:spPr>
        <a:xfrm>
          <a:off x="18345150" y="1030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74092</xdr:rowOff>
    </xdr:from>
    <xdr:to>
      <xdr:col>102</xdr:col>
      <xdr:colOff>165100</xdr:colOff>
      <xdr:row>63</xdr:row>
      <xdr:rowOff>4242</xdr:rowOff>
    </xdr:to>
    <xdr:sp macro="" textlink="">
      <xdr:nvSpPr>
        <xdr:cNvPr id="593" name="フローチャート: 判断 592">
          <a:extLst>
            <a:ext uri="{FF2B5EF4-FFF2-40B4-BE49-F238E27FC236}">
              <a16:creationId xmlns:a16="http://schemas.microsoft.com/office/drawing/2014/main" id="{6A25A81D-7112-496E-A2E0-49B942547D47}"/>
            </a:ext>
          </a:extLst>
        </xdr:cNvPr>
        <xdr:cNvSpPr/>
      </xdr:nvSpPr>
      <xdr:spPr>
        <a:xfrm>
          <a:off x="17551400" y="103166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65177</xdr:rowOff>
    </xdr:from>
    <xdr:to>
      <xdr:col>98</xdr:col>
      <xdr:colOff>38100</xdr:colOff>
      <xdr:row>62</xdr:row>
      <xdr:rowOff>166777</xdr:rowOff>
    </xdr:to>
    <xdr:sp macro="" textlink="">
      <xdr:nvSpPr>
        <xdr:cNvPr id="594" name="フローチャート: 判断 593">
          <a:extLst>
            <a:ext uri="{FF2B5EF4-FFF2-40B4-BE49-F238E27FC236}">
              <a16:creationId xmlns:a16="http://schemas.microsoft.com/office/drawing/2014/main" id="{D9E3F24E-5ECE-425C-9F00-7A2C455786F3}"/>
            </a:ext>
          </a:extLst>
        </xdr:cNvPr>
        <xdr:cNvSpPr/>
      </xdr:nvSpPr>
      <xdr:spPr>
        <a:xfrm>
          <a:off x="16757650" y="1030772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A7C445D4-C073-4C6A-ADE4-755D8D30A7EF}"/>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433271A1-1400-47F4-BDC0-04B1C4BE483B}"/>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1C8E9F11-C651-45E4-A041-07F09BCBB317}"/>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E2F8B062-411A-41A3-82B6-B1F48E3B7C7C}"/>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C4A9BC02-FF14-42BA-BC65-801774E173F1}"/>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149682</xdr:rowOff>
    </xdr:from>
    <xdr:to>
      <xdr:col>116</xdr:col>
      <xdr:colOff>114300</xdr:colOff>
      <xdr:row>62</xdr:row>
      <xdr:rowOff>79832</xdr:rowOff>
    </xdr:to>
    <xdr:sp macro="" textlink="">
      <xdr:nvSpPr>
        <xdr:cNvPr id="600" name="楕円 599">
          <a:extLst>
            <a:ext uri="{FF2B5EF4-FFF2-40B4-BE49-F238E27FC236}">
              <a16:creationId xmlns:a16="http://schemas.microsoft.com/office/drawing/2014/main" id="{5A8FE960-2039-4FD7-86CB-CEAA6BF72146}"/>
            </a:ext>
          </a:extLst>
        </xdr:cNvPr>
        <xdr:cNvSpPr/>
      </xdr:nvSpPr>
      <xdr:spPr>
        <a:xfrm>
          <a:off x="19900900" y="1022713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1109</xdr:rowOff>
    </xdr:from>
    <xdr:ext cx="469744" cy="259045"/>
    <xdr:sp macro="" textlink="">
      <xdr:nvSpPr>
        <xdr:cNvPr id="601" name="【学校施設】&#10;一人当たり面積該当値テキスト">
          <a:extLst>
            <a:ext uri="{FF2B5EF4-FFF2-40B4-BE49-F238E27FC236}">
              <a16:creationId xmlns:a16="http://schemas.microsoft.com/office/drawing/2014/main" id="{04FABB81-1F92-4A6F-807B-756A401505F0}"/>
            </a:ext>
          </a:extLst>
        </xdr:cNvPr>
        <xdr:cNvSpPr txBox="1"/>
      </xdr:nvSpPr>
      <xdr:spPr>
        <a:xfrm>
          <a:off x="19989800" y="10078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156311</xdr:rowOff>
    </xdr:from>
    <xdr:to>
      <xdr:col>112</xdr:col>
      <xdr:colOff>38100</xdr:colOff>
      <xdr:row>62</xdr:row>
      <xdr:rowOff>86461</xdr:rowOff>
    </xdr:to>
    <xdr:sp macro="" textlink="">
      <xdr:nvSpPr>
        <xdr:cNvPr id="602" name="楕円 601">
          <a:extLst>
            <a:ext uri="{FF2B5EF4-FFF2-40B4-BE49-F238E27FC236}">
              <a16:creationId xmlns:a16="http://schemas.microsoft.com/office/drawing/2014/main" id="{6F3F998B-DE2E-434F-B031-C3809273DA51}"/>
            </a:ext>
          </a:extLst>
        </xdr:cNvPr>
        <xdr:cNvSpPr/>
      </xdr:nvSpPr>
      <xdr:spPr>
        <a:xfrm>
          <a:off x="19157950" y="1023376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29032</xdr:rowOff>
    </xdr:from>
    <xdr:to>
      <xdr:col>116</xdr:col>
      <xdr:colOff>63500</xdr:colOff>
      <xdr:row>62</xdr:row>
      <xdr:rowOff>35661</xdr:rowOff>
    </xdr:to>
    <xdr:cxnSp macro="">
      <xdr:nvCxnSpPr>
        <xdr:cNvPr id="603" name="直線コネクタ 602">
          <a:extLst>
            <a:ext uri="{FF2B5EF4-FFF2-40B4-BE49-F238E27FC236}">
              <a16:creationId xmlns:a16="http://schemas.microsoft.com/office/drawing/2014/main" id="{9154CA80-485B-4A75-9840-B152CA914D34}"/>
            </a:ext>
          </a:extLst>
        </xdr:cNvPr>
        <xdr:cNvCxnSpPr/>
      </xdr:nvCxnSpPr>
      <xdr:spPr>
        <a:xfrm flipV="1">
          <a:off x="19202400" y="10271582"/>
          <a:ext cx="7493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91237</xdr:rowOff>
    </xdr:from>
    <xdr:to>
      <xdr:col>107</xdr:col>
      <xdr:colOff>101600</xdr:colOff>
      <xdr:row>63</xdr:row>
      <xdr:rowOff>21387</xdr:rowOff>
    </xdr:to>
    <xdr:sp macro="" textlink="">
      <xdr:nvSpPr>
        <xdr:cNvPr id="604" name="楕円 603">
          <a:extLst>
            <a:ext uri="{FF2B5EF4-FFF2-40B4-BE49-F238E27FC236}">
              <a16:creationId xmlns:a16="http://schemas.microsoft.com/office/drawing/2014/main" id="{963FCFD4-45B3-4A7F-B210-6228068DCA85}"/>
            </a:ext>
          </a:extLst>
        </xdr:cNvPr>
        <xdr:cNvSpPr/>
      </xdr:nvSpPr>
      <xdr:spPr>
        <a:xfrm>
          <a:off x="18345150" y="1033378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35661</xdr:rowOff>
    </xdr:from>
    <xdr:to>
      <xdr:col>111</xdr:col>
      <xdr:colOff>177800</xdr:colOff>
      <xdr:row>62</xdr:row>
      <xdr:rowOff>142037</xdr:rowOff>
    </xdr:to>
    <xdr:cxnSp macro="">
      <xdr:nvCxnSpPr>
        <xdr:cNvPr id="605" name="直線コネクタ 604">
          <a:extLst>
            <a:ext uri="{FF2B5EF4-FFF2-40B4-BE49-F238E27FC236}">
              <a16:creationId xmlns:a16="http://schemas.microsoft.com/office/drawing/2014/main" id="{B3A7B73A-2409-42B1-800A-5FBF8F227799}"/>
            </a:ext>
          </a:extLst>
        </xdr:cNvPr>
        <xdr:cNvCxnSpPr/>
      </xdr:nvCxnSpPr>
      <xdr:spPr>
        <a:xfrm flipV="1">
          <a:off x="18395950" y="10278211"/>
          <a:ext cx="806450" cy="106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4902</xdr:rowOff>
    </xdr:from>
    <xdr:to>
      <xdr:col>102</xdr:col>
      <xdr:colOff>165100</xdr:colOff>
      <xdr:row>62</xdr:row>
      <xdr:rowOff>106502</xdr:rowOff>
    </xdr:to>
    <xdr:sp macro="" textlink="">
      <xdr:nvSpPr>
        <xdr:cNvPr id="606" name="楕円 605">
          <a:extLst>
            <a:ext uri="{FF2B5EF4-FFF2-40B4-BE49-F238E27FC236}">
              <a16:creationId xmlns:a16="http://schemas.microsoft.com/office/drawing/2014/main" id="{AE6F3CE1-AC3A-4EDB-92EE-0220409F43DB}"/>
            </a:ext>
          </a:extLst>
        </xdr:cNvPr>
        <xdr:cNvSpPr/>
      </xdr:nvSpPr>
      <xdr:spPr>
        <a:xfrm>
          <a:off x="17551400" y="10247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55702</xdr:rowOff>
    </xdr:from>
    <xdr:to>
      <xdr:col>107</xdr:col>
      <xdr:colOff>50800</xdr:colOff>
      <xdr:row>62</xdr:row>
      <xdr:rowOff>142037</xdr:rowOff>
    </xdr:to>
    <xdr:cxnSp macro="">
      <xdr:nvCxnSpPr>
        <xdr:cNvPr id="607" name="直線コネクタ 606">
          <a:extLst>
            <a:ext uri="{FF2B5EF4-FFF2-40B4-BE49-F238E27FC236}">
              <a16:creationId xmlns:a16="http://schemas.microsoft.com/office/drawing/2014/main" id="{47724EFC-A06A-4ECA-9107-2CBADAB63561}"/>
            </a:ext>
          </a:extLst>
        </xdr:cNvPr>
        <xdr:cNvCxnSpPr/>
      </xdr:nvCxnSpPr>
      <xdr:spPr>
        <a:xfrm>
          <a:off x="17602200" y="10298252"/>
          <a:ext cx="793750" cy="86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12370</xdr:rowOff>
    </xdr:from>
    <xdr:to>
      <xdr:col>98</xdr:col>
      <xdr:colOff>38100</xdr:colOff>
      <xdr:row>62</xdr:row>
      <xdr:rowOff>113970</xdr:rowOff>
    </xdr:to>
    <xdr:sp macro="" textlink="">
      <xdr:nvSpPr>
        <xdr:cNvPr id="608" name="楕円 607">
          <a:extLst>
            <a:ext uri="{FF2B5EF4-FFF2-40B4-BE49-F238E27FC236}">
              <a16:creationId xmlns:a16="http://schemas.microsoft.com/office/drawing/2014/main" id="{5D28F026-A9BB-4EBC-A98B-69C2EB656578}"/>
            </a:ext>
          </a:extLst>
        </xdr:cNvPr>
        <xdr:cNvSpPr/>
      </xdr:nvSpPr>
      <xdr:spPr>
        <a:xfrm>
          <a:off x="16757650" y="102549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55702</xdr:rowOff>
    </xdr:from>
    <xdr:to>
      <xdr:col>102</xdr:col>
      <xdr:colOff>114300</xdr:colOff>
      <xdr:row>62</xdr:row>
      <xdr:rowOff>63170</xdr:rowOff>
    </xdr:to>
    <xdr:cxnSp macro="">
      <xdr:nvCxnSpPr>
        <xdr:cNvPr id="609" name="直線コネクタ 608">
          <a:extLst>
            <a:ext uri="{FF2B5EF4-FFF2-40B4-BE49-F238E27FC236}">
              <a16:creationId xmlns:a16="http://schemas.microsoft.com/office/drawing/2014/main" id="{F8813E10-246E-4EA8-A5DC-591A113BF4E6}"/>
            </a:ext>
          </a:extLst>
        </xdr:cNvPr>
        <xdr:cNvCxnSpPr/>
      </xdr:nvCxnSpPr>
      <xdr:spPr>
        <a:xfrm flipV="1">
          <a:off x="16802100" y="10298252"/>
          <a:ext cx="800100" cy="7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148379</xdr:rowOff>
    </xdr:from>
    <xdr:ext cx="469744" cy="259045"/>
    <xdr:sp macro="" textlink="">
      <xdr:nvSpPr>
        <xdr:cNvPr id="610" name="n_1aveValue【学校施設】&#10;一人当たり面積">
          <a:extLst>
            <a:ext uri="{FF2B5EF4-FFF2-40B4-BE49-F238E27FC236}">
              <a16:creationId xmlns:a16="http://schemas.microsoft.com/office/drawing/2014/main" id="{03F0CB9F-DA1D-4152-B314-DC4BC1D1A322}"/>
            </a:ext>
          </a:extLst>
        </xdr:cNvPr>
        <xdr:cNvSpPr txBox="1"/>
      </xdr:nvSpPr>
      <xdr:spPr>
        <a:xfrm>
          <a:off x="18980227" y="10390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12692</xdr:rowOff>
    </xdr:from>
    <xdr:ext cx="469744" cy="259045"/>
    <xdr:sp macro="" textlink="">
      <xdr:nvSpPr>
        <xdr:cNvPr id="611" name="n_2aveValue【学校施設】&#10;一人当たり面積">
          <a:extLst>
            <a:ext uri="{FF2B5EF4-FFF2-40B4-BE49-F238E27FC236}">
              <a16:creationId xmlns:a16="http://schemas.microsoft.com/office/drawing/2014/main" id="{3D95757B-38E2-4599-B2D5-E0629AA88170}"/>
            </a:ext>
          </a:extLst>
        </xdr:cNvPr>
        <xdr:cNvSpPr txBox="1"/>
      </xdr:nvSpPr>
      <xdr:spPr>
        <a:xfrm>
          <a:off x="18180127" y="10090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166819</xdr:rowOff>
    </xdr:from>
    <xdr:ext cx="469744" cy="259045"/>
    <xdr:sp macro="" textlink="">
      <xdr:nvSpPr>
        <xdr:cNvPr id="612" name="n_3aveValue【学校施設】&#10;一人当たり面積">
          <a:extLst>
            <a:ext uri="{FF2B5EF4-FFF2-40B4-BE49-F238E27FC236}">
              <a16:creationId xmlns:a16="http://schemas.microsoft.com/office/drawing/2014/main" id="{8F9819A5-7181-4D72-951E-0B3ED6DD8725}"/>
            </a:ext>
          </a:extLst>
        </xdr:cNvPr>
        <xdr:cNvSpPr txBox="1"/>
      </xdr:nvSpPr>
      <xdr:spPr>
        <a:xfrm>
          <a:off x="17386377" y="10409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157904</xdr:rowOff>
    </xdr:from>
    <xdr:ext cx="469744" cy="259045"/>
    <xdr:sp macro="" textlink="">
      <xdr:nvSpPr>
        <xdr:cNvPr id="613" name="n_4aveValue【学校施設】&#10;一人当たり面積">
          <a:extLst>
            <a:ext uri="{FF2B5EF4-FFF2-40B4-BE49-F238E27FC236}">
              <a16:creationId xmlns:a16="http://schemas.microsoft.com/office/drawing/2014/main" id="{0DA9705D-DA90-4BD8-92A4-E732D50CFB7B}"/>
            </a:ext>
          </a:extLst>
        </xdr:cNvPr>
        <xdr:cNvSpPr txBox="1"/>
      </xdr:nvSpPr>
      <xdr:spPr>
        <a:xfrm>
          <a:off x="16592627" y="10400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102988</xdr:rowOff>
    </xdr:from>
    <xdr:ext cx="469744" cy="259045"/>
    <xdr:sp macro="" textlink="">
      <xdr:nvSpPr>
        <xdr:cNvPr id="614" name="n_1mainValue【学校施設】&#10;一人当たり面積">
          <a:extLst>
            <a:ext uri="{FF2B5EF4-FFF2-40B4-BE49-F238E27FC236}">
              <a16:creationId xmlns:a16="http://schemas.microsoft.com/office/drawing/2014/main" id="{4D9FB924-90CC-4E99-A758-6BFEF9770896}"/>
            </a:ext>
          </a:extLst>
        </xdr:cNvPr>
        <xdr:cNvSpPr txBox="1"/>
      </xdr:nvSpPr>
      <xdr:spPr>
        <a:xfrm>
          <a:off x="18980227" y="10015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12514</xdr:rowOff>
    </xdr:from>
    <xdr:ext cx="469744" cy="259045"/>
    <xdr:sp macro="" textlink="">
      <xdr:nvSpPr>
        <xdr:cNvPr id="615" name="n_2mainValue【学校施設】&#10;一人当たり面積">
          <a:extLst>
            <a:ext uri="{FF2B5EF4-FFF2-40B4-BE49-F238E27FC236}">
              <a16:creationId xmlns:a16="http://schemas.microsoft.com/office/drawing/2014/main" id="{97632CFA-B50D-4C4A-BB8A-45CA38A78701}"/>
            </a:ext>
          </a:extLst>
        </xdr:cNvPr>
        <xdr:cNvSpPr txBox="1"/>
      </xdr:nvSpPr>
      <xdr:spPr>
        <a:xfrm>
          <a:off x="18180127" y="10420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123029</xdr:rowOff>
    </xdr:from>
    <xdr:ext cx="469744" cy="259045"/>
    <xdr:sp macro="" textlink="">
      <xdr:nvSpPr>
        <xdr:cNvPr id="616" name="n_3mainValue【学校施設】&#10;一人当たり面積">
          <a:extLst>
            <a:ext uri="{FF2B5EF4-FFF2-40B4-BE49-F238E27FC236}">
              <a16:creationId xmlns:a16="http://schemas.microsoft.com/office/drawing/2014/main" id="{159B449A-FE31-4950-B95D-5FF8F09C32AF}"/>
            </a:ext>
          </a:extLst>
        </xdr:cNvPr>
        <xdr:cNvSpPr txBox="1"/>
      </xdr:nvSpPr>
      <xdr:spPr>
        <a:xfrm>
          <a:off x="17386377" y="10035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130497</xdr:rowOff>
    </xdr:from>
    <xdr:ext cx="469744" cy="259045"/>
    <xdr:sp macro="" textlink="">
      <xdr:nvSpPr>
        <xdr:cNvPr id="617" name="n_4mainValue【学校施設】&#10;一人当たり面積">
          <a:extLst>
            <a:ext uri="{FF2B5EF4-FFF2-40B4-BE49-F238E27FC236}">
              <a16:creationId xmlns:a16="http://schemas.microsoft.com/office/drawing/2014/main" id="{CC26F7C7-5BB5-4A7A-8808-003D98C465E6}"/>
            </a:ext>
          </a:extLst>
        </xdr:cNvPr>
        <xdr:cNvSpPr txBox="1"/>
      </xdr:nvSpPr>
      <xdr:spPr>
        <a:xfrm>
          <a:off x="16592627" y="1004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8" name="正方形/長方形 617">
          <a:extLst>
            <a:ext uri="{FF2B5EF4-FFF2-40B4-BE49-F238E27FC236}">
              <a16:creationId xmlns:a16="http://schemas.microsoft.com/office/drawing/2014/main" id="{E48680E9-1128-4A8F-BE81-36923E6AB5CB}"/>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9" name="正方形/長方形 618">
          <a:extLst>
            <a:ext uri="{FF2B5EF4-FFF2-40B4-BE49-F238E27FC236}">
              <a16:creationId xmlns:a16="http://schemas.microsoft.com/office/drawing/2014/main" id="{D09266CA-87F3-492D-AB31-E2BE499C041D}"/>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0" name="正方形/長方形 619">
          <a:extLst>
            <a:ext uri="{FF2B5EF4-FFF2-40B4-BE49-F238E27FC236}">
              <a16:creationId xmlns:a16="http://schemas.microsoft.com/office/drawing/2014/main" id="{B2242868-86B2-4D00-9704-E0D91CAA43DA}"/>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1" name="正方形/長方形 620">
          <a:extLst>
            <a:ext uri="{FF2B5EF4-FFF2-40B4-BE49-F238E27FC236}">
              <a16:creationId xmlns:a16="http://schemas.microsoft.com/office/drawing/2014/main" id="{B7B0DC82-3264-49E3-96BA-7BD02DD31467}"/>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2" name="正方形/長方形 621">
          <a:extLst>
            <a:ext uri="{FF2B5EF4-FFF2-40B4-BE49-F238E27FC236}">
              <a16:creationId xmlns:a16="http://schemas.microsoft.com/office/drawing/2014/main" id="{B608699D-979D-4267-8F38-1ECBC2FA5C3B}"/>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3" name="正方形/長方形 622">
          <a:extLst>
            <a:ext uri="{FF2B5EF4-FFF2-40B4-BE49-F238E27FC236}">
              <a16:creationId xmlns:a16="http://schemas.microsoft.com/office/drawing/2014/main" id="{9FD1CB68-12C8-4EA9-B727-3A74357F3BA4}"/>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4" name="正方形/長方形 623">
          <a:extLst>
            <a:ext uri="{FF2B5EF4-FFF2-40B4-BE49-F238E27FC236}">
              <a16:creationId xmlns:a16="http://schemas.microsoft.com/office/drawing/2014/main" id="{D6E67122-2A16-47BF-91CE-E667EFEEFADE}"/>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5" name="正方形/長方形 624">
          <a:extLst>
            <a:ext uri="{FF2B5EF4-FFF2-40B4-BE49-F238E27FC236}">
              <a16:creationId xmlns:a16="http://schemas.microsoft.com/office/drawing/2014/main" id="{355CEA1E-ACE9-490A-88BE-FD141957E4E1}"/>
            </a:ext>
          </a:extLst>
        </xdr:cNvPr>
        <xdr:cNvSpPr/>
      </xdr:nvSpPr>
      <xdr:spPr>
        <a:xfrm>
          <a:off x="1120775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6" name="正方形/長方形 625">
          <a:extLst>
            <a:ext uri="{FF2B5EF4-FFF2-40B4-BE49-F238E27FC236}">
              <a16:creationId xmlns:a16="http://schemas.microsoft.com/office/drawing/2014/main" id="{A4283A5A-A2A1-4735-A8D1-8C4923DFC5CD}"/>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7" name="正方形/長方形 626">
          <a:extLst>
            <a:ext uri="{FF2B5EF4-FFF2-40B4-BE49-F238E27FC236}">
              <a16:creationId xmlns:a16="http://schemas.microsoft.com/office/drawing/2014/main" id="{BEDF1943-89F2-45C7-B835-BB95238A6D03}"/>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8" name="正方形/長方形 627">
          <a:extLst>
            <a:ext uri="{FF2B5EF4-FFF2-40B4-BE49-F238E27FC236}">
              <a16:creationId xmlns:a16="http://schemas.microsoft.com/office/drawing/2014/main" id="{DC061045-DA44-4A40-80A7-8176AF33C305}"/>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9" name="正方形/長方形 628">
          <a:extLst>
            <a:ext uri="{FF2B5EF4-FFF2-40B4-BE49-F238E27FC236}">
              <a16:creationId xmlns:a16="http://schemas.microsoft.com/office/drawing/2014/main" id="{A08BA81F-C6D9-427E-8B4E-C1BC8515F0E2}"/>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0" name="正方形/長方形 629">
          <a:extLst>
            <a:ext uri="{FF2B5EF4-FFF2-40B4-BE49-F238E27FC236}">
              <a16:creationId xmlns:a16="http://schemas.microsoft.com/office/drawing/2014/main" id="{1E5B28BD-B2FB-4F1A-AD61-A60A35E6A2F2}"/>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1" name="正方形/長方形 630">
          <a:extLst>
            <a:ext uri="{FF2B5EF4-FFF2-40B4-BE49-F238E27FC236}">
              <a16:creationId xmlns:a16="http://schemas.microsoft.com/office/drawing/2014/main" id="{6E05542C-A843-4389-ACDA-AA9369BB8A32}"/>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2" name="正方形/長方形 631">
          <a:extLst>
            <a:ext uri="{FF2B5EF4-FFF2-40B4-BE49-F238E27FC236}">
              <a16:creationId xmlns:a16="http://schemas.microsoft.com/office/drawing/2014/main" id="{D717D14C-10CC-4862-8E3C-D68E6DBDA0AA}"/>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3" name="正方形/長方形 632">
          <a:extLst>
            <a:ext uri="{FF2B5EF4-FFF2-40B4-BE49-F238E27FC236}">
              <a16:creationId xmlns:a16="http://schemas.microsoft.com/office/drawing/2014/main" id="{7361997C-1A6B-4E65-98F0-32A5FEB6D429}"/>
            </a:ext>
          </a:extLst>
        </xdr:cNvPr>
        <xdr:cNvSpPr/>
      </xdr:nvSpPr>
      <xdr:spPr>
        <a:xfrm>
          <a:off x="164592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4" name="正方形/長方形 633">
          <a:extLst>
            <a:ext uri="{FF2B5EF4-FFF2-40B4-BE49-F238E27FC236}">
              <a16:creationId xmlns:a16="http://schemas.microsoft.com/office/drawing/2014/main" id="{4CB1558D-1D9F-4B51-8466-0F6778D961D5}"/>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5" name="正方形/長方形 634">
          <a:extLst>
            <a:ext uri="{FF2B5EF4-FFF2-40B4-BE49-F238E27FC236}">
              <a16:creationId xmlns:a16="http://schemas.microsoft.com/office/drawing/2014/main" id="{1D7907DD-8580-4763-8EAE-ED4F2877F919}"/>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6" name="正方形/長方形 635">
          <a:extLst>
            <a:ext uri="{FF2B5EF4-FFF2-40B4-BE49-F238E27FC236}">
              <a16:creationId xmlns:a16="http://schemas.microsoft.com/office/drawing/2014/main" id="{6388F3D4-F453-45D0-95B9-C17096F2938C}"/>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7" name="正方形/長方形 636">
          <a:extLst>
            <a:ext uri="{FF2B5EF4-FFF2-40B4-BE49-F238E27FC236}">
              <a16:creationId xmlns:a16="http://schemas.microsoft.com/office/drawing/2014/main" id="{0E75C2CD-B399-457F-85F9-F70C87A24D0B}"/>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8" name="正方形/長方形 637">
          <a:extLst>
            <a:ext uri="{FF2B5EF4-FFF2-40B4-BE49-F238E27FC236}">
              <a16:creationId xmlns:a16="http://schemas.microsoft.com/office/drawing/2014/main" id="{1F8FD5F4-DB3D-482B-B8B7-BCB48D76A6F2}"/>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9" name="正方形/長方形 638">
          <a:extLst>
            <a:ext uri="{FF2B5EF4-FFF2-40B4-BE49-F238E27FC236}">
              <a16:creationId xmlns:a16="http://schemas.microsoft.com/office/drawing/2014/main" id="{CA44259F-7979-4632-95EA-435E61F38511}"/>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0" name="正方形/長方形 639">
          <a:extLst>
            <a:ext uri="{FF2B5EF4-FFF2-40B4-BE49-F238E27FC236}">
              <a16:creationId xmlns:a16="http://schemas.microsoft.com/office/drawing/2014/main" id="{15D3C94C-F152-4D73-A709-B7850FC1CDCF}"/>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1" name="正方形/長方形 640">
          <a:extLst>
            <a:ext uri="{FF2B5EF4-FFF2-40B4-BE49-F238E27FC236}">
              <a16:creationId xmlns:a16="http://schemas.microsoft.com/office/drawing/2014/main" id="{322CC114-5A52-40FD-8FCE-30C70ABB256B}"/>
            </a:ext>
          </a:extLst>
        </xdr:cNvPr>
        <xdr:cNvSpPr/>
      </xdr:nvSpPr>
      <xdr:spPr>
        <a:xfrm>
          <a:off x="1120775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2" name="正方形/長方形 641">
          <a:extLst>
            <a:ext uri="{FF2B5EF4-FFF2-40B4-BE49-F238E27FC236}">
              <a16:creationId xmlns:a16="http://schemas.microsoft.com/office/drawing/2014/main" id="{AF441B26-A41D-4F53-9770-16BFCF5ECDE1}"/>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3" name="正方形/長方形 642">
          <a:extLst>
            <a:ext uri="{FF2B5EF4-FFF2-40B4-BE49-F238E27FC236}">
              <a16:creationId xmlns:a16="http://schemas.microsoft.com/office/drawing/2014/main" id="{0DD2110A-7EED-4DDC-94E7-88B02FF7110D}"/>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4" name="正方形/長方形 643">
          <a:extLst>
            <a:ext uri="{FF2B5EF4-FFF2-40B4-BE49-F238E27FC236}">
              <a16:creationId xmlns:a16="http://schemas.microsoft.com/office/drawing/2014/main" id="{A9D43CD5-AE61-443E-97B0-F3C5C9E68B67}"/>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5" name="正方形/長方形 644">
          <a:extLst>
            <a:ext uri="{FF2B5EF4-FFF2-40B4-BE49-F238E27FC236}">
              <a16:creationId xmlns:a16="http://schemas.microsoft.com/office/drawing/2014/main" id="{8C244166-FFB5-4174-BC91-3F14D37537A1}"/>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46" name="正方形/長方形 645">
          <a:extLst>
            <a:ext uri="{FF2B5EF4-FFF2-40B4-BE49-F238E27FC236}">
              <a16:creationId xmlns:a16="http://schemas.microsoft.com/office/drawing/2014/main" id="{A9382981-8F21-4967-A3D3-8F8B5C681B24}"/>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47" name="正方形/長方形 646">
          <a:extLst>
            <a:ext uri="{FF2B5EF4-FFF2-40B4-BE49-F238E27FC236}">
              <a16:creationId xmlns:a16="http://schemas.microsoft.com/office/drawing/2014/main" id="{99D83C05-CBCB-4FC3-BADF-B1DD84A07A3C}"/>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48" name="正方形/長方形 647">
          <a:extLst>
            <a:ext uri="{FF2B5EF4-FFF2-40B4-BE49-F238E27FC236}">
              <a16:creationId xmlns:a16="http://schemas.microsoft.com/office/drawing/2014/main" id="{70F28B08-CE95-4ECE-A0F0-12A2A64657E4}"/>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49" name="正方形/長方形 648">
          <a:extLst>
            <a:ext uri="{FF2B5EF4-FFF2-40B4-BE49-F238E27FC236}">
              <a16:creationId xmlns:a16="http://schemas.microsoft.com/office/drawing/2014/main" id="{EABBD1C1-0276-4C56-83D3-11360502E415}"/>
            </a:ext>
          </a:extLst>
        </xdr:cNvPr>
        <xdr:cNvSpPr/>
      </xdr:nvSpPr>
      <xdr:spPr>
        <a:xfrm>
          <a:off x="164592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50" name="正方形/長方形 649">
          <a:extLst>
            <a:ext uri="{FF2B5EF4-FFF2-40B4-BE49-F238E27FC236}">
              <a16:creationId xmlns:a16="http://schemas.microsoft.com/office/drawing/2014/main" id="{AFA2047D-B6F4-4642-9408-7CC56BDDB70E}"/>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1" name="正方形/長方形 650">
          <a:extLst>
            <a:ext uri="{FF2B5EF4-FFF2-40B4-BE49-F238E27FC236}">
              <a16:creationId xmlns:a16="http://schemas.microsoft.com/office/drawing/2014/main" id="{FA058FEC-0B74-4303-AFB5-B26625921B09}"/>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2" name="テキスト ボックス 651">
          <a:extLst>
            <a:ext uri="{FF2B5EF4-FFF2-40B4-BE49-F238E27FC236}">
              <a16:creationId xmlns:a16="http://schemas.microsoft.com/office/drawing/2014/main" id="{7D86F250-AAED-474D-AE28-1E12863D0CA5}"/>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有形固定資産減価償却が類似団体内平均値を下回っている「道路」「橋りょう・トンネル」については、過年度における改修補修工事等が要因として大きいと考えられる。</a:t>
          </a:r>
          <a:endParaRPr lang="ja-JP" altLang="ja-JP" sz="1400">
            <a:effectLst/>
          </a:endParaRPr>
        </a:p>
        <a:p>
          <a:r>
            <a:rPr kumimoji="1" lang="ja-JP" altLang="ja-JP" sz="1100">
              <a:solidFill>
                <a:schemeClr val="dk1"/>
              </a:solidFill>
              <a:effectLst/>
              <a:latin typeface="+mn-lt"/>
              <a:ea typeface="+mn-ea"/>
              <a:cs typeface="+mn-cs"/>
            </a:rPr>
            <a:t>また、類似団体内平均値を上回っている「公営住宅」「認定こども園・幼稚園・保育所」については、今後に減価償却が</a:t>
          </a:r>
          <a:r>
            <a:rPr kumimoji="1" lang="ja-JP" altLang="en-US" sz="1100">
              <a:solidFill>
                <a:schemeClr val="dk1"/>
              </a:solidFill>
              <a:effectLst/>
              <a:latin typeface="+mn-lt"/>
              <a:ea typeface="+mn-ea"/>
              <a:cs typeface="+mn-cs"/>
            </a:rPr>
            <a:t>上昇し、</a:t>
          </a:r>
          <a:r>
            <a:rPr kumimoji="1" lang="ja-JP" altLang="ja-JP" sz="1100">
              <a:solidFill>
                <a:schemeClr val="dk1"/>
              </a:solidFill>
              <a:effectLst/>
              <a:latin typeface="+mn-lt"/>
              <a:ea typeface="+mn-ea"/>
              <a:cs typeface="+mn-cs"/>
            </a:rPr>
            <a:t>施設の老朽化や台風・豪雨災害等の被害による施設の更新改修が見込まれるため、適切なタイミングでの更新改修や維持管理の検討が必要となる。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FD67AF5-62C1-4ED1-A487-D92836535351}"/>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24F291F-4505-452F-A103-DC6980E0AEAF}"/>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51F5C53-232F-4333-8C45-F30BA14187FB}"/>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F6EB204-8E3B-44CC-B8D6-39250CBBABC7}"/>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6462154-979B-4413-819F-D6F05969DA14}"/>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3EA7232-7BB1-4356-9DE8-3AEC58B86B56}"/>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7FA3FE3-D8CB-4DF4-9884-72BA37F6B326}"/>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32B0C89-C79C-4367-BA91-31097CB0BF71}"/>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53794EF-A4BF-4EFF-890D-3B0327ED870F}"/>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F1DA250-4820-46C3-A9BE-6A6F71A9D7A0}"/>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2,453
2,440
27.54
4,548,685
4,253,321
289,165
1,986,023
2,129,161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0C12919-8454-4F0F-A39E-7E27A016E325}"/>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95BA4F0-46D0-4096-A772-B6712DCB64BE}"/>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1F2C72E-E75E-46E8-B067-8D18A5D10BF8}"/>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ACD48DB-1057-4334-A11A-D9AF374CEE65}"/>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B6DE8AC-16B5-4AAB-BD54-0958720C55F9}"/>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9D856208-56A9-41BD-8BD3-727ECBD685C8}"/>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BE1C96DF-03FE-4E6C-8239-A3EB214B7B9B}"/>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9ED5717-DA8A-4B59-9ED3-53C7E4C441FD}"/>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5C46D3E-F572-4F0C-9DD3-DB38B8E9AECD}"/>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3F2469C-AE98-467B-AD7B-CE4B9B208425}"/>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71972C2-0FBF-4FFB-A094-28AD20A7585F}"/>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EC2E5D5-637F-4FE4-81DD-875ADA35C471}"/>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EA1CB4C-E457-42CB-971D-D32B7503374C}"/>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C8FF7ED-FB08-4110-9F58-17F64E60A648}"/>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90CCDCA-319C-4766-AA8B-97E4B03484F2}"/>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624A128-15D9-4114-A19D-10745D6AA944}"/>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F79B573-D6A4-4057-9601-FCEF97FEDEE4}"/>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170D9EF-EEC8-4076-AB61-8459961F5954}"/>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9B2CB3E-2CAE-4C50-8F18-AA6C931DF6B1}"/>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87D5C0E-B9B8-4611-9D4B-60DCB9FF3E5C}"/>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63EDB65-0281-4B6F-9E4E-2581ED7A815D}"/>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788D8EC-3F36-4A45-AF3D-BB67392E9F4E}"/>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C242108-0E8C-4B10-BFC7-B2C1D962FC67}"/>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1AE359B-983E-4E3A-B185-8EDE34D09078}"/>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A0AAB9C-7C41-480F-8965-44707BE5A070}"/>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8ABE43B-D3DD-4835-B174-18E2A55D99DB}"/>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635022F-9CF4-4817-B597-4EA508E941D2}"/>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6B54A53-D0D0-4C1F-A5CE-AC9E648A393F}"/>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8E1A7E5-3DC6-41E7-B5F0-6D1582091690}"/>
            </a:ext>
          </a:extLst>
        </xdr:cNvPr>
        <xdr:cNvSpPr/>
      </xdr:nvSpPr>
      <xdr:spPr>
        <a:xfrm>
          <a:off x="685800" y="51435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A1C8FD1B-C971-42CE-BF24-FB27363C90E5}"/>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FB38EF25-6C95-4066-874E-A5E12B5DCA51}"/>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B988BF7A-651B-4771-B580-763AAB683DED}"/>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7B0DF966-B22C-45F2-ABC1-50C6D2FEE7E7}"/>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238FCC2C-0866-49DA-87E7-28BB89C9DA53}"/>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08F6AAF7-88CE-4523-93A9-3FFED623D4B5}"/>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894AA169-ACD9-4169-BC68-45AF7CC305ED}"/>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C4848459-C068-46E7-873E-12813B42F0C9}"/>
            </a:ext>
          </a:extLst>
        </xdr:cNvPr>
        <xdr:cNvSpPr/>
      </xdr:nvSpPr>
      <xdr:spPr>
        <a:xfrm>
          <a:off x="5956300" y="51435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461C6529-D6F4-4216-AD28-A0DA67ED23FC}"/>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4B7A19F2-71D6-44B6-A9A9-F9BAF49DB896}"/>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6B79C408-0C3B-41EA-BD1C-95E2EED1276D}"/>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7790BC67-CF10-4699-9545-764F04431727}"/>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4CD91253-0981-4840-AA86-67B537BF55D3}"/>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1C96FBFC-E2A3-412A-810D-7C9AB0462A61}"/>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D690F271-3FA9-40C4-8C90-B1E450257090}"/>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53B9261E-0CCF-4907-ABCA-3F11E1D5B35B}"/>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EBC91F6B-C3A2-4B00-966C-D6D70AFB6B21}"/>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6FF4D8C8-6628-41A6-AC00-698C220619F9}"/>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CF26E967-3CEE-4F38-9757-2018801624D6}"/>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a:extLst>
            <a:ext uri="{FF2B5EF4-FFF2-40B4-BE49-F238E27FC236}">
              <a16:creationId xmlns:a16="http://schemas.microsoft.com/office/drawing/2014/main" id="{62247D41-82E0-4562-9F67-B5D738EC5310}"/>
            </a:ext>
          </a:extLst>
        </xdr:cNvPr>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a:extLst>
            <a:ext uri="{FF2B5EF4-FFF2-40B4-BE49-F238E27FC236}">
              <a16:creationId xmlns:a16="http://schemas.microsoft.com/office/drawing/2014/main" id="{5F22D9E6-DC34-4D1A-BB80-754C5521B84F}"/>
            </a:ext>
          </a:extLst>
        </xdr:cNvPr>
        <xdr:cNvSpPr txBox="1"/>
      </xdr:nvSpPr>
      <xdr:spPr>
        <a:xfrm>
          <a:off x="2757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a:extLst>
            <a:ext uri="{FF2B5EF4-FFF2-40B4-BE49-F238E27FC236}">
              <a16:creationId xmlns:a16="http://schemas.microsoft.com/office/drawing/2014/main" id="{B5F50E5C-94C9-4B92-9733-25A2BFAF4C26}"/>
            </a:ext>
          </a:extLst>
        </xdr:cNvPr>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a:extLst>
            <a:ext uri="{FF2B5EF4-FFF2-40B4-BE49-F238E27FC236}">
              <a16:creationId xmlns:a16="http://schemas.microsoft.com/office/drawing/2014/main" id="{C376876A-7141-401B-9661-4081B956CA93}"/>
            </a:ext>
          </a:extLst>
        </xdr:cNvPr>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a:extLst>
            <a:ext uri="{FF2B5EF4-FFF2-40B4-BE49-F238E27FC236}">
              <a16:creationId xmlns:a16="http://schemas.microsoft.com/office/drawing/2014/main" id="{DCAECCA5-F038-44E2-A4F4-16A34B8D6E0F}"/>
            </a:ext>
          </a:extLst>
        </xdr:cNvPr>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a:extLst>
            <a:ext uri="{FF2B5EF4-FFF2-40B4-BE49-F238E27FC236}">
              <a16:creationId xmlns:a16="http://schemas.microsoft.com/office/drawing/2014/main" id="{1BA59D2F-AD00-4112-AE0E-BB642568C7A8}"/>
            </a:ext>
          </a:extLst>
        </xdr:cNvPr>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a:extLst>
            <a:ext uri="{FF2B5EF4-FFF2-40B4-BE49-F238E27FC236}">
              <a16:creationId xmlns:a16="http://schemas.microsoft.com/office/drawing/2014/main" id="{E9A656A0-56DA-489A-9947-53ECC1A36F94}"/>
            </a:ext>
          </a:extLst>
        </xdr:cNvPr>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a:extLst>
            <a:ext uri="{FF2B5EF4-FFF2-40B4-BE49-F238E27FC236}">
              <a16:creationId xmlns:a16="http://schemas.microsoft.com/office/drawing/2014/main" id="{B2C35B36-ED97-4E2E-93AD-9F2CCD96B5DE}"/>
            </a:ext>
          </a:extLst>
        </xdr:cNvPr>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a:extLst>
            <a:ext uri="{FF2B5EF4-FFF2-40B4-BE49-F238E27FC236}">
              <a16:creationId xmlns:a16="http://schemas.microsoft.com/office/drawing/2014/main" id="{05B6F550-838F-496C-BD00-3B6D0FA18981}"/>
            </a:ext>
          </a:extLst>
        </xdr:cNvPr>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a:extLst>
            <a:ext uri="{FF2B5EF4-FFF2-40B4-BE49-F238E27FC236}">
              <a16:creationId xmlns:a16="http://schemas.microsoft.com/office/drawing/2014/main" id="{F8913EE5-3EA4-41BD-9220-C11B40CEECBE}"/>
            </a:ext>
          </a:extLst>
        </xdr:cNvPr>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a:extLst>
            <a:ext uri="{FF2B5EF4-FFF2-40B4-BE49-F238E27FC236}">
              <a16:creationId xmlns:a16="http://schemas.microsoft.com/office/drawing/2014/main" id="{D2EF1BC5-8E86-430E-AF22-3CAE8FED317C}"/>
            </a:ext>
          </a:extLst>
        </xdr:cNvPr>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a:extLst>
            <a:ext uri="{FF2B5EF4-FFF2-40B4-BE49-F238E27FC236}">
              <a16:creationId xmlns:a16="http://schemas.microsoft.com/office/drawing/2014/main" id="{5CB52DE9-4F51-4216-8B6B-A9C4A09CE987}"/>
            </a:ext>
          </a:extLst>
        </xdr:cNvPr>
        <xdr:cNvSpPr txBox="1"/>
      </xdr:nvSpPr>
      <xdr:spPr>
        <a:xfrm>
          <a:off x="38496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a:extLst>
            <a:ext uri="{FF2B5EF4-FFF2-40B4-BE49-F238E27FC236}">
              <a16:creationId xmlns:a16="http://schemas.microsoft.com/office/drawing/2014/main" id="{C24FD065-6380-48C4-B265-2FB2C698700E}"/>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a:extLst>
            <a:ext uri="{FF2B5EF4-FFF2-40B4-BE49-F238E27FC236}">
              <a16:creationId xmlns:a16="http://schemas.microsoft.com/office/drawing/2014/main" id="{F816D21E-F025-415E-AB49-5FFD7377D099}"/>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84909</xdr:rowOff>
    </xdr:from>
    <xdr:to>
      <xdr:col>24</xdr:col>
      <xdr:colOff>62865</xdr:colOff>
      <xdr:row>64</xdr:row>
      <xdr:rowOff>130628</xdr:rowOff>
    </xdr:to>
    <xdr:cxnSp macro="">
      <xdr:nvCxnSpPr>
        <xdr:cNvPr id="74" name="直線コネクタ 73">
          <a:extLst>
            <a:ext uri="{FF2B5EF4-FFF2-40B4-BE49-F238E27FC236}">
              <a16:creationId xmlns:a16="http://schemas.microsoft.com/office/drawing/2014/main" id="{A0FE88F3-22A1-4482-B388-1A994BFEFE54}"/>
            </a:ext>
          </a:extLst>
        </xdr:cNvPr>
        <xdr:cNvCxnSpPr/>
      </xdr:nvCxnSpPr>
      <xdr:spPr>
        <a:xfrm flipV="1">
          <a:off x="4177665" y="9336859"/>
          <a:ext cx="0" cy="1366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a:extLst>
            <a:ext uri="{FF2B5EF4-FFF2-40B4-BE49-F238E27FC236}">
              <a16:creationId xmlns:a16="http://schemas.microsoft.com/office/drawing/2014/main" id="{5AC86949-F3A9-4F11-B674-1AB5B8990413}"/>
            </a:ext>
          </a:extLst>
        </xdr:cNvPr>
        <xdr:cNvSpPr txBox="1"/>
      </xdr:nvSpPr>
      <xdr:spPr>
        <a:xfrm>
          <a:off x="4216400" y="1070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a:extLst>
            <a:ext uri="{FF2B5EF4-FFF2-40B4-BE49-F238E27FC236}">
              <a16:creationId xmlns:a16="http://schemas.microsoft.com/office/drawing/2014/main" id="{9B5821AA-70B0-4A4D-B204-3E82DCA4CFAC}"/>
            </a:ext>
          </a:extLst>
        </xdr:cNvPr>
        <xdr:cNvCxnSpPr/>
      </xdr:nvCxnSpPr>
      <xdr:spPr>
        <a:xfrm>
          <a:off x="4108450" y="107033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31586</xdr:rowOff>
    </xdr:from>
    <xdr:ext cx="405111" cy="259045"/>
    <xdr:sp macro="" textlink="">
      <xdr:nvSpPr>
        <xdr:cNvPr id="77" name="【体育館・プール】&#10;有形固定資産減価償却率最大値テキスト">
          <a:extLst>
            <a:ext uri="{FF2B5EF4-FFF2-40B4-BE49-F238E27FC236}">
              <a16:creationId xmlns:a16="http://schemas.microsoft.com/office/drawing/2014/main" id="{24EBCFC0-7A10-4205-BB0D-B22973DE7935}"/>
            </a:ext>
          </a:extLst>
        </xdr:cNvPr>
        <xdr:cNvSpPr txBox="1"/>
      </xdr:nvSpPr>
      <xdr:spPr>
        <a:xfrm>
          <a:off x="4216400" y="9118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84909</xdr:rowOff>
    </xdr:from>
    <xdr:to>
      <xdr:col>24</xdr:col>
      <xdr:colOff>152400</xdr:colOff>
      <xdr:row>56</xdr:row>
      <xdr:rowOff>84909</xdr:rowOff>
    </xdr:to>
    <xdr:cxnSp macro="">
      <xdr:nvCxnSpPr>
        <xdr:cNvPr id="78" name="直線コネクタ 77">
          <a:extLst>
            <a:ext uri="{FF2B5EF4-FFF2-40B4-BE49-F238E27FC236}">
              <a16:creationId xmlns:a16="http://schemas.microsoft.com/office/drawing/2014/main" id="{8AD3B5E0-EADD-4228-9660-447FFC3A5BD4}"/>
            </a:ext>
          </a:extLst>
        </xdr:cNvPr>
        <xdr:cNvCxnSpPr/>
      </xdr:nvCxnSpPr>
      <xdr:spPr>
        <a:xfrm>
          <a:off x="4108450" y="93368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6367</xdr:rowOff>
    </xdr:from>
    <xdr:ext cx="405111" cy="259045"/>
    <xdr:sp macro="" textlink="">
      <xdr:nvSpPr>
        <xdr:cNvPr id="79" name="【体育館・プール】&#10;有形固定資産減価償却率平均値テキスト">
          <a:extLst>
            <a:ext uri="{FF2B5EF4-FFF2-40B4-BE49-F238E27FC236}">
              <a16:creationId xmlns:a16="http://schemas.microsoft.com/office/drawing/2014/main" id="{ADBB2806-1D43-47CF-B54A-D879817F6AF1}"/>
            </a:ext>
          </a:extLst>
        </xdr:cNvPr>
        <xdr:cNvSpPr txBox="1"/>
      </xdr:nvSpPr>
      <xdr:spPr>
        <a:xfrm>
          <a:off x="4216400" y="100838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154940</xdr:rowOff>
    </xdr:from>
    <xdr:to>
      <xdr:col>24</xdr:col>
      <xdr:colOff>114300</xdr:colOff>
      <xdr:row>62</xdr:row>
      <xdr:rowOff>85090</xdr:rowOff>
    </xdr:to>
    <xdr:sp macro="" textlink="">
      <xdr:nvSpPr>
        <xdr:cNvPr id="80" name="フローチャート: 判断 79">
          <a:extLst>
            <a:ext uri="{FF2B5EF4-FFF2-40B4-BE49-F238E27FC236}">
              <a16:creationId xmlns:a16="http://schemas.microsoft.com/office/drawing/2014/main" id="{54C41504-B942-43D6-8957-2A1873836643}"/>
            </a:ext>
          </a:extLst>
        </xdr:cNvPr>
        <xdr:cNvSpPr/>
      </xdr:nvSpPr>
      <xdr:spPr>
        <a:xfrm>
          <a:off x="4127500" y="102323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84727</xdr:rowOff>
    </xdr:from>
    <xdr:to>
      <xdr:col>20</xdr:col>
      <xdr:colOff>38100</xdr:colOff>
      <xdr:row>62</xdr:row>
      <xdr:rowOff>14877</xdr:rowOff>
    </xdr:to>
    <xdr:sp macro="" textlink="">
      <xdr:nvSpPr>
        <xdr:cNvPr id="81" name="フローチャート: 判断 80">
          <a:extLst>
            <a:ext uri="{FF2B5EF4-FFF2-40B4-BE49-F238E27FC236}">
              <a16:creationId xmlns:a16="http://schemas.microsoft.com/office/drawing/2014/main" id="{2401F894-806F-4279-ABAC-F93A006DB92C}"/>
            </a:ext>
          </a:extLst>
        </xdr:cNvPr>
        <xdr:cNvSpPr/>
      </xdr:nvSpPr>
      <xdr:spPr>
        <a:xfrm>
          <a:off x="3384550" y="1016217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130447</xdr:rowOff>
    </xdr:from>
    <xdr:to>
      <xdr:col>15</xdr:col>
      <xdr:colOff>101600</xdr:colOff>
      <xdr:row>61</xdr:row>
      <xdr:rowOff>60597</xdr:rowOff>
    </xdr:to>
    <xdr:sp macro="" textlink="">
      <xdr:nvSpPr>
        <xdr:cNvPr id="82" name="フローチャート: 判断 81">
          <a:extLst>
            <a:ext uri="{FF2B5EF4-FFF2-40B4-BE49-F238E27FC236}">
              <a16:creationId xmlns:a16="http://schemas.microsoft.com/office/drawing/2014/main" id="{7E552FF9-4C26-4220-BBE9-79DD84AB2D43}"/>
            </a:ext>
          </a:extLst>
        </xdr:cNvPr>
        <xdr:cNvSpPr/>
      </xdr:nvSpPr>
      <xdr:spPr>
        <a:xfrm>
          <a:off x="2571750" y="1004279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153307</xdr:rowOff>
    </xdr:from>
    <xdr:to>
      <xdr:col>10</xdr:col>
      <xdr:colOff>165100</xdr:colOff>
      <xdr:row>61</xdr:row>
      <xdr:rowOff>83457</xdr:rowOff>
    </xdr:to>
    <xdr:sp macro="" textlink="">
      <xdr:nvSpPr>
        <xdr:cNvPr id="83" name="フローチャート: 判断 82">
          <a:extLst>
            <a:ext uri="{FF2B5EF4-FFF2-40B4-BE49-F238E27FC236}">
              <a16:creationId xmlns:a16="http://schemas.microsoft.com/office/drawing/2014/main" id="{386136E4-D415-4223-BBFD-AAF48DCB7688}"/>
            </a:ext>
          </a:extLst>
        </xdr:cNvPr>
        <xdr:cNvSpPr/>
      </xdr:nvSpPr>
      <xdr:spPr>
        <a:xfrm>
          <a:off x="1778000" y="100656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135346</xdr:rowOff>
    </xdr:from>
    <xdr:to>
      <xdr:col>6</xdr:col>
      <xdr:colOff>38100</xdr:colOff>
      <xdr:row>61</xdr:row>
      <xdr:rowOff>65496</xdr:rowOff>
    </xdr:to>
    <xdr:sp macro="" textlink="">
      <xdr:nvSpPr>
        <xdr:cNvPr id="84" name="フローチャート: 判断 83">
          <a:extLst>
            <a:ext uri="{FF2B5EF4-FFF2-40B4-BE49-F238E27FC236}">
              <a16:creationId xmlns:a16="http://schemas.microsoft.com/office/drawing/2014/main" id="{44F7DCF1-8F92-4980-B0D0-01EFE1358476}"/>
            </a:ext>
          </a:extLst>
        </xdr:cNvPr>
        <xdr:cNvSpPr/>
      </xdr:nvSpPr>
      <xdr:spPr>
        <a:xfrm>
          <a:off x="984250" y="1004769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813999F7-B37D-4A0D-AAE3-5303CEC5090B}"/>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5E820326-D2FE-4AF5-9D93-33DFE207127C}"/>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CDBD5744-F122-45B9-AF47-44B485053F73}"/>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D0345042-9055-43AB-8E77-553708988003}"/>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FE14ACFC-80C3-402D-8CD9-23043A44507E}"/>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154940</xdr:rowOff>
    </xdr:from>
    <xdr:to>
      <xdr:col>24</xdr:col>
      <xdr:colOff>114300</xdr:colOff>
      <xdr:row>64</xdr:row>
      <xdr:rowOff>85090</xdr:rowOff>
    </xdr:to>
    <xdr:sp macro="" textlink="">
      <xdr:nvSpPr>
        <xdr:cNvPr id="90" name="楕円 89">
          <a:extLst>
            <a:ext uri="{FF2B5EF4-FFF2-40B4-BE49-F238E27FC236}">
              <a16:creationId xmlns:a16="http://schemas.microsoft.com/office/drawing/2014/main" id="{F48DCBB7-376A-475A-8106-A93489F79CCE}"/>
            </a:ext>
          </a:extLst>
        </xdr:cNvPr>
        <xdr:cNvSpPr/>
      </xdr:nvSpPr>
      <xdr:spPr>
        <a:xfrm>
          <a:off x="4127500" y="105625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69867</xdr:rowOff>
    </xdr:from>
    <xdr:ext cx="405111" cy="259045"/>
    <xdr:sp macro="" textlink="">
      <xdr:nvSpPr>
        <xdr:cNvPr id="91" name="【体育館・プール】&#10;有形固定資産減価償却率該当値テキスト">
          <a:extLst>
            <a:ext uri="{FF2B5EF4-FFF2-40B4-BE49-F238E27FC236}">
              <a16:creationId xmlns:a16="http://schemas.microsoft.com/office/drawing/2014/main" id="{9813DA19-5AF4-4653-9DC1-FAAD4298FCA6}"/>
            </a:ext>
          </a:extLst>
        </xdr:cNvPr>
        <xdr:cNvSpPr txBox="1"/>
      </xdr:nvSpPr>
      <xdr:spPr>
        <a:xfrm>
          <a:off x="4216400" y="1047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92891</xdr:rowOff>
    </xdr:from>
    <xdr:to>
      <xdr:col>20</xdr:col>
      <xdr:colOff>38100</xdr:colOff>
      <xdr:row>64</xdr:row>
      <xdr:rowOff>23041</xdr:rowOff>
    </xdr:to>
    <xdr:sp macro="" textlink="">
      <xdr:nvSpPr>
        <xdr:cNvPr id="92" name="楕円 91">
          <a:extLst>
            <a:ext uri="{FF2B5EF4-FFF2-40B4-BE49-F238E27FC236}">
              <a16:creationId xmlns:a16="http://schemas.microsoft.com/office/drawing/2014/main" id="{024E472B-07DA-43B4-80DC-2DEC848F032F}"/>
            </a:ext>
          </a:extLst>
        </xdr:cNvPr>
        <xdr:cNvSpPr/>
      </xdr:nvSpPr>
      <xdr:spPr>
        <a:xfrm>
          <a:off x="3384550" y="1050054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143691</xdr:rowOff>
    </xdr:from>
    <xdr:to>
      <xdr:col>24</xdr:col>
      <xdr:colOff>63500</xdr:colOff>
      <xdr:row>64</xdr:row>
      <xdr:rowOff>34290</xdr:rowOff>
    </xdr:to>
    <xdr:cxnSp macro="">
      <xdr:nvCxnSpPr>
        <xdr:cNvPr id="93" name="直線コネクタ 92">
          <a:extLst>
            <a:ext uri="{FF2B5EF4-FFF2-40B4-BE49-F238E27FC236}">
              <a16:creationId xmlns:a16="http://schemas.microsoft.com/office/drawing/2014/main" id="{A8A49BF8-95F2-4438-ABB2-2DBA97BA97B4}"/>
            </a:ext>
          </a:extLst>
        </xdr:cNvPr>
        <xdr:cNvCxnSpPr/>
      </xdr:nvCxnSpPr>
      <xdr:spPr>
        <a:xfrm>
          <a:off x="3429000" y="10551341"/>
          <a:ext cx="749300" cy="55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89626</xdr:rowOff>
    </xdr:from>
    <xdr:to>
      <xdr:col>15</xdr:col>
      <xdr:colOff>101600</xdr:colOff>
      <xdr:row>64</xdr:row>
      <xdr:rowOff>19776</xdr:rowOff>
    </xdr:to>
    <xdr:sp macro="" textlink="">
      <xdr:nvSpPr>
        <xdr:cNvPr id="94" name="楕円 93">
          <a:extLst>
            <a:ext uri="{FF2B5EF4-FFF2-40B4-BE49-F238E27FC236}">
              <a16:creationId xmlns:a16="http://schemas.microsoft.com/office/drawing/2014/main" id="{1951E90D-87CC-4058-9192-63067A4E0A5F}"/>
            </a:ext>
          </a:extLst>
        </xdr:cNvPr>
        <xdr:cNvSpPr/>
      </xdr:nvSpPr>
      <xdr:spPr>
        <a:xfrm>
          <a:off x="2571750" y="1049727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140426</xdr:rowOff>
    </xdr:from>
    <xdr:to>
      <xdr:col>19</xdr:col>
      <xdr:colOff>177800</xdr:colOff>
      <xdr:row>63</xdr:row>
      <xdr:rowOff>143691</xdr:rowOff>
    </xdr:to>
    <xdr:cxnSp macro="">
      <xdr:nvCxnSpPr>
        <xdr:cNvPr id="95" name="直線コネクタ 94">
          <a:extLst>
            <a:ext uri="{FF2B5EF4-FFF2-40B4-BE49-F238E27FC236}">
              <a16:creationId xmlns:a16="http://schemas.microsoft.com/office/drawing/2014/main" id="{379D86F2-0E46-4356-B95C-A8F9AAE99C4C}"/>
            </a:ext>
          </a:extLst>
        </xdr:cNvPr>
        <xdr:cNvCxnSpPr/>
      </xdr:nvCxnSpPr>
      <xdr:spPr>
        <a:xfrm>
          <a:off x="2622550" y="10548076"/>
          <a:ext cx="80645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86360</xdr:rowOff>
    </xdr:from>
    <xdr:to>
      <xdr:col>10</xdr:col>
      <xdr:colOff>165100</xdr:colOff>
      <xdr:row>64</xdr:row>
      <xdr:rowOff>16510</xdr:rowOff>
    </xdr:to>
    <xdr:sp macro="" textlink="">
      <xdr:nvSpPr>
        <xdr:cNvPr id="96" name="楕円 95">
          <a:extLst>
            <a:ext uri="{FF2B5EF4-FFF2-40B4-BE49-F238E27FC236}">
              <a16:creationId xmlns:a16="http://schemas.microsoft.com/office/drawing/2014/main" id="{8762535C-CA2A-4CF9-BBA9-DD6FD83B21E3}"/>
            </a:ext>
          </a:extLst>
        </xdr:cNvPr>
        <xdr:cNvSpPr/>
      </xdr:nvSpPr>
      <xdr:spPr>
        <a:xfrm>
          <a:off x="1778000" y="104940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137160</xdr:rowOff>
    </xdr:from>
    <xdr:to>
      <xdr:col>15</xdr:col>
      <xdr:colOff>50800</xdr:colOff>
      <xdr:row>63</xdr:row>
      <xdr:rowOff>140426</xdr:rowOff>
    </xdr:to>
    <xdr:cxnSp macro="">
      <xdr:nvCxnSpPr>
        <xdr:cNvPr id="97" name="直線コネクタ 96">
          <a:extLst>
            <a:ext uri="{FF2B5EF4-FFF2-40B4-BE49-F238E27FC236}">
              <a16:creationId xmlns:a16="http://schemas.microsoft.com/office/drawing/2014/main" id="{414735CF-A30C-4DAF-A6C1-6FF300163D64}"/>
            </a:ext>
          </a:extLst>
        </xdr:cNvPr>
        <xdr:cNvCxnSpPr/>
      </xdr:nvCxnSpPr>
      <xdr:spPr>
        <a:xfrm>
          <a:off x="1828800" y="10544810"/>
          <a:ext cx="79375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81462</xdr:rowOff>
    </xdr:from>
    <xdr:to>
      <xdr:col>6</xdr:col>
      <xdr:colOff>38100</xdr:colOff>
      <xdr:row>64</xdr:row>
      <xdr:rowOff>11612</xdr:rowOff>
    </xdr:to>
    <xdr:sp macro="" textlink="">
      <xdr:nvSpPr>
        <xdr:cNvPr id="98" name="楕円 97">
          <a:extLst>
            <a:ext uri="{FF2B5EF4-FFF2-40B4-BE49-F238E27FC236}">
              <a16:creationId xmlns:a16="http://schemas.microsoft.com/office/drawing/2014/main" id="{37D718EE-306E-44FF-A548-35DD858D821C}"/>
            </a:ext>
          </a:extLst>
        </xdr:cNvPr>
        <xdr:cNvSpPr/>
      </xdr:nvSpPr>
      <xdr:spPr>
        <a:xfrm>
          <a:off x="984250" y="1048911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132262</xdr:rowOff>
    </xdr:from>
    <xdr:to>
      <xdr:col>10</xdr:col>
      <xdr:colOff>114300</xdr:colOff>
      <xdr:row>63</xdr:row>
      <xdr:rowOff>137160</xdr:rowOff>
    </xdr:to>
    <xdr:cxnSp macro="">
      <xdr:nvCxnSpPr>
        <xdr:cNvPr id="99" name="直線コネクタ 98">
          <a:extLst>
            <a:ext uri="{FF2B5EF4-FFF2-40B4-BE49-F238E27FC236}">
              <a16:creationId xmlns:a16="http://schemas.microsoft.com/office/drawing/2014/main" id="{7FB4CB20-AFDB-46BF-9DAD-F4A587DA537A}"/>
            </a:ext>
          </a:extLst>
        </xdr:cNvPr>
        <xdr:cNvCxnSpPr/>
      </xdr:nvCxnSpPr>
      <xdr:spPr>
        <a:xfrm>
          <a:off x="1028700" y="10539912"/>
          <a:ext cx="8001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31404</xdr:rowOff>
    </xdr:from>
    <xdr:ext cx="405111" cy="259045"/>
    <xdr:sp macro="" textlink="">
      <xdr:nvSpPr>
        <xdr:cNvPr id="100" name="n_1aveValue【体育館・プール】&#10;有形固定資産減価償却率">
          <a:extLst>
            <a:ext uri="{FF2B5EF4-FFF2-40B4-BE49-F238E27FC236}">
              <a16:creationId xmlns:a16="http://schemas.microsoft.com/office/drawing/2014/main" id="{3C1F9D6A-8812-406C-9815-31242FBAAB81}"/>
            </a:ext>
          </a:extLst>
        </xdr:cNvPr>
        <xdr:cNvSpPr txBox="1"/>
      </xdr:nvSpPr>
      <xdr:spPr>
        <a:xfrm>
          <a:off x="3239144" y="9943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77124</xdr:rowOff>
    </xdr:from>
    <xdr:ext cx="405111" cy="259045"/>
    <xdr:sp macro="" textlink="">
      <xdr:nvSpPr>
        <xdr:cNvPr id="101" name="n_2aveValue【体育館・プール】&#10;有形固定資産減価償却率">
          <a:extLst>
            <a:ext uri="{FF2B5EF4-FFF2-40B4-BE49-F238E27FC236}">
              <a16:creationId xmlns:a16="http://schemas.microsoft.com/office/drawing/2014/main" id="{50AEC923-1185-4736-A464-0C26897C6200}"/>
            </a:ext>
          </a:extLst>
        </xdr:cNvPr>
        <xdr:cNvSpPr txBox="1"/>
      </xdr:nvSpPr>
      <xdr:spPr>
        <a:xfrm>
          <a:off x="2439044" y="9824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99984</xdr:rowOff>
    </xdr:from>
    <xdr:ext cx="405111" cy="259045"/>
    <xdr:sp macro="" textlink="">
      <xdr:nvSpPr>
        <xdr:cNvPr id="102" name="n_3aveValue【体育館・プール】&#10;有形固定資産減価償却率">
          <a:extLst>
            <a:ext uri="{FF2B5EF4-FFF2-40B4-BE49-F238E27FC236}">
              <a16:creationId xmlns:a16="http://schemas.microsoft.com/office/drawing/2014/main" id="{2644D29E-2F38-4575-B581-3349994A3969}"/>
            </a:ext>
          </a:extLst>
        </xdr:cNvPr>
        <xdr:cNvSpPr txBox="1"/>
      </xdr:nvSpPr>
      <xdr:spPr>
        <a:xfrm>
          <a:off x="1645294" y="9847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82023</xdr:rowOff>
    </xdr:from>
    <xdr:ext cx="405111" cy="259045"/>
    <xdr:sp macro="" textlink="">
      <xdr:nvSpPr>
        <xdr:cNvPr id="103" name="n_4aveValue【体育館・プール】&#10;有形固定資産減価償却率">
          <a:extLst>
            <a:ext uri="{FF2B5EF4-FFF2-40B4-BE49-F238E27FC236}">
              <a16:creationId xmlns:a16="http://schemas.microsoft.com/office/drawing/2014/main" id="{068F33FA-7869-4150-931D-8E9A33C8DB24}"/>
            </a:ext>
          </a:extLst>
        </xdr:cNvPr>
        <xdr:cNvSpPr txBox="1"/>
      </xdr:nvSpPr>
      <xdr:spPr>
        <a:xfrm>
          <a:off x="851544" y="9829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14168</xdr:rowOff>
    </xdr:from>
    <xdr:ext cx="405111" cy="259045"/>
    <xdr:sp macro="" textlink="">
      <xdr:nvSpPr>
        <xdr:cNvPr id="104" name="n_1mainValue【体育館・プール】&#10;有形固定資産減価償却率">
          <a:extLst>
            <a:ext uri="{FF2B5EF4-FFF2-40B4-BE49-F238E27FC236}">
              <a16:creationId xmlns:a16="http://schemas.microsoft.com/office/drawing/2014/main" id="{D687E643-8000-462F-ACB4-00A4C26D2BB6}"/>
            </a:ext>
          </a:extLst>
        </xdr:cNvPr>
        <xdr:cNvSpPr txBox="1"/>
      </xdr:nvSpPr>
      <xdr:spPr>
        <a:xfrm>
          <a:off x="3239144" y="10586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10903</xdr:rowOff>
    </xdr:from>
    <xdr:ext cx="405111" cy="259045"/>
    <xdr:sp macro="" textlink="">
      <xdr:nvSpPr>
        <xdr:cNvPr id="105" name="n_2mainValue【体育館・プール】&#10;有形固定資産減価償却率">
          <a:extLst>
            <a:ext uri="{FF2B5EF4-FFF2-40B4-BE49-F238E27FC236}">
              <a16:creationId xmlns:a16="http://schemas.microsoft.com/office/drawing/2014/main" id="{99363C1B-BDBA-4447-8990-CBD3704BD83E}"/>
            </a:ext>
          </a:extLst>
        </xdr:cNvPr>
        <xdr:cNvSpPr txBox="1"/>
      </xdr:nvSpPr>
      <xdr:spPr>
        <a:xfrm>
          <a:off x="2439044" y="1058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7637</xdr:rowOff>
    </xdr:from>
    <xdr:ext cx="405111" cy="259045"/>
    <xdr:sp macro="" textlink="">
      <xdr:nvSpPr>
        <xdr:cNvPr id="106" name="n_3mainValue【体育館・プール】&#10;有形固定資産減価償却率">
          <a:extLst>
            <a:ext uri="{FF2B5EF4-FFF2-40B4-BE49-F238E27FC236}">
              <a16:creationId xmlns:a16="http://schemas.microsoft.com/office/drawing/2014/main" id="{BFE9EC01-1ED2-4C85-9EA3-3178C2B5BC67}"/>
            </a:ext>
          </a:extLst>
        </xdr:cNvPr>
        <xdr:cNvSpPr txBox="1"/>
      </xdr:nvSpPr>
      <xdr:spPr>
        <a:xfrm>
          <a:off x="1645294" y="1058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2739</xdr:rowOff>
    </xdr:from>
    <xdr:ext cx="405111" cy="259045"/>
    <xdr:sp macro="" textlink="">
      <xdr:nvSpPr>
        <xdr:cNvPr id="107" name="n_4mainValue【体育館・プール】&#10;有形固定資産減価償却率">
          <a:extLst>
            <a:ext uri="{FF2B5EF4-FFF2-40B4-BE49-F238E27FC236}">
              <a16:creationId xmlns:a16="http://schemas.microsoft.com/office/drawing/2014/main" id="{06F49C4F-B50D-4657-869B-A987405CCBC4}"/>
            </a:ext>
          </a:extLst>
        </xdr:cNvPr>
        <xdr:cNvSpPr txBox="1"/>
      </xdr:nvSpPr>
      <xdr:spPr>
        <a:xfrm>
          <a:off x="851544" y="1057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8" name="正方形/長方形 107">
          <a:extLst>
            <a:ext uri="{FF2B5EF4-FFF2-40B4-BE49-F238E27FC236}">
              <a16:creationId xmlns:a16="http://schemas.microsoft.com/office/drawing/2014/main" id="{E84747D2-20DA-414F-8C2C-27DD05E097DE}"/>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9" name="正方形/長方形 108">
          <a:extLst>
            <a:ext uri="{FF2B5EF4-FFF2-40B4-BE49-F238E27FC236}">
              <a16:creationId xmlns:a16="http://schemas.microsoft.com/office/drawing/2014/main" id="{D211E0EF-A885-490D-B988-1A31577F0FB9}"/>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10" name="正方形/長方形 109">
          <a:extLst>
            <a:ext uri="{FF2B5EF4-FFF2-40B4-BE49-F238E27FC236}">
              <a16:creationId xmlns:a16="http://schemas.microsoft.com/office/drawing/2014/main" id="{E8111DD3-D726-49B4-9263-4C6CFF6F90AE}"/>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1" name="正方形/長方形 110">
          <a:extLst>
            <a:ext uri="{FF2B5EF4-FFF2-40B4-BE49-F238E27FC236}">
              <a16:creationId xmlns:a16="http://schemas.microsoft.com/office/drawing/2014/main" id="{A20D0094-0A8E-46D1-B013-4F4FD635DE93}"/>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2" name="正方形/長方形 111">
          <a:extLst>
            <a:ext uri="{FF2B5EF4-FFF2-40B4-BE49-F238E27FC236}">
              <a16:creationId xmlns:a16="http://schemas.microsoft.com/office/drawing/2014/main" id="{B85BB02B-8037-4F8E-82AC-12E2414FCB6A}"/>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3" name="正方形/長方形 112">
          <a:extLst>
            <a:ext uri="{FF2B5EF4-FFF2-40B4-BE49-F238E27FC236}">
              <a16:creationId xmlns:a16="http://schemas.microsoft.com/office/drawing/2014/main" id="{2065F152-19FB-4BFE-B37E-CA2AE9166674}"/>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4" name="正方形/長方形 113">
          <a:extLst>
            <a:ext uri="{FF2B5EF4-FFF2-40B4-BE49-F238E27FC236}">
              <a16:creationId xmlns:a16="http://schemas.microsoft.com/office/drawing/2014/main" id="{BEF75EEF-92D0-4765-84D6-87C62EBAF411}"/>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5" name="正方形/長方形 114">
          <a:extLst>
            <a:ext uri="{FF2B5EF4-FFF2-40B4-BE49-F238E27FC236}">
              <a16:creationId xmlns:a16="http://schemas.microsoft.com/office/drawing/2014/main" id="{7526C2F6-D403-4A83-B033-AEF85BBB41AB}"/>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6" name="テキスト ボックス 115">
          <a:extLst>
            <a:ext uri="{FF2B5EF4-FFF2-40B4-BE49-F238E27FC236}">
              <a16:creationId xmlns:a16="http://schemas.microsoft.com/office/drawing/2014/main" id="{055B3A19-C129-4751-BB25-3270F76F7C5F}"/>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7" name="直線コネクタ 116">
          <a:extLst>
            <a:ext uri="{FF2B5EF4-FFF2-40B4-BE49-F238E27FC236}">
              <a16:creationId xmlns:a16="http://schemas.microsoft.com/office/drawing/2014/main" id="{562A5901-E1B4-4645-B1D0-C450E1C5F39F}"/>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8" name="直線コネクタ 117">
          <a:extLst>
            <a:ext uri="{FF2B5EF4-FFF2-40B4-BE49-F238E27FC236}">
              <a16:creationId xmlns:a16="http://schemas.microsoft.com/office/drawing/2014/main" id="{4970FDC2-F3C5-4488-B715-CD7A946FA5E2}"/>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9" name="テキスト ボックス 118">
          <a:extLst>
            <a:ext uri="{FF2B5EF4-FFF2-40B4-BE49-F238E27FC236}">
              <a16:creationId xmlns:a16="http://schemas.microsoft.com/office/drawing/2014/main" id="{A950F6A7-0F00-4971-B3E7-087A3B2CF432}"/>
            </a:ext>
          </a:extLst>
        </xdr:cNvPr>
        <xdr:cNvSpPr txBox="1"/>
      </xdr:nvSpPr>
      <xdr:spPr>
        <a:xfrm>
          <a:off x="55272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20" name="直線コネクタ 119">
          <a:extLst>
            <a:ext uri="{FF2B5EF4-FFF2-40B4-BE49-F238E27FC236}">
              <a16:creationId xmlns:a16="http://schemas.microsoft.com/office/drawing/2014/main" id="{3E72DC98-EBBC-4E37-A54C-99CAA7354105}"/>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21" name="テキスト ボックス 120">
          <a:extLst>
            <a:ext uri="{FF2B5EF4-FFF2-40B4-BE49-F238E27FC236}">
              <a16:creationId xmlns:a16="http://schemas.microsoft.com/office/drawing/2014/main" id="{78A8EC97-03EF-46D1-ACE1-CB4A146A7F3A}"/>
            </a:ext>
          </a:extLst>
        </xdr:cNvPr>
        <xdr:cNvSpPr txBox="1"/>
      </xdr:nvSpPr>
      <xdr:spPr>
        <a:xfrm>
          <a:off x="55272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22" name="直線コネクタ 121">
          <a:extLst>
            <a:ext uri="{FF2B5EF4-FFF2-40B4-BE49-F238E27FC236}">
              <a16:creationId xmlns:a16="http://schemas.microsoft.com/office/drawing/2014/main" id="{06E2E047-F502-4386-B773-2999985B9E67}"/>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3" name="テキスト ボックス 122">
          <a:extLst>
            <a:ext uri="{FF2B5EF4-FFF2-40B4-BE49-F238E27FC236}">
              <a16:creationId xmlns:a16="http://schemas.microsoft.com/office/drawing/2014/main" id="{54933189-7D71-425B-B71D-16CBEEEAAD2B}"/>
            </a:ext>
          </a:extLst>
        </xdr:cNvPr>
        <xdr:cNvSpPr txBox="1"/>
      </xdr:nvSpPr>
      <xdr:spPr>
        <a:xfrm>
          <a:off x="552722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4" name="直線コネクタ 123">
          <a:extLst>
            <a:ext uri="{FF2B5EF4-FFF2-40B4-BE49-F238E27FC236}">
              <a16:creationId xmlns:a16="http://schemas.microsoft.com/office/drawing/2014/main" id="{2E5BAC50-9305-4ACC-9A34-157CD1D80A63}"/>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5" name="テキスト ボックス 124">
          <a:extLst>
            <a:ext uri="{FF2B5EF4-FFF2-40B4-BE49-F238E27FC236}">
              <a16:creationId xmlns:a16="http://schemas.microsoft.com/office/drawing/2014/main" id="{7CFBAD40-0899-4D22-BEFA-35B4A5504537}"/>
            </a:ext>
          </a:extLst>
        </xdr:cNvPr>
        <xdr:cNvSpPr txBox="1"/>
      </xdr:nvSpPr>
      <xdr:spPr>
        <a:xfrm>
          <a:off x="552722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6" name="直線コネクタ 125">
          <a:extLst>
            <a:ext uri="{FF2B5EF4-FFF2-40B4-BE49-F238E27FC236}">
              <a16:creationId xmlns:a16="http://schemas.microsoft.com/office/drawing/2014/main" id="{BBD62319-1FFD-4EC5-85CF-BCAB8692E68B}"/>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7" name="テキスト ボックス 126">
          <a:extLst>
            <a:ext uri="{FF2B5EF4-FFF2-40B4-BE49-F238E27FC236}">
              <a16:creationId xmlns:a16="http://schemas.microsoft.com/office/drawing/2014/main" id="{DED85CD7-7A05-4237-8DE1-032340F06BE2}"/>
            </a:ext>
          </a:extLst>
        </xdr:cNvPr>
        <xdr:cNvSpPr txBox="1"/>
      </xdr:nvSpPr>
      <xdr:spPr>
        <a:xfrm>
          <a:off x="552722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8" name="直線コネクタ 127">
          <a:extLst>
            <a:ext uri="{FF2B5EF4-FFF2-40B4-BE49-F238E27FC236}">
              <a16:creationId xmlns:a16="http://schemas.microsoft.com/office/drawing/2014/main" id="{8E68DA46-A938-4BD7-98A2-EB0FD4B86016}"/>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29" name="テキスト ボックス 128">
          <a:extLst>
            <a:ext uri="{FF2B5EF4-FFF2-40B4-BE49-F238E27FC236}">
              <a16:creationId xmlns:a16="http://schemas.microsoft.com/office/drawing/2014/main" id="{B7F0E2A9-7D75-4ACE-9919-9C157B0A6F17}"/>
            </a:ext>
          </a:extLst>
        </xdr:cNvPr>
        <xdr:cNvSpPr txBox="1"/>
      </xdr:nvSpPr>
      <xdr:spPr>
        <a:xfrm>
          <a:off x="5482151" y="8677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30" name="【体育館・プール】&#10;一人当たり面積グラフ枠">
          <a:extLst>
            <a:ext uri="{FF2B5EF4-FFF2-40B4-BE49-F238E27FC236}">
              <a16:creationId xmlns:a16="http://schemas.microsoft.com/office/drawing/2014/main" id="{18020ACB-8ED9-4086-9A2C-21A3301BE394}"/>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46101</xdr:rowOff>
    </xdr:from>
    <xdr:to>
      <xdr:col>54</xdr:col>
      <xdr:colOff>189865</xdr:colOff>
      <xdr:row>64</xdr:row>
      <xdr:rowOff>75057</xdr:rowOff>
    </xdr:to>
    <xdr:cxnSp macro="">
      <xdr:nvCxnSpPr>
        <xdr:cNvPr id="131" name="直線コネクタ 130">
          <a:extLst>
            <a:ext uri="{FF2B5EF4-FFF2-40B4-BE49-F238E27FC236}">
              <a16:creationId xmlns:a16="http://schemas.microsoft.com/office/drawing/2014/main" id="{04D48508-144C-45E0-9C90-03F4C4DE5A5F}"/>
            </a:ext>
          </a:extLst>
        </xdr:cNvPr>
        <xdr:cNvCxnSpPr/>
      </xdr:nvCxnSpPr>
      <xdr:spPr>
        <a:xfrm flipV="1">
          <a:off x="9429115" y="9132951"/>
          <a:ext cx="0" cy="1514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78884</xdr:rowOff>
    </xdr:from>
    <xdr:ext cx="469744" cy="259045"/>
    <xdr:sp macro="" textlink="">
      <xdr:nvSpPr>
        <xdr:cNvPr id="132" name="【体育館・プール】&#10;一人当たり面積最小値テキスト">
          <a:extLst>
            <a:ext uri="{FF2B5EF4-FFF2-40B4-BE49-F238E27FC236}">
              <a16:creationId xmlns:a16="http://schemas.microsoft.com/office/drawing/2014/main" id="{2FDADFDF-A9AD-4332-977E-4BC399954F61}"/>
            </a:ext>
          </a:extLst>
        </xdr:cNvPr>
        <xdr:cNvSpPr txBox="1"/>
      </xdr:nvSpPr>
      <xdr:spPr>
        <a:xfrm>
          <a:off x="9467850" y="10651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75057</xdr:rowOff>
    </xdr:from>
    <xdr:to>
      <xdr:col>55</xdr:col>
      <xdr:colOff>88900</xdr:colOff>
      <xdr:row>64</xdr:row>
      <xdr:rowOff>75057</xdr:rowOff>
    </xdr:to>
    <xdr:cxnSp macro="">
      <xdr:nvCxnSpPr>
        <xdr:cNvPr id="133" name="直線コネクタ 132">
          <a:extLst>
            <a:ext uri="{FF2B5EF4-FFF2-40B4-BE49-F238E27FC236}">
              <a16:creationId xmlns:a16="http://schemas.microsoft.com/office/drawing/2014/main" id="{133522F6-31F7-4C1C-AE95-7BDD8805F20A}"/>
            </a:ext>
          </a:extLst>
        </xdr:cNvPr>
        <xdr:cNvCxnSpPr/>
      </xdr:nvCxnSpPr>
      <xdr:spPr>
        <a:xfrm>
          <a:off x="9359900" y="106478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164228</xdr:rowOff>
    </xdr:from>
    <xdr:ext cx="469744" cy="259045"/>
    <xdr:sp macro="" textlink="">
      <xdr:nvSpPr>
        <xdr:cNvPr id="134" name="【体育館・プール】&#10;一人当たり面積最大値テキスト">
          <a:extLst>
            <a:ext uri="{FF2B5EF4-FFF2-40B4-BE49-F238E27FC236}">
              <a16:creationId xmlns:a16="http://schemas.microsoft.com/office/drawing/2014/main" id="{3F56E830-6FCE-4656-8209-F0A3D41E492B}"/>
            </a:ext>
          </a:extLst>
        </xdr:cNvPr>
        <xdr:cNvSpPr txBox="1"/>
      </xdr:nvSpPr>
      <xdr:spPr>
        <a:xfrm>
          <a:off x="9467850" y="8920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46101</xdr:rowOff>
    </xdr:from>
    <xdr:to>
      <xdr:col>55</xdr:col>
      <xdr:colOff>88900</xdr:colOff>
      <xdr:row>55</xdr:row>
      <xdr:rowOff>46101</xdr:rowOff>
    </xdr:to>
    <xdr:cxnSp macro="">
      <xdr:nvCxnSpPr>
        <xdr:cNvPr id="135" name="直線コネクタ 134">
          <a:extLst>
            <a:ext uri="{FF2B5EF4-FFF2-40B4-BE49-F238E27FC236}">
              <a16:creationId xmlns:a16="http://schemas.microsoft.com/office/drawing/2014/main" id="{369485B9-DD87-4373-9B57-6189D389F619}"/>
            </a:ext>
          </a:extLst>
        </xdr:cNvPr>
        <xdr:cNvCxnSpPr/>
      </xdr:nvCxnSpPr>
      <xdr:spPr>
        <a:xfrm>
          <a:off x="9359900" y="913295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6176</xdr:rowOff>
    </xdr:from>
    <xdr:ext cx="469744" cy="259045"/>
    <xdr:sp macro="" textlink="">
      <xdr:nvSpPr>
        <xdr:cNvPr id="136" name="【体育館・プール】&#10;一人当たり面積平均値テキスト">
          <a:extLst>
            <a:ext uri="{FF2B5EF4-FFF2-40B4-BE49-F238E27FC236}">
              <a16:creationId xmlns:a16="http://schemas.microsoft.com/office/drawing/2014/main" id="{06B92E4D-3DC7-4BC9-8185-4A185255710F}"/>
            </a:ext>
          </a:extLst>
        </xdr:cNvPr>
        <xdr:cNvSpPr txBox="1"/>
      </xdr:nvSpPr>
      <xdr:spPr>
        <a:xfrm>
          <a:off x="9467850" y="102487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154749</xdr:rowOff>
    </xdr:from>
    <xdr:to>
      <xdr:col>55</xdr:col>
      <xdr:colOff>50800</xdr:colOff>
      <xdr:row>63</xdr:row>
      <xdr:rowOff>84899</xdr:rowOff>
    </xdr:to>
    <xdr:sp macro="" textlink="">
      <xdr:nvSpPr>
        <xdr:cNvPr id="137" name="フローチャート: 判断 136">
          <a:extLst>
            <a:ext uri="{FF2B5EF4-FFF2-40B4-BE49-F238E27FC236}">
              <a16:creationId xmlns:a16="http://schemas.microsoft.com/office/drawing/2014/main" id="{5DC8CE11-DFE4-426E-93B4-3B5407B078A2}"/>
            </a:ext>
          </a:extLst>
        </xdr:cNvPr>
        <xdr:cNvSpPr/>
      </xdr:nvSpPr>
      <xdr:spPr>
        <a:xfrm>
          <a:off x="9398000" y="1039729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156464</xdr:rowOff>
    </xdr:from>
    <xdr:to>
      <xdr:col>50</xdr:col>
      <xdr:colOff>165100</xdr:colOff>
      <xdr:row>63</xdr:row>
      <xdr:rowOff>86614</xdr:rowOff>
    </xdr:to>
    <xdr:sp macro="" textlink="">
      <xdr:nvSpPr>
        <xdr:cNvPr id="138" name="フローチャート: 判断 137">
          <a:extLst>
            <a:ext uri="{FF2B5EF4-FFF2-40B4-BE49-F238E27FC236}">
              <a16:creationId xmlns:a16="http://schemas.microsoft.com/office/drawing/2014/main" id="{2DCEBD69-FC22-438F-AFA5-8BC4B1A225F9}"/>
            </a:ext>
          </a:extLst>
        </xdr:cNvPr>
        <xdr:cNvSpPr/>
      </xdr:nvSpPr>
      <xdr:spPr>
        <a:xfrm>
          <a:off x="8636000" y="1039901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162369</xdr:rowOff>
    </xdr:from>
    <xdr:to>
      <xdr:col>46</xdr:col>
      <xdr:colOff>38100</xdr:colOff>
      <xdr:row>63</xdr:row>
      <xdr:rowOff>92519</xdr:rowOff>
    </xdr:to>
    <xdr:sp macro="" textlink="">
      <xdr:nvSpPr>
        <xdr:cNvPr id="139" name="フローチャート: 判断 138">
          <a:extLst>
            <a:ext uri="{FF2B5EF4-FFF2-40B4-BE49-F238E27FC236}">
              <a16:creationId xmlns:a16="http://schemas.microsoft.com/office/drawing/2014/main" id="{314DF6AA-918A-44B0-A124-F74EA2ECA507}"/>
            </a:ext>
          </a:extLst>
        </xdr:cNvPr>
        <xdr:cNvSpPr/>
      </xdr:nvSpPr>
      <xdr:spPr>
        <a:xfrm>
          <a:off x="7842250" y="1040491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147892</xdr:rowOff>
    </xdr:from>
    <xdr:to>
      <xdr:col>41</xdr:col>
      <xdr:colOff>101600</xdr:colOff>
      <xdr:row>63</xdr:row>
      <xdr:rowOff>78042</xdr:rowOff>
    </xdr:to>
    <xdr:sp macro="" textlink="">
      <xdr:nvSpPr>
        <xdr:cNvPr id="140" name="フローチャート: 判断 139">
          <a:extLst>
            <a:ext uri="{FF2B5EF4-FFF2-40B4-BE49-F238E27FC236}">
              <a16:creationId xmlns:a16="http://schemas.microsoft.com/office/drawing/2014/main" id="{9F4324BE-32B6-4FC7-A4FA-AE04C52C0624}"/>
            </a:ext>
          </a:extLst>
        </xdr:cNvPr>
        <xdr:cNvSpPr/>
      </xdr:nvSpPr>
      <xdr:spPr>
        <a:xfrm>
          <a:off x="7029450" y="103904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150558</xdr:rowOff>
    </xdr:from>
    <xdr:to>
      <xdr:col>36</xdr:col>
      <xdr:colOff>165100</xdr:colOff>
      <xdr:row>63</xdr:row>
      <xdr:rowOff>80708</xdr:rowOff>
    </xdr:to>
    <xdr:sp macro="" textlink="">
      <xdr:nvSpPr>
        <xdr:cNvPr id="141" name="フローチャート: 判断 140">
          <a:extLst>
            <a:ext uri="{FF2B5EF4-FFF2-40B4-BE49-F238E27FC236}">
              <a16:creationId xmlns:a16="http://schemas.microsoft.com/office/drawing/2014/main" id="{24C95945-EEA1-435F-B8F0-579BF97C13AA}"/>
            </a:ext>
          </a:extLst>
        </xdr:cNvPr>
        <xdr:cNvSpPr/>
      </xdr:nvSpPr>
      <xdr:spPr>
        <a:xfrm>
          <a:off x="6235700" y="1039310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4776EB28-9D6E-4B90-9D24-18F6A8768BD2}"/>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93CADE8C-D613-4531-A6A9-548B839A23BC}"/>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4" name="テキスト ボックス 143">
          <a:extLst>
            <a:ext uri="{FF2B5EF4-FFF2-40B4-BE49-F238E27FC236}">
              <a16:creationId xmlns:a16="http://schemas.microsoft.com/office/drawing/2014/main" id="{4D063BC0-E11B-4F1C-BDFE-CC003F63D893}"/>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5" name="テキスト ボックス 144">
          <a:extLst>
            <a:ext uri="{FF2B5EF4-FFF2-40B4-BE49-F238E27FC236}">
              <a16:creationId xmlns:a16="http://schemas.microsoft.com/office/drawing/2014/main" id="{927F2B56-65B9-404D-ABA6-392BA95759BE}"/>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6" name="テキスト ボックス 145">
          <a:extLst>
            <a:ext uri="{FF2B5EF4-FFF2-40B4-BE49-F238E27FC236}">
              <a16:creationId xmlns:a16="http://schemas.microsoft.com/office/drawing/2014/main" id="{DF85FD9E-DE15-483B-B206-D83500DF1241}"/>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16256</xdr:rowOff>
    </xdr:from>
    <xdr:to>
      <xdr:col>55</xdr:col>
      <xdr:colOff>50800</xdr:colOff>
      <xdr:row>64</xdr:row>
      <xdr:rowOff>117856</xdr:rowOff>
    </xdr:to>
    <xdr:sp macro="" textlink="">
      <xdr:nvSpPr>
        <xdr:cNvPr id="147" name="楕円 146">
          <a:extLst>
            <a:ext uri="{FF2B5EF4-FFF2-40B4-BE49-F238E27FC236}">
              <a16:creationId xmlns:a16="http://schemas.microsoft.com/office/drawing/2014/main" id="{F0548928-70B2-49A7-BC23-D7D1AAD730F6}"/>
            </a:ext>
          </a:extLst>
        </xdr:cNvPr>
        <xdr:cNvSpPr/>
      </xdr:nvSpPr>
      <xdr:spPr>
        <a:xfrm>
          <a:off x="9398000" y="1058900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102633</xdr:rowOff>
    </xdr:from>
    <xdr:ext cx="469744" cy="259045"/>
    <xdr:sp macro="" textlink="">
      <xdr:nvSpPr>
        <xdr:cNvPr id="148" name="【体育館・プール】&#10;一人当たり面積該当値テキスト">
          <a:extLst>
            <a:ext uri="{FF2B5EF4-FFF2-40B4-BE49-F238E27FC236}">
              <a16:creationId xmlns:a16="http://schemas.microsoft.com/office/drawing/2014/main" id="{AB0C4FBC-84F1-4577-BBD8-3DE9CBB486C2}"/>
            </a:ext>
          </a:extLst>
        </xdr:cNvPr>
        <xdr:cNvSpPr txBox="1"/>
      </xdr:nvSpPr>
      <xdr:spPr>
        <a:xfrm>
          <a:off x="9467850" y="10510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16446</xdr:rowOff>
    </xdr:from>
    <xdr:to>
      <xdr:col>50</xdr:col>
      <xdr:colOff>165100</xdr:colOff>
      <xdr:row>64</xdr:row>
      <xdr:rowOff>118046</xdr:rowOff>
    </xdr:to>
    <xdr:sp macro="" textlink="">
      <xdr:nvSpPr>
        <xdr:cNvPr id="149" name="楕円 148">
          <a:extLst>
            <a:ext uri="{FF2B5EF4-FFF2-40B4-BE49-F238E27FC236}">
              <a16:creationId xmlns:a16="http://schemas.microsoft.com/office/drawing/2014/main" id="{5A130612-380F-44A4-AE79-2E7B16170A0E}"/>
            </a:ext>
          </a:extLst>
        </xdr:cNvPr>
        <xdr:cNvSpPr/>
      </xdr:nvSpPr>
      <xdr:spPr>
        <a:xfrm>
          <a:off x="8636000" y="1058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67056</xdr:rowOff>
    </xdr:from>
    <xdr:to>
      <xdr:col>55</xdr:col>
      <xdr:colOff>0</xdr:colOff>
      <xdr:row>64</xdr:row>
      <xdr:rowOff>67246</xdr:rowOff>
    </xdr:to>
    <xdr:cxnSp macro="">
      <xdr:nvCxnSpPr>
        <xdr:cNvPr id="150" name="直線コネクタ 149">
          <a:extLst>
            <a:ext uri="{FF2B5EF4-FFF2-40B4-BE49-F238E27FC236}">
              <a16:creationId xmlns:a16="http://schemas.microsoft.com/office/drawing/2014/main" id="{C4EBDA64-05B3-429B-A788-CFDB72F7DB81}"/>
            </a:ext>
          </a:extLst>
        </xdr:cNvPr>
        <xdr:cNvCxnSpPr/>
      </xdr:nvCxnSpPr>
      <xdr:spPr>
        <a:xfrm flipV="1">
          <a:off x="8686800" y="10639806"/>
          <a:ext cx="74295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16637</xdr:rowOff>
    </xdr:from>
    <xdr:to>
      <xdr:col>46</xdr:col>
      <xdr:colOff>38100</xdr:colOff>
      <xdr:row>64</xdr:row>
      <xdr:rowOff>118237</xdr:rowOff>
    </xdr:to>
    <xdr:sp macro="" textlink="">
      <xdr:nvSpPr>
        <xdr:cNvPr id="151" name="楕円 150">
          <a:extLst>
            <a:ext uri="{FF2B5EF4-FFF2-40B4-BE49-F238E27FC236}">
              <a16:creationId xmlns:a16="http://schemas.microsoft.com/office/drawing/2014/main" id="{BF6079B1-0CA2-4339-A851-070AD93DD2F2}"/>
            </a:ext>
          </a:extLst>
        </xdr:cNvPr>
        <xdr:cNvSpPr/>
      </xdr:nvSpPr>
      <xdr:spPr>
        <a:xfrm>
          <a:off x="7842250" y="1058938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67246</xdr:rowOff>
    </xdr:from>
    <xdr:to>
      <xdr:col>50</xdr:col>
      <xdr:colOff>114300</xdr:colOff>
      <xdr:row>64</xdr:row>
      <xdr:rowOff>67437</xdr:rowOff>
    </xdr:to>
    <xdr:cxnSp macro="">
      <xdr:nvCxnSpPr>
        <xdr:cNvPr id="152" name="直線コネクタ 151">
          <a:extLst>
            <a:ext uri="{FF2B5EF4-FFF2-40B4-BE49-F238E27FC236}">
              <a16:creationId xmlns:a16="http://schemas.microsoft.com/office/drawing/2014/main" id="{CE2AE2EE-F0E0-4590-85E8-EDA2816DFCE7}"/>
            </a:ext>
          </a:extLst>
        </xdr:cNvPr>
        <xdr:cNvCxnSpPr/>
      </xdr:nvCxnSpPr>
      <xdr:spPr>
        <a:xfrm flipV="1">
          <a:off x="7886700" y="10639996"/>
          <a:ext cx="8001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16828</xdr:rowOff>
    </xdr:from>
    <xdr:to>
      <xdr:col>41</xdr:col>
      <xdr:colOff>101600</xdr:colOff>
      <xdr:row>64</xdr:row>
      <xdr:rowOff>118428</xdr:rowOff>
    </xdr:to>
    <xdr:sp macro="" textlink="">
      <xdr:nvSpPr>
        <xdr:cNvPr id="153" name="楕円 152">
          <a:extLst>
            <a:ext uri="{FF2B5EF4-FFF2-40B4-BE49-F238E27FC236}">
              <a16:creationId xmlns:a16="http://schemas.microsoft.com/office/drawing/2014/main" id="{D98DE91C-9DC9-4218-94DB-4CD43D446EE3}"/>
            </a:ext>
          </a:extLst>
        </xdr:cNvPr>
        <xdr:cNvSpPr/>
      </xdr:nvSpPr>
      <xdr:spPr>
        <a:xfrm>
          <a:off x="7029450" y="10589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67437</xdr:rowOff>
    </xdr:from>
    <xdr:to>
      <xdr:col>45</xdr:col>
      <xdr:colOff>177800</xdr:colOff>
      <xdr:row>64</xdr:row>
      <xdr:rowOff>67628</xdr:rowOff>
    </xdr:to>
    <xdr:cxnSp macro="">
      <xdr:nvCxnSpPr>
        <xdr:cNvPr id="154" name="直線コネクタ 153">
          <a:extLst>
            <a:ext uri="{FF2B5EF4-FFF2-40B4-BE49-F238E27FC236}">
              <a16:creationId xmlns:a16="http://schemas.microsoft.com/office/drawing/2014/main" id="{7234ECAC-A13E-430A-8209-3478B50C5A0F}"/>
            </a:ext>
          </a:extLst>
        </xdr:cNvPr>
        <xdr:cNvCxnSpPr/>
      </xdr:nvCxnSpPr>
      <xdr:spPr>
        <a:xfrm flipV="1">
          <a:off x="7080250" y="10640187"/>
          <a:ext cx="80645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17018</xdr:rowOff>
    </xdr:from>
    <xdr:to>
      <xdr:col>36</xdr:col>
      <xdr:colOff>165100</xdr:colOff>
      <xdr:row>64</xdr:row>
      <xdr:rowOff>118618</xdr:rowOff>
    </xdr:to>
    <xdr:sp macro="" textlink="">
      <xdr:nvSpPr>
        <xdr:cNvPr id="155" name="楕円 154">
          <a:extLst>
            <a:ext uri="{FF2B5EF4-FFF2-40B4-BE49-F238E27FC236}">
              <a16:creationId xmlns:a16="http://schemas.microsoft.com/office/drawing/2014/main" id="{5BABC882-3A1D-4341-B3DF-EBF5D860B99A}"/>
            </a:ext>
          </a:extLst>
        </xdr:cNvPr>
        <xdr:cNvSpPr/>
      </xdr:nvSpPr>
      <xdr:spPr>
        <a:xfrm>
          <a:off x="6235700" y="1058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67628</xdr:rowOff>
    </xdr:from>
    <xdr:to>
      <xdr:col>41</xdr:col>
      <xdr:colOff>50800</xdr:colOff>
      <xdr:row>64</xdr:row>
      <xdr:rowOff>67818</xdr:rowOff>
    </xdr:to>
    <xdr:cxnSp macro="">
      <xdr:nvCxnSpPr>
        <xdr:cNvPr id="156" name="直線コネクタ 155">
          <a:extLst>
            <a:ext uri="{FF2B5EF4-FFF2-40B4-BE49-F238E27FC236}">
              <a16:creationId xmlns:a16="http://schemas.microsoft.com/office/drawing/2014/main" id="{A1EF5CAB-7592-444A-8BB9-356CD3A86840}"/>
            </a:ext>
          </a:extLst>
        </xdr:cNvPr>
        <xdr:cNvCxnSpPr/>
      </xdr:nvCxnSpPr>
      <xdr:spPr>
        <a:xfrm flipV="1">
          <a:off x="6286500" y="10640378"/>
          <a:ext cx="79375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103141</xdr:rowOff>
    </xdr:from>
    <xdr:ext cx="469744" cy="259045"/>
    <xdr:sp macro="" textlink="">
      <xdr:nvSpPr>
        <xdr:cNvPr id="157" name="n_1aveValue【体育館・プール】&#10;一人当たり面積">
          <a:extLst>
            <a:ext uri="{FF2B5EF4-FFF2-40B4-BE49-F238E27FC236}">
              <a16:creationId xmlns:a16="http://schemas.microsoft.com/office/drawing/2014/main" id="{7730E12D-249B-4368-AF81-826C48E7931A}"/>
            </a:ext>
          </a:extLst>
        </xdr:cNvPr>
        <xdr:cNvSpPr txBox="1"/>
      </xdr:nvSpPr>
      <xdr:spPr>
        <a:xfrm>
          <a:off x="8458277" y="10180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109046</xdr:rowOff>
    </xdr:from>
    <xdr:ext cx="469744" cy="259045"/>
    <xdr:sp macro="" textlink="">
      <xdr:nvSpPr>
        <xdr:cNvPr id="158" name="n_2aveValue【体育館・プール】&#10;一人当たり面積">
          <a:extLst>
            <a:ext uri="{FF2B5EF4-FFF2-40B4-BE49-F238E27FC236}">
              <a16:creationId xmlns:a16="http://schemas.microsoft.com/office/drawing/2014/main" id="{F643331C-812D-4A1C-B47B-D06945E02C27}"/>
            </a:ext>
          </a:extLst>
        </xdr:cNvPr>
        <xdr:cNvSpPr txBox="1"/>
      </xdr:nvSpPr>
      <xdr:spPr>
        <a:xfrm>
          <a:off x="7677227" y="10186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94569</xdr:rowOff>
    </xdr:from>
    <xdr:ext cx="469744" cy="259045"/>
    <xdr:sp macro="" textlink="">
      <xdr:nvSpPr>
        <xdr:cNvPr id="159" name="n_3aveValue【体育館・プール】&#10;一人当たり面積">
          <a:extLst>
            <a:ext uri="{FF2B5EF4-FFF2-40B4-BE49-F238E27FC236}">
              <a16:creationId xmlns:a16="http://schemas.microsoft.com/office/drawing/2014/main" id="{DBE84FA2-5085-4007-A2FC-63AA6B7D77CB}"/>
            </a:ext>
          </a:extLst>
        </xdr:cNvPr>
        <xdr:cNvSpPr txBox="1"/>
      </xdr:nvSpPr>
      <xdr:spPr>
        <a:xfrm>
          <a:off x="6864427" y="10172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97235</xdr:rowOff>
    </xdr:from>
    <xdr:ext cx="469744" cy="259045"/>
    <xdr:sp macro="" textlink="">
      <xdr:nvSpPr>
        <xdr:cNvPr id="160" name="n_4aveValue【体育館・プール】&#10;一人当たり面積">
          <a:extLst>
            <a:ext uri="{FF2B5EF4-FFF2-40B4-BE49-F238E27FC236}">
              <a16:creationId xmlns:a16="http://schemas.microsoft.com/office/drawing/2014/main" id="{0F41898C-8888-4591-BC4C-F8C73D996456}"/>
            </a:ext>
          </a:extLst>
        </xdr:cNvPr>
        <xdr:cNvSpPr txBox="1"/>
      </xdr:nvSpPr>
      <xdr:spPr>
        <a:xfrm>
          <a:off x="6070677" y="10174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109173</xdr:rowOff>
    </xdr:from>
    <xdr:ext cx="469744" cy="259045"/>
    <xdr:sp macro="" textlink="">
      <xdr:nvSpPr>
        <xdr:cNvPr id="161" name="n_1mainValue【体育館・プール】&#10;一人当たり面積">
          <a:extLst>
            <a:ext uri="{FF2B5EF4-FFF2-40B4-BE49-F238E27FC236}">
              <a16:creationId xmlns:a16="http://schemas.microsoft.com/office/drawing/2014/main" id="{AEE958BB-4C17-42EF-A40B-855BBD4FA947}"/>
            </a:ext>
          </a:extLst>
        </xdr:cNvPr>
        <xdr:cNvSpPr txBox="1"/>
      </xdr:nvSpPr>
      <xdr:spPr>
        <a:xfrm>
          <a:off x="8458277" y="10681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109364</xdr:rowOff>
    </xdr:from>
    <xdr:ext cx="469744" cy="259045"/>
    <xdr:sp macro="" textlink="">
      <xdr:nvSpPr>
        <xdr:cNvPr id="162" name="n_2mainValue【体育館・プール】&#10;一人当たり面積">
          <a:extLst>
            <a:ext uri="{FF2B5EF4-FFF2-40B4-BE49-F238E27FC236}">
              <a16:creationId xmlns:a16="http://schemas.microsoft.com/office/drawing/2014/main" id="{FE470E5C-D859-4732-8962-72FFD806D209}"/>
            </a:ext>
          </a:extLst>
        </xdr:cNvPr>
        <xdr:cNvSpPr txBox="1"/>
      </xdr:nvSpPr>
      <xdr:spPr>
        <a:xfrm>
          <a:off x="7677227" y="10682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109555</xdr:rowOff>
    </xdr:from>
    <xdr:ext cx="469744" cy="259045"/>
    <xdr:sp macro="" textlink="">
      <xdr:nvSpPr>
        <xdr:cNvPr id="163" name="n_3mainValue【体育館・プール】&#10;一人当たり面積">
          <a:extLst>
            <a:ext uri="{FF2B5EF4-FFF2-40B4-BE49-F238E27FC236}">
              <a16:creationId xmlns:a16="http://schemas.microsoft.com/office/drawing/2014/main" id="{9CA82AC7-93CB-47F5-9A21-F2AABC0F43E7}"/>
            </a:ext>
          </a:extLst>
        </xdr:cNvPr>
        <xdr:cNvSpPr txBox="1"/>
      </xdr:nvSpPr>
      <xdr:spPr>
        <a:xfrm>
          <a:off x="6864427" y="10682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109745</xdr:rowOff>
    </xdr:from>
    <xdr:ext cx="469744" cy="259045"/>
    <xdr:sp macro="" textlink="">
      <xdr:nvSpPr>
        <xdr:cNvPr id="164" name="n_4mainValue【体育館・プール】&#10;一人当たり面積">
          <a:extLst>
            <a:ext uri="{FF2B5EF4-FFF2-40B4-BE49-F238E27FC236}">
              <a16:creationId xmlns:a16="http://schemas.microsoft.com/office/drawing/2014/main" id="{875C6478-1FFB-4665-8EAC-4EE982981F46}"/>
            </a:ext>
          </a:extLst>
        </xdr:cNvPr>
        <xdr:cNvSpPr txBox="1"/>
      </xdr:nvSpPr>
      <xdr:spPr>
        <a:xfrm>
          <a:off x="6070677" y="1068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5" name="正方形/長方形 164">
          <a:extLst>
            <a:ext uri="{FF2B5EF4-FFF2-40B4-BE49-F238E27FC236}">
              <a16:creationId xmlns:a16="http://schemas.microsoft.com/office/drawing/2014/main" id="{68113022-F56C-4677-BC87-B86E03017240}"/>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6" name="正方形/長方形 165">
          <a:extLst>
            <a:ext uri="{FF2B5EF4-FFF2-40B4-BE49-F238E27FC236}">
              <a16:creationId xmlns:a16="http://schemas.microsoft.com/office/drawing/2014/main" id="{6024667B-B8C8-4B4C-AF37-DCEAEF5F754E}"/>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7" name="正方形/長方形 166">
          <a:extLst>
            <a:ext uri="{FF2B5EF4-FFF2-40B4-BE49-F238E27FC236}">
              <a16:creationId xmlns:a16="http://schemas.microsoft.com/office/drawing/2014/main" id="{96289ED1-5C56-456F-9574-D4EB111BDFB9}"/>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8" name="正方形/長方形 167">
          <a:extLst>
            <a:ext uri="{FF2B5EF4-FFF2-40B4-BE49-F238E27FC236}">
              <a16:creationId xmlns:a16="http://schemas.microsoft.com/office/drawing/2014/main" id="{63D48F84-D0D4-4010-A151-B093B66BDDFC}"/>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9" name="正方形/長方形 168">
          <a:extLst>
            <a:ext uri="{FF2B5EF4-FFF2-40B4-BE49-F238E27FC236}">
              <a16:creationId xmlns:a16="http://schemas.microsoft.com/office/drawing/2014/main" id="{43321032-40CB-4BAC-B59D-D43A8B096206}"/>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0" name="正方形/長方形 169">
          <a:extLst>
            <a:ext uri="{FF2B5EF4-FFF2-40B4-BE49-F238E27FC236}">
              <a16:creationId xmlns:a16="http://schemas.microsoft.com/office/drawing/2014/main" id="{98AF6E3C-BC80-40D6-80E0-ABEE7FB05F58}"/>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1" name="正方形/長方形 170">
          <a:extLst>
            <a:ext uri="{FF2B5EF4-FFF2-40B4-BE49-F238E27FC236}">
              <a16:creationId xmlns:a16="http://schemas.microsoft.com/office/drawing/2014/main" id="{E52F746F-23D1-413F-9BE6-235D6E48C7FD}"/>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2" name="正方形/長方形 171">
          <a:extLst>
            <a:ext uri="{FF2B5EF4-FFF2-40B4-BE49-F238E27FC236}">
              <a16:creationId xmlns:a16="http://schemas.microsoft.com/office/drawing/2014/main" id="{16F65C63-6162-441B-B440-D75E7834A790}"/>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3" name="テキスト ボックス 172">
          <a:extLst>
            <a:ext uri="{FF2B5EF4-FFF2-40B4-BE49-F238E27FC236}">
              <a16:creationId xmlns:a16="http://schemas.microsoft.com/office/drawing/2014/main" id="{D941437C-6D9D-4680-9854-65D0BE8C2970}"/>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4" name="直線コネクタ 173">
          <a:extLst>
            <a:ext uri="{FF2B5EF4-FFF2-40B4-BE49-F238E27FC236}">
              <a16:creationId xmlns:a16="http://schemas.microsoft.com/office/drawing/2014/main" id="{E03A3A91-198C-47F0-99EB-FE185C684173}"/>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5" name="テキスト ボックス 174">
          <a:extLst>
            <a:ext uri="{FF2B5EF4-FFF2-40B4-BE49-F238E27FC236}">
              <a16:creationId xmlns:a16="http://schemas.microsoft.com/office/drawing/2014/main" id="{FA5C6F44-1B14-41F0-BC1D-2F33EC18F28D}"/>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6" name="直線コネクタ 175">
          <a:extLst>
            <a:ext uri="{FF2B5EF4-FFF2-40B4-BE49-F238E27FC236}">
              <a16:creationId xmlns:a16="http://schemas.microsoft.com/office/drawing/2014/main" id="{3DCE9A56-A782-45E5-9E8A-04A942F5D65C}"/>
            </a:ext>
          </a:extLst>
        </xdr:cNvPr>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7" name="テキスト ボックス 176">
          <a:extLst>
            <a:ext uri="{FF2B5EF4-FFF2-40B4-BE49-F238E27FC236}">
              <a16:creationId xmlns:a16="http://schemas.microsoft.com/office/drawing/2014/main" id="{01634C9D-C57C-4F89-8482-09AEB70A9372}"/>
            </a:ext>
          </a:extLst>
        </xdr:cNvPr>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8" name="直線コネクタ 177">
          <a:extLst>
            <a:ext uri="{FF2B5EF4-FFF2-40B4-BE49-F238E27FC236}">
              <a16:creationId xmlns:a16="http://schemas.microsoft.com/office/drawing/2014/main" id="{136B7F7F-E6F4-4EC5-9910-17179655C7EE}"/>
            </a:ext>
          </a:extLst>
        </xdr:cNvPr>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9" name="テキスト ボックス 178">
          <a:extLst>
            <a:ext uri="{FF2B5EF4-FFF2-40B4-BE49-F238E27FC236}">
              <a16:creationId xmlns:a16="http://schemas.microsoft.com/office/drawing/2014/main" id="{31E9E415-AAF0-4BC2-AE45-BCA383824186}"/>
            </a:ext>
          </a:extLst>
        </xdr:cNvPr>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80" name="直線コネクタ 179">
          <a:extLst>
            <a:ext uri="{FF2B5EF4-FFF2-40B4-BE49-F238E27FC236}">
              <a16:creationId xmlns:a16="http://schemas.microsoft.com/office/drawing/2014/main" id="{E8BA469C-BABF-4090-A684-2986218B1900}"/>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81" name="テキスト ボックス 180">
          <a:extLst>
            <a:ext uri="{FF2B5EF4-FFF2-40B4-BE49-F238E27FC236}">
              <a16:creationId xmlns:a16="http://schemas.microsoft.com/office/drawing/2014/main" id="{A9C5658B-7CFD-4569-8D0A-1E08ED099395}"/>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82" name="直線コネクタ 181">
          <a:extLst>
            <a:ext uri="{FF2B5EF4-FFF2-40B4-BE49-F238E27FC236}">
              <a16:creationId xmlns:a16="http://schemas.microsoft.com/office/drawing/2014/main" id="{7D676EEF-41A3-4364-8DD2-F42C66AD9006}"/>
            </a:ext>
          </a:extLst>
        </xdr:cNvPr>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3" name="テキスト ボックス 182">
          <a:extLst>
            <a:ext uri="{FF2B5EF4-FFF2-40B4-BE49-F238E27FC236}">
              <a16:creationId xmlns:a16="http://schemas.microsoft.com/office/drawing/2014/main" id="{0D7C8CB7-920C-4BC7-8ADF-65084EFCB9C3}"/>
            </a:ext>
          </a:extLst>
        </xdr:cNvPr>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4" name="直線コネクタ 183">
          <a:extLst>
            <a:ext uri="{FF2B5EF4-FFF2-40B4-BE49-F238E27FC236}">
              <a16:creationId xmlns:a16="http://schemas.microsoft.com/office/drawing/2014/main" id="{8269772C-8F3D-42A2-9513-7FC32A189F6A}"/>
            </a:ext>
          </a:extLst>
        </xdr:cNvPr>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185" name="テキスト ボックス 184">
          <a:extLst>
            <a:ext uri="{FF2B5EF4-FFF2-40B4-BE49-F238E27FC236}">
              <a16:creationId xmlns:a16="http://schemas.microsoft.com/office/drawing/2014/main" id="{660C84E7-BE5C-481C-B567-BCBCB11F5470}"/>
            </a:ext>
          </a:extLst>
        </xdr:cNvPr>
        <xdr:cNvSpPr txBox="1"/>
      </xdr:nvSpPr>
      <xdr:spPr>
        <a:xfrm>
          <a:off x="384961" y="127165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6" name="直線コネクタ 185">
          <a:extLst>
            <a:ext uri="{FF2B5EF4-FFF2-40B4-BE49-F238E27FC236}">
              <a16:creationId xmlns:a16="http://schemas.microsoft.com/office/drawing/2014/main" id="{FE226C74-311A-468E-BC9D-0AAE9AE33F98}"/>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7" name="【福祉施設】&#10;有形固定資産減価償却率グラフ枠">
          <a:extLst>
            <a:ext uri="{FF2B5EF4-FFF2-40B4-BE49-F238E27FC236}">
              <a16:creationId xmlns:a16="http://schemas.microsoft.com/office/drawing/2014/main" id="{2E6AAA0F-4B79-4CAD-8187-08AF01189D7A}"/>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188" name="直線コネクタ 187">
          <a:extLst>
            <a:ext uri="{FF2B5EF4-FFF2-40B4-BE49-F238E27FC236}">
              <a16:creationId xmlns:a16="http://schemas.microsoft.com/office/drawing/2014/main" id="{54F26952-D69F-4659-A05F-3D3C481B96FD}"/>
            </a:ext>
          </a:extLst>
        </xdr:cNvPr>
        <xdr:cNvCxnSpPr/>
      </xdr:nvCxnSpPr>
      <xdr:spPr>
        <a:xfrm flipV="1">
          <a:off x="4177665" y="1285240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189" name="【福祉施設】&#10;有形固定資産減価償却率最小値テキスト">
          <a:extLst>
            <a:ext uri="{FF2B5EF4-FFF2-40B4-BE49-F238E27FC236}">
              <a16:creationId xmlns:a16="http://schemas.microsoft.com/office/drawing/2014/main" id="{63D0E9FE-6B85-4A28-9063-605D3122EB3C}"/>
            </a:ext>
          </a:extLst>
        </xdr:cNvPr>
        <xdr:cNvSpPr txBox="1"/>
      </xdr:nvSpPr>
      <xdr:spPr>
        <a:xfrm>
          <a:off x="4216400" y="1407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190" name="直線コネクタ 189">
          <a:extLst>
            <a:ext uri="{FF2B5EF4-FFF2-40B4-BE49-F238E27FC236}">
              <a16:creationId xmlns:a16="http://schemas.microsoft.com/office/drawing/2014/main" id="{87EA3D3F-36AB-4CD8-A802-6F43787BA535}"/>
            </a:ext>
          </a:extLst>
        </xdr:cNvPr>
        <xdr:cNvCxnSpPr/>
      </xdr:nvCxnSpPr>
      <xdr:spPr>
        <a:xfrm>
          <a:off x="4108450" y="140716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191" name="【福祉施設】&#10;有形固定資産減価償却率最大値テキスト">
          <a:extLst>
            <a:ext uri="{FF2B5EF4-FFF2-40B4-BE49-F238E27FC236}">
              <a16:creationId xmlns:a16="http://schemas.microsoft.com/office/drawing/2014/main" id="{49B0C847-9659-4B0E-9FD0-2A184E596180}"/>
            </a:ext>
          </a:extLst>
        </xdr:cNvPr>
        <xdr:cNvSpPr txBox="1"/>
      </xdr:nvSpPr>
      <xdr:spPr>
        <a:xfrm>
          <a:off x="4216400" y="126339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192" name="直線コネクタ 191">
          <a:extLst>
            <a:ext uri="{FF2B5EF4-FFF2-40B4-BE49-F238E27FC236}">
              <a16:creationId xmlns:a16="http://schemas.microsoft.com/office/drawing/2014/main" id="{34DA33DE-964F-4E5E-BC72-32BCA2666DBC}"/>
            </a:ext>
          </a:extLst>
        </xdr:cNvPr>
        <xdr:cNvCxnSpPr/>
      </xdr:nvCxnSpPr>
      <xdr:spPr>
        <a:xfrm>
          <a:off x="4108450" y="12852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48277</xdr:rowOff>
    </xdr:from>
    <xdr:ext cx="405111" cy="259045"/>
    <xdr:sp macro="" textlink="">
      <xdr:nvSpPr>
        <xdr:cNvPr id="193" name="【福祉施設】&#10;有形固定資産減価償却率平均値テキスト">
          <a:extLst>
            <a:ext uri="{FF2B5EF4-FFF2-40B4-BE49-F238E27FC236}">
              <a16:creationId xmlns:a16="http://schemas.microsoft.com/office/drawing/2014/main" id="{4BA03184-4A6F-4E70-9667-3D4672BBC04A}"/>
            </a:ext>
          </a:extLst>
        </xdr:cNvPr>
        <xdr:cNvSpPr txBox="1"/>
      </xdr:nvSpPr>
      <xdr:spPr>
        <a:xfrm>
          <a:off x="4216400" y="13427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69850</xdr:rowOff>
    </xdr:from>
    <xdr:to>
      <xdr:col>24</xdr:col>
      <xdr:colOff>114300</xdr:colOff>
      <xdr:row>82</xdr:row>
      <xdr:rowOff>0</xdr:rowOff>
    </xdr:to>
    <xdr:sp macro="" textlink="">
      <xdr:nvSpPr>
        <xdr:cNvPr id="194" name="フローチャート: 判断 193">
          <a:extLst>
            <a:ext uri="{FF2B5EF4-FFF2-40B4-BE49-F238E27FC236}">
              <a16:creationId xmlns:a16="http://schemas.microsoft.com/office/drawing/2014/main" id="{437CA9FB-2C6E-425B-91ED-463D216B1CA5}"/>
            </a:ext>
          </a:extLst>
        </xdr:cNvPr>
        <xdr:cNvSpPr/>
      </xdr:nvSpPr>
      <xdr:spPr>
        <a:xfrm>
          <a:off x="4127500" y="13449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132080</xdr:rowOff>
    </xdr:from>
    <xdr:to>
      <xdr:col>20</xdr:col>
      <xdr:colOff>38100</xdr:colOff>
      <xdr:row>82</xdr:row>
      <xdr:rowOff>62230</xdr:rowOff>
    </xdr:to>
    <xdr:sp macro="" textlink="">
      <xdr:nvSpPr>
        <xdr:cNvPr id="195" name="フローチャート: 判断 194">
          <a:extLst>
            <a:ext uri="{FF2B5EF4-FFF2-40B4-BE49-F238E27FC236}">
              <a16:creationId xmlns:a16="http://schemas.microsoft.com/office/drawing/2014/main" id="{F4F94F5C-81D6-49C0-93ED-A189F33DDD3E}"/>
            </a:ext>
          </a:extLst>
        </xdr:cNvPr>
        <xdr:cNvSpPr/>
      </xdr:nvSpPr>
      <xdr:spPr>
        <a:xfrm>
          <a:off x="3384550" y="135115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102870</xdr:rowOff>
    </xdr:from>
    <xdr:to>
      <xdr:col>15</xdr:col>
      <xdr:colOff>101600</xdr:colOff>
      <xdr:row>82</xdr:row>
      <xdr:rowOff>33020</xdr:rowOff>
    </xdr:to>
    <xdr:sp macro="" textlink="">
      <xdr:nvSpPr>
        <xdr:cNvPr id="196" name="フローチャート: 判断 195">
          <a:extLst>
            <a:ext uri="{FF2B5EF4-FFF2-40B4-BE49-F238E27FC236}">
              <a16:creationId xmlns:a16="http://schemas.microsoft.com/office/drawing/2014/main" id="{884786D1-6570-48D0-8470-23614646D4B4}"/>
            </a:ext>
          </a:extLst>
        </xdr:cNvPr>
        <xdr:cNvSpPr/>
      </xdr:nvSpPr>
      <xdr:spPr>
        <a:xfrm>
          <a:off x="2571750" y="134823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53339</xdr:rowOff>
    </xdr:from>
    <xdr:to>
      <xdr:col>10</xdr:col>
      <xdr:colOff>165100</xdr:colOff>
      <xdr:row>81</xdr:row>
      <xdr:rowOff>154939</xdr:rowOff>
    </xdr:to>
    <xdr:sp macro="" textlink="">
      <xdr:nvSpPr>
        <xdr:cNvPr id="197" name="フローチャート: 判断 196">
          <a:extLst>
            <a:ext uri="{FF2B5EF4-FFF2-40B4-BE49-F238E27FC236}">
              <a16:creationId xmlns:a16="http://schemas.microsoft.com/office/drawing/2014/main" id="{3F9B8E8B-42C4-42CA-A280-4A5DDD44801A}"/>
            </a:ext>
          </a:extLst>
        </xdr:cNvPr>
        <xdr:cNvSpPr/>
      </xdr:nvSpPr>
      <xdr:spPr>
        <a:xfrm>
          <a:off x="1778000" y="13432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143511</xdr:rowOff>
    </xdr:from>
    <xdr:to>
      <xdr:col>6</xdr:col>
      <xdr:colOff>38100</xdr:colOff>
      <xdr:row>81</xdr:row>
      <xdr:rowOff>73661</xdr:rowOff>
    </xdr:to>
    <xdr:sp macro="" textlink="">
      <xdr:nvSpPr>
        <xdr:cNvPr id="198" name="フローチャート: 判断 197">
          <a:extLst>
            <a:ext uri="{FF2B5EF4-FFF2-40B4-BE49-F238E27FC236}">
              <a16:creationId xmlns:a16="http://schemas.microsoft.com/office/drawing/2014/main" id="{59D2CCBA-310E-4D52-ABFF-43A38B28DD94}"/>
            </a:ext>
          </a:extLst>
        </xdr:cNvPr>
        <xdr:cNvSpPr/>
      </xdr:nvSpPr>
      <xdr:spPr>
        <a:xfrm>
          <a:off x="984250" y="1335786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3FA899D7-B75D-44DC-BE7B-0C3B0100E9E5}"/>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6415AA21-33FB-4234-89C4-DD43B6E2C8BF}"/>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93FEEAF9-573F-4AFA-AA2C-BDFAD2D318D5}"/>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FA3D6A3B-708D-4335-B651-3442802B3B41}"/>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7CFC020A-11BE-400E-B47F-EB9D1939E25D}"/>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58420</xdr:rowOff>
    </xdr:from>
    <xdr:to>
      <xdr:col>24</xdr:col>
      <xdr:colOff>114300</xdr:colOff>
      <xdr:row>80</xdr:row>
      <xdr:rowOff>160020</xdr:rowOff>
    </xdr:to>
    <xdr:sp macro="" textlink="">
      <xdr:nvSpPr>
        <xdr:cNvPr id="204" name="楕円 203">
          <a:extLst>
            <a:ext uri="{FF2B5EF4-FFF2-40B4-BE49-F238E27FC236}">
              <a16:creationId xmlns:a16="http://schemas.microsoft.com/office/drawing/2014/main" id="{2329E010-424A-4BDC-89C5-51B8C4886099}"/>
            </a:ext>
          </a:extLst>
        </xdr:cNvPr>
        <xdr:cNvSpPr/>
      </xdr:nvSpPr>
      <xdr:spPr>
        <a:xfrm>
          <a:off x="4127500" y="1327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81297</xdr:rowOff>
    </xdr:from>
    <xdr:ext cx="405111" cy="259045"/>
    <xdr:sp macro="" textlink="">
      <xdr:nvSpPr>
        <xdr:cNvPr id="205" name="【福祉施設】&#10;有形固定資産減価償却率該当値テキスト">
          <a:extLst>
            <a:ext uri="{FF2B5EF4-FFF2-40B4-BE49-F238E27FC236}">
              <a16:creationId xmlns:a16="http://schemas.microsoft.com/office/drawing/2014/main" id="{3A710377-8396-47CA-B469-B142380B406A}"/>
            </a:ext>
          </a:extLst>
        </xdr:cNvPr>
        <xdr:cNvSpPr txBox="1"/>
      </xdr:nvSpPr>
      <xdr:spPr>
        <a:xfrm>
          <a:off x="4216400" y="13130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24130</xdr:rowOff>
    </xdr:from>
    <xdr:to>
      <xdr:col>20</xdr:col>
      <xdr:colOff>38100</xdr:colOff>
      <xdr:row>80</xdr:row>
      <xdr:rowOff>125730</xdr:rowOff>
    </xdr:to>
    <xdr:sp macro="" textlink="">
      <xdr:nvSpPr>
        <xdr:cNvPr id="206" name="楕円 205">
          <a:extLst>
            <a:ext uri="{FF2B5EF4-FFF2-40B4-BE49-F238E27FC236}">
              <a16:creationId xmlns:a16="http://schemas.microsoft.com/office/drawing/2014/main" id="{BD8C96FE-AF89-4776-8BCF-BA46DD4B1C9A}"/>
            </a:ext>
          </a:extLst>
        </xdr:cNvPr>
        <xdr:cNvSpPr/>
      </xdr:nvSpPr>
      <xdr:spPr>
        <a:xfrm>
          <a:off x="3384550" y="132384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74930</xdr:rowOff>
    </xdr:from>
    <xdr:to>
      <xdr:col>24</xdr:col>
      <xdr:colOff>63500</xdr:colOff>
      <xdr:row>80</xdr:row>
      <xdr:rowOff>109220</xdr:rowOff>
    </xdr:to>
    <xdr:cxnSp macro="">
      <xdr:nvCxnSpPr>
        <xdr:cNvPr id="207" name="直線コネクタ 206">
          <a:extLst>
            <a:ext uri="{FF2B5EF4-FFF2-40B4-BE49-F238E27FC236}">
              <a16:creationId xmlns:a16="http://schemas.microsoft.com/office/drawing/2014/main" id="{DF165DF3-8D14-4737-B14C-514312C55CD7}"/>
            </a:ext>
          </a:extLst>
        </xdr:cNvPr>
        <xdr:cNvCxnSpPr/>
      </xdr:nvCxnSpPr>
      <xdr:spPr>
        <a:xfrm>
          <a:off x="3429000" y="13289280"/>
          <a:ext cx="7493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140970</xdr:rowOff>
    </xdr:from>
    <xdr:to>
      <xdr:col>15</xdr:col>
      <xdr:colOff>101600</xdr:colOff>
      <xdr:row>80</xdr:row>
      <xdr:rowOff>71120</xdr:rowOff>
    </xdr:to>
    <xdr:sp macro="" textlink="">
      <xdr:nvSpPr>
        <xdr:cNvPr id="208" name="楕円 207">
          <a:extLst>
            <a:ext uri="{FF2B5EF4-FFF2-40B4-BE49-F238E27FC236}">
              <a16:creationId xmlns:a16="http://schemas.microsoft.com/office/drawing/2014/main" id="{C2D23A23-BDB0-4464-A994-9CE29BFA5D12}"/>
            </a:ext>
          </a:extLst>
        </xdr:cNvPr>
        <xdr:cNvSpPr/>
      </xdr:nvSpPr>
      <xdr:spPr>
        <a:xfrm>
          <a:off x="2571750" y="131902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20320</xdr:rowOff>
    </xdr:from>
    <xdr:to>
      <xdr:col>19</xdr:col>
      <xdr:colOff>177800</xdr:colOff>
      <xdr:row>80</xdr:row>
      <xdr:rowOff>74930</xdr:rowOff>
    </xdr:to>
    <xdr:cxnSp macro="">
      <xdr:nvCxnSpPr>
        <xdr:cNvPr id="209" name="直線コネクタ 208">
          <a:extLst>
            <a:ext uri="{FF2B5EF4-FFF2-40B4-BE49-F238E27FC236}">
              <a16:creationId xmlns:a16="http://schemas.microsoft.com/office/drawing/2014/main" id="{00E7AD52-85CF-4892-8D40-A3325F321D17}"/>
            </a:ext>
          </a:extLst>
        </xdr:cNvPr>
        <xdr:cNvCxnSpPr/>
      </xdr:nvCxnSpPr>
      <xdr:spPr>
        <a:xfrm>
          <a:off x="2622550" y="13234670"/>
          <a:ext cx="806450" cy="5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115570</xdr:rowOff>
    </xdr:from>
    <xdr:to>
      <xdr:col>10</xdr:col>
      <xdr:colOff>165100</xdr:colOff>
      <xdr:row>80</xdr:row>
      <xdr:rowOff>45720</xdr:rowOff>
    </xdr:to>
    <xdr:sp macro="" textlink="">
      <xdr:nvSpPr>
        <xdr:cNvPr id="210" name="楕円 209">
          <a:extLst>
            <a:ext uri="{FF2B5EF4-FFF2-40B4-BE49-F238E27FC236}">
              <a16:creationId xmlns:a16="http://schemas.microsoft.com/office/drawing/2014/main" id="{A8DBE1C9-2F81-480E-B964-B9C7A53A1E52}"/>
            </a:ext>
          </a:extLst>
        </xdr:cNvPr>
        <xdr:cNvSpPr/>
      </xdr:nvSpPr>
      <xdr:spPr>
        <a:xfrm>
          <a:off x="1778000" y="131648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166370</xdr:rowOff>
    </xdr:from>
    <xdr:to>
      <xdr:col>15</xdr:col>
      <xdr:colOff>50800</xdr:colOff>
      <xdr:row>80</xdr:row>
      <xdr:rowOff>20320</xdr:rowOff>
    </xdr:to>
    <xdr:cxnSp macro="">
      <xdr:nvCxnSpPr>
        <xdr:cNvPr id="211" name="直線コネクタ 210">
          <a:extLst>
            <a:ext uri="{FF2B5EF4-FFF2-40B4-BE49-F238E27FC236}">
              <a16:creationId xmlns:a16="http://schemas.microsoft.com/office/drawing/2014/main" id="{200D30F5-BF82-4B61-96D2-D22BD017E23E}"/>
            </a:ext>
          </a:extLst>
        </xdr:cNvPr>
        <xdr:cNvCxnSpPr/>
      </xdr:nvCxnSpPr>
      <xdr:spPr>
        <a:xfrm>
          <a:off x="1828800" y="13215620"/>
          <a:ext cx="7937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115570</xdr:rowOff>
    </xdr:from>
    <xdr:to>
      <xdr:col>6</xdr:col>
      <xdr:colOff>38100</xdr:colOff>
      <xdr:row>80</xdr:row>
      <xdr:rowOff>45720</xdr:rowOff>
    </xdr:to>
    <xdr:sp macro="" textlink="">
      <xdr:nvSpPr>
        <xdr:cNvPr id="212" name="楕円 211">
          <a:extLst>
            <a:ext uri="{FF2B5EF4-FFF2-40B4-BE49-F238E27FC236}">
              <a16:creationId xmlns:a16="http://schemas.microsoft.com/office/drawing/2014/main" id="{D18A1E2F-D2FB-4CA4-9532-CE2AD9412B6A}"/>
            </a:ext>
          </a:extLst>
        </xdr:cNvPr>
        <xdr:cNvSpPr/>
      </xdr:nvSpPr>
      <xdr:spPr>
        <a:xfrm>
          <a:off x="984250" y="131648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166370</xdr:rowOff>
    </xdr:from>
    <xdr:to>
      <xdr:col>10</xdr:col>
      <xdr:colOff>114300</xdr:colOff>
      <xdr:row>79</xdr:row>
      <xdr:rowOff>166370</xdr:rowOff>
    </xdr:to>
    <xdr:cxnSp macro="">
      <xdr:nvCxnSpPr>
        <xdr:cNvPr id="213" name="直線コネクタ 212">
          <a:extLst>
            <a:ext uri="{FF2B5EF4-FFF2-40B4-BE49-F238E27FC236}">
              <a16:creationId xmlns:a16="http://schemas.microsoft.com/office/drawing/2014/main" id="{B3CCC961-1FEB-4F21-A79E-923B888EC137}"/>
            </a:ext>
          </a:extLst>
        </xdr:cNvPr>
        <xdr:cNvCxnSpPr/>
      </xdr:nvCxnSpPr>
      <xdr:spPr>
        <a:xfrm>
          <a:off x="1028700" y="1321562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53357</xdr:rowOff>
    </xdr:from>
    <xdr:ext cx="405111" cy="259045"/>
    <xdr:sp macro="" textlink="">
      <xdr:nvSpPr>
        <xdr:cNvPr id="214" name="n_1aveValue【福祉施設】&#10;有形固定資産減価償却率">
          <a:extLst>
            <a:ext uri="{FF2B5EF4-FFF2-40B4-BE49-F238E27FC236}">
              <a16:creationId xmlns:a16="http://schemas.microsoft.com/office/drawing/2014/main" id="{1C88B428-C5CD-4F5E-ACD4-3C12332DF639}"/>
            </a:ext>
          </a:extLst>
        </xdr:cNvPr>
        <xdr:cNvSpPr txBox="1"/>
      </xdr:nvSpPr>
      <xdr:spPr>
        <a:xfrm>
          <a:off x="3239144" y="13597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24147</xdr:rowOff>
    </xdr:from>
    <xdr:ext cx="405111" cy="259045"/>
    <xdr:sp macro="" textlink="">
      <xdr:nvSpPr>
        <xdr:cNvPr id="215" name="n_2aveValue【福祉施設】&#10;有形固定資産減価償却率">
          <a:extLst>
            <a:ext uri="{FF2B5EF4-FFF2-40B4-BE49-F238E27FC236}">
              <a16:creationId xmlns:a16="http://schemas.microsoft.com/office/drawing/2014/main" id="{326526EF-34CC-4487-A8BD-F7A365F14BCE}"/>
            </a:ext>
          </a:extLst>
        </xdr:cNvPr>
        <xdr:cNvSpPr txBox="1"/>
      </xdr:nvSpPr>
      <xdr:spPr>
        <a:xfrm>
          <a:off x="2439044" y="13568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146066</xdr:rowOff>
    </xdr:from>
    <xdr:ext cx="405111" cy="259045"/>
    <xdr:sp macro="" textlink="">
      <xdr:nvSpPr>
        <xdr:cNvPr id="216" name="n_3aveValue【福祉施設】&#10;有形固定資産減価償却率">
          <a:extLst>
            <a:ext uri="{FF2B5EF4-FFF2-40B4-BE49-F238E27FC236}">
              <a16:creationId xmlns:a16="http://schemas.microsoft.com/office/drawing/2014/main" id="{B4CC89F7-ABE0-4CB5-B3B3-FD4DB3B5B07B}"/>
            </a:ext>
          </a:extLst>
        </xdr:cNvPr>
        <xdr:cNvSpPr txBox="1"/>
      </xdr:nvSpPr>
      <xdr:spPr>
        <a:xfrm>
          <a:off x="1645294" y="13525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64788</xdr:rowOff>
    </xdr:from>
    <xdr:ext cx="405111" cy="259045"/>
    <xdr:sp macro="" textlink="">
      <xdr:nvSpPr>
        <xdr:cNvPr id="217" name="n_4aveValue【福祉施設】&#10;有形固定資産減価償却率">
          <a:extLst>
            <a:ext uri="{FF2B5EF4-FFF2-40B4-BE49-F238E27FC236}">
              <a16:creationId xmlns:a16="http://schemas.microsoft.com/office/drawing/2014/main" id="{0B1AA748-0E86-4AD1-90CF-696B92DFD2A8}"/>
            </a:ext>
          </a:extLst>
        </xdr:cNvPr>
        <xdr:cNvSpPr txBox="1"/>
      </xdr:nvSpPr>
      <xdr:spPr>
        <a:xfrm>
          <a:off x="851544" y="1344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142257</xdr:rowOff>
    </xdr:from>
    <xdr:ext cx="405111" cy="259045"/>
    <xdr:sp macro="" textlink="">
      <xdr:nvSpPr>
        <xdr:cNvPr id="218" name="n_1mainValue【福祉施設】&#10;有形固定資産減価償却率">
          <a:extLst>
            <a:ext uri="{FF2B5EF4-FFF2-40B4-BE49-F238E27FC236}">
              <a16:creationId xmlns:a16="http://schemas.microsoft.com/office/drawing/2014/main" id="{235B8F33-0741-45A8-86A8-B137F3E76F69}"/>
            </a:ext>
          </a:extLst>
        </xdr:cNvPr>
        <xdr:cNvSpPr txBox="1"/>
      </xdr:nvSpPr>
      <xdr:spPr>
        <a:xfrm>
          <a:off x="3239144" y="1302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87647</xdr:rowOff>
    </xdr:from>
    <xdr:ext cx="405111" cy="259045"/>
    <xdr:sp macro="" textlink="">
      <xdr:nvSpPr>
        <xdr:cNvPr id="219" name="n_2mainValue【福祉施設】&#10;有形固定資産減価償却率">
          <a:extLst>
            <a:ext uri="{FF2B5EF4-FFF2-40B4-BE49-F238E27FC236}">
              <a16:creationId xmlns:a16="http://schemas.microsoft.com/office/drawing/2014/main" id="{90BF6ABC-F22F-4F8E-958A-4139D8BB6641}"/>
            </a:ext>
          </a:extLst>
        </xdr:cNvPr>
        <xdr:cNvSpPr txBox="1"/>
      </xdr:nvSpPr>
      <xdr:spPr>
        <a:xfrm>
          <a:off x="2439044" y="1297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62247</xdr:rowOff>
    </xdr:from>
    <xdr:ext cx="405111" cy="259045"/>
    <xdr:sp macro="" textlink="">
      <xdr:nvSpPr>
        <xdr:cNvPr id="220" name="n_3mainValue【福祉施設】&#10;有形固定資産減価償却率">
          <a:extLst>
            <a:ext uri="{FF2B5EF4-FFF2-40B4-BE49-F238E27FC236}">
              <a16:creationId xmlns:a16="http://schemas.microsoft.com/office/drawing/2014/main" id="{A6690785-A31A-4427-9C29-8FEC5F886FBC}"/>
            </a:ext>
          </a:extLst>
        </xdr:cNvPr>
        <xdr:cNvSpPr txBox="1"/>
      </xdr:nvSpPr>
      <xdr:spPr>
        <a:xfrm>
          <a:off x="1645294" y="12946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62247</xdr:rowOff>
    </xdr:from>
    <xdr:ext cx="405111" cy="259045"/>
    <xdr:sp macro="" textlink="">
      <xdr:nvSpPr>
        <xdr:cNvPr id="221" name="n_4mainValue【福祉施設】&#10;有形固定資産減価償却率">
          <a:extLst>
            <a:ext uri="{FF2B5EF4-FFF2-40B4-BE49-F238E27FC236}">
              <a16:creationId xmlns:a16="http://schemas.microsoft.com/office/drawing/2014/main" id="{5B01A400-9115-47D0-A290-7303CAD84C4B}"/>
            </a:ext>
          </a:extLst>
        </xdr:cNvPr>
        <xdr:cNvSpPr txBox="1"/>
      </xdr:nvSpPr>
      <xdr:spPr>
        <a:xfrm>
          <a:off x="851544" y="12946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2" name="正方形/長方形 221">
          <a:extLst>
            <a:ext uri="{FF2B5EF4-FFF2-40B4-BE49-F238E27FC236}">
              <a16:creationId xmlns:a16="http://schemas.microsoft.com/office/drawing/2014/main" id="{9B33E4B5-2359-4968-97EB-9ADD5FD117B9}"/>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3" name="正方形/長方形 222">
          <a:extLst>
            <a:ext uri="{FF2B5EF4-FFF2-40B4-BE49-F238E27FC236}">
              <a16:creationId xmlns:a16="http://schemas.microsoft.com/office/drawing/2014/main" id="{F3F5D4C2-0CA4-4958-BE51-3944AF50179E}"/>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4" name="正方形/長方形 223">
          <a:extLst>
            <a:ext uri="{FF2B5EF4-FFF2-40B4-BE49-F238E27FC236}">
              <a16:creationId xmlns:a16="http://schemas.microsoft.com/office/drawing/2014/main" id="{7E253B43-65EC-4F65-A252-21BF29B6B1A6}"/>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5" name="正方形/長方形 224">
          <a:extLst>
            <a:ext uri="{FF2B5EF4-FFF2-40B4-BE49-F238E27FC236}">
              <a16:creationId xmlns:a16="http://schemas.microsoft.com/office/drawing/2014/main" id="{8A78EF5F-D22A-43D4-AFBF-631A0998F6EC}"/>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6" name="正方形/長方形 225">
          <a:extLst>
            <a:ext uri="{FF2B5EF4-FFF2-40B4-BE49-F238E27FC236}">
              <a16:creationId xmlns:a16="http://schemas.microsoft.com/office/drawing/2014/main" id="{F0B84CDD-233A-4418-AE32-A98543F16B0D}"/>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7" name="正方形/長方形 226">
          <a:extLst>
            <a:ext uri="{FF2B5EF4-FFF2-40B4-BE49-F238E27FC236}">
              <a16:creationId xmlns:a16="http://schemas.microsoft.com/office/drawing/2014/main" id="{1DEBC362-D169-4A9E-BFF6-1AAD0841F7D6}"/>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8" name="正方形/長方形 227">
          <a:extLst>
            <a:ext uri="{FF2B5EF4-FFF2-40B4-BE49-F238E27FC236}">
              <a16:creationId xmlns:a16="http://schemas.microsoft.com/office/drawing/2014/main" id="{58FBD5A0-4819-4EA9-B89E-E5946ECCE6C0}"/>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9" name="正方形/長方形 228">
          <a:extLst>
            <a:ext uri="{FF2B5EF4-FFF2-40B4-BE49-F238E27FC236}">
              <a16:creationId xmlns:a16="http://schemas.microsoft.com/office/drawing/2014/main" id="{8D73CEC8-F134-4ED3-8D8F-2D25167DB13C}"/>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0" name="テキスト ボックス 229">
          <a:extLst>
            <a:ext uri="{FF2B5EF4-FFF2-40B4-BE49-F238E27FC236}">
              <a16:creationId xmlns:a16="http://schemas.microsoft.com/office/drawing/2014/main" id="{E77A8589-D96F-4CD3-8BF5-7D2D128B917B}"/>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1" name="直線コネクタ 230">
          <a:extLst>
            <a:ext uri="{FF2B5EF4-FFF2-40B4-BE49-F238E27FC236}">
              <a16:creationId xmlns:a16="http://schemas.microsoft.com/office/drawing/2014/main" id="{FECB1EFF-3507-44D7-816F-18D127CC4D71}"/>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32" name="直線コネクタ 231">
          <a:extLst>
            <a:ext uri="{FF2B5EF4-FFF2-40B4-BE49-F238E27FC236}">
              <a16:creationId xmlns:a16="http://schemas.microsoft.com/office/drawing/2014/main" id="{6061201E-843F-441D-AE8C-12FF79D922CA}"/>
            </a:ext>
          </a:extLst>
        </xdr:cNvPr>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33" name="テキスト ボックス 232">
          <a:extLst>
            <a:ext uri="{FF2B5EF4-FFF2-40B4-BE49-F238E27FC236}">
              <a16:creationId xmlns:a16="http://schemas.microsoft.com/office/drawing/2014/main" id="{87A18B7A-9939-4EB5-9D15-4AA12EDA945B}"/>
            </a:ext>
          </a:extLst>
        </xdr:cNvPr>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4" name="直線コネクタ 233">
          <a:extLst>
            <a:ext uri="{FF2B5EF4-FFF2-40B4-BE49-F238E27FC236}">
              <a16:creationId xmlns:a16="http://schemas.microsoft.com/office/drawing/2014/main" id="{B0A78359-2378-4D1E-934D-E951521B2EFB}"/>
            </a:ext>
          </a:extLst>
        </xdr:cNvPr>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5" name="テキスト ボックス 234">
          <a:extLst>
            <a:ext uri="{FF2B5EF4-FFF2-40B4-BE49-F238E27FC236}">
              <a16:creationId xmlns:a16="http://schemas.microsoft.com/office/drawing/2014/main" id="{C77B3D3E-1F39-4187-92C9-49132C6ABF34}"/>
            </a:ext>
          </a:extLst>
        </xdr:cNvPr>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6" name="直線コネクタ 235">
          <a:extLst>
            <a:ext uri="{FF2B5EF4-FFF2-40B4-BE49-F238E27FC236}">
              <a16:creationId xmlns:a16="http://schemas.microsoft.com/office/drawing/2014/main" id="{E26F9B9A-29F7-4493-9EA3-19834D88C331}"/>
            </a:ext>
          </a:extLst>
        </xdr:cNvPr>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7" name="テキスト ボックス 236">
          <a:extLst>
            <a:ext uri="{FF2B5EF4-FFF2-40B4-BE49-F238E27FC236}">
              <a16:creationId xmlns:a16="http://schemas.microsoft.com/office/drawing/2014/main" id="{10BCD67A-E514-4E23-B2AD-D3E5CCBD156F}"/>
            </a:ext>
          </a:extLst>
        </xdr:cNvPr>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38" name="直線コネクタ 237">
          <a:extLst>
            <a:ext uri="{FF2B5EF4-FFF2-40B4-BE49-F238E27FC236}">
              <a16:creationId xmlns:a16="http://schemas.microsoft.com/office/drawing/2014/main" id="{A8F9BC74-B8D1-42C9-AB27-7B65611DA97E}"/>
            </a:ext>
          </a:extLst>
        </xdr:cNvPr>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39" name="テキスト ボックス 238">
          <a:extLst>
            <a:ext uri="{FF2B5EF4-FFF2-40B4-BE49-F238E27FC236}">
              <a16:creationId xmlns:a16="http://schemas.microsoft.com/office/drawing/2014/main" id="{8273BC25-4824-4251-890A-D19CBC8B2B23}"/>
            </a:ext>
          </a:extLst>
        </xdr:cNvPr>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40" name="直線コネクタ 239">
          <a:extLst>
            <a:ext uri="{FF2B5EF4-FFF2-40B4-BE49-F238E27FC236}">
              <a16:creationId xmlns:a16="http://schemas.microsoft.com/office/drawing/2014/main" id="{167A60CB-E09F-491A-82AD-2E46D4EEACF3}"/>
            </a:ext>
          </a:extLst>
        </xdr:cNvPr>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41" name="テキスト ボックス 240">
          <a:extLst>
            <a:ext uri="{FF2B5EF4-FFF2-40B4-BE49-F238E27FC236}">
              <a16:creationId xmlns:a16="http://schemas.microsoft.com/office/drawing/2014/main" id="{C38DB374-4C34-4334-8898-FFD7D7286BB3}"/>
            </a:ext>
          </a:extLst>
        </xdr:cNvPr>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2" name="直線コネクタ 241">
          <a:extLst>
            <a:ext uri="{FF2B5EF4-FFF2-40B4-BE49-F238E27FC236}">
              <a16:creationId xmlns:a16="http://schemas.microsoft.com/office/drawing/2014/main" id="{4DB26AC9-88BD-45AA-A4C0-17AD75DC37EC}"/>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43" name="テキスト ボックス 242">
          <a:extLst>
            <a:ext uri="{FF2B5EF4-FFF2-40B4-BE49-F238E27FC236}">
              <a16:creationId xmlns:a16="http://schemas.microsoft.com/office/drawing/2014/main" id="{50624711-8041-4C85-AEF8-B7F153EC96B8}"/>
            </a:ext>
          </a:extLst>
        </xdr:cNvPr>
        <xdr:cNvSpPr txBox="1"/>
      </xdr:nvSpPr>
      <xdr:spPr>
        <a:xfrm>
          <a:off x="5482151" y="12348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4" name="【福祉施設】&#10;一人当たり面積グラフ枠">
          <a:extLst>
            <a:ext uri="{FF2B5EF4-FFF2-40B4-BE49-F238E27FC236}">
              <a16:creationId xmlns:a16="http://schemas.microsoft.com/office/drawing/2014/main" id="{C5F77ED0-8069-4EFC-BECD-DCF78CF3188D}"/>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22098</xdr:rowOff>
    </xdr:from>
    <xdr:to>
      <xdr:col>54</xdr:col>
      <xdr:colOff>189865</xdr:colOff>
      <xdr:row>86</xdr:row>
      <xdr:rowOff>106871</xdr:rowOff>
    </xdr:to>
    <xdr:cxnSp macro="">
      <xdr:nvCxnSpPr>
        <xdr:cNvPr id="245" name="直線コネクタ 244">
          <a:extLst>
            <a:ext uri="{FF2B5EF4-FFF2-40B4-BE49-F238E27FC236}">
              <a16:creationId xmlns:a16="http://schemas.microsoft.com/office/drawing/2014/main" id="{17FFDDBC-6C66-482C-9E3A-47FD09FEA31F}"/>
            </a:ext>
          </a:extLst>
        </xdr:cNvPr>
        <xdr:cNvCxnSpPr/>
      </xdr:nvCxnSpPr>
      <xdr:spPr>
        <a:xfrm flipV="1">
          <a:off x="9429115" y="13071348"/>
          <a:ext cx="0" cy="1240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110698</xdr:rowOff>
    </xdr:from>
    <xdr:ext cx="469744" cy="259045"/>
    <xdr:sp macro="" textlink="">
      <xdr:nvSpPr>
        <xdr:cNvPr id="246" name="【福祉施設】&#10;一人当たり面積最小値テキスト">
          <a:extLst>
            <a:ext uri="{FF2B5EF4-FFF2-40B4-BE49-F238E27FC236}">
              <a16:creationId xmlns:a16="http://schemas.microsoft.com/office/drawing/2014/main" id="{9C5C6B37-56ED-46D3-B3B6-5817F49C922F}"/>
            </a:ext>
          </a:extLst>
        </xdr:cNvPr>
        <xdr:cNvSpPr txBox="1"/>
      </xdr:nvSpPr>
      <xdr:spPr>
        <a:xfrm>
          <a:off x="9467850" y="14315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106871</xdr:rowOff>
    </xdr:from>
    <xdr:to>
      <xdr:col>55</xdr:col>
      <xdr:colOff>88900</xdr:colOff>
      <xdr:row>86</xdr:row>
      <xdr:rowOff>106871</xdr:rowOff>
    </xdr:to>
    <xdr:cxnSp macro="">
      <xdr:nvCxnSpPr>
        <xdr:cNvPr id="247" name="直線コネクタ 246">
          <a:extLst>
            <a:ext uri="{FF2B5EF4-FFF2-40B4-BE49-F238E27FC236}">
              <a16:creationId xmlns:a16="http://schemas.microsoft.com/office/drawing/2014/main" id="{42FEDEBA-96FC-4239-BBCB-15DA1DFD900D}"/>
            </a:ext>
          </a:extLst>
        </xdr:cNvPr>
        <xdr:cNvCxnSpPr/>
      </xdr:nvCxnSpPr>
      <xdr:spPr>
        <a:xfrm>
          <a:off x="9359900" y="1431182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140225</xdr:rowOff>
    </xdr:from>
    <xdr:ext cx="469744" cy="259045"/>
    <xdr:sp macro="" textlink="">
      <xdr:nvSpPr>
        <xdr:cNvPr id="248" name="【福祉施設】&#10;一人当たり面積最大値テキスト">
          <a:extLst>
            <a:ext uri="{FF2B5EF4-FFF2-40B4-BE49-F238E27FC236}">
              <a16:creationId xmlns:a16="http://schemas.microsoft.com/office/drawing/2014/main" id="{ECD075B4-C3B5-435E-A2F3-FE768DE60D6C}"/>
            </a:ext>
          </a:extLst>
        </xdr:cNvPr>
        <xdr:cNvSpPr txBox="1"/>
      </xdr:nvSpPr>
      <xdr:spPr>
        <a:xfrm>
          <a:off x="9467850" y="12859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22098</xdr:rowOff>
    </xdr:from>
    <xdr:to>
      <xdr:col>55</xdr:col>
      <xdr:colOff>88900</xdr:colOff>
      <xdr:row>79</xdr:row>
      <xdr:rowOff>22098</xdr:rowOff>
    </xdr:to>
    <xdr:cxnSp macro="">
      <xdr:nvCxnSpPr>
        <xdr:cNvPr id="249" name="直線コネクタ 248">
          <a:extLst>
            <a:ext uri="{FF2B5EF4-FFF2-40B4-BE49-F238E27FC236}">
              <a16:creationId xmlns:a16="http://schemas.microsoft.com/office/drawing/2014/main" id="{63C3DC91-8049-4755-8A9A-4BECF0CF2991}"/>
            </a:ext>
          </a:extLst>
        </xdr:cNvPr>
        <xdr:cNvCxnSpPr/>
      </xdr:nvCxnSpPr>
      <xdr:spPr>
        <a:xfrm>
          <a:off x="9359900" y="1307134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103140</xdr:rowOff>
    </xdr:from>
    <xdr:ext cx="469744" cy="259045"/>
    <xdr:sp macro="" textlink="">
      <xdr:nvSpPr>
        <xdr:cNvPr id="250" name="【福祉施設】&#10;一人当たり面積平均値テキスト">
          <a:extLst>
            <a:ext uri="{FF2B5EF4-FFF2-40B4-BE49-F238E27FC236}">
              <a16:creationId xmlns:a16="http://schemas.microsoft.com/office/drawing/2014/main" id="{93FFA9B2-931F-4F01-B64D-84AAC9111A31}"/>
            </a:ext>
          </a:extLst>
        </xdr:cNvPr>
        <xdr:cNvSpPr txBox="1"/>
      </xdr:nvSpPr>
      <xdr:spPr>
        <a:xfrm>
          <a:off x="9467850" y="139778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80263</xdr:rowOff>
    </xdr:from>
    <xdr:to>
      <xdr:col>55</xdr:col>
      <xdr:colOff>50800</xdr:colOff>
      <xdr:row>86</xdr:row>
      <xdr:rowOff>10413</xdr:rowOff>
    </xdr:to>
    <xdr:sp macro="" textlink="">
      <xdr:nvSpPr>
        <xdr:cNvPr id="251" name="フローチャート: 判断 250">
          <a:extLst>
            <a:ext uri="{FF2B5EF4-FFF2-40B4-BE49-F238E27FC236}">
              <a16:creationId xmlns:a16="http://schemas.microsoft.com/office/drawing/2014/main" id="{CB2C8463-8005-4642-B9DF-AE525C4278B8}"/>
            </a:ext>
          </a:extLst>
        </xdr:cNvPr>
        <xdr:cNvSpPr/>
      </xdr:nvSpPr>
      <xdr:spPr>
        <a:xfrm>
          <a:off x="9398000" y="1412011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93599</xdr:rowOff>
    </xdr:from>
    <xdr:to>
      <xdr:col>50</xdr:col>
      <xdr:colOff>165100</xdr:colOff>
      <xdr:row>86</xdr:row>
      <xdr:rowOff>23749</xdr:rowOff>
    </xdr:to>
    <xdr:sp macro="" textlink="">
      <xdr:nvSpPr>
        <xdr:cNvPr id="252" name="フローチャート: 判断 251">
          <a:extLst>
            <a:ext uri="{FF2B5EF4-FFF2-40B4-BE49-F238E27FC236}">
              <a16:creationId xmlns:a16="http://schemas.microsoft.com/office/drawing/2014/main" id="{13EA6143-A37D-4AE9-8A34-C04DC88BE891}"/>
            </a:ext>
          </a:extLst>
        </xdr:cNvPr>
        <xdr:cNvSpPr/>
      </xdr:nvSpPr>
      <xdr:spPr>
        <a:xfrm>
          <a:off x="8636000" y="1413344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103887</xdr:rowOff>
    </xdr:from>
    <xdr:to>
      <xdr:col>46</xdr:col>
      <xdr:colOff>38100</xdr:colOff>
      <xdr:row>86</xdr:row>
      <xdr:rowOff>34037</xdr:rowOff>
    </xdr:to>
    <xdr:sp macro="" textlink="">
      <xdr:nvSpPr>
        <xdr:cNvPr id="253" name="フローチャート: 判断 252">
          <a:extLst>
            <a:ext uri="{FF2B5EF4-FFF2-40B4-BE49-F238E27FC236}">
              <a16:creationId xmlns:a16="http://schemas.microsoft.com/office/drawing/2014/main" id="{6339C7F9-257D-46E3-83A7-6F5972324EB4}"/>
            </a:ext>
          </a:extLst>
        </xdr:cNvPr>
        <xdr:cNvSpPr/>
      </xdr:nvSpPr>
      <xdr:spPr>
        <a:xfrm>
          <a:off x="7842250" y="1414373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92075</xdr:rowOff>
    </xdr:from>
    <xdr:to>
      <xdr:col>41</xdr:col>
      <xdr:colOff>101600</xdr:colOff>
      <xdr:row>86</xdr:row>
      <xdr:rowOff>22225</xdr:rowOff>
    </xdr:to>
    <xdr:sp macro="" textlink="">
      <xdr:nvSpPr>
        <xdr:cNvPr id="254" name="フローチャート: 判断 253">
          <a:extLst>
            <a:ext uri="{FF2B5EF4-FFF2-40B4-BE49-F238E27FC236}">
              <a16:creationId xmlns:a16="http://schemas.microsoft.com/office/drawing/2014/main" id="{1AE56AA9-2E28-4266-B185-A25114F4EF8A}"/>
            </a:ext>
          </a:extLst>
        </xdr:cNvPr>
        <xdr:cNvSpPr/>
      </xdr:nvSpPr>
      <xdr:spPr>
        <a:xfrm>
          <a:off x="7029450" y="14131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100837</xdr:rowOff>
    </xdr:from>
    <xdr:to>
      <xdr:col>36</xdr:col>
      <xdr:colOff>165100</xdr:colOff>
      <xdr:row>86</xdr:row>
      <xdr:rowOff>30987</xdr:rowOff>
    </xdr:to>
    <xdr:sp macro="" textlink="">
      <xdr:nvSpPr>
        <xdr:cNvPr id="255" name="フローチャート: 判断 254">
          <a:extLst>
            <a:ext uri="{FF2B5EF4-FFF2-40B4-BE49-F238E27FC236}">
              <a16:creationId xmlns:a16="http://schemas.microsoft.com/office/drawing/2014/main" id="{44624400-B532-43FF-8AC3-C4AABAF904C2}"/>
            </a:ext>
          </a:extLst>
        </xdr:cNvPr>
        <xdr:cNvSpPr/>
      </xdr:nvSpPr>
      <xdr:spPr>
        <a:xfrm>
          <a:off x="6235700" y="1414068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762B8F02-8418-4AF1-B0C8-D2CAD6967A54}"/>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A3DE59D1-D792-4B5C-AEA5-9317EFD4B25C}"/>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B2C329EC-0F2D-4A6C-8F3B-3AA21EEB07C9}"/>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9" name="テキスト ボックス 258">
          <a:extLst>
            <a:ext uri="{FF2B5EF4-FFF2-40B4-BE49-F238E27FC236}">
              <a16:creationId xmlns:a16="http://schemas.microsoft.com/office/drawing/2014/main" id="{0A810953-27B5-4D09-9B90-F7D76F1BD455}"/>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0" name="テキスト ボックス 259">
          <a:extLst>
            <a:ext uri="{FF2B5EF4-FFF2-40B4-BE49-F238E27FC236}">
              <a16:creationId xmlns:a16="http://schemas.microsoft.com/office/drawing/2014/main" id="{72EEDA65-CACA-426C-8978-07E30C3A0124}"/>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115506</xdr:rowOff>
    </xdr:from>
    <xdr:to>
      <xdr:col>55</xdr:col>
      <xdr:colOff>50800</xdr:colOff>
      <xdr:row>86</xdr:row>
      <xdr:rowOff>45656</xdr:rowOff>
    </xdr:to>
    <xdr:sp macro="" textlink="">
      <xdr:nvSpPr>
        <xdr:cNvPr id="261" name="楕円 260">
          <a:extLst>
            <a:ext uri="{FF2B5EF4-FFF2-40B4-BE49-F238E27FC236}">
              <a16:creationId xmlns:a16="http://schemas.microsoft.com/office/drawing/2014/main" id="{DFB9C634-887D-4F06-A111-A487FE9D68EA}"/>
            </a:ext>
          </a:extLst>
        </xdr:cNvPr>
        <xdr:cNvSpPr/>
      </xdr:nvSpPr>
      <xdr:spPr>
        <a:xfrm>
          <a:off x="9398000" y="1415535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58690</xdr:rowOff>
    </xdr:from>
    <xdr:ext cx="469744" cy="259045"/>
    <xdr:sp macro="" textlink="">
      <xdr:nvSpPr>
        <xdr:cNvPr id="262" name="【福祉施設】&#10;一人当たり面積該当値テキスト">
          <a:extLst>
            <a:ext uri="{FF2B5EF4-FFF2-40B4-BE49-F238E27FC236}">
              <a16:creationId xmlns:a16="http://schemas.microsoft.com/office/drawing/2014/main" id="{15599404-4C5A-4F0F-9A7A-DBBE806027F0}"/>
            </a:ext>
          </a:extLst>
        </xdr:cNvPr>
        <xdr:cNvSpPr txBox="1"/>
      </xdr:nvSpPr>
      <xdr:spPr>
        <a:xfrm>
          <a:off x="9467850" y="14098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117411</xdr:rowOff>
    </xdr:from>
    <xdr:to>
      <xdr:col>50</xdr:col>
      <xdr:colOff>165100</xdr:colOff>
      <xdr:row>86</xdr:row>
      <xdr:rowOff>47561</xdr:rowOff>
    </xdr:to>
    <xdr:sp macro="" textlink="">
      <xdr:nvSpPr>
        <xdr:cNvPr id="263" name="楕円 262">
          <a:extLst>
            <a:ext uri="{FF2B5EF4-FFF2-40B4-BE49-F238E27FC236}">
              <a16:creationId xmlns:a16="http://schemas.microsoft.com/office/drawing/2014/main" id="{D28759F1-59B6-40AB-9AC2-2BC7D97E81FF}"/>
            </a:ext>
          </a:extLst>
        </xdr:cNvPr>
        <xdr:cNvSpPr/>
      </xdr:nvSpPr>
      <xdr:spPr>
        <a:xfrm>
          <a:off x="8636000" y="1415726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166306</xdr:rowOff>
    </xdr:from>
    <xdr:to>
      <xdr:col>55</xdr:col>
      <xdr:colOff>0</xdr:colOff>
      <xdr:row>85</xdr:row>
      <xdr:rowOff>168211</xdr:rowOff>
    </xdr:to>
    <xdr:cxnSp macro="">
      <xdr:nvCxnSpPr>
        <xdr:cNvPr id="264" name="直線コネクタ 263">
          <a:extLst>
            <a:ext uri="{FF2B5EF4-FFF2-40B4-BE49-F238E27FC236}">
              <a16:creationId xmlns:a16="http://schemas.microsoft.com/office/drawing/2014/main" id="{BB9441D7-1B05-4E0F-8BC0-9511CDC17F08}"/>
            </a:ext>
          </a:extLst>
        </xdr:cNvPr>
        <xdr:cNvCxnSpPr/>
      </xdr:nvCxnSpPr>
      <xdr:spPr>
        <a:xfrm flipV="1">
          <a:off x="8686800" y="14206156"/>
          <a:ext cx="7429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119887</xdr:rowOff>
    </xdr:from>
    <xdr:to>
      <xdr:col>46</xdr:col>
      <xdr:colOff>38100</xdr:colOff>
      <xdr:row>86</xdr:row>
      <xdr:rowOff>50037</xdr:rowOff>
    </xdr:to>
    <xdr:sp macro="" textlink="">
      <xdr:nvSpPr>
        <xdr:cNvPr id="265" name="楕円 264">
          <a:extLst>
            <a:ext uri="{FF2B5EF4-FFF2-40B4-BE49-F238E27FC236}">
              <a16:creationId xmlns:a16="http://schemas.microsoft.com/office/drawing/2014/main" id="{D9207021-B89F-4FDF-AB7B-080DC153C162}"/>
            </a:ext>
          </a:extLst>
        </xdr:cNvPr>
        <xdr:cNvSpPr/>
      </xdr:nvSpPr>
      <xdr:spPr>
        <a:xfrm>
          <a:off x="7842250" y="1415973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168211</xdr:rowOff>
    </xdr:from>
    <xdr:to>
      <xdr:col>50</xdr:col>
      <xdr:colOff>114300</xdr:colOff>
      <xdr:row>85</xdr:row>
      <xdr:rowOff>170687</xdr:rowOff>
    </xdr:to>
    <xdr:cxnSp macro="">
      <xdr:nvCxnSpPr>
        <xdr:cNvPr id="266" name="直線コネクタ 265">
          <a:extLst>
            <a:ext uri="{FF2B5EF4-FFF2-40B4-BE49-F238E27FC236}">
              <a16:creationId xmlns:a16="http://schemas.microsoft.com/office/drawing/2014/main" id="{AF9A44FB-52C8-4FE4-994E-74F0BE625978}"/>
            </a:ext>
          </a:extLst>
        </xdr:cNvPr>
        <xdr:cNvCxnSpPr/>
      </xdr:nvCxnSpPr>
      <xdr:spPr>
        <a:xfrm flipV="1">
          <a:off x="7886700" y="14208061"/>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123507</xdr:rowOff>
    </xdr:from>
    <xdr:to>
      <xdr:col>41</xdr:col>
      <xdr:colOff>101600</xdr:colOff>
      <xdr:row>86</xdr:row>
      <xdr:rowOff>53657</xdr:rowOff>
    </xdr:to>
    <xdr:sp macro="" textlink="">
      <xdr:nvSpPr>
        <xdr:cNvPr id="267" name="楕円 266">
          <a:extLst>
            <a:ext uri="{FF2B5EF4-FFF2-40B4-BE49-F238E27FC236}">
              <a16:creationId xmlns:a16="http://schemas.microsoft.com/office/drawing/2014/main" id="{C926F206-4DF8-48C7-BE0F-0BD701229CF2}"/>
            </a:ext>
          </a:extLst>
        </xdr:cNvPr>
        <xdr:cNvSpPr/>
      </xdr:nvSpPr>
      <xdr:spPr>
        <a:xfrm>
          <a:off x="7029450" y="1416335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170687</xdr:rowOff>
    </xdr:from>
    <xdr:to>
      <xdr:col>45</xdr:col>
      <xdr:colOff>177800</xdr:colOff>
      <xdr:row>86</xdr:row>
      <xdr:rowOff>2857</xdr:rowOff>
    </xdr:to>
    <xdr:cxnSp macro="">
      <xdr:nvCxnSpPr>
        <xdr:cNvPr id="268" name="直線コネクタ 267">
          <a:extLst>
            <a:ext uri="{FF2B5EF4-FFF2-40B4-BE49-F238E27FC236}">
              <a16:creationId xmlns:a16="http://schemas.microsoft.com/office/drawing/2014/main" id="{6E30132A-CA54-4F11-8D55-7FDD1A350C47}"/>
            </a:ext>
          </a:extLst>
        </xdr:cNvPr>
        <xdr:cNvCxnSpPr/>
      </xdr:nvCxnSpPr>
      <xdr:spPr>
        <a:xfrm flipV="1">
          <a:off x="7080250" y="14204187"/>
          <a:ext cx="80645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159322</xdr:rowOff>
    </xdr:from>
    <xdr:to>
      <xdr:col>36</xdr:col>
      <xdr:colOff>165100</xdr:colOff>
      <xdr:row>86</xdr:row>
      <xdr:rowOff>89472</xdr:rowOff>
    </xdr:to>
    <xdr:sp macro="" textlink="">
      <xdr:nvSpPr>
        <xdr:cNvPr id="269" name="楕円 268">
          <a:extLst>
            <a:ext uri="{FF2B5EF4-FFF2-40B4-BE49-F238E27FC236}">
              <a16:creationId xmlns:a16="http://schemas.microsoft.com/office/drawing/2014/main" id="{60C203D7-273C-4BEC-AB1B-45F2D182F7B3}"/>
            </a:ext>
          </a:extLst>
        </xdr:cNvPr>
        <xdr:cNvSpPr/>
      </xdr:nvSpPr>
      <xdr:spPr>
        <a:xfrm>
          <a:off x="6235700" y="1419917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2857</xdr:rowOff>
    </xdr:from>
    <xdr:to>
      <xdr:col>41</xdr:col>
      <xdr:colOff>50800</xdr:colOff>
      <xdr:row>86</xdr:row>
      <xdr:rowOff>38672</xdr:rowOff>
    </xdr:to>
    <xdr:cxnSp macro="">
      <xdr:nvCxnSpPr>
        <xdr:cNvPr id="270" name="直線コネクタ 269">
          <a:extLst>
            <a:ext uri="{FF2B5EF4-FFF2-40B4-BE49-F238E27FC236}">
              <a16:creationId xmlns:a16="http://schemas.microsoft.com/office/drawing/2014/main" id="{3CBC968B-45A4-4E4B-BD30-F41D0DA97057}"/>
            </a:ext>
          </a:extLst>
        </xdr:cNvPr>
        <xdr:cNvCxnSpPr/>
      </xdr:nvCxnSpPr>
      <xdr:spPr>
        <a:xfrm flipV="1">
          <a:off x="6286500" y="14207807"/>
          <a:ext cx="793750" cy="35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40276</xdr:rowOff>
    </xdr:from>
    <xdr:ext cx="469744" cy="259045"/>
    <xdr:sp macro="" textlink="">
      <xdr:nvSpPr>
        <xdr:cNvPr id="271" name="n_1aveValue【福祉施設】&#10;一人当たり面積">
          <a:extLst>
            <a:ext uri="{FF2B5EF4-FFF2-40B4-BE49-F238E27FC236}">
              <a16:creationId xmlns:a16="http://schemas.microsoft.com/office/drawing/2014/main" id="{B11FD13B-C8E2-4C0B-95B6-87C75E559BE6}"/>
            </a:ext>
          </a:extLst>
        </xdr:cNvPr>
        <xdr:cNvSpPr txBox="1"/>
      </xdr:nvSpPr>
      <xdr:spPr>
        <a:xfrm>
          <a:off x="8458277" y="1391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50564</xdr:rowOff>
    </xdr:from>
    <xdr:ext cx="469744" cy="259045"/>
    <xdr:sp macro="" textlink="">
      <xdr:nvSpPr>
        <xdr:cNvPr id="272" name="n_2aveValue【福祉施設】&#10;一人当たり面積">
          <a:extLst>
            <a:ext uri="{FF2B5EF4-FFF2-40B4-BE49-F238E27FC236}">
              <a16:creationId xmlns:a16="http://schemas.microsoft.com/office/drawing/2014/main" id="{F2868B9B-B21F-4B49-89BC-FBBB3DC1E71C}"/>
            </a:ext>
          </a:extLst>
        </xdr:cNvPr>
        <xdr:cNvSpPr txBox="1"/>
      </xdr:nvSpPr>
      <xdr:spPr>
        <a:xfrm>
          <a:off x="7677227" y="13925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38752</xdr:rowOff>
    </xdr:from>
    <xdr:ext cx="469744" cy="259045"/>
    <xdr:sp macro="" textlink="">
      <xdr:nvSpPr>
        <xdr:cNvPr id="273" name="n_3aveValue【福祉施設】&#10;一人当たり面積">
          <a:extLst>
            <a:ext uri="{FF2B5EF4-FFF2-40B4-BE49-F238E27FC236}">
              <a16:creationId xmlns:a16="http://schemas.microsoft.com/office/drawing/2014/main" id="{CA9B43BA-FFDF-4E95-858C-0162DB3A9B4E}"/>
            </a:ext>
          </a:extLst>
        </xdr:cNvPr>
        <xdr:cNvSpPr txBox="1"/>
      </xdr:nvSpPr>
      <xdr:spPr>
        <a:xfrm>
          <a:off x="6864427" y="1391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47514</xdr:rowOff>
    </xdr:from>
    <xdr:ext cx="469744" cy="259045"/>
    <xdr:sp macro="" textlink="">
      <xdr:nvSpPr>
        <xdr:cNvPr id="274" name="n_4aveValue【福祉施設】&#10;一人当たり面積">
          <a:extLst>
            <a:ext uri="{FF2B5EF4-FFF2-40B4-BE49-F238E27FC236}">
              <a16:creationId xmlns:a16="http://schemas.microsoft.com/office/drawing/2014/main" id="{451C4A20-5415-40F7-A855-6360DA2E4B1B}"/>
            </a:ext>
          </a:extLst>
        </xdr:cNvPr>
        <xdr:cNvSpPr txBox="1"/>
      </xdr:nvSpPr>
      <xdr:spPr>
        <a:xfrm>
          <a:off x="6070677" y="13922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38688</xdr:rowOff>
    </xdr:from>
    <xdr:ext cx="469744" cy="259045"/>
    <xdr:sp macro="" textlink="">
      <xdr:nvSpPr>
        <xdr:cNvPr id="275" name="n_1mainValue【福祉施設】&#10;一人当たり面積">
          <a:extLst>
            <a:ext uri="{FF2B5EF4-FFF2-40B4-BE49-F238E27FC236}">
              <a16:creationId xmlns:a16="http://schemas.microsoft.com/office/drawing/2014/main" id="{C7185511-9531-4293-B9EB-8ACBCA0FF2EC}"/>
            </a:ext>
          </a:extLst>
        </xdr:cNvPr>
        <xdr:cNvSpPr txBox="1"/>
      </xdr:nvSpPr>
      <xdr:spPr>
        <a:xfrm>
          <a:off x="8458277" y="14243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41164</xdr:rowOff>
    </xdr:from>
    <xdr:ext cx="469744" cy="259045"/>
    <xdr:sp macro="" textlink="">
      <xdr:nvSpPr>
        <xdr:cNvPr id="276" name="n_2mainValue【福祉施設】&#10;一人当たり面積">
          <a:extLst>
            <a:ext uri="{FF2B5EF4-FFF2-40B4-BE49-F238E27FC236}">
              <a16:creationId xmlns:a16="http://schemas.microsoft.com/office/drawing/2014/main" id="{42D8E21C-363D-4161-9917-9DADB44C5AB7}"/>
            </a:ext>
          </a:extLst>
        </xdr:cNvPr>
        <xdr:cNvSpPr txBox="1"/>
      </xdr:nvSpPr>
      <xdr:spPr>
        <a:xfrm>
          <a:off x="7677227" y="14246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44784</xdr:rowOff>
    </xdr:from>
    <xdr:ext cx="469744" cy="259045"/>
    <xdr:sp macro="" textlink="">
      <xdr:nvSpPr>
        <xdr:cNvPr id="277" name="n_3mainValue【福祉施設】&#10;一人当たり面積">
          <a:extLst>
            <a:ext uri="{FF2B5EF4-FFF2-40B4-BE49-F238E27FC236}">
              <a16:creationId xmlns:a16="http://schemas.microsoft.com/office/drawing/2014/main" id="{00D8C400-DE72-4605-B111-8C5FBD246EBD}"/>
            </a:ext>
          </a:extLst>
        </xdr:cNvPr>
        <xdr:cNvSpPr txBox="1"/>
      </xdr:nvSpPr>
      <xdr:spPr>
        <a:xfrm>
          <a:off x="6864427" y="14249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80599</xdr:rowOff>
    </xdr:from>
    <xdr:ext cx="469744" cy="259045"/>
    <xdr:sp macro="" textlink="">
      <xdr:nvSpPr>
        <xdr:cNvPr id="278" name="n_4mainValue【福祉施設】&#10;一人当たり面積">
          <a:extLst>
            <a:ext uri="{FF2B5EF4-FFF2-40B4-BE49-F238E27FC236}">
              <a16:creationId xmlns:a16="http://schemas.microsoft.com/office/drawing/2014/main" id="{AC407B11-E903-429F-BBDE-46048132BCB3}"/>
            </a:ext>
          </a:extLst>
        </xdr:cNvPr>
        <xdr:cNvSpPr txBox="1"/>
      </xdr:nvSpPr>
      <xdr:spPr>
        <a:xfrm>
          <a:off x="6070677" y="14285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9" name="正方形/長方形 278">
          <a:extLst>
            <a:ext uri="{FF2B5EF4-FFF2-40B4-BE49-F238E27FC236}">
              <a16:creationId xmlns:a16="http://schemas.microsoft.com/office/drawing/2014/main" id="{D98F60A9-D6C3-4AB3-8F29-3894F1E2F793}"/>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0" name="正方形/長方形 279">
          <a:extLst>
            <a:ext uri="{FF2B5EF4-FFF2-40B4-BE49-F238E27FC236}">
              <a16:creationId xmlns:a16="http://schemas.microsoft.com/office/drawing/2014/main" id="{820595F6-9916-48C6-A901-19BB7150F3F1}"/>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1" name="正方形/長方形 280">
          <a:extLst>
            <a:ext uri="{FF2B5EF4-FFF2-40B4-BE49-F238E27FC236}">
              <a16:creationId xmlns:a16="http://schemas.microsoft.com/office/drawing/2014/main" id="{6D323233-ABFD-44AF-A6E0-C6CF7AB636E7}"/>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2" name="正方形/長方形 281">
          <a:extLst>
            <a:ext uri="{FF2B5EF4-FFF2-40B4-BE49-F238E27FC236}">
              <a16:creationId xmlns:a16="http://schemas.microsoft.com/office/drawing/2014/main" id="{56FCB1AF-512F-46FC-A815-00F81D25333B}"/>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3" name="正方形/長方形 282">
          <a:extLst>
            <a:ext uri="{FF2B5EF4-FFF2-40B4-BE49-F238E27FC236}">
              <a16:creationId xmlns:a16="http://schemas.microsoft.com/office/drawing/2014/main" id="{0C7A0381-6DF9-458F-A3BD-BF022670949C}"/>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4" name="正方形/長方形 283">
          <a:extLst>
            <a:ext uri="{FF2B5EF4-FFF2-40B4-BE49-F238E27FC236}">
              <a16:creationId xmlns:a16="http://schemas.microsoft.com/office/drawing/2014/main" id="{4F87F8FC-55F5-45F0-9BC7-B378676BE8A2}"/>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5" name="正方形/長方形 284">
          <a:extLst>
            <a:ext uri="{FF2B5EF4-FFF2-40B4-BE49-F238E27FC236}">
              <a16:creationId xmlns:a16="http://schemas.microsoft.com/office/drawing/2014/main" id="{4D8B0106-F820-49E1-B4C9-E69F7EBA7C51}"/>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6" name="正方形/長方形 285">
          <a:extLst>
            <a:ext uri="{FF2B5EF4-FFF2-40B4-BE49-F238E27FC236}">
              <a16:creationId xmlns:a16="http://schemas.microsoft.com/office/drawing/2014/main" id="{58B3A16C-B079-4535-92CA-2E3EEEBAFDE8}"/>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7" name="テキスト ボックス 286">
          <a:extLst>
            <a:ext uri="{FF2B5EF4-FFF2-40B4-BE49-F238E27FC236}">
              <a16:creationId xmlns:a16="http://schemas.microsoft.com/office/drawing/2014/main" id="{87AEBAFB-4A6C-4D69-B7D7-6A0D6C155A15}"/>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8" name="直線コネクタ 287">
          <a:extLst>
            <a:ext uri="{FF2B5EF4-FFF2-40B4-BE49-F238E27FC236}">
              <a16:creationId xmlns:a16="http://schemas.microsoft.com/office/drawing/2014/main" id="{0EE2805F-F615-4452-BD71-910152C9904C}"/>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89" name="テキスト ボックス 288">
          <a:extLst>
            <a:ext uri="{FF2B5EF4-FFF2-40B4-BE49-F238E27FC236}">
              <a16:creationId xmlns:a16="http://schemas.microsoft.com/office/drawing/2014/main" id="{6ACDEC61-DC72-4690-810B-F3BE71E0C985}"/>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90" name="直線コネクタ 289">
          <a:extLst>
            <a:ext uri="{FF2B5EF4-FFF2-40B4-BE49-F238E27FC236}">
              <a16:creationId xmlns:a16="http://schemas.microsoft.com/office/drawing/2014/main" id="{E6B17380-4A5C-4D0B-BA20-361CE8975522}"/>
            </a:ext>
          </a:extLst>
        </xdr:cNvPr>
        <xdr:cNvCxnSpPr/>
      </xdr:nvCxnSpPr>
      <xdr:spPr>
        <a:xfrm>
          <a:off x="6858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1" name="テキスト ボックス 290">
          <a:extLst>
            <a:ext uri="{FF2B5EF4-FFF2-40B4-BE49-F238E27FC236}">
              <a16:creationId xmlns:a16="http://schemas.microsoft.com/office/drawing/2014/main" id="{69B08FE5-4466-4EC9-964D-9A16AED66D85}"/>
            </a:ext>
          </a:extLst>
        </xdr:cNvPr>
        <xdr:cNvSpPr txBox="1"/>
      </xdr:nvSpPr>
      <xdr:spPr>
        <a:xfrm>
          <a:off x="2757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2" name="直線コネクタ 291">
          <a:extLst>
            <a:ext uri="{FF2B5EF4-FFF2-40B4-BE49-F238E27FC236}">
              <a16:creationId xmlns:a16="http://schemas.microsoft.com/office/drawing/2014/main" id="{9E5BC059-06A8-4A05-BD32-FEB912AD41AC}"/>
            </a:ext>
          </a:extLst>
        </xdr:cNvPr>
        <xdr:cNvCxnSpPr/>
      </xdr:nvCxnSpPr>
      <xdr:spPr>
        <a:xfrm>
          <a:off x="6858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3" name="テキスト ボックス 292">
          <a:extLst>
            <a:ext uri="{FF2B5EF4-FFF2-40B4-BE49-F238E27FC236}">
              <a16:creationId xmlns:a16="http://schemas.microsoft.com/office/drawing/2014/main" id="{3EB00D30-8360-4BA7-808C-E5BA90956F12}"/>
            </a:ext>
          </a:extLst>
        </xdr:cNvPr>
        <xdr:cNvSpPr txBox="1"/>
      </xdr:nvSpPr>
      <xdr:spPr>
        <a:xfrm>
          <a:off x="3398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4" name="直線コネクタ 293">
          <a:extLst>
            <a:ext uri="{FF2B5EF4-FFF2-40B4-BE49-F238E27FC236}">
              <a16:creationId xmlns:a16="http://schemas.microsoft.com/office/drawing/2014/main" id="{7B7527E7-79EC-43BC-8DC7-DDA5FA74E448}"/>
            </a:ext>
          </a:extLst>
        </xdr:cNvPr>
        <xdr:cNvCxnSpPr/>
      </xdr:nvCxnSpPr>
      <xdr:spPr>
        <a:xfrm>
          <a:off x="6858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5" name="テキスト ボックス 294">
          <a:extLst>
            <a:ext uri="{FF2B5EF4-FFF2-40B4-BE49-F238E27FC236}">
              <a16:creationId xmlns:a16="http://schemas.microsoft.com/office/drawing/2014/main" id="{E2D8F9E3-B36A-4858-879F-8B47BEF4B74F}"/>
            </a:ext>
          </a:extLst>
        </xdr:cNvPr>
        <xdr:cNvSpPr txBox="1"/>
      </xdr:nvSpPr>
      <xdr:spPr>
        <a:xfrm>
          <a:off x="3398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6" name="直線コネクタ 295">
          <a:extLst>
            <a:ext uri="{FF2B5EF4-FFF2-40B4-BE49-F238E27FC236}">
              <a16:creationId xmlns:a16="http://schemas.microsoft.com/office/drawing/2014/main" id="{F5D69BA7-47EE-4940-A692-575B851ABD66}"/>
            </a:ext>
          </a:extLst>
        </xdr:cNvPr>
        <xdr:cNvCxnSpPr/>
      </xdr:nvCxnSpPr>
      <xdr:spPr>
        <a:xfrm>
          <a:off x="6858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7" name="テキスト ボックス 296">
          <a:extLst>
            <a:ext uri="{FF2B5EF4-FFF2-40B4-BE49-F238E27FC236}">
              <a16:creationId xmlns:a16="http://schemas.microsoft.com/office/drawing/2014/main" id="{20DF400F-B5A9-4D2A-8009-21A99401E2A2}"/>
            </a:ext>
          </a:extLst>
        </xdr:cNvPr>
        <xdr:cNvSpPr txBox="1"/>
      </xdr:nvSpPr>
      <xdr:spPr>
        <a:xfrm>
          <a:off x="3398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98" name="直線コネクタ 297">
          <a:extLst>
            <a:ext uri="{FF2B5EF4-FFF2-40B4-BE49-F238E27FC236}">
              <a16:creationId xmlns:a16="http://schemas.microsoft.com/office/drawing/2014/main" id="{51A04C04-1101-4019-8F38-54F1173E4906}"/>
            </a:ext>
          </a:extLst>
        </xdr:cNvPr>
        <xdr:cNvCxnSpPr/>
      </xdr:nvCxnSpPr>
      <xdr:spPr>
        <a:xfrm>
          <a:off x="6858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99" name="テキスト ボックス 298">
          <a:extLst>
            <a:ext uri="{FF2B5EF4-FFF2-40B4-BE49-F238E27FC236}">
              <a16:creationId xmlns:a16="http://schemas.microsoft.com/office/drawing/2014/main" id="{33177E01-9F61-450F-BB11-9C88178B0279}"/>
            </a:ext>
          </a:extLst>
        </xdr:cNvPr>
        <xdr:cNvSpPr txBox="1"/>
      </xdr:nvSpPr>
      <xdr:spPr>
        <a:xfrm>
          <a:off x="3398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00" name="直線コネクタ 299">
          <a:extLst>
            <a:ext uri="{FF2B5EF4-FFF2-40B4-BE49-F238E27FC236}">
              <a16:creationId xmlns:a16="http://schemas.microsoft.com/office/drawing/2014/main" id="{24F588A2-6BDA-4893-A8F0-C789F88EDC3A}"/>
            </a:ext>
          </a:extLst>
        </xdr:cNvPr>
        <xdr:cNvCxnSpPr/>
      </xdr:nvCxnSpPr>
      <xdr:spPr>
        <a:xfrm>
          <a:off x="6858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1" name="テキスト ボックス 300">
          <a:extLst>
            <a:ext uri="{FF2B5EF4-FFF2-40B4-BE49-F238E27FC236}">
              <a16:creationId xmlns:a16="http://schemas.microsoft.com/office/drawing/2014/main" id="{D692280F-F0F4-4DB3-9878-DEA2DB43A085}"/>
            </a:ext>
          </a:extLst>
        </xdr:cNvPr>
        <xdr:cNvSpPr txBox="1"/>
      </xdr:nvSpPr>
      <xdr:spPr>
        <a:xfrm>
          <a:off x="38496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2" name="直線コネクタ 301">
          <a:extLst>
            <a:ext uri="{FF2B5EF4-FFF2-40B4-BE49-F238E27FC236}">
              <a16:creationId xmlns:a16="http://schemas.microsoft.com/office/drawing/2014/main" id="{CF8638AC-A011-40DD-89B4-8CD7EDE7A596}"/>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3" name="【市民会館】&#10;有形固定資産減価償却率グラフ枠">
          <a:extLst>
            <a:ext uri="{FF2B5EF4-FFF2-40B4-BE49-F238E27FC236}">
              <a16:creationId xmlns:a16="http://schemas.microsoft.com/office/drawing/2014/main" id="{FEADB6CC-E73D-4380-A4D5-1F2517A3D120}"/>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69669</xdr:rowOff>
    </xdr:from>
    <xdr:to>
      <xdr:col>24</xdr:col>
      <xdr:colOff>62865</xdr:colOff>
      <xdr:row>109</xdr:row>
      <xdr:rowOff>35379</xdr:rowOff>
    </xdr:to>
    <xdr:cxnSp macro="">
      <xdr:nvCxnSpPr>
        <xdr:cNvPr id="304" name="直線コネクタ 303">
          <a:extLst>
            <a:ext uri="{FF2B5EF4-FFF2-40B4-BE49-F238E27FC236}">
              <a16:creationId xmlns:a16="http://schemas.microsoft.com/office/drawing/2014/main" id="{6E9FDD02-5D4B-4374-BB4A-FCC2493336C3}"/>
            </a:ext>
          </a:extLst>
        </xdr:cNvPr>
        <xdr:cNvCxnSpPr/>
      </xdr:nvCxnSpPr>
      <xdr:spPr>
        <a:xfrm flipV="1">
          <a:off x="4177665" y="16643169"/>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05" name="【市民会館】&#10;有形固定資産減価償却率最小値テキスト">
          <a:extLst>
            <a:ext uri="{FF2B5EF4-FFF2-40B4-BE49-F238E27FC236}">
              <a16:creationId xmlns:a16="http://schemas.microsoft.com/office/drawing/2014/main" id="{BCB6DF04-92AD-4048-871F-4E6846C01AF6}"/>
            </a:ext>
          </a:extLst>
        </xdr:cNvPr>
        <xdr:cNvSpPr txBox="1"/>
      </xdr:nvSpPr>
      <xdr:spPr>
        <a:xfrm>
          <a:off x="4216400" y="1815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06" name="直線コネクタ 305">
          <a:extLst>
            <a:ext uri="{FF2B5EF4-FFF2-40B4-BE49-F238E27FC236}">
              <a16:creationId xmlns:a16="http://schemas.microsoft.com/office/drawing/2014/main" id="{F3597C3C-BCE0-4A76-8599-396B0BC65BFF}"/>
            </a:ext>
          </a:extLst>
        </xdr:cNvPr>
        <xdr:cNvCxnSpPr/>
      </xdr:nvCxnSpPr>
      <xdr:spPr>
        <a:xfrm>
          <a:off x="4108450" y="181519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16346</xdr:rowOff>
    </xdr:from>
    <xdr:ext cx="340478" cy="259045"/>
    <xdr:sp macro="" textlink="">
      <xdr:nvSpPr>
        <xdr:cNvPr id="307" name="【市民会館】&#10;有形固定資産減価償却率最大値テキスト">
          <a:extLst>
            <a:ext uri="{FF2B5EF4-FFF2-40B4-BE49-F238E27FC236}">
              <a16:creationId xmlns:a16="http://schemas.microsoft.com/office/drawing/2014/main" id="{ACBD40DE-E57F-46A9-8D89-D4EC96468D0F}"/>
            </a:ext>
          </a:extLst>
        </xdr:cNvPr>
        <xdr:cNvSpPr txBox="1"/>
      </xdr:nvSpPr>
      <xdr:spPr>
        <a:xfrm>
          <a:off x="4216400" y="1641839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69669</xdr:rowOff>
    </xdr:from>
    <xdr:to>
      <xdr:col>24</xdr:col>
      <xdr:colOff>152400</xdr:colOff>
      <xdr:row>100</xdr:row>
      <xdr:rowOff>69669</xdr:rowOff>
    </xdr:to>
    <xdr:cxnSp macro="">
      <xdr:nvCxnSpPr>
        <xdr:cNvPr id="308" name="直線コネクタ 307">
          <a:extLst>
            <a:ext uri="{FF2B5EF4-FFF2-40B4-BE49-F238E27FC236}">
              <a16:creationId xmlns:a16="http://schemas.microsoft.com/office/drawing/2014/main" id="{583EAA12-EB32-4450-B07F-500A9651C251}"/>
            </a:ext>
          </a:extLst>
        </xdr:cNvPr>
        <xdr:cNvCxnSpPr/>
      </xdr:nvCxnSpPr>
      <xdr:spPr>
        <a:xfrm>
          <a:off x="4108450" y="166431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129920</xdr:rowOff>
    </xdr:from>
    <xdr:ext cx="405111" cy="259045"/>
    <xdr:sp macro="" textlink="">
      <xdr:nvSpPr>
        <xdr:cNvPr id="309" name="【市民会館】&#10;有形固定資産減価償却率平均値テキスト">
          <a:extLst>
            <a:ext uri="{FF2B5EF4-FFF2-40B4-BE49-F238E27FC236}">
              <a16:creationId xmlns:a16="http://schemas.microsoft.com/office/drawing/2014/main" id="{0DA78B66-AE03-4BCD-862D-D5699C62961E}"/>
            </a:ext>
          </a:extLst>
        </xdr:cNvPr>
        <xdr:cNvSpPr txBox="1"/>
      </xdr:nvSpPr>
      <xdr:spPr>
        <a:xfrm>
          <a:off x="4216400" y="173892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107043</xdr:rowOff>
    </xdr:from>
    <xdr:to>
      <xdr:col>24</xdr:col>
      <xdr:colOff>114300</xdr:colOff>
      <xdr:row>106</xdr:row>
      <xdr:rowOff>37193</xdr:rowOff>
    </xdr:to>
    <xdr:sp macro="" textlink="">
      <xdr:nvSpPr>
        <xdr:cNvPr id="310" name="フローチャート: 判断 309">
          <a:extLst>
            <a:ext uri="{FF2B5EF4-FFF2-40B4-BE49-F238E27FC236}">
              <a16:creationId xmlns:a16="http://schemas.microsoft.com/office/drawing/2014/main" id="{C1350DD7-8B4C-4150-81BA-A7E4982C7698}"/>
            </a:ext>
          </a:extLst>
        </xdr:cNvPr>
        <xdr:cNvSpPr/>
      </xdr:nvSpPr>
      <xdr:spPr>
        <a:xfrm>
          <a:off x="4127500" y="17537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36830</xdr:rowOff>
    </xdr:from>
    <xdr:to>
      <xdr:col>20</xdr:col>
      <xdr:colOff>38100</xdr:colOff>
      <xdr:row>105</xdr:row>
      <xdr:rowOff>138430</xdr:rowOff>
    </xdr:to>
    <xdr:sp macro="" textlink="">
      <xdr:nvSpPr>
        <xdr:cNvPr id="311" name="フローチャート: 判断 310">
          <a:extLst>
            <a:ext uri="{FF2B5EF4-FFF2-40B4-BE49-F238E27FC236}">
              <a16:creationId xmlns:a16="http://schemas.microsoft.com/office/drawing/2014/main" id="{D79D56B0-C7CB-4A3C-83C4-C4241037931C}"/>
            </a:ext>
          </a:extLst>
        </xdr:cNvPr>
        <xdr:cNvSpPr/>
      </xdr:nvSpPr>
      <xdr:spPr>
        <a:xfrm>
          <a:off x="3384550" y="174675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164193</xdr:rowOff>
    </xdr:from>
    <xdr:to>
      <xdr:col>15</xdr:col>
      <xdr:colOff>101600</xdr:colOff>
      <xdr:row>105</xdr:row>
      <xdr:rowOff>94343</xdr:rowOff>
    </xdr:to>
    <xdr:sp macro="" textlink="">
      <xdr:nvSpPr>
        <xdr:cNvPr id="312" name="フローチャート: 判断 311">
          <a:extLst>
            <a:ext uri="{FF2B5EF4-FFF2-40B4-BE49-F238E27FC236}">
              <a16:creationId xmlns:a16="http://schemas.microsoft.com/office/drawing/2014/main" id="{6162BBD1-18CC-4F63-BC5E-52FE9C13F196}"/>
            </a:ext>
          </a:extLst>
        </xdr:cNvPr>
        <xdr:cNvSpPr/>
      </xdr:nvSpPr>
      <xdr:spPr>
        <a:xfrm>
          <a:off x="2571750" y="17423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162561</xdr:rowOff>
    </xdr:from>
    <xdr:to>
      <xdr:col>10</xdr:col>
      <xdr:colOff>165100</xdr:colOff>
      <xdr:row>105</xdr:row>
      <xdr:rowOff>92711</xdr:rowOff>
    </xdr:to>
    <xdr:sp macro="" textlink="">
      <xdr:nvSpPr>
        <xdr:cNvPr id="313" name="フローチャート: 判断 312">
          <a:extLst>
            <a:ext uri="{FF2B5EF4-FFF2-40B4-BE49-F238E27FC236}">
              <a16:creationId xmlns:a16="http://schemas.microsoft.com/office/drawing/2014/main" id="{3B972834-0B00-46D7-9F82-3B4F73F39C31}"/>
            </a:ext>
          </a:extLst>
        </xdr:cNvPr>
        <xdr:cNvSpPr/>
      </xdr:nvSpPr>
      <xdr:spPr>
        <a:xfrm>
          <a:off x="1778000" y="1742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79284</xdr:rowOff>
    </xdr:from>
    <xdr:to>
      <xdr:col>6</xdr:col>
      <xdr:colOff>38100</xdr:colOff>
      <xdr:row>105</xdr:row>
      <xdr:rowOff>9434</xdr:rowOff>
    </xdr:to>
    <xdr:sp macro="" textlink="">
      <xdr:nvSpPr>
        <xdr:cNvPr id="314" name="フローチャート: 判断 313">
          <a:extLst>
            <a:ext uri="{FF2B5EF4-FFF2-40B4-BE49-F238E27FC236}">
              <a16:creationId xmlns:a16="http://schemas.microsoft.com/office/drawing/2014/main" id="{CD8D165A-8AC4-4719-A013-79D32C08E933}"/>
            </a:ext>
          </a:extLst>
        </xdr:cNvPr>
        <xdr:cNvSpPr/>
      </xdr:nvSpPr>
      <xdr:spPr>
        <a:xfrm>
          <a:off x="984250" y="1733858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5" name="テキスト ボックス 314">
          <a:extLst>
            <a:ext uri="{FF2B5EF4-FFF2-40B4-BE49-F238E27FC236}">
              <a16:creationId xmlns:a16="http://schemas.microsoft.com/office/drawing/2014/main" id="{A2B2A74E-44E6-49D4-AFFE-B90FDA4E2685}"/>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6" name="テキスト ボックス 315">
          <a:extLst>
            <a:ext uri="{FF2B5EF4-FFF2-40B4-BE49-F238E27FC236}">
              <a16:creationId xmlns:a16="http://schemas.microsoft.com/office/drawing/2014/main" id="{9FA81626-4FB4-4E60-8AE4-19B9BAF9FCDD}"/>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DD223E67-1877-4D17-871D-969BC7E7AB01}"/>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8" name="テキスト ボックス 317">
          <a:extLst>
            <a:ext uri="{FF2B5EF4-FFF2-40B4-BE49-F238E27FC236}">
              <a16:creationId xmlns:a16="http://schemas.microsoft.com/office/drawing/2014/main" id="{EEF504CA-47BD-4055-A40E-8E04C71BC351}"/>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9" name="テキスト ボックス 318">
          <a:extLst>
            <a:ext uri="{FF2B5EF4-FFF2-40B4-BE49-F238E27FC236}">
              <a16:creationId xmlns:a16="http://schemas.microsoft.com/office/drawing/2014/main" id="{0D2395F8-54B5-4721-95FB-40D115B68779}"/>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152763</xdr:rowOff>
    </xdr:from>
    <xdr:to>
      <xdr:col>24</xdr:col>
      <xdr:colOff>114300</xdr:colOff>
      <xdr:row>106</xdr:row>
      <xdr:rowOff>82913</xdr:rowOff>
    </xdr:to>
    <xdr:sp macro="" textlink="">
      <xdr:nvSpPr>
        <xdr:cNvPr id="320" name="楕円 319">
          <a:extLst>
            <a:ext uri="{FF2B5EF4-FFF2-40B4-BE49-F238E27FC236}">
              <a16:creationId xmlns:a16="http://schemas.microsoft.com/office/drawing/2014/main" id="{5FB1A823-7C86-4E1B-9C56-9788427EFB10}"/>
            </a:ext>
          </a:extLst>
        </xdr:cNvPr>
        <xdr:cNvSpPr/>
      </xdr:nvSpPr>
      <xdr:spPr>
        <a:xfrm>
          <a:off x="4127500" y="1758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131190</xdr:rowOff>
    </xdr:from>
    <xdr:ext cx="405111" cy="259045"/>
    <xdr:sp macro="" textlink="">
      <xdr:nvSpPr>
        <xdr:cNvPr id="321" name="【市民会館】&#10;有形固定資産減価償却率該当値テキスト">
          <a:extLst>
            <a:ext uri="{FF2B5EF4-FFF2-40B4-BE49-F238E27FC236}">
              <a16:creationId xmlns:a16="http://schemas.microsoft.com/office/drawing/2014/main" id="{5B387449-845E-4B7C-9F31-5A22C86DC2DC}"/>
            </a:ext>
          </a:extLst>
        </xdr:cNvPr>
        <xdr:cNvSpPr txBox="1"/>
      </xdr:nvSpPr>
      <xdr:spPr>
        <a:xfrm>
          <a:off x="4216400" y="17561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120106</xdr:rowOff>
    </xdr:from>
    <xdr:to>
      <xdr:col>20</xdr:col>
      <xdr:colOff>38100</xdr:colOff>
      <xdr:row>106</xdr:row>
      <xdr:rowOff>50256</xdr:rowOff>
    </xdr:to>
    <xdr:sp macro="" textlink="">
      <xdr:nvSpPr>
        <xdr:cNvPr id="322" name="楕円 321">
          <a:extLst>
            <a:ext uri="{FF2B5EF4-FFF2-40B4-BE49-F238E27FC236}">
              <a16:creationId xmlns:a16="http://schemas.microsoft.com/office/drawing/2014/main" id="{1AB26006-04DC-4E63-B246-E0644C969C4F}"/>
            </a:ext>
          </a:extLst>
        </xdr:cNvPr>
        <xdr:cNvSpPr/>
      </xdr:nvSpPr>
      <xdr:spPr>
        <a:xfrm>
          <a:off x="3384550" y="1755085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170906</xdr:rowOff>
    </xdr:from>
    <xdr:to>
      <xdr:col>24</xdr:col>
      <xdr:colOff>63500</xdr:colOff>
      <xdr:row>106</xdr:row>
      <xdr:rowOff>32113</xdr:rowOff>
    </xdr:to>
    <xdr:cxnSp macro="">
      <xdr:nvCxnSpPr>
        <xdr:cNvPr id="323" name="直線コネクタ 322">
          <a:extLst>
            <a:ext uri="{FF2B5EF4-FFF2-40B4-BE49-F238E27FC236}">
              <a16:creationId xmlns:a16="http://schemas.microsoft.com/office/drawing/2014/main" id="{035A2CB5-02E0-4DB7-85C1-91D6C273591A}"/>
            </a:ext>
          </a:extLst>
        </xdr:cNvPr>
        <xdr:cNvCxnSpPr/>
      </xdr:nvCxnSpPr>
      <xdr:spPr>
        <a:xfrm>
          <a:off x="3429000" y="17601656"/>
          <a:ext cx="7493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49893</xdr:rowOff>
    </xdr:from>
    <xdr:to>
      <xdr:col>15</xdr:col>
      <xdr:colOff>101600</xdr:colOff>
      <xdr:row>105</xdr:row>
      <xdr:rowOff>151493</xdr:rowOff>
    </xdr:to>
    <xdr:sp macro="" textlink="">
      <xdr:nvSpPr>
        <xdr:cNvPr id="324" name="楕円 323">
          <a:extLst>
            <a:ext uri="{FF2B5EF4-FFF2-40B4-BE49-F238E27FC236}">
              <a16:creationId xmlns:a16="http://schemas.microsoft.com/office/drawing/2014/main" id="{9D49617E-9123-47E8-BDC5-D481B196FDB4}"/>
            </a:ext>
          </a:extLst>
        </xdr:cNvPr>
        <xdr:cNvSpPr/>
      </xdr:nvSpPr>
      <xdr:spPr>
        <a:xfrm>
          <a:off x="2571750" y="1748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100693</xdr:rowOff>
    </xdr:from>
    <xdr:to>
      <xdr:col>19</xdr:col>
      <xdr:colOff>177800</xdr:colOff>
      <xdr:row>105</xdr:row>
      <xdr:rowOff>170906</xdr:rowOff>
    </xdr:to>
    <xdr:cxnSp macro="">
      <xdr:nvCxnSpPr>
        <xdr:cNvPr id="325" name="直線コネクタ 324">
          <a:extLst>
            <a:ext uri="{FF2B5EF4-FFF2-40B4-BE49-F238E27FC236}">
              <a16:creationId xmlns:a16="http://schemas.microsoft.com/office/drawing/2014/main" id="{7E8C9A1E-34CF-471E-AE13-B5A0A20E84D4}"/>
            </a:ext>
          </a:extLst>
        </xdr:cNvPr>
        <xdr:cNvCxnSpPr/>
      </xdr:nvCxnSpPr>
      <xdr:spPr>
        <a:xfrm>
          <a:off x="2622550" y="17531443"/>
          <a:ext cx="806450" cy="70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54792</xdr:rowOff>
    </xdr:from>
    <xdr:to>
      <xdr:col>10</xdr:col>
      <xdr:colOff>165100</xdr:colOff>
      <xdr:row>105</xdr:row>
      <xdr:rowOff>156392</xdr:rowOff>
    </xdr:to>
    <xdr:sp macro="" textlink="">
      <xdr:nvSpPr>
        <xdr:cNvPr id="326" name="楕円 325">
          <a:extLst>
            <a:ext uri="{FF2B5EF4-FFF2-40B4-BE49-F238E27FC236}">
              <a16:creationId xmlns:a16="http://schemas.microsoft.com/office/drawing/2014/main" id="{61757100-2399-4C3C-BE16-D3DAD64DF1B6}"/>
            </a:ext>
          </a:extLst>
        </xdr:cNvPr>
        <xdr:cNvSpPr/>
      </xdr:nvSpPr>
      <xdr:spPr>
        <a:xfrm>
          <a:off x="1778000" y="1748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100693</xdr:rowOff>
    </xdr:from>
    <xdr:to>
      <xdr:col>15</xdr:col>
      <xdr:colOff>50800</xdr:colOff>
      <xdr:row>105</xdr:row>
      <xdr:rowOff>105592</xdr:rowOff>
    </xdr:to>
    <xdr:cxnSp macro="">
      <xdr:nvCxnSpPr>
        <xdr:cNvPr id="327" name="直線コネクタ 326">
          <a:extLst>
            <a:ext uri="{FF2B5EF4-FFF2-40B4-BE49-F238E27FC236}">
              <a16:creationId xmlns:a16="http://schemas.microsoft.com/office/drawing/2014/main" id="{0A468256-90E2-4295-A338-21AB405C67E7}"/>
            </a:ext>
          </a:extLst>
        </xdr:cNvPr>
        <xdr:cNvCxnSpPr/>
      </xdr:nvCxnSpPr>
      <xdr:spPr>
        <a:xfrm flipV="1">
          <a:off x="1828800" y="17531443"/>
          <a:ext cx="79375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17236</xdr:rowOff>
    </xdr:from>
    <xdr:to>
      <xdr:col>6</xdr:col>
      <xdr:colOff>38100</xdr:colOff>
      <xdr:row>105</xdr:row>
      <xdr:rowOff>118836</xdr:rowOff>
    </xdr:to>
    <xdr:sp macro="" textlink="">
      <xdr:nvSpPr>
        <xdr:cNvPr id="328" name="楕円 327">
          <a:extLst>
            <a:ext uri="{FF2B5EF4-FFF2-40B4-BE49-F238E27FC236}">
              <a16:creationId xmlns:a16="http://schemas.microsoft.com/office/drawing/2014/main" id="{FA6BDFFA-C06D-4611-BFDF-E1D356AB1815}"/>
            </a:ext>
          </a:extLst>
        </xdr:cNvPr>
        <xdr:cNvSpPr/>
      </xdr:nvSpPr>
      <xdr:spPr>
        <a:xfrm>
          <a:off x="984250" y="1744798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68036</xdr:rowOff>
    </xdr:from>
    <xdr:to>
      <xdr:col>10</xdr:col>
      <xdr:colOff>114300</xdr:colOff>
      <xdr:row>105</xdr:row>
      <xdr:rowOff>105592</xdr:rowOff>
    </xdr:to>
    <xdr:cxnSp macro="">
      <xdr:nvCxnSpPr>
        <xdr:cNvPr id="329" name="直線コネクタ 328">
          <a:extLst>
            <a:ext uri="{FF2B5EF4-FFF2-40B4-BE49-F238E27FC236}">
              <a16:creationId xmlns:a16="http://schemas.microsoft.com/office/drawing/2014/main" id="{0F962A3B-1C2E-47FF-8DE2-A0AF3873E9C4}"/>
            </a:ext>
          </a:extLst>
        </xdr:cNvPr>
        <xdr:cNvCxnSpPr/>
      </xdr:nvCxnSpPr>
      <xdr:spPr>
        <a:xfrm>
          <a:off x="1028700" y="17498786"/>
          <a:ext cx="8001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154957</xdr:rowOff>
    </xdr:from>
    <xdr:ext cx="405111" cy="259045"/>
    <xdr:sp macro="" textlink="">
      <xdr:nvSpPr>
        <xdr:cNvPr id="330" name="n_1aveValue【市民会館】&#10;有形固定資産減価償却率">
          <a:extLst>
            <a:ext uri="{FF2B5EF4-FFF2-40B4-BE49-F238E27FC236}">
              <a16:creationId xmlns:a16="http://schemas.microsoft.com/office/drawing/2014/main" id="{81385C90-7D70-463C-BF7E-7C19EB7B6F4B}"/>
            </a:ext>
          </a:extLst>
        </xdr:cNvPr>
        <xdr:cNvSpPr txBox="1"/>
      </xdr:nvSpPr>
      <xdr:spPr>
        <a:xfrm>
          <a:off x="3239144" y="1724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110870</xdr:rowOff>
    </xdr:from>
    <xdr:ext cx="405111" cy="259045"/>
    <xdr:sp macro="" textlink="">
      <xdr:nvSpPr>
        <xdr:cNvPr id="331" name="n_2aveValue【市民会館】&#10;有形固定資産減価償却率">
          <a:extLst>
            <a:ext uri="{FF2B5EF4-FFF2-40B4-BE49-F238E27FC236}">
              <a16:creationId xmlns:a16="http://schemas.microsoft.com/office/drawing/2014/main" id="{9906FAE2-E9C1-4BC7-BD0D-7DA7E6D02F8D}"/>
            </a:ext>
          </a:extLst>
        </xdr:cNvPr>
        <xdr:cNvSpPr txBox="1"/>
      </xdr:nvSpPr>
      <xdr:spPr>
        <a:xfrm>
          <a:off x="2439044" y="17198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109238</xdr:rowOff>
    </xdr:from>
    <xdr:ext cx="405111" cy="259045"/>
    <xdr:sp macro="" textlink="">
      <xdr:nvSpPr>
        <xdr:cNvPr id="332" name="n_3aveValue【市民会館】&#10;有形固定資産減価償却率">
          <a:extLst>
            <a:ext uri="{FF2B5EF4-FFF2-40B4-BE49-F238E27FC236}">
              <a16:creationId xmlns:a16="http://schemas.microsoft.com/office/drawing/2014/main" id="{318996C9-BF4A-4DCC-8AE3-B36D9196D40F}"/>
            </a:ext>
          </a:extLst>
        </xdr:cNvPr>
        <xdr:cNvSpPr txBox="1"/>
      </xdr:nvSpPr>
      <xdr:spPr>
        <a:xfrm>
          <a:off x="1645294" y="17197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25961</xdr:rowOff>
    </xdr:from>
    <xdr:ext cx="405111" cy="259045"/>
    <xdr:sp macro="" textlink="">
      <xdr:nvSpPr>
        <xdr:cNvPr id="333" name="n_4aveValue【市民会館】&#10;有形固定資産減価償却率">
          <a:extLst>
            <a:ext uri="{FF2B5EF4-FFF2-40B4-BE49-F238E27FC236}">
              <a16:creationId xmlns:a16="http://schemas.microsoft.com/office/drawing/2014/main" id="{534B4D1C-A14D-4513-9483-4ADF0CDA1963}"/>
            </a:ext>
          </a:extLst>
        </xdr:cNvPr>
        <xdr:cNvSpPr txBox="1"/>
      </xdr:nvSpPr>
      <xdr:spPr>
        <a:xfrm>
          <a:off x="851544" y="17113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41383</xdr:rowOff>
    </xdr:from>
    <xdr:ext cx="405111" cy="259045"/>
    <xdr:sp macro="" textlink="">
      <xdr:nvSpPr>
        <xdr:cNvPr id="334" name="n_1mainValue【市民会館】&#10;有形固定資産減価償却率">
          <a:extLst>
            <a:ext uri="{FF2B5EF4-FFF2-40B4-BE49-F238E27FC236}">
              <a16:creationId xmlns:a16="http://schemas.microsoft.com/office/drawing/2014/main" id="{306C7EF1-B905-42E7-A6C2-0195428699DA}"/>
            </a:ext>
          </a:extLst>
        </xdr:cNvPr>
        <xdr:cNvSpPr txBox="1"/>
      </xdr:nvSpPr>
      <xdr:spPr>
        <a:xfrm>
          <a:off x="3239144" y="17643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142620</xdr:rowOff>
    </xdr:from>
    <xdr:ext cx="405111" cy="259045"/>
    <xdr:sp macro="" textlink="">
      <xdr:nvSpPr>
        <xdr:cNvPr id="335" name="n_2mainValue【市民会館】&#10;有形固定資産減価償却率">
          <a:extLst>
            <a:ext uri="{FF2B5EF4-FFF2-40B4-BE49-F238E27FC236}">
              <a16:creationId xmlns:a16="http://schemas.microsoft.com/office/drawing/2014/main" id="{49B96D06-2218-467E-B0BA-6E76D9D15CE2}"/>
            </a:ext>
          </a:extLst>
        </xdr:cNvPr>
        <xdr:cNvSpPr txBox="1"/>
      </xdr:nvSpPr>
      <xdr:spPr>
        <a:xfrm>
          <a:off x="2439044" y="17573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147519</xdr:rowOff>
    </xdr:from>
    <xdr:ext cx="405111" cy="259045"/>
    <xdr:sp macro="" textlink="">
      <xdr:nvSpPr>
        <xdr:cNvPr id="336" name="n_3mainValue【市民会館】&#10;有形固定資産減価償却率">
          <a:extLst>
            <a:ext uri="{FF2B5EF4-FFF2-40B4-BE49-F238E27FC236}">
              <a16:creationId xmlns:a16="http://schemas.microsoft.com/office/drawing/2014/main" id="{D78CECE0-1CEB-438B-A1D5-E3F1499DC04D}"/>
            </a:ext>
          </a:extLst>
        </xdr:cNvPr>
        <xdr:cNvSpPr txBox="1"/>
      </xdr:nvSpPr>
      <xdr:spPr>
        <a:xfrm>
          <a:off x="1645294" y="17578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109963</xdr:rowOff>
    </xdr:from>
    <xdr:ext cx="405111" cy="259045"/>
    <xdr:sp macro="" textlink="">
      <xdr:nvSpPr>
        <xdr:cNvPr id="337" name="n_4mainValue【市民会館】&#10;有形固定資産減価償却率">
          <a:extLst>
            <a:ext uri="{FF2B5EF4-FFF2-40B4-BE49-F238E27FC236}">
              <a16:creationId xmlns:a16="http://schemas.microsoft.com/office/drawing/2014/main" id="{73E8857E-43E8-4CA7-8C20-70AE907C2F61}"/>
            </a:ext>
          </a:extLst>
        </xdr:cNvPr>
        <xdr:cNvSpPr txBox="1"/>
      </xdr:nvSpPr>
      <xdr:spPr>
        <a:xfrm>
          <a:off x="851544" y="17540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8" name="正方形/長方形 337">
          <a:extLst>
            <a:ext uri="{FF2B5EF4-FFF2-40B4-BE49-F238E27FC236}">
              <a16:creationId xmlns:a16="http://schemas.microsoft.com/office/drawing/2014/main" id="{60AB7BE7-A402-4434-8B05-79744376E2C1}"/>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9" name="正方形/長方形 338">
          <a:extLst>
            <a:ext uri="{FF2B5EF4-FFF2-40B4-BE49-F238E27FC236}">
              <a16:creationId xmlns:a16="http://schemas.microsoft.com/office/drawing/2014/main" id="{2EDCE1B5-568B-41EC-9277-71789D000CB8}"/>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0" name="正方形/長方形 339">
          <a:extLst>
            <a:ext uri="{FF2B5EF4-FFF2-40B4-BE49-F238E27FC236}">
              <a16:creationId xmlns:a16="http://schemas.microsoft.com/office/drawing/2014/main" id="{03D15499-0F7B-4B88-891F-7D03BDDF505E}"/>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1" name="正方形/長方形 340">
          <a:extLst>
            <a:ext uri="{FF2B5EF4-FFF2-40B4-BE49-F238E27FC236}">
              <a16:creationId xmlns:a16="http://schemas.microsoft.com/office/drawing/2014/main" id="{4FB0DFD4-DA16-4B6E-A5FD-CBB48260F08C}"/>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2" name="正方形/長方形 341">
          <a:extLst>
            <a:ext uri="{FF2B5EF4-FFF2-40B4-BE49-F238E27FC236}">
              <a16:creationId xmlns:a16="http://schemas.microsoft.com/office/drawing/2014/main" id="{4890EAE5-D253-401B-B7CC-C6AB4947CF44}"/>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3" name="正方形/長方形 342">
          <a:extLst>
            <a:ext uri="{FF2B5EF4-FFF2-40B4-BE49-F238E27FC236}">
              <a16:creationId xmlns:a16="http://schemas.microsoft.com/office/drawing/2014/main" id="{9364128E-747E-4ACA-A26D-02CC05A4A799}"/>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4" name="正方形/長方形 343">
          <a:extLst>
            <a:ext uri="{FF2B5EF4-FFF2-40B4-BE49-F238E27FC236}">
              <a16:creationId xmlns:a16="http://schemas.microsoft.com/office/drawing/2014/main" id="{3F07E163-D685-48C1-9703-C82EFA272D90}"/>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5" name="正方形/長方形 344">
          <a:extLst>
            <a:ext uri="{FF2B5EF4-FFF2-40B4-BE49-F238E27FC236}">
              <a16:creationId xmlns:a16="http://schemas.microsoft.com/office/drawing/2014/main" id="{C40EC2FE-6860-4C9A-AC75-AE4A674AE348}"/>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6" name="テキスト ボックス 345">
          <a:extLst>
            <a:ext uri="{FF2B5EF4-FFF2-40B4-BE49-F238E27FC236}">
              <a16:creationId xmlns:a16="http://schemas.microsoft.com/office/drawing/2014/main" id="{B615FF6F-E893-4945-A6BC-CA123F684373}"/>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7" name="直線コネクタ 346">
          <a:extLst>
            <a:ext uri="{FF2B5EF4-FFF2-40B4-BE49-F238E27FC236}">
              <a16:creationId xmlns:a16="http://schemas.microsoft.com/office/drawing/2014/main" id="{F6349135-77FD-4BA0-8174-032A26F7238D}"/>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8" name="直線コネクタ 347">
          <a:extLst>
            <a:ext uri="{FF2B5EF4-FFF2-40B4-BE49-F238E27FC236}">
              <a16:creationId xmlns:a16="http://schemas.microsoft.com/office/drawing/2014/main" id="{0F82AB48-6EAE-428C-A690-DCBBB36EF8E8}"/>
            </a:ext>
          </a:extLst>
        </xdr:cNvPr>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49" name="テキスト ボックス 348">
          <a:extLst>
            <a:ext uri="{FF2B5EF4-FFF2-40B4-BE49-F238E27FC236}">
              <a16:creationId xmlns:a16="http://schemas.microsoft.com/office/drawing/2014/main" id="{FE7D61A3-11EC-4ACE-BF13-C8207B0BB4D1}"/>
            </a:ext>
          </a:extLst>
        </xdr:cNvPr>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0" name="直線コネクタ 349">
          <a:extLst>
            <a:ext uri="{FF2B5EF4-FFF2-40B4-BE49-F238E27FC236}">
              <a16:creationId xmlns:a16="http://schemas.microsoft.com/office/drawing/2014/main" id="{FE5E9076-F6FB-41DE-B1E7-E474640490B1}"/>
            </a:ext>
          </a:extLst>
        </xdr:cNvPr>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1" name="テキスト ボックス 350">
          <a:extLst>
            <a:ext uri="{FF2B5EF4-FFF2-40B4-BE49-F238E27FC236}">
              <a16:creationId xmlns:a16="http://schemas.microsoft.com/office/drawing/2014/main" id="{D75CB1AE-D42C-40F1-A6A7-91FA03454FEC}"/>
            </a:ext>
          </a:extLst>
        </xdr:cNvPr>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2" name="直線コネクタ 351">
          <a:extLst>
            <a:ext uri="{FF2B5EF4-FFF2-40B4-BE49-F238E27FC236}">
              <a16:creationId xmlns:a16="http://schemas.microsoft.com/office/drawing/2014/main" id="{62EED6E5-1713-4779-9143-30F5940EAF10}"/>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3" name="テキスト ボックス 352">
          <a:extLst>
            <a:ext uri="{FF2B5EF4-FFF2-40B4-BE49-F238E27FC236}">
              <a16:creationId xmlns:a16="http://schemas.microsoft.com/office/drawing/2014/main" id="{62C2E0A4-453D-4025-A8FF-27143BF42148}"/>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4" name="直線コネクタ 353">
          <a:extLst>
            <a:ext uri="{FF2B5EF4-FFF2-40B4-BE49-F238E27FC236}">
              <a16:creationId xmlns:a16="http://schemas.microsoft.com/office/drawing/2014/main" id="{B43807EF-D395-4119-94D8-ED230645D728}"/>
            </a:ext>
          </a:extLst>
        </xdr:cNvPr>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5" name="テキスト ボックス 354">
          <a:extLst>
            <a:ext uri="{FF2B5EF4-FFF2-40B4-BE49-F238E27FC236}">
              <a16:creationId xmlns:a16="http://schemas.microsoft.com/office/drawing/2014/main" id="{569F2592-E4F6-4237-BD43-5BF0A947F208}"/>
            </a:ext>
          </a:extLst>
        </xdr:cNvPr>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6" name="直線コネクタ 355">
          <a:extLst>
            <a:ext uri="{FF2B5EF4-FFF2-40B4-BE49-F238E27FC236}">
              <a16:creationId xmlns:a16="http://schemas.microsoft.com/office/drawing/2014/main" id="{D1BFF8E8-1A0D-4720-B35F-D9F3ACB0835B}"/>
            </a:ext>
          </a:extLst>
        </xdr:cNvPr>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7" name="テキスト ボックス 356">
          <a:extLst>
            <a:ext uri="{FF2B5EF4-FFF2-40B4-BE49-F238E27FC236}">
              <a16:creationId xmlns:a16="http://schemas.microsoft.com/office/drawing/2014/main" id="{86DABF9C-A9A6-4C5B-91B6-D9187E99942C}"/>
            </a:ext>
          </a:extLst>
        </xdr:cNvPr>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8" name="直線コネクタ 357">
          <a:extLst>
            <a:ext uri="{FF2B5EF4-FFF2-40B4-BE49-F238E27FC236}">
              <a16:creationId xmlns:a16="http://schemas.microsoft.com/office/drawing/2014/main" id="{0DF9219A-2B8A-40AE-A77D-9364DEA7684D}"/>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9" name="テキスト ボックス 358">
          <a:extLst>
            <a:ext uri="{FF2B5EF4-FFF2-40B4-BE49-F238E27FC236}">
              <a16:creationId xmlns:a16="http://schemas.microsoft.com/office/drawing/2014/main" id="{7D78848B-958A-4C8D-871B-88C64F8E4150}"/>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0" name="【市民会館】&#10;一人当たり面積グラフ枠">
          <a:extLst>
            <a:ext uri="{FF2B5EF4-FFF2-40B4-BE49-F238E27FC236}">
              <a16:creationId xmlns:a16="http://schemas.microsoft.com/office/drawing/2014/main" id="{9DFAE216-6337-4C41-BF93-4D9B2E5AFE14}"/>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112013</xdr:rowOff>
    </xdr:from>
    <xdr:to>
      <xdr:col>54</xdr:col>
      <xdr:colOff>189865</xdr:colOff>
      <xdr:row>108</xdr:row>
      <xdr:rowOff>90297</xdr:rowOff>
    </xdr:to>
    <xdr:cxnSp macro="">
      <xdr:nvCxnSpPr>
        <xdr:cNvPr id="361" name="直線コネクタ 360">
          <a:extLst>
            <a:ext uri="{FF2B5EF4-FFF2-40B4-BE49-F238E27FC236}">
              <a16:creationId xmlns:a16="http://schemas.microsoft.com/office/drawing/2014/main" id="{4FCA41D8-6358-498B-AA36-8CB1AAAD1AEE}"/>
            </a:ext>
          </a:extLst>
        </xdr:cNvPr>
        <xdr:cNvCxnSpPr/>
      </xdr:nvCxnSpPr>
      <xdr:spPr>
        <a:xfrm flipV="1">
          <a:off x="9429115" y="16685513"/>
          <a:ext cx="0" cy="1349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94124</xdr:rowOff>
    </xdr:from>
    <xdr:ext cx="469744" cy="259045"/>
    <xdr:sp macro="" textlink="">
      <xdr:nvSpPr>
        <xdr:cNvPr id="362" name="【市民会館】&#10;一人当たり面積最小値テキスト">
          <a:extLst>
            <a:ext uri="{FF2B5EF4-FFF2-40B4-BE49-F238E27FC236}">
              <a16:creationId xmlns:a16="http://schemas.microsoft.com/office/drawing/2014/main" id="{6B02B672-AEC0-4904-A38F-3C5AA3B3A53D}"/>
            </a:ext>
          </a:extLst>
        </xdr:cNvPr>
        <xdr:cNvSpPr txBox="1"/>
      </xdr:nvSpPr>
      <xdr:spPr>
        <a:xfrm>
          <a:off x="9467850" y="18039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90297</xdr:rowOff>
    </xdr:from>
    <xdr:to>
      <xdr:col>55</xdr:col>
      <xdr:colOff>88900</xdr:colOff>
      <xdr:row>108</xdr:row>
      <xdr:rowOff>90297</xdr:rowOff>
    </xdr:to>
    <xdr:cxnSp macro="">
      <xdr:nvCxnSpPr>
        <xdr:cNvPr id="363" name="直線コネクタ 362">
          <a:extLst>
            <a:ext uri="{FF2B5EF4-FFF2-40B4-BE49-F238E27FC236}">
              <a16:creationId xmlns:a16="http://schemas.microsoft.com/office/drawing/2014/main" id="{13A0934D-BB77-4A91-AFDF-6D239CA2BC13}"/>
            </a:ext>
          </a:extLst>
        </xdr:cNvPr>
        <xdr:cNvCxnSpPr/>
      </xdr:nvCxnSpPr>
      <xdr:spPr>
        <a:xfrm>
          <a:off x="9359900" y="180353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58690</xdr:rowOff>
    </xdr:from>
    <xdr:ext cx="469744" cy="259045"/>
    <xdr:sp macro="" textlink="">
      <xdr:nvSpPr>
        <xdr:cNvPr id="364" name="【市民会館】&#10;一人当たり面積最大値テキスト">
          <a:extLst>
            <a:ext uri="{FF2B5EF4-FFF2-40B4-BE49-F238E27FC236}">
              <a16:creationId xmlns:a16="http://schemas.microsoft.com/office/drawing/2014/main" id="{E986B937-A42D-434B-A09A-13C362A608B3}"/>
            </a:ext>
          </a:extLst>
        </xdr:cNvPr>
        <xdr:cNvSpPr txBox="1"/>
      </xdr:nvSpPr>
      <xdr:spPr>
        <a:xfrm>
          <a:off x="9467850" y="16460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112013</xdr:rowOff>
    </xdr:from>
    <xdr:to>
      <xdr:col>55</xdr:col>
      <xdr:colOff>88900</xdr:colOff>
      <xdr:row>100</xdr:row>
      <xdr:rowOff>112013</xdr:rowOff>
    </xdr:to>
    <xdr:cxnSp macro="">
      <xdr:nvCxnSpPr>
        <xdr:cNvPr id="365" name="直線コネクタ 364">
          <a:extLst>
            <a:ext uri="{FF2B5EF4-FFF2-40B4-BE49-F238E27FC236}">
              <a16:creationId xmlns:a16="http://schemas.microsoft.com/office/drawing/2014/main" id="{9A9A6423-A626-4417-AAFC-70E3A32B61DC}"/>
            </a:ext>
          </a:extLst>
        </xdr:cNvPr>
        <xdr:cNvCxnSpPr/>
      </xdr:nvCxnSpPr>
      <xdr:spPr>
        <a:xfrm>
          <a:off x="9359900" y="1668551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108983</xdr:rowOff>
    </xdr:from>
    <xdr:ext cx="469744" cy="259045"/>
    <xdr:sp macro="" textlink="">
      <xdr:nvSpPr>
        <xdr:cNvPr id="366" name="【市民会館】&#10;一人当たり面積平均値テキスト">
          <a:extLst>
            <a:ext uri="{FF2B5EF4-FFF2-40B4-BE49-F238E27FC236}">
              <a16:creationId xmlns:a16="http://schemas.microsoft.com/office/drawing/2014/main" id="{EA78205F-4FD4-4AD9-8592-90F5C0234E8A}"/>
            </a:ext>
          </a:extLst>
        </xdr:cNvPr>
        <xdr:cNvSpPr txBox="1"/>
      </xdr:nvSpPr>
      <xdr:spPr>
        <a:xfrm>
          <a:off x="9467850" y="17711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130556</xdr:rowOff>
    </xdr:from>
    <xdr:to>
      <xdr:col>55</xdr:col>
      <xdr:colOff>50800</xdr:colOff>
      <xdr:row>107</xdr:row>
      <xdr:rowOff>60706</xdr:rowOff>
    </xdr:to>
    <xdr:sp macro="" textlink="">
      <xdr:nvSpPr>
        <xdr:cNvPr id="367" name="フローチャート: 判断 366">
          <a:extLst>
            <a:ext uri="{FF2B5EF4-FFF2-40B4-BE49-F238E27FC236}">
              <a16:creationId xmlns:a16="http://schemas.microsoft.com/office/drawing/2014/main" id="{1B0C96BE-5AD5-4723-9DD8-0FB75245D9FF}"/>
            </a:ext>
          </a:extLst>
        </xdr:cNvPr>
        <xdr:cNvSpPr/>
      </xdr:nvSpPr>
      <xdr:spPr>
        <a:xfrm>
          <a:off x="9398000" y="1773275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141224</xdr:rowOff>
    </xdr:from>
    <xdr:to>
      <xdr:col>50</xdr:col>
      <xdr:colOff>165100</xdr:colOff>
      <xdr:row>107</xdr:row>
      <xdr:rowOff>71374</xdr:rowOff>
    </xdr:to>
    <xdr:sp macro="" textlink="">
      <xdr:nvSpPr>
        <xdr:cNvPr id="368" name="フローチャート: 判断 367">
          <a:extLst>
            <a:ext uri="{FF2B5EF4-FFF2-40B4-BE49-F238E27FC236}">
              <a16:creationId xmlns:a16="http://schemas.microsoft.com/office/drawing/2014/main" id="{8E4A10BF-5D32-481E-864F-46FD922D9C67}"/>
            </a:ext>
          </a:extLst>
        </xdr:cNvPr>
        <xdr:cNvSpPr/>
      </xdr:nvSpPr>
      <xdr:spPr>
        <a:xfrm>
          <a:off x="8636000" y="17743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148082</xdr:rowOff>
    </xdr:from>
    <xdr:to>
      <xdr:col>46</xdr:col>
      <xdr:colOff>38100</xdr:colOff>
      <xdr:row>107</xdr:row>
      <xdr:rowOff>78232</xdr:rowOff>
    </xdr:to>
    <xdr:sp macro="" textlink="">
      <xdr:nvSpPr>
        <xdr:cNvPr id="369" name="フローチャート: 判断 368">
          <a:extLst>
            <a:ext uri="{FF2B5EF4-FFF2-40B4-BE49-F238E27FC236}">
              <a16:creationId xmlns:a16="http://schemas.microsoft.com/office/drawing/2014/main" id="{E3A109C9-191C-4D3F-9877-0A78CD4D9660}"/>
            </a:ext>
          </a:extLst>
        </xdr:cNvPr>
        <xdr:cNvSpPr/>
      </xdr:nvSpPr>
      <xdr:spPr>
        <a:xfrm>
          <a:off x="7842250" y="1775028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128651</xdr:rowOff>
    </xdr:from>
    <xdr:to>
      <xdr:col>41</xdr:col>
      <xdr:colOff>101600</xdr:colOff>
      <xdr:row>107</xdr:row>
      <xdr:rowOff>58801</xdr:rowOff>
    </xdr:to>
    <xdr:sp macro="" textlink="">
      <xdr:nvSpPr>
        <xdr:cNvPr id="370" name="フローチャート: 判断 369">
          <a:extLst>
            <a:ext uri="{FF2B5EF4-FFF2-40B4-BE49-F238E27FC236}">
              <a16:creationId xmlns:a16="http://schemas.microsoft.com/office/drawing/2014/main" id="{54E9D9F8-A0B5-4D81-9775-C69D3E3BD2C2}"/>
            </a:ext>
          </a:extLst>
        </xdr:cNvPr>
        <xdr:cNvSpPr/>
      </xdr:nvSpPr>
      <xdr:spPr>
        <a:xfrm>
          <a:off x="7029450" y="17730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164846</xdr:rowOff>
    </xdr:from>
    <xdr:to>
      <xdr:col>36</xdr:col>
      <xdr:colOff>165100</xdr:colOff>
      <xdr:row>107</xdr:row>
      <xdr:rowOff>94996</xdr:rowOff>
    </xdr:to>
    <xdr:sp macro="" textlink="">
      <xdr:nvSpPr>
        <xdr:cNvPr id="371" name="フローチャート: 判断 370">
          <a:extLst>
            <a:ext uri="{FF2B5EF4-FFF2-40B4-BE49-F238E27FC236}">
              <a16:creationId xmlns:a16="http://schemas.microsoft.com/office/drawing/2014/main" id="{076068A5-E6D3-46DF-92B9-769676AAF775}"/>
            </a:ext>
          </a:extLst>
        </xdr:cNvPr>
        <xdr:cNvSpPr/>
      </xdr:nvSpPr>
      <xdr:spPr>
        <a:xfrm>
          <a:off x="6235700" y="1776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2" name="テキスト ボックス 371">
          <a:extLst>
            <a:ext uri="{FF2B5EF4-FFF2-40B4-BE49-F238E27FC236}">
              <a16:creationId xmlns:a16="http://schemas.microsoft.com/office/drawing/2014/main" id="{F43A89E6-3600-49C2-B5B2-D6F4B9CD8C87}"/>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3" name="テキスト ボックス 372">
          <a:extLst>
            <a:ext uri="{FF2B5EF4-FFF2-40B4-BE49-F238E27FC236}">
              <a16:creationId xmlns:a16="http://schemas.microsoft.com/office/drawing/2014/main" id="{1A568234-F03F-4AB0-B3AE-D433A0236CF0}"/>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3A9B4BBE-9F2C-438E-9AD1-F19E1F069D15}"/>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5" name="テキスト ボックス 374">
          <a:extLst>
            <a:ext uri="{FF2B5EF4-FFF2-40B4-BE49-F238E27FC236}">
              <a16:creationId xmlns:a16="http://schemas.microsoft.com/office/drawing/2014/main" id="{6FFAB4AA-0121-4D99-BFD4-2D176CA68400}"/>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6" name="テキスト ボックス 375">
          <a:extLst>
            <a:ext uri="{FF2B5EF4-FFF2-40B4-BE49-F238E27FC236}">
              <a16:creationId xmlns:a16="http://schemas.microsoft.com/office/drawing/2014/main" id="{6F2CEBA9-9954-46B2-9ADC-DCD2AAA0A1ED}"/>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62737</xdr:rowOff>
    </xdr:from>
    <xdr:to>
      <xdr:col>55</xdr:col>
      <xdr:colOff>50800</xdr:colOff>
      <xdr:row>104</xdr:row>
      <xdr:rowOff>164337</xdr:rowOff>
    </xdr:to>
    <xdr:sp macro="" textlink="">
      <xdr:nvSpPr>
        <xdr:cNvPr id="377" name="楕円 376">
          <a:extLst>
            <a:ext uri="{FF2B5EF4-FFF2-40B4-BE49-F238E27FC236}">
              <a16:creationId xmlns:a16="http://schemas.microsoft.com/office/drawing/2014/main" id="{1DA4C2F9-D455-4522-80A1-BB2B99E749FD}"/>
            </a:ext>
          </a:extLst>
        </xdr:cNvPr>
        <xdr:cNvSpPr/>
      </xdr:nvSpPr>
      <xdr:spPr>
        <a:xfrm>
          <a:off x="9398000" y="1732203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85614</xdr:rowOff>
    </xdr:from>
    <xdr:ext cx="469744" cy="259045"/>
    <xdr:sp macro="" textlink="">
      <xdr:nvSpPr>
        <xdr:cNvPr id="378" name="【市民会館】&#10;一人当たり面積該当値テキスト">
          <a:extLst>
            <a:ext uri="{FF2B5EF4-FFF2-40B4-BE49-F238E27FC236}">
              <a16:creationId xmlns:a16="http://schemas.microsoft.com/office/drawing/2014/main" id="{2E1FBFBB-1B41-4526-B791-E789995764A3}"/>
            </a:ext>
          </a:extLst>
        </xdr:cNvPr>
        <xdr:cNvSpPr txBox="1"/>
      </xdr:nvSpPr>
      <xdr:spPr>
        <a:xfrm>
          <a:off x="9467850" y="17173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74930</xdr:rowOff>
    </xdr:from>
    <xdr:to>
      <xdr:col>50</xdr:col>
      <xdr:colOff>165100</xdr:colOff>
      <xdr:row>105</xdr:row>
      <xdr:rowOff>5080</xdr:rowOff>
    </xdr:to>
    <xdr:sp macro="" textlink="">
      <xdr:nvSpPr>
        <xdr:cNvPr id="379" name="楕円 378">
          <a:extLst>
            <a:ext uri="{FF2B5EF4-FFF2-40B4-BE49-F238E27FC236}">
              <a16:creationId xmlns:a16="http://schemas.microsoft.com/office/drawing/2014/main" id="{AE1E3D91-5CAE-4D42-8DAD-B53522DA8935}"/>
            </a:ext>
          </a:extLst>
        </xdr:cNvPr>
        <xdr:cNvSpPr/>
      </xdr:nvSpPr>
      <xdr:spPr>
        <a:xfrm>
          <a:off x="8636000" y="1733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113537</xdr:rowOff>
    </xdr:from>
    <xdr:to>
      <xdr:col>55</xdr:col>
      <xdr:colOff>0</xdr:colOff>
      <xdr:row>104</xdr:row>
      <xdr:rowOff>125730</xdr:rowOff>
    </xdr:to>
    <xdr:cxnSp macro="">
      <xdr:nvCxnSpPr>
        <xdr:cNvPr id="380" name="直線コネクタ 379">
          <a:extLst>
            <a:ext uri="{FF2B5EF4-FFF2-40B4-BE49-F238E27FC236}">
              <a16:creationId xmlns:a16="http://schemas.microsoft.com/office/drawing/2014/main" id="{E1015AA8-8EEE-4C46-AC9C-DC841C6B68E7}"/>
            </a:ext>
          </a:extLst>
        </xdr:cNvPr>
        <xdr:cNvCxnSpPr/>
      </xdr:nvCxnSpPr>
      <xdr:spPr>
        <a:xfrm flipV="1">
          <a:off x="8686800" y="17372837"/>
          <a:ext cx="742950" cy="12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75312</xdr:rowOff>
    </xdr:from>
    <xdr:to>
      <xdr:col>46</xdr:col>
      <xdr:colOff>38100</xdr:colOff>
      <xdr:row>105</xdr:row>
      <xdr:rowOff>5462</xdr:rowOff>
    </xdr:to>
    <xdr:sp macro="" textlink="">
      <xdr:nvSpPr>
        <xdr:cNvPr id="381" name="楕円 380">
          <a:extLst>
            <a:ext uri="{FF2B5EF4-FFF2-40B4-BE49-F238E27FC236}">
              <a16:creationId xmlns:a16="http://schemas.microsoft.com/office/drawing/2014/main" id="{ECA1C207-21D5-4ED4-B03D-9BAEBD1A3E1A}"/>
            </a:ext>
          </a:extLst>
        </xdr:cNvPr>
        <xdr:cNvSpPr/>
      </xdr:nvSpPr>
      <xdr:spPr>
        <a:xfrm>
          <a:off x="7842250" y="1733461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125730</xdr:rowOff>
    </xdr:from>
    <xdr:to>
      <xdr:col>50</xdr:col>
      <xdr:colOff>114300</xdr:colOff>
      <xdr:row>104</xdr:row>
      <xdr:rowOff>126112</xdr:rowOff>
    </xdr:to>
    <xdr:cxnSp macro="">
      <xdr:nvCxnSpPr>
        <xdr:cNvPr id="382" name="直線コネクタ 381">
          <a:extLst>
            <a:ext uri="{FF2B5EF4-FFF2-40B4-BE49-F238E27FC236}">
              <a16:creationId xmlns:a16="http://schemas.microsoft.com/office/drawing/2014/main" id="{8B496502-53E4-42D3-B6D3-34353AE5D53E}"/>
            </a:ext>
          </a:extLst>
        </xdr:cNvPr>
        <xdr:cNvCxnSpPr/>
      </xdr:nvCxnSpPr>
      <xdr:spPr>
        <a:xfrm flipV="1">
          <a:off x="7886700" y="17385030"/>
          <a:ext cx="8001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112268</xdr:rowOff>
    </xdr:from>
    <xdr:to>
      <xdr:col>41</xdr:col>
      <xdr:colOff>101600</xdr:colOff>
      <xdr:row>105</xdr:row>
      <xdr:rowOff>42418</xdr:rowOff>
    </xdr:to>
    <xdr:sp macro="" textlink="">
      <xdr:nvSpPr>
        <xdr:cNvPr id="383" name="楕円 382">
          <a:extLst>
            <a:ext uri="{FF2B5EF4-FFF2-40B4-BE49-F238E27FC236}">
              <a16:creationId xmlns:a16="http://schemas.microsoft.com/office/drawing/2014/main" id="{A54381DB-67B0-4A5C-BF57-746AC0F8CAC2}"/>
            </a:ext>
          </a:extLst>
        </xdr:cNvPr>
        <xdr:cNvSpPr/>
      </xdr:nvSpPr>
      <xdr:spPr>
        <a:xfrm>
          <a:off x="7029450" y="17371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126112</xdr:rowOff>
    </xdr:from>
    <xdr:to>
      <xdr:col>45</xdr:col>
      <xdr:colOff>177800</xdr:colOff>
      <xdr:row>104</xdr:row>
      <xdr:rowOff>163068</xdr:rowOff>
    </xdr:to>
    <xdr:cxnSp macro="">
      <xdr:nvCxnSpPr>
        <xdr:cNvPr id="384" name="直線コネクタ 383">
          <a:extLst>
            <a:ext uri="{FF2B5EF4-FFF2-40B4-BE49-F238E27FC236}">
              <a16:creationId xmlns:a16="http://schemas.microsoft.com/office/drawing/2014/main" id="{6F97573E-CC1F-4DF6-9FAB-D0396D5A0F19}"/>
            </a:ext>
          </a:extLst>
        </xdr:cNvPr>
        <xdr:cNvCxnSpPr/>
      </xdr:nvCxnSpPr>
      <xdr:spPr>
        <a:xfrm flipV="1">
          <a:off x="7080250" y="17385412"/>
          <a:ext cx="806450" cy="36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115315</xdr:rowOff>
    </xdr:from>
    <xdr:to>
      <xdr:col>36</xdr:col>
      <xdr:colOff>165100</xdr:colOff>
      <xdr:row>105</xdr:row>
      <xdr:rowOff>45465</xdr:rowOff>
    </xdr:to>
    <xdr:sp macro="" textlink="">
      <xdr:nvSpPr>
        <xdr:cNvPr id="385" name="楕円 384">
          <a:extLst>
            <a:ext uri="{FF2B5EF4-FFF2-40B4-BE49-F238E27FC236}">
              <a16:creationId xmlns:a16="http://schemas.microsoft.com/office/drawing/2014/main" id="{D53C672C-4E7D-4903-BC05-E2A96DE64703}"/>
            </a:ext>
          </a:extLst>
        </xdr:cNvPr>
        <xdr:cNvSpPr/>
      </xdr:nvSpPr>
      <xdr:spPr>
        <a:xfrm>
          <a:off x="6235700" y="1737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163068</xdr:rowOff>
    </xdr:from>
    <xdr:to>
      <xdr:col>41</xdr:col>
      <xdr:colOff>50800</xdr:colOff>
      <xdr:row>104</xdr:row>
      <xdr:rowOff>166115</xdr:rowOff>
    </xdr:to>
    <xdr:cxnSp macro="">
      <xdr:nvCxnSpPr>
        <xdr:cNvPr id="386" name="直線コネクタ 385">
          <a:extLst>
            <a:ext uri="{FF2B5EF4-FFF2-40B4-BE49-F238E27FC236}">
              <a16:creationId xmlns:a16="http://schemas.microsoft.com/office/drawing/2014/main" id="{7818D32E-DEF6-441D-99FB-5DFFB15C4F24}"/>
            </a:ext>
          </a:extLst>
        </xdr:cNvPr>
        <xdr:cNvCxnSpPr/>
      </xdr:nvCxnSpPr>
      <xdr:spPr>
        <a:xfrm flipV="1">
          <a:off x="6286500" y="17422368"/>
          <a:ext cx="793750" cy="3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62501</xdr:rowOff>
    </xdr:from>
    <xdr:ext cx="469744" cy="259045"/>
    <xdr:sp macro="" textlink="">
      <xdr:nvSpPr>
        <xdr:cNvPr id="387" name="n_1aveValue【市民会館】&#10;一人当たり面積">
          <a:extLst>
            <a:ext uri="{FF2B5EF4-FFF2-40B4-BE49-F238E27FC236}">
              <a16:creationId xmlns:a16="http://schemas.microsoft.com/office/drawing/2014/main" id="{2963AF30-436E-4CFC-80A1-D680278DFDFC}"/>
            </a:ext>
          </a:extLst>
        </xdr:cNvPr>
        <xdr:cNvSpPr txBox="1"/>
      </xdr:nvSpPr>
      <xdr:spPr>
        <a:xfrm>
          <a:off x="8458277" y="17836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69359</xdr:rowOff>
    </xdr:from>
    <xdr:ext cx="469744" cy="259045"/>
    <xdr:sp macro="" textlink="">
      <xdr:nvSpPr>
        <xdr:cNvPr id="388" name="n_2aveValue【市民会館】&#10;一人当たり面積">
          <a:extLst>
            <a:ext uri="{FF2B5EF4-FFF2-40B4-BE49-F238E27FC236}">
              <a16:creationId xmlns:a16="http://schemas.microsoft.com/office/drawing/2014/main" id="{B6916FA2-F44C-482B-93FA-742DB20A5E7F}"/>
            </a:ext>
          </a:extLst>
        </xdr:cNvPr>
        <xdr:cNvSpPr txBox="1"/>
      </xdr:nvSpPr>
      <xdr:spPr>
        <a:xfrm>
          <a:off x="7677227" y="1784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49928</xdr:rowOff>
    </xdr:from>
    <xdr:ext cx="469744" cy="259045"/>
    <xdr:sp macro="" textlink="">
      <xdr:nvSpPr>
        <xdr:cNvPr id="389" name="n_3aveValue【市民会館】&#10;一人当たり面積">
          <a:extLst>
            <a:ext uri="{FF2B5EF4-FFF2-40B4-BE49-F238E27FC236}">
              <a16:creationId xmlns:a16="http://schemas.microsoft.com/office/drawing/2014/main" id="{194BAEC3-4585-4963-862B-D2C1AA6C7671}"/>
            </a:ext>
          </a:extLst>
        </xdr:cNvPr>
        <xdr:cNvSpPr txBox="1"/>
      </xdr:nvSpPr>
      <xdr:spPr>
        <a:xfrm>
          <a:off x="6864427" y="17823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86123</xdr:rowOff>
    </xdr:from>
    <xdr:ext cx="469744" cy="259045"/>
    <xdr:sp macro="" textlink="">
      <xdr:nvSpPr>
        <xdr:cNvPr id="390" name="n_4aveValue【市民会館】&#10;一人当たり面積">
          <a:extLst>
            <a:ext uri="{FF2B5EF4-FFF2-40B4-BE49-F238E27FC236}">
              <a16:creationId xmlns:a16="http://schemas.microsoft.com/office/drawing/2014/main" id="{DDD39673-2444-4F19-B69D-0AF9CC260C2C}"/>
            </a:ext>
          </a:extLst>
        </xdr:cNvPr>
        <xdr:cNvSpPr txBox="1"/>
      </xdr:nvSpPr>
      <xdr:spPr>
        <a:xfrm>
          <a:off x="6070677" y="17859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21607</xdr:rowOff>
    </xdr:from>
    <xdr:ext cx="469744" cy="259045"/>
    <xdr:sp macro="" textlink="">
      <xdr:nvSpPr>
        <xdr:cNvPr id="391" name="n_1mainValue【市民会館】&#10;一人当たり面積">
          <a:extLst>
            <a:ext uri="{FF2B5EF4-FFF2-40B4-BE49-F238E27FC236}">
              <a16:creationId xmlns:a16="http://schemas.microsoft.com/office/drawing/2014/main" id="{FFC089E9-ED38-4B42-9C43-FC4D3E16D731}"/>
            </a:ext>
          </a:extLst>
        </xdr:cNvPr>
        <xdr:cNvSpPr txBox="1"/>
      </xdr:nvSpPr>
      <xdr:spPr>
        <a:xfrm>
          <a:off x="8458277" y="1710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21989</xdr:rowOff>
    </xdr:from>
    <xdr:ext cx="469744" cy="259045"/>
    <xdr:sp macro="" textlink="">
      <xdr:nvSpPr>
        <xdr:cNvPr id="392" name="n_2mainValue【市民会館】&#10;一人当たり面積">
          <a:extLst>
            <a:ext uri="{FF2B5EF4-FFF2-40B4-BE49-F238E27FC236}">
              <a16:creationId xmlns:a16="http://schemas.microsoft.com/office/drawing/2014/main" id="{D43D2A79-C130-486A-AE5E-C5FA3F4A93D9}"/>
            </a:ext>
          </a:extLst>
        </xdr:cNvPr>
        <xdr:cNvSpPr txBox="1"/>
      </xdr:nvSpPr>
      <xdr:spPr>
        <a:xfrm>
          <a:off x="7677227" y="17109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58945</xdr:rowOff>
    </xdr:from>
    <xdr:ext cx="469744" cy="259045"/>
    <xdr:sp macro="" textlink="">
      <xdr:nvSpPr>
        <xdr:cNvPr id="393" name="n_3mainValue【市民会館】&#10;一人当たり面積">
          <a:extLst>
            <a:ext uri="{FF2B5EF4-FFF2-40B4-BE49-F238E27FC236}">
              <a16:creationId xmlns:a16="http://schemas.microsoft.com/office/drawing/2014/main" id="{AAE64AA2-9011-4AC5-B19D-931882074C42}"/>
            </a:ext>
          </a:extLst>
        </xdr:cNvPr>
        <xdr:cNvSpPr txBox="1"/>
      </xdr:nvSpPr>
      <xdr:spPr>
        <a:xfrm>
          <a:off x="6864427" y="17146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61992</xdr:rowOff>
    </xdr:from>
    <xdr:ext cx="469744" cy="259045"/>
    <xdr:sp macro="" textlink="">
      <xdr:nvSpPr>
        <xdr:cNvPr id="394" name="n_4mainValue【市民会館】&#10;一人当たり面積">
          <a:extLst>
            <a:ext uri="{FF2B5EF4-FFF2-40B4-BE49-F238E27FC236}">
              <a16:creationId xmlns:a16="http://schemas.microsoft.com/office/drawing/2014/main" id="{2079EFAF-9ED5-4592-9D0D-87B7FEDDAA92}"/>
            </a:ext>
          </a:extLst>
        </xdr:cNvPr>
        <xdr:cNvSpPr txBox="1"/>
      </xdr:nvSpPr>
      <xdr:spPr>
        <a:xfrm>
          <a:off x="6070677" y="17149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8E14DEB7-CA6B-4396-83F0-CC5BC6DE5754}"/>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8C7EEACA-C716-45FE-8178-0CFC5FCF2FA0}"/>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CA76651A-85D8-4526-81A5-8157B4208901}"/>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C16021D7-E03C-4285-BABA-D241E6BE6736}"/>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F3AFB247-9F2F-42EB-86FF-2EAA353725D4}"/>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2246E41F-88E0-41B0-9562-93C5B40646BE}"/>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C7512041-2CDD-4150-AC0C-D7133CDA7EB6}"/>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7C2A01EA-9D71-4949-A5E2-692D921B3862}"/>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D3AF49BF-6FB5-4592-9BCD-9A9BD8630AE3}"/>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50CD2011-54D5-4FB4-888B-5F3D952018A8}"/>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48A53FEB-6636-4756-84FF-991136162985}"/>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3E8F30F0-CBDE-46F9-8903-7B912EFB90F8}"/>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E72EE2C6-B2EE-4541-A408-D1FD277C20F3}"/>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1D3B061E-7DFF-491F-89E8-726158FA8627}"/>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A1EA32D2-BDF9-4908-842E-8734A6F4A1BC}"/>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6E4F33D1-2AE5-4D76-BC5A-DEBC98A9F42E}"/>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62A82E0C-27B3-4868-A1B4-8906DE55E0E5}"/>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DB4D35A2-6A45-4C55-BB89-3B48EFCD57EB}"/>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302AF1E4-BBC8-4B83-8B3E-87895157753C}"/>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5BD43288-ADBB-4812-BEEE-082620A66EF5}"/>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5" name="テキスト ボックス 414">
          <a:extLst>
            <a:ext uri="{FF2B5EF4-FFF2-40B4-BE49-F238E27FC236}">
              <a16:creationId xmlns:a16="http://schemas.microsoft.com/office/drawing/2014/main" id="{C6F7C579-2B77-4A1E-BB4F-273D7972951B}"/>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AC596CCE-5C15-43F3-8D01-5FB8F1748132}"/>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0F948C07-D3BB-4DE3-BAE6-E484663CE796}"/>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一般廃棄物処理施設】&#10;有形固定資産減価償却率グラフ枠">
          <a:extLst>
            <a:ext uri="{FF2B5EF4-FFF2-40B4-BE49-F238E27FC236}">
              <a16:creationId xmlns:a16="http://schemas.microsoft.com/office/drawing/2014/main" id="{7BA53463-5DBB-4E40-85E4-559C0A668A62}"/>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139065</xdr:rowOff>
    </xdr:from>
    <xdr:to>
      <xdr:col>85</xdr:col>
      <xdr:colOff>126364</xdr:colOff>
      <xdr:row>42</xdr:row>
      <xdr:rowOff>38100</xdr:rowOff>
    </xdr:to>
    <xdr:cxnSp macro="">
      <xdr:nvCxnSpPr>
        <xdr:cNvPr id="419" name="直線コネクタ 418">
          <a:extLst>
            <a:ext uri="{FF2B5EF4-FFF2-40B4-BE49-F238E27FC236}">
              <a16:creationId xmlns:a16="http://schemas.microsoft.com/office/drawing/2014/main" id="{4ACBE54A-047B-428F-93EB-C9BABCD9E992}"/>
            </a:ext>
          </a:extLst>
        </xdr:cNvPr>
        <xdr:cNvCxnSpPr/>
      </xdr:nvCxnSpPr>
      <xdr:spPr>
        <a:xfrm flipV="1">
          <a:off x="14699614" y="5428615"/>
          <a:ext cx="0" cy="1550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0" name="【一般廃棄物処理施設】&#10;有形固定資産減価償却率最小値テキスト">
          <a:extLst>
            <a:ext uri="{FF2B5EF4-FFF2-40B4-BE49-F238E27FC236}">
              <a16:creationId xmlns:a16="http://schemas.microsoft.com/office/drawing/2014/main" id="{B87BEE91-3CFA-455D-8F4D-6DEA8F5E18CA}"/>
            </a:ext>
          </a:extLst>
        </xdr:cNvPr>
        <xdr:cNvSpPr txBox="1"/>
      </xdr:nvSpPr>
      <xdr:spPr>
        <a:xfrm>
          <a:off x="14738350" y="6982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1" name="直線コネクタ 420">
          <a:extLst>
            <a:ext uri="{FF2B5EF4-FFF2-40B4-BE49-F238E27FC236}">
              <a16:creationId xmlns:a16="http://schemas.microsoft.com/office/drawing/2014/main" id="{BEEB1B66-E82B-4963-A773-0F21A84E5608}"/>
            </a:ext>
          </a:extLst>
        </xdr:cNvPr>
        <xdr:cNvCxnSpPr/>
      </xdr:nvCxnSpPr>
      <xdr:spPr>
        <a:xfrm>
          <a:off x="14611350" y="6978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85742</xdr:rowOff>
    </xdr:from>
    <xdr:ext cx="405111" cy="259045"/>
    <xdr:sp macro="" textlink="">
      <xdr:nvSpPr>
        <xdr:cNvPr id="422" name="【一般廃棄物処理施設】&#10;有形固定資産減価償却率最大値テキスト">
          <a:extLst>
            <a:ext uri="{FF2B5EF4-FFF2-40B4-BE49-F238E27FC236}">
              <a16:creationId xmlns:a16="http://schemas.microsoft.com/office/drawing/2014/main" id="{B35A35F7-7C9E-4846-8EC0-4E413FAD7DB5}"/>
            </a:ext>
          </a:extLst>
        </xdr:cNvPr>
        <xdr:cNvSpPr txBox="1"/>
      </xdr:nvSpPr>
      <xdr:spPr>
        <a:xfrm>
          <a:off x="14738350" y="5210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139065</xdr:rowOff>
    </xdr:from>
    <xdr:to>
      <xdr:col>86</xdr:col>
      <xdr:colOff>25400</xdr:colOff>
      <xdr:row>32</xdr:row>
      <xdr:rowOff>139065</xdr:rowOff>
    </xdr:to>
    <xdr:cxnSp macro="">
      <xdr:nvCxnSpPr>
        <xdr:cNvPr id="423" name="直線コネクタ 422">
          <a:extLst>
            <a:ext uri="{FF2B5EF4-FFF2-40B4-BE49-F238E27FC236}">
              <a16:creationId xmlns:a16="http://schemas.microsoft.com/office/drawing/2014/main" id="{4B7BDBD6-7961-44DE-9542-E08CF481994C}"/>
            </a:ext>
          </a:extLst>
        </xdr:cNvPr>
        <xdr:cNvCxnSpPr/>
      </xdr:nvCxnSpPr>
      <xdr:spPr>
        <a:xfrm>
          <a:off x="14611350" y="54286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78122</xdr:rowOff>
    </xdr:from>
    <xdr:ext cx="405111" cy="259045"/>
    <xdr:sp macro="" textlink="">
      <xdr:nvSpPr>
        <xdr:cNvPr id="424" name="【一般廃棄物処理施設】&#10;有形固定資産減価償却率平均値テキスト">
          <a:extLst>
            <a:ext uri="{FF2B5EF4-FFF2-40B4-BE49-F238E27FC236}">
              <a16:creationId xmlns:a16="http://schemas.microsoft.com/office/drawing/2014/main" id="{BFB46F8E-FD0B-4278-A6B4-B07DE6AD3E23}"/>
            </a:ext>
          </a:extLst>
        </xdr:cNvPr>
        <xdr:cNvSpPr txBox="1"/>
      </xdr:nvSpPr>
      <xdr:spPr>
        <a:xfrm>
          <a:off x="14738350" y="6028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425" name="フローチャート: 判断 424">
          <a:extLst>
            <a:ext uri="{FF2B5EF4-FFF2-40B4-BE49-F238E27FC236}">
              <a16:creationId xmlns:a16="http://schemas.microsoft.com/office/drawing/2014/main" id="{AF360C8B-5C76-42E9-82C5-52D19FBBE093}"/>
            </a:ext>
          </a:extLst>
        </xdr:cNvPr>
        <xdr:cNvSpPr/>
      </xdr:nvSpPr>
      <xdr:spPr>
        <a:xfrm>
          <a:off x="14649450" y="604964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107315</xdr:rowOff>
    </xdr:from>
    <xdr:to>
      <xdr:col>81</xdr:col>
      <xdr:colOff>101600</xdr:colOff>
      <xdr:row>37</xdr:row>
      <xdr:rowOff>37465</xdr:rowOff>
    </xdr:to>
    <xdr:sp macro="" textlink="">
      <xdr:nvSpPr>
        <xdr:cNvPr id="426" name="フローチャート: 判断 425">
          <a:extLst>
            <a:ext uri="{FF2B5EF4-FFF2-40B4-BE49-F238E27FC236}">
              <a16:creationId xmlns:a16="http://schemas.microsoft.com/office/drawing/2014/main" id="{934C048A-1DA2-44CD-AA60-29BD62229E96}"/>
            </a:ext>
          </a:extLst>
        </xdr:cNvPr>
        <xdr:cNvSpPr/>
      </xdr:nvSpPr>
      <xdr:spPr>
        <a:xfrm>
          <a:off x="13887450" y="60572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164465</xdr:rowOff>
    </xdr:from>
    <xdr:to>
      <xdr:col>76</xdr:col>
      <xdr:colOff>165100</xdr:colOff>
      <xdr:row>37</xdr:row>
      <xdr:rowOff>94615</xdr:rowOff>
    </xdr:to>
    <xdr:sp macro="" textlink="">
      <xdr:nvSpPr>
        <xdr:cNvPr id="427" name="フローチャート: 判断 426">
          <a:extLst>
            <a:ext uri="{FF2B5EF4-FFF2-40B4-BE49-F238E27FC236}">
              <a16:creationId xmlns:a16="http://schemas.microsoft.com/office/drawing/2014/main" id="{9AAD23AA-871D-4BB7-925D-59392E692E0A}"/>
            </a:ext>
          </a:extLst>
        </xdr:cNvPr>
        <xdr:cNvSpPr/>
      </xdr:nvSpPr>
      <xdr:spPr>
        <a:xfrm>
          <a:off x="13093700" y="61144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168275</xdr:rowOff>
    </xdr:from>
    <xdr:to>
      <xdr:col>72</xdr:col>
      <xdr:colOff>38100</xdr:colOff>
      <xdr:row>37</xdr:row>
      <xdr:rowOff>98425</xdr:rowOff>
    </xdr:to>
    <xdr:sp macro="" textlink="">
      <xdr:nvSpPr>
        <xdr:cNvPr id="428" name="フローチャート: 判断 427">
          <a:extLst>
            <a:ext uri="{FF2B5EF4-FFF2-40B4-BE49-F238E27FC236}">
              <a16:creationId xmlns:a16="http://schemas.microsoft.com/office/drawing/2014/main" id="{4C23E4F2-ADF0-49D2-8411-91455B8F1082}"/>
            </a:ext>
          </a:extLst>
        </xdr:cNvPr>
        <xdr:cNvSpPr/>
      </xdr:nvSpPr>
      <xdr:spPr>
        <a:xfrm>
          <a:off x="12299950" y="611187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153035</xdr:rowOff>
    </xdr:from>
    <xdr:to>
      <xdr:col>67</xdr:col>
      <xdr:colOff>101600</xdr:colOff>
      <xdr:row>37</xdr:row>
      <xdr:rowOff>83185</xdr:rowOff>
    </xdr:to>
    <xdr:sp macro="" textlink="">
      <xdr:nvSpPr>
        <xdr:cNvPr id="429" name="フローチャート: 判断 428">
          <a:extLst>
            <a:ext uri="{FF2B5EF4-FFF2-40B4-BE49-F238E27FC236}">
              <a16:creationId xmlns:a16="http://schemas.microsoft.com/office/drawing/2014/main" id="{E16E8C14-9386-4903-B997-DCB975171E52}"/>
            </a:ext>
          </a:extLst>
        </xdr:cNvPr>
        <xdr:cNvSpPr/>
      </xdr:nvSpPr>
      <xdr:spPr>
        <a:xfrm>
          <a:off x="11487150" y="61029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C9A119CF-C0AB-4F28-BDDA-55661B178CB7}"/>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A698C413-C79F-4EFB-9951-1FC261F684AA}"/>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565AC87B-6391-4C3D-A396-87F4B1BA47F8}"/>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C259299D-9445-4F18-99DF-25997F99ECCA}"/>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A8A45F61-8C44-4E10-A90B-990D35C5290C}"/>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84455</xdr:rowOff>
    </xdr:from>
    <xdr:to>
      <xdr:col>85</xdr:col>
      <xdr:colOff>177800</xdr:colOff>
      <xdr:row>36</xdr:row>
      <xdr:rowOff>14605</xdr:rowOff>
    </xdr:to>
    <xdr:sp macro="" textlink="">
      <xdr:nvSpPr>
        <xdr:cNvPr id="435" name="楕円 434">
          <a:extLst>
            <a:ext uri="{FF2B5EF4-FFF2-40B4-BE49-F238E27FC236}">
              <a16:creationId xmlns:a16="http://schemas.microsoft.com/office/drawing/2014/main" id="{92310D7A-B083-4E3B-8BB7-6E3185CD4448}"/>
            </a:ext>
          </a:extLst>
        </xdr:cNvPr>
        <xdr:cNvSpPr/>
      </xdr:nvSpPr>
      <xdr:spPr>
        <a:xfrm>
          <a:off x="14649450" y="586930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107332</xdr:rowOff>
    </xdr:from>
    <xdr:ext cx="405111" cy="259045"/>
    <xdr:sp macro="" textlink="">
      <xdr:nvSpPr>
        <xdr:cNvPr id="436" name="【一般廃棄物処理施設】&#10;有形固定資産減価償却率該当値テキスト">
          <a:extLst>
            <a:ext uri="{FF2B5EF4-FFF2-40B4-BE49-F238E27FC236}">
              <a16:creationId xmlns:a16="http://schemas.microsoft.com/office/drawing/2014/main" id="{AF585DEE-AF7A-401E-AA35-E0FEA5E48E69}"/>
            </a:ext>
          </a:extLst>
        </xdr:cNvPr>
        <xdr:cNvSpPr txBox="1"/>
      </xdr:nvSpPr>
      <xdr:spPr>
        <a:xfrm>
          <a:off x="14738350" y="572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31115</xdr:rowOff>
    </xdr:from>
    <xdr:to>
      <xdr:col>81</xdr:col>
      <xdr:colOff>101600</xdr:colOff>
      <xdr:row>35</xdr:row>
      <xdr:rowOff>132715</xdr:rowOff>
    </xdr:to>
    <xdr:sp macro="" textlink="">
      <xdr:nvSpPr>
        <xdr:cNvPr id="437" name="楕円 436">
          <a:extLst>
            <a:ext uri="{FF2B5EF4-FFF2-40B4-BE49-F238E27FC236}">
              <a16:creationId xmlns:a16="http://schemas.microsoft.com/office/drawing/2014/main" id="{760F3F91-7BFE-403B-A25B-6F77DD3D10AB}"/>
            </a:ext>
          </a:extLst>
        </xdr:cNvPr>
        <xdr:cNvSpPr/>
      </xdr:nvSpPr>
      <xdr:spPr>
        <a:xfrm>
          <a:off x="13887450" y="5815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81915</xdr:rowOff>
    </xdr:from>
    <xdr:to>
      <xdr:col>85</xdr:col>
      <xdr:colOff>127000</xdr:colOff>
      <xdr:row>35</xdr:row>
      <xdr:rowOff>135255</xdr:rowOff>
    </xdr:to>
    <xdr:cxnSp macro="">
      <xdr:nvCxnSpPr>
        <xdr:cNvPr id="438" name="直線コネクタ 437">
          <a:extLst>
            <a:ext uri="{FF2B5EF4-FFF2-40B4-BE49-F238E27FC236}">
              <a16:creationId xmlns:a16="http://schemas.microsoft.com/office/drawing/2014/main" id="{F45913EE-1389-4F44-9C78-B3D87A583591}"/>
            </a:ext>
          </a:extLst>
        </xdr:cNvPr>
        <xdr:cNvCxnSpPr/>
      </xdr:nvCxnSpPr>
      <xdr:spPr>
        <a:xfrm>
          <a:off x="13938250" y="5866765"/>
          <a:ext cx="762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153035</xdr:rowOff>
    </xdr:from>
    <xdr:to>
      <xdr:col>76</xdr:col>
      <xdr:colOff>165100</xdr:colOff>
      <xdr:row>35</xdr:row>
      <xdr:rowOff>83185</xdr:rowOff>
    </xdr:to>
    <xdr:sp macro="" textlink="">
      <xdr:nvSpPr>
        <xdr:cNvPr id="439" name="楕円 438">
          <a:extLst>
            <a:ext uri="{FF2B5EF4-FFF2-40B4-BE49-F238E27FC236}">
              <a16:creationId xmlns:a16="http://schemas.microsoft.com/office/drawing/2014/main" id="{C6A25360-C880-456D-9F78-11D2CF4F28EF}"/>
            </a:ext>
          </a:extLst>
        </xdr:cNvPr>
        <xdr:cNvSpPr/>
      </xdr:nvSpPr>
      <xdr:spPr>
        <a:xfrm>
          <a:off x="13093700" y="57727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32385</xdr:rowOff>
    </xdr:from>
    <xdr:to>
      <xdr:col>81</xdr:col>
      <xdr:colOff>50800</xdr:colOff>
      <xdr:row>35</xdr:row>
      <xdr:rowOff>81915</xdr:rowOff>
    </xdr:to>
    <xdr:cxnSp macro="">
      <xdr:nvCxnSpPr>
        <xdr:cNvPr id="440" name="直線コネクタ 439">
          <a:extLst>
            <a:ext uri="{FF2B5EF4-FFF2-40B4-BE49-F238E27FC236}">
              <a16:creationId xmlns:a16="http://schemas.microsoft.com/office/drawing/2014/main" id="{830F70D4-AD3B-475C-A230-7F6F19336B8E}"/>
            </a:ext>
          </a:extLst>
        </xdr:cNvPr>
        <xdr:cNvCxnSpPr/>
      </xdr:nvCxnSpPr>
      <xdr:spPr>
        <a:xfrm>
          <a:off x="13144500" y="5817235"/>
          <a:ext cx="79375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97790</xdr:rowOff>
    </xdr:from>
    <xdr:to>
      <xdr:col>72</xdr:col>
      <xdr:colOff>38100</xdr:colOff>
      <xdr:row>35</xdr:row>
      <xdr:rowOff>27940</xdr:rowOff>
    </xdr:to>
    <xdr:sp macro="" textlink="">
      <xdr:nvSpPr>
        <xdr:cNvPr id="441" name="楕円 440">
          <a:extLst>
            <a:ext uri="{FF2B5EF4-FFF2-40B4-BE49-F238E27FC236}">
              <a16:creationId xmlns:a16="http://schemas.microsoft.com/office/drawing/2014/main" id="{FAAE41E0-EF6A-497C-8EA8-1DD91EB9BDC8}"/>
            </a:ext>
          </a:extLst>
        </xdr:cNvPr>
        <xdr:cNvSpPr/>
      </xdr:nvSpPr>
      <xdr:spPr>
        <a:xfrm>
          <a:off x="12299950" y="571754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148590</xdr:rowOff>
    </xdr:from>
    <xdr:to>
      <xdr:col>76</xdr:col>
      <xdr:colOff>114300</xdr:colOff>
      <xdr:row>35</xdr:row>
      <xdr:rowOff>32385</xdr:rowOff>
    </xdr:to>
    <xdr:cxnSp macro="">
      <xdr:nvCxnSpPr>
        <xdr:cNvPr id="442" name="直線コネクタ 441">
          <a:extLst>
            <a:ext uri="{FF2B5EF4-FFF2-40B4-BE49-F238E27FC236}">
              <a16:creationId xmlns:a16="http://schemas.microsoft.com/office/drawing/2014/main" id="{423E9F02-8397-46E8-A8A0-E776653B7239}"/>
            </a:ext>
          </a:extLst>
        </xdr:cNvPr>
        <xdr:cNvCxnSpPr/>
      </xdr:nvCxnSpPr>
      <xdr:spPr>
        <a:xfrm>
          <a:off x="12344400" y="5768340"/>
          <a:ext cx="800100" cy="48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36830</xdr:rowOff>
    </xdr:from>
    <xdr:to>
      <xdr:col>67</xdr:col>
      <xdr:colOff>101600</xdr:colOff>
      <xdr:row>34</xdr:row>
      <xdr:rowOff>138430</xdr:rowOff>
    </xdr:to>
    <xdr:sp macro="" textlink="">
      <xdr:nvSpPr>
        <xdr:cNvPr id="443" name="楕円 442">
          <a:extLst>
            <a:ext uri="{FF2B5EF4-FFF2-40B4-BE49-F238E27FC236}">
              <a16:creationId xmlns:a16="http://schemas.microsoft.com/office/drawing/2014/main" id="{EC8A652D-0EB7-4A94-9337-6C81013BB4B9}"/>
            </a:ext>
          </a:extLst>
        </xdr:cNvPr>
        <xdr:cNvSpPr/>
      </xdr:nvSpPr>
      <xdr:spPr>
        <a:xfrm>
          <a:off x="11487150" y="565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87630</xdr:rowOff>
    </xdr:from>
    <xdr:to>
      <xdr:col>71</xdr:col>
      <xdr:colOff>177800</xdr:colOff>
      <xdr:row>34</xdr:row>
      <xdr:rowOff>148590</xdr:rowOff>
    </xdr:to>
    <xdr:cxnSp macro="">
      <xdr:nvCxnSpPr>
        <xdr:cNvPr id="444" name="直線コネクタ 443">
          <a:extLst>
            <a:ext uri="{FF2B5EF4-FFF2-40B4-BE49-F238E27FC236}">
              <a16:creationId xmlns:a16="http://schemas.microsoft.com/office/drawing/2014/main" id="{F3A348E4-ABAE-4AC9-8578-D3B2C9D0345C}"/>
            </a:ext>
          </a:extLst>
        </xdr:cNvPr>
        <xdr:cNvCxnSpPr/>
      </xdr:nvCxnSpPr>
      <xdr:spPr>
        <a:xfrm>
          <a:off x="11537950" y="5707380"/>
          <a:ext cx="80645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28592</xdr:rowOff>
    </xdr:from>
    <xdr:ext cx="405111" cy="259045"/>
    <xdr:sp macro="" textlink="">
      <xdr:nvSpPr>
        <xdr:cNvPr id="445" name="n_1aveValue【一般廃棄物処理施設】&#10;有形固定資産減価償却率">
          <a:extLst>
            <a:ext uri="{FF2B5EF4-FFF2-40B4-BE49-F238E27FC236}">
              <a16:creationId xmlns:a16="http://schemas.microsoft.com/office/drawing/2014/main" id="{8357890C-DA3A-4FFD-89D0-76F7D4791815}"/>
            </a:ext>
          </a:extLst>
        </xdr:cNvPr>
        <xdr:cNvSpPr txBox="1"/>
      </xdr:nvSpPr>
      <xdr:spPr>
        <a:xfrm>
          <a:off x="13742044" y="6143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85742</xdr:rowOff>
    </xdr:from>
    <xdr:ext cx="405111" cy="259045"/>
    <xdr:sp macro="" textlink="">
      <xdr:nvSpPr>
        <xdr:cNvPr id="446" name="n_2aveValue【一般廃棄物処理施設】&#10;有形固定資産減価償却率">
          <a:extLst>
            <a:ext uri="{FF2B5EF4-FFF2-40B4-BE49-F238E27FC236}">
              <a16:creationId xmlns:a16="http://schemas.microsoft.com/office/drawing/2014/main" id="{B470F5BC-7AC1-45AA-A18D-795EFA486829}"/>
            </a:ext>
          </a:extLst>
        </xdr:cNvPr>
        <xdr:cNvSpPr txBox="1"/>
      </xdr:nvSpPr>
      <xdr:spPr>
        <a:xfrm>
          <a:off x="12960994" y="6200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89552</xdr:rowOff>
    </xdr:from>
    <xdr:ext cx="405111" cy="259045"/>
    <xdr:sp macro="" textlink="">
      <xdr:nvSpPr>
        <xdr:cNvPr id="447" name="n_3aveValue【一般廃棄物処理施設】&#10;有形固定資産減価償却率">
          <a:extLst>
            <a:ext uri="{FF2B5EF4-FFF2-40B4-BE49-F238E27FC236}">
              <a16:creationId xmlns:a16="http://schemas.microsoft.com/office/drawing/2014/main" id="{FD43F721-3B25-4009-A254-7E42ADDEA667}"/>
            </a:ext>
          </a:extLst>
        </xdr:cNvPr>
        <xdr:cNvSpPr txBox="1"/>
      </xdr:nvSpPr>
      <xdr:spPr>
        <a:xfrm>
          <a:off x="12167244" y="6204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74312</xdr:rowOff>
    </xdr:from>
    <xdr:ext cx="405111" cy="259045"/>
    <xdr:sp macro="" textlink="">
      <xdr:nvSpPr>
        <xdr:cNvPr id="448" name="n_4aveValue【一般廃棄物処理施設】&#10;有形固定資産減価償却率">
          <a:extLst>
            <a:ext uri="{FF2B5EF4-FFF2-40B4-BE49-F238E27FC236}">
              <a16:creationId xmlns:a16="http://schemas.microsoft.com/office/drawing/2014/main" id="{373CA16B-71D6-45CF-AD4A-4B7E266D6D17}"/>
            </a:ext>
          </a:extLst>
        </xdr:cNvPr>
        <xdr:cNvSpPr txBox="1"/>
      </xdr:nvSpPr>
      <xdr:spPr>
        <a:xfrm>
          <a:off x="11354444" y="6189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149242</xdr:rowOff>
    </xdr:from>
    <xdr:ext cx="405111" cy="259045"/>
    <xdr:sp macro="" textlink="">
      <xdr:nvSpPr>
        <xdr:cNvPr id="449" name="n_1mainValue【一般廃棄物処理施設】&#10;有形固定資産減価償却率">
          <a:extLst>
            <a:ext uri="{FF2B5EF4-FFF2-40B4-BE49-F238E27FC236}">
              <a16:creationId xmlns:a16="http://schemas.microsoft.com/office/drawing/2014/main" id="{E33976EB-9A3B-4739-A670-7397B537E695}"/>
            </a:ext>
          </a:extLst>
        </xdr:cNvPr>
        <xdr:cNvSpPr txBox="1"/>
      </xdr:nvSpPr>
      <xdr:spPr>
        <a:xfrm>
          <a:off x="13742044" y="5603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99712</xdr:rowOff>
    </xdr:from>
    <xdr:ext cx="405111" cy="259045"/>
    <xdr:sp macro="" textlink="">
      <xdr:nvSpPr>
        <xdr:cNvPr id="450" name="n_2mainValue【一般廃棄物処理施設】&#10;有形固定資産減価償却率">
          <a:extLst>
            <a:ext uri="{FF2B5EF4-FFF2-40B4-BE49-F238E27FC236}">
              <a16:creationId xmlns:a16="http://schemas.microsoft.com/office/drawing/2014/main" id="{5DC7FE49-E45C-4200-83EC-68EE95A4F5EF}"/>
            </a:ext>
          </a:extLst>
        </xdr:cNvPr>
        <xdr:cNvSpPr txBox="1"/>
      </xdr:nvSpPr>
      <xdr:spPr>
        <a:xfrm>
          <a:off x="12960994" y="5554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44467</xdr:rowOff>
    </xdr:from>
    <xdr:ext cx="405111" cy="259045"/>
    <xdr:sp macro="" textlink="">
      <xdr:nvSpPr>
        <xdr:cNvPr id="451" name="n_3mainValue【一般廃棄物処理施設】&#10;有形固定資産減価償却率">
          <a:extLst>
            <a:ext uri="{FF2B5EF4-FFF2-40B4-BE49-F238E27FC236}">
              <a16:creationId xmlns:a16="http://schemas.microsoft.com/office/drawing/2014/main" id="{8A6182F5-E3A4-4C33-B10C-D3AF2D8A660F}"/>
            </a:ext>
          </a:extLst>
        </xdr:cNvPr>
        <xdr:cNvSpPr txBox="1"/>
      </xdr:nvSpPr>
      <xdr:spPr>
        <a:xfrm>
          <a:off x="12167244" y="5499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154957</xdr:rowOff>
    </xdr:from>
    <xdr:ext cx="405111" cy="259045"/>
    <xdr:sp macro="" textlink="">
      <xdr:nvSpPr>
        <xdr:cNvPr id="452" name="n_4mainValue【一般廃棄物処理施設】&#10;有形固定資産減価償却率">
          <a:extLst>
            <a:ext uri="{FF2B5EF4-FFF2-40B4-BE49-F238E27FC236}">
              <a16:creationId xmlns:a16="http://schemas.microsoft.com/office/drawing/2014/main" id="{5D6FFFB1-D23E-464B-A20A-42464CBFCF44}"/>
            </a:ext>
          </a:extLst>
        </xdr:cNvPr>
        <xdr:cNvSpPr txBox="1"/>
      </xdr:nvSpPr>
      <xdr:spPr>
        <a:xfrm>
          <a:off x="11354444" y="5444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722A8EFE-0763-4451-96D2-AF2E0B92B417}"/>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8D89C3C1-2A22-4DB7-9ED9-10B8AA071C12}"/>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AA8EF44F-ECE8-4770-979F-442164921778}"/>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F34E7E18-615F-43ED-8DFD-07C3344E624A}"/>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9BFD43C9-4DCF-4669-B885-C19E55117D47}"/>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04A99A13-6419-4305-81B1-3C7F3C4E4B15}"/>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8D59EDB1-2B24-4EAF-8018-2E8764ABEDF6}"/>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8E4BC096-9053-41B1-9B75-A99E44E9D8D8}"/>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4E546528-6CAB-475B-96DF-94E1687B6254}"/>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27A0DFC2-BA98-48B1-9722-F6D5C025BA45}"/>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3" name="直線コネクタ 462">
          <a:extLst>
            <a:ext uri="{FF2B5EF4-FFF2-40B4-BE49-F238E27FC236}">
              <a16:creationId xmlns:a16="http://schemas.microsoft.com/office/drawing/2014/main" id="{8572EBC0-46BC-46F3-8BCF-115B4704EAE2}"/>
            </a:ext>
          </a:extLst>
        </xdr:cNvPr>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4" name="テキスト ボックス 463">
          <a:extLst>
            <a:ext uri="{FF2B5EF4-FFF2-40B4-BE49-F238E27FC236}">
              <a16:creationId xmlns:a16="http://schemas.microsoft.com/office/drawing/2014/main" id="{75D48E55-332F-455E-BD84-554A0CEEB171}"/>
            </a:ext>
          </a:extLst>
        </xdr:cNvPr>
        <xdr:cNvSpPr txBox="1"/>
      </xdr:nvSpPr>
      <xdr:spPr>
        <a:xfrm>
          <a:off x="16248514" y="67729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5" name="直線コネクタ 464">
          <a:extLst>
            <a:ext uri="{FF2B5EF4-FFF2-40B4-BE49-F238E27FC236}">
              <a16:creationId xmlns:a16="http://schemas.microsoft.com/office/drawing/2014/main" id="{AB61F745-E38D-466B-A740-C7D7614F5D14}"/>
            </a:ext>
          </a:extLst>
        </xdr:cNvPr>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466" name="テキスト ボックス 465">
          <a:extLst>
            <a:ext uri="{FF2B5EF4-FFF2-40B4-BE49-F238E27FC236}">
              <a16:creationId xmlns:a16="http://schemas.microsoft.com/office/drawing/2014/main" id="{46C86E30-841C-4F64-9AA8-3446D79A85E6}"/>
            </a:ext>
          </a:extLst>
        </xdr:cNvPr>
        <xdr:cNvSpPr txBox="1"/>
      </xdr:nvSpPr>
      <xdr:spPr>
        <a:xfrm>
          <a:off x="15849828" y="63284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7" name="直線コネクタ 466">
          <a:extLst>
            <a:ext uri="{FF2B5EF4-FFF2-40B4-BE49-F238E27FC236}">
              <a16:creationId xmlns:a16="http://schemas.microsoft.com/office/drawing/2014/main" id="{953FA27D-38B3-4E13-9812-DDD8CF70BC3E}"/>
            </a:ext>
          </a:extLst>
        </xdr:cNvPr>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468" name="テキスト ボックス 467">
          <a:extLst>
            <a:ext uri="{FF2B5EF4-FFF2-40B4-BE49-F238E27FC236}">
              <a16:creationId xmlns:a16="http://schemas.microsoft.com/office/drawing/2014/main" id="{91592D00-9DCE-44B1-AE54-9E44051C6C47}"/>
            </a:ext>
          </a:extLst>
        </xdr:cNvPr>
        <xdr:cNvSpPr txBox="1"/>
      </xdr:nvSpPr>
      <xdr:spPr>
        <a:xfrm>
          <a:off x="15849828" y="5890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9" name="直線コネクタ 468">
          <a:extLst>
            <a:ext uri="{FF2B5EF4-FFF2-40B4-BE49-F238E27FC236}">
              <a16:creationId xmlns:a16="http://schemas.microsoft.com/office/drawing/2014/main" id="{887D2F67-C8E5-432F-BD01-7B578C24ACC2}"/>
            </a:ext>
          </a:extLst>
        </xdr:cNvPr>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470" name="テキスト ボックス 469">
          <a:extLst>
            <a:ext uri="{FF2B5EF4-FFF2-40B4-BE49-F238E27FC236}">
              <a16:creationId xmlns:a16="http://schemas.microsoft.com/office/drawing/2014/main" id="{A2F28911-0724-4160-9C8F-5C851F41A46C}"/>
            </a:ext>
          </a:extLst>
        </xdr:cNvPr>
        <xdr:cNvSpPr txBox="1"/>
      </xdr:nvSpPr>
      <xdr:spPr>
        <a:xfrm>
          <a:off x="15849828" y="54521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AFC506B5-EA42-4801-850E-7338A9CAC184}"/>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72" name="テキスト ボックス 471">
          <a:extLst>
            <a:ext uri="{FF2B5EF4-FFF2-40B4-BE49-F238E27FC236}">
              <a16:creationId xmlns:a16="http://schemas.microsoft.com/office/drawing/2014/main" id="{FC7725DB-73A6-4BB3-BFDF-377F025424EE}"/>
            </a:ext>
          </a:extLst>
        </xdr:cNvPr>
        <xdr:cNvSpPr txBox="1"/>
      </xdr:nvSpPr>
      <xdr:spPr>
        <a:xfrm>
          <a:off x="15849828" y="50076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一般廃棄物処理施設】&#10;一人当たり有形固定資産（償却資産）額グラフ枠">
          <a:extLst>
            <a:ext uri="{FF2B5EF4-FFF2-40B4-BE49-F238E27FC236}">
              <a16:creationId xmlns:a16="http://schemas.microsoft.com/office/drawing/2014/main" id="{3C2BC2F0-A4E9-449A-AEA8-EAA8C5486D34}"/>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66425</xdr:rowOff>
    </xdr:from>
    <xdr:to>
      <xdr:col>116</xdr:col>
      <xdr:colOff>62864</xdr:colOff>
      <xdr:row>41</xdr:row>
      <xdr:rowOff>132148</xdr:rowOff>
    </xdr:to>
    <xdr:cxnSp macro="">
      <xdr:nvCxnSpPr>
        <xdr:cNvPr id="474" name="直線コネクタ 473">
          <a:extLst>
            <a:ext uri="{FF2B5EF4-FFF2-40B4-BE49-F238E27FC236}">
              <a16:creationId xmlns:a16="http://schemas.microsoft.com/office/drawing/2014/main" id="{6F3B1DDD-5DFF-44FC-A61E-515CE0321C6A}"/>
            </a:ext>
          </a:extLst>
        </xdr:cNvPr>
        <xdr:cNvCxnSpPr/>
      </xdr:nvCxnSpPr>
      <xdr:spPr>
        <a:xfrm flipV="1">
          <a:off x="19951064" y="5521075"/>
          <a:ext cx="0" cy="1386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135975</xdr:rowOff>
    </xdr:from>
    <xdr:ext cx="469744" cy="259045"/>
    <xdr:sp macro="" textlink="">
      <xdr:nvSpPr>
        <xdr:cNvPr id="475" name="【一般廃棄物処理施設】&#10;一人当たり有形固定資産（償却資産）額最小値テキスト">
          <a:extLst>
            <a:ext uri="{FF2B5EF4-FFF2-40B4-BE49-F238E27FC236}">
              <a16:creationId xmlns:a16="http://schemas.microsoft.com/office/drawing/2014/main" id="{00935818-77BF-4363-8ADB-B7676FB4A2E1}"/>
            </a:ext>
          </a:extLst>
        </xdr:cNvPr>
        <xdr:cNvSpPr txBox="1"/>
      </xdr:nvSpPr>
      <xdr:spPr>
        <a:xfrm>
          <a:off x="19989800" y="6911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132148</xdr:rowOff>
    </xdr:from>
    <xdr:to>
      <xdr:col>116</xdr:col>
      <xdr:colOff>152400</xdr:colOff>
      <xdr:row>41</xdr:row>
      <xdr:rowOff>132148</xdr:rowOff>
    </xdr:to>
    <xdr:cxnSp macro="">
      <xdr:nvCxnSpPr>
        <xdr:cNvPr id="476" name="直線コネクタ 475">
          <a:extLst>
            <a:ext uri="{FF2B5EF4-FFF2-40B4-BE49-F238E27FC236}">
              <a16:creationId xmlns:a16="http://schemas.microsoft.com/office/drawing/2014/main" id="{1758433B-826C-4A03-ADF9-016984B7804A}"/>
            </a:ext>
          </a:extLst>
        </xdr:cNvPr>
        <xdr:cNvCxnSpPr/>
      </xdr:nvCxnSpPr>
      <xdr:spPr>
        <a:xfrm>
          <a:off x="19881850" y="690759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13102</xdr:rowOff>
    </xdr:from>
    <xdr:ext cx="690189" cy="259045"/>
    <xdr:sp macro="" textlink="">
      <xdr:nvSpPr>
        <xdr:cNvPr id="477" name="【一般廃棄物処理施設】&#10;一人当たり有形固定資産（償却資産）額最大値テキスト">
          <a:extLst>
            <a:ext uri="{FF2B5EF4-FFF2-40B4-BE49-F238E27FC236}">
              <a16:creationId xmlns:a16="http://schemas.microsoft.com/office/drawing/2014/main" id="{DFFD8311-F5E3-4498-A5AB-54888DF8C3FB}"/>
            </a:ext>
          </a:extLst>
        </xdr:cNvPr>
        <xdr:cNvSpPr txBox="1"/>
      </xdr:nvSpPr>
      <xdr:spPr>
        <a:xfrm>
          <a:off x="19989800" y="53026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66425</xdr:rowOff>
    </xdr:from>
    <xdr:to>
      <xdr:col>116</xdr:col>
      <xdr:colOff>152400</xdr:colOff>
      <xdr:row>33</xdr:row>
      <xdr:rowOff>66425</xdr:rowOff>
    </xdr:to>
    <xdr:cxnSp macro="">
      <xdr:nvCxnSpPr>
        <xdr:cNvPr id="478" name="直線コネクタ 477">
          <a:extLst>
            <a:ext uri="{FF2B5EF4-FFF2-40B4-BE49-F238E27FC236}">
              <a16:creationId xmlns:a16="http://schemas.microsoft.com/office/drawing/2014/main" id="{FE5137DE-AB49-40BA-A7D4-2F917AD26CF8}"/>
            </a:ext>
          </a:extLst>
        </xdr:cNvPr>
        <xdr:cNvCxnSpPr/>
      </xdr:nvCxnSpPr>
      <xdr:spPr>
        <a:xfrm>
          <a:off x="19881850" y="55210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87883</xdr:rowOff>
    </xdr:from>
    <xdr:ext cx="599010" cy="259045"/>
    <xdr:sp macro="" textlink="">
      <xdr:nvSpPr>
        <xdr:cNvPr id="479" name="【一般廃棄物処理施設】&#10;一人当たり有形固定資産（償却資産）額平均値テキスト">
          <a:extLst>
            <a:ext uri="{FF2B5EF4-FFF2-40B4-BE49-F238E27FC236}">
              <a16:creationId xmlns:a16="http://schemas.microsoft.com/office/drawing/2014/main" id="{60524577-0CFD-4021-91A1-7DB731C1A6D8}"/>
            </a:ext>
          </a:extLst>
        </xdr:cNvPr>
        <xdr:cNvSpPr txBox="1"/>
      </xdr:nvSpPr>
      <xdr:spPr>
        <a:xfrm>
          <a:off x="19989800" y="66982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109456</xdr:rowOff>
    </xdr:from>
    <xdr:to>
      <xdr:col>116</xdr:col>
      <xdr:colOff>114300</xdr:colOff>
      <xdr:row>41</xdr:row>
      <xdr:rowOff>39606</xdr:rowOff>
    </xdr:to>
    <xdr:sp macro="" textlink="">
      <xdr:nvSpPr>
        <xdr:cNvPr id="480" name="フローチャート: 判断 479">
          <a:extLst>
            <a:ext uri="{FF2B5EF4-FFF2-40B4-BE49-F238E27FC236}">
              <a16:creationId xmlns:a16="http://schemas.microsoft.com/office/drawing/2014/main" id="{83C8C5AB-A030-4D27-8D61-BF3B313C5142}"/>
            </a:ext>
          </a:extLst>
        </xdr:cNvPr>
        <xdr:cNvSpPr/>
      </xdr:nvSpPr>
      <xdr:spPr>
        <a:xfrm>
          <a:off x="19900900" y="671980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122302</xdr:rowOff>
    </xdr:from>
    <xdr:to>
      <xdr:col>112</xdr:col>
      <xdr:colOff>38100</xdr:colOff>
      <xdr:row>41</xdr:row>
      <xdr:rowOff>52452</xdr:rowOff>
    </xdr:to>
    <xdr:sp macro="" textlink="">
      <xdr:nvSpPr>
        <xdr:cNvPr id="481" name="フローチャート: 判断 480">
          <a:extLst>
            <a:ext uri="{FF2B5EF4-FFF2-40B4-BE49-F238E27FC236}">
              <a16:creationId xmlns:a16="http://schemas.microsoft.com/office/drawing/2014/main" id="{C772DCC2-A172-48D4-9FD4-8E684D162122}"/>
            </a:ext>
          </a:extLst>
        </xdr:cNvPr>
        <xdr:cNvSpPr/>
      </xdr:nvSpPr>
      <xdr:spPr>
        <a:xfrm>
          <a:off x="19157950" y="673265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136395</xdr:rowOff>
    </xdr:from>
    <xdr:to>
      <xdr:col>107</xdr:col>
      <xdr:colOff>101600</xdr:colOff>
      <xdr:row>41</xdr:row>
      <xdr:rowOff>66545</xdr:rowOff>
    </xdr:to>
    <xdr:sp macro="" textlink="">
      <xdr:nvSpPr>
        <xdr:cNvPr id="482" name="フローチャート: 判断 481">
          <a:extLst>
            <a:ext uri="{FF2B5EF4-FFF2-40B4-BE49-F238E27FC236}">
              <a16:creationId xmlns:a16="http://schemas.microsoft.com/office/drawing/2014/main" id="{F8C3799B-7FA5-4130-928B-25CF8587FE98}"/>
            </a:ext>
          </a:extLst>
        </xdr:cNvPr>
        <xdr:cNvSpPr/>
      </xdr:nvSpPr>
      <xdr:spPr>
        <a:xfrm>
          <a:off x="18345150" y="67467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118345</xdr:rowOff>
    </xdr:from>
    <xdr:to>
      <xdr:col>102</xdr:col>
      <xdr:colOff>165100</xdr:colOff>
      <xdr:row>41</xdr:row>
      <xdr:rowOff>48495</xdr:rowOff>
    </xdr:to>
    <xdr:sp macro="" textlink="">
      <xdr:nvSpPr>
        <xdr:cNvPr id="483" name="フローチャート: 判断 482">
          <a:extLst>
            <a:ext uri="{FF2B5EF4-FFF2-40B4-BE49-F238E27FC236}">
              <a16:creationId xmlns:a16="http://schemas.microsoft.com/office/drawing/2014/main" id="{55397E23-B9CF-4329-9F53-411386EBEA31}"/>
            </a:ext>
          </a:extLst>
        </xdr:cNvPr>
        <xdr:cNvSpPr/>
      </xdr:nvSpPr>
      <xdr:spPr>
        <a:xfrm>
          <a:off x="17551400" y="67286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129681</xdr:rowOff>
    </xdr:from>
    <xdr:to>
      <xdr:col>98</xdr:col>
      <xdr:colOff>38100</xdr:colOff>
      <xdr:row>41</xdr:row>
      <xdr:rowOff>59831</xdr:rowOff>
    </xdr:to>
    <xdr:sp macro="" textlink="">
      <xdr:nvSpPr>
        <xdr:cNvPr id="484" name="フローチャート: 判断 483">
          <a:extLst>
            <a:ext uri="{FF2B5EF4-FFF2-40B4-BE49-F238E27FC236}">
              <a16:creationId xmlns:a16="http://schemas.microsoft.com/office/drawing/2014/main" id="{AFF7D576-5BFF-4E34-8ADC-EDBA6D3B564A}"/>
            </a:ext>
          </a:extLst>
        </xdr:cNvPr>
        <xdr:cNvSpPr/>
      </xdr:nvSpPr>
      <xdr:spPr>
        <a:xfrm>
          <a:off x="16757650" y="674003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25BFD1FA-0732-4C60-B568-35EC3115B91E}"/>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C9658C12-9088-4B5B-BF0D-793C63CE196C}"/>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38D74E62-F356-4DC4-9E4C-1DD8543980E8}"/>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6B375F90-BCCB-44C9-BE51-5AD7FA195DB7}"/>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DD08EC19-4CBA-423D-A76D-7F04A18DB222}"/>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59000</xdr:rowOff>
    </xdr:from>
    <xdr:to>
      <xdr:col>116</xdr:col>
      <xdr:colOff>114300</xdr:colOff>
      <xdr:row>38</xdr:row>
      <xdr:rowOff>160600</xdr:rowOff>
    </xdr:to>
    <xdr:sp macro="" textlink="">
      <xdr:nvSpPr>
        <xdr:cNvPr id="490" name="楕円 489">
          <a:extLst>
            <a:ext uri="{FF2B5EF4-FFF2-40B4-BE49-F238E27FC236}">
              <a16:creationId xmlns:a16="http://schemas.microsoft.com/office/drawing/2014/main" id="{CBA07B2C-2199-4290-8C1D-1DCF7B512EE4}"/>
            </a:ext>
          </a:extLst>
        </xdr:cNvPr>
        <xdr:cNvSpPr/>
      </xdr:nvSpPr>
      <xdr:spPr>
        <a:xfrm>
          <a:off x="19900900" y="633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81877</xdr:rowOff>
    </xdr:from>
    <xdr:ext cx="690189" cy="259045"/>
    <xdr:sp macro="" textlink="">
      <xdr:nvSpPr>
        <xdr:cNvPr id="491" name="【一般廃棄物処理施設】&#10;一人当たり有形固定資産（償却資産）額該当値テキスト">
          <a:extLst>
            <a:ext uri="{FF2B5EF4-FFF2-40B4-BE49-F238E27FC236}">
              <a16:creationId xmlns:a16="http://schemas.microsoft.com/office/drawing/2014/main" id="{E6E30769-B58C-444A-BC21-20F6BBBB18BC}"/>
            </a:ext>
          </a:extLst>
        </xdr:cNvPr>
        <xdr:cNvSpPr txBox="1"/>
      </xdr:nvSpPr>
      <xdr:spPr>
        <a:xfrm>
          <a:off x="19989800" y="61969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1,176,509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70084</xdr:rowOff>
    </xdr:from>
    <xdr:to>
      <xdr:col>112</xdr:col>
      <xdr:colOff>38100</xdr:colOff>
      <xdr:row>39</xdr:row>
      <xdr:rowOff>234</xdr:rowOff>
    </xdr:to>
    <xdr:sp macro="" textlink="">
      <xdr:nvSpPr>
        <xdr:cNvPr id="492" name="楕円 491">
          <a:extLst>
            <a:ext uri="{FF2B5EF4-FFF2-40B4-BE49-F238E27FC236}">
              <a16:creationId xmlns:a16="http://schemas.microsoft.com/office/drawing/2014/main" id="{1C74CD8F-EB9F-4D9B-8E3F-2E7F1481CAF6}"/>
            </a:ext>
          </a:extLst>
        </xdr:cNvPr>
        <xdr:cNvSpPr/>
      </xdr:nvSpPr>
      <xdr:spPr>
        <a:xfrm>
          <a:off x="19157950" y="635023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109800</xdr:rowOff>
    </xdr:from>
    <xdr:to>
      <xdr:col>116</xdr:col>
      <xdr:colOff>63500</xdr:colOff>
      <xdr:row>38</xdr:row>
      <xdr:rowOff>120884</xdr:rowOff>
    </xdr:to>
    <xdr:cxnSp macro="">
      <xdr:nvCxnSpPr>
        <xdr:cNvPr id="493" name="直線コネクタ 492">
          <a:extLst>
            <a:ext uri="{FF2B5EF4-FFF2-40B4-BE49-F238E27FC236}">
              <a16:creationId xmlns:a16="http://schemas.microsoft.com/office/drawing/2014/main" id="{4EE5B447-B44A-48B1-817B-2FF1AB1F73D9}"/>
            </a:ext>
          </a:extLst>
        </xdr:cNvPr>
        <xdr:cNvCxnSpPr/>
      </xdr:nvCxnSpPr>
      <xdr:spPr>
        <a:xfrm flipV="1">
          <a:off x="19202400" y="6389950"/>
          <a:ext cx="749300" cy="11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78753</xdr:rowOff>
    </xdr:from>
    <xdr:to>
      <xdr:col>107</xdr:col>
      <xdr:colOff>101600</xdr:colOff>
      <xdr:row>39</xdr:row>
      <xdr:rowOff>8903</xdr:rowOff>
    </xdr:to>
    <xdr:sp macro="" textlink="">
      <xdr:nvSpPr>
        <xdr:cNvPr id="494" name="楕円 493">
          <a:extLst>
            <a:ext uri="{FF2B5EF4-FFF2-40B4-BE49-F238E27FC236}">
              <a16:creationId xmlns:a16="http://schemas.microsoft.com/office/drawing/2014/main" id="{9469BBE5-771D-4B61-A72A-EE67D65B915E}"/>
            </a:ext>
          </a:extLst>
        </xdr:cNvPr>
        <xdr:cNvSpPr/>
      </xdr:nvSpPr>
      <xdr:spPr>
        <a:xfrm>
          <a:off x="18345150" y="635890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120884</xdr:rowOff>
    </xdr:from>
    <xdr:to>
      <xdr:col>111</xdr:col>
      <xdr:colOff>177800</xdr:colOff>
      <xdr:row>38</xdr:row>
      <xdr:rowOff>129553</xdr:rowOff>
    </xdr:to>
    <xdr:cxnSp macro="">
      <xdr:nvCxnSpPr>
        <xdr:cNvPr id="495" name="直線コネクタ 494">
          <a:extLst>
            <a:ext uri="{FF2B5EF4-FFF2-40B4-BE49-F238E27FC236}">
              <a16:creationId xmlns:a16="http://schemas.microsoft.com/office/drawing/2014/main" id="{473363FC-2BB4-42EF-8B53-89722ADD77EB}"/>
            </a:ext>
          </a:extLst>
        </xdr:cNvPr>
        <xdr:cNvCxnSpPr/>
      </xdr:nvCxnSpPr>
      <xdr:spPr>
        <a:xfrm flipV="1">
          <a:off x="18395950" y="6401034"/>
          <a:ext cx="806450" cy="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95676</xdr:rowOff>
    </xdr:from>
    <xdr:to>
      <xdr:col>102</xdr:col>
      <xdr:colOff>165100</xdr:colOff>
      <xdr:row>39</xdr:row>
      <xdr:rowOff>25826</xdr:rowOff>
    </xdr:to>
    <xdr:sp macro="" textlink="">
      <xdr:nvSpPr>
        <xdr:cNvPr id="496" name="楕円 495">
          <a:extLst>
            <a:ext uri="{FF2B5EF4-FFF2-40B4-BE49-F238E27FC236}">
              <a16:creationId xmlns:a16="http://schemas.microsoft.com/office/drawing/2014/main" id="{E059BA26-B3F7-47A1-9C88-3592FA559C93}"/>
            </a:ext>
          </a:extLst>
        </xdr:cNvPr>
        <xdr:cNvSpPr/>
      </xdr:nvSpPr>
      <xdr:spPr>
        <a:xfrm>
          <a:off x="17551400" y="637582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129553</xdr:rowOff>
    </xdr:from>
    <xdr:to>
      <xdr:col>107</xdr:col>
      <xdr:colOff>50800</xdr:colOff>
      <xdr:row>38</xdr:row>
      <xdr:rowOff>146476</xdr:rowOff>
    </xdr:to>
    <xdr:cxnSp macro="">
      <xdr:nvCxnSpPr>
        <xdr:cNvPr id="497" name="直線コネクタ 496">
          <a:extLst>
            <a:ext uri="{FF2B5EF4-FFF2-40B4-BE49-F238E27FC236}">
              <a16:creationId xmlns:a16="http://schemas.microsoft.com/office/drawing/2014/main" id="{CBC60B1E-0130-42AC-B9A1-049F67BB2D70}"/>
            </a:ext>
          </a:extLst>
        </xdr:cNvPr>
        <xdr:cNvCxnSpPr/>
      </xdr:nvCxnSpPr>
      <xdr:spPr>
        <a:xfrm flipV="1">
          <a:off x="17602200" y="6409703"/>
          <a:ext cx="793750" cy="16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107625</xdr:rowOff>
    </xdr:from>
    <xdr:to>
      <xdr:col>98</xdr:col>
      <xdr:colOff>38100</xdr:colOff>
      <xdr:row>39</xdr:row>
      <xdr:rowOff>37775</xdr:rowOff>
    </xdr:to>
    <xdr:sp macro="" textlink="">
      <xdr:nvSpPr>
        <xdr:cNvPr id="498" name="楕円 497">
          <a:extLst>
            <a:ext uri="{FF2B5EF4-FFF2-40B4-BE49-F238E27FC236}">
              <a16:creationId xmlns:a16="http://schemas.microsoft.com/office/drawing/2014/main" id="{8671AF3A-355B-489C-B352-3805034B6118}"/>
            </a:ext>
          </a:extLst>
        </xdr:cNvPr>
        <xdr:cNvSpPr/>
      </xdr:nvSpPr>
      <xdr:spPr>
        <a:xfrm>
          <a:off x="16757650" y="638777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146476</xdr:rowOff>
    </xdr:from>
    <xdr:to>
      <xdr:col>102</xdr:col>
      <xdr:colOff>114300</xdr:colOff>
      <xdr:row>38</xdr:row>
      <xdr:rowOff>158425</xdr:rowOff>
    </xdr:to>
    <xdr:cxnSp macro="">
      <xdr:nvCxnSpPr>
        <xdr:cNvPr id="499" name="直線コネクタ 498">
          <a:extLst>
            <a:ext uri="{FF2B5EF4-FFF2-40B4-BE49-F238E27FC236}">
              <a16:creationId xmlns:a16="http://schemas.microsoft.com/office/drawing/2014/main" id="{DC87DC83-D14D-4705-B497-2A22285CF2A3}"/>
            </a:ext>
          </a:extLst>
        </xdr:cNvPr>
        <xdr:cNvCxnSpPr/>
      </xdr:nvCxnSpPr>
      <xdr:spPr>
        <a:xfrm flipV="1">
          <a:off x="16802100" y="6426626"/>
          <a:ext cx="800100" cy="11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43579</xdr:rowOff>
    </xdr:from>
    <xdr:ext cx="599010" cy="259045"/>
    <xdr:sp macro="" textlink="">
      <xdr:nvSpPr>
        <xdr:cNvPr id="500" name="n_1aveValue【一般廃棄物処理施設】&#10;一人当たり有形固定資産（償却資産）額">
          <a:extLst>
            <a:ext uri="{FF2B5EF4-FFF2-40B4-BE49-F238E27FC236}">
              <a16:creationId xmlns:a16="http://schemas.microsoft.com/office/drawing/2014/main" id="{0521E9A5-01C3-4095-B1D1-537D1E52CA7C}"/>
            </a:ext>
          </a:extLst>
        </xdr:cNvPr>
        <xdr:cNvSpPr txBox="1"/>
      </xdr:nvSpPr>
      <xdr:spPr>
        <a:xfrm>
          <a:off x="18915595" y="6819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57672</xdr:rowOff>
    </xdr:from>
    <xdr:ext cx="599010" cy="259045"/>
    <xdr:sp macro="" textlink="">
      <xdr:nvSpPr>
        <xdr:cNvPr id="501" name="n_2aveValue【一般廃棄物処理施設】&#10;一人当たり有形固定資産（償却資産）額">
          <a:extLst>
            <a:ext uri="{FF2B5EF4-FFF2-40B4-BE49-F238E27FC236}">
              <a16:creationId xmlns:a16="http://schemas.microsoft.com/office/drawing/2014/main" id="{9A331DD8-3FB3-46CB-B2F4-0FDD85A5180E}"/>
            </a:ext>
          </a:extLst>
        </xdr:cNvPr>
        <xdr:cNvSpPr txBox="1"/>
      </xdr:nvSpPr>
      <xdr:spPr>
        <a:xfrm>
          <a:off x="18134545" y="6833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39622</xdr:rowOff>
    </xdr:from>
    <xdr:ext cx="599010" cy="259045"/>
    <xdr:sp macro="" textlink="">
      <xdr:nvSpPr>
        <xdr:cNvPr id="502" name="n_3aveValue【一般廃棄物処理施設】&#10;一人当たり有形固定資産（償却資産）額">
          <a:extLst>
            <a:ext uri="{FF2B5EF4-FFF2-40B4-BE49-F238E27FC236}">
              <a16:creationId xmlns:a16="http://schemas.microsoft.com/office/drawing/2014/main" id="{C6BE7D75-8B77-44F3-BDBC-40E8D834EEEB}"/>
            </a:ext>
          </a:extLst>
        </xdr:cNvPr>
        <xdr:cNvSpPr txBox="1"/>
      </xdr:nvSpPr>
      <xdr:spPr>
        <a:xfrm>
          <a:off x="17321745" y="681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50958</xdr:rowOff>
    </xdr:from>
    <xdr:ext cx="599010" cy="259045"/>
    <xdr:sp macro="" textlink="">
      <xdr:nvSpPr>
        <xdr:cNvPr id="503" name="n_4aveValue【一般廃棄物処理施設】&#10;一人当たり有形固定資産（償却資産）額">
          <a:extLst>
            <a:ext uri="{FF2B5EF4-FFF2-40B4-BE49-F238E27FC236}">
              <a16:creationId xmlns:a16="http://schemas.microsoft.com/office/drawing/2014/main" id="{405CA9E5-8EEA-4009-B4F4-7023882F1538}"/>
            </a:ext>
          </a:extLst>
        </xdr:cNvPr>
        <xdr:cNvSpPr txBox="1"/>
      </xdr:nvSpPr>
      <xdr:spPr>
        <a:xfrm>
          <a:off x="16527995" y="6826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10505</xdr:colOff>
      <xdr:row>37</xdr:row>
      <xdr:rowOff>16761</xdr:rowOff>
    </xdr:from>
    <xdr:ext cx="690189" cy="259045"/>
    <xdr:sp macro="" textlink="">
      <xdr:nvSpPr>
        <xdr:cNvPr id="504" name="n_1mainValue【一般廃棄物処理施設】&#10;一人当たり有形固定資産（償却資産）額">
          <a:extLst>
            <a:ext uri="{FF2B5EF4-FFF2-40B4-BE49-F238E27FC236}">
              <a16:creationId xmlns:a16="http://schemas.microsoft.com/office/drawing/2014/main" id="{83B897CA-7BBE-4DD5-9E20-C246716DE59C}"/>
            </a:ext>
          </a:extLst>
        </xdr:cNvPr>
        <xdr:cNvSpPr txBox="1"/>
      </xdr:nvSpPr>
      <xdr:spPr>
        <a:xfrm>
          <a:off x="18870005" y="61318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86705</xdr:colOff>
      <xdr:row>37</xdr:row>
      <xdr:rowOff>25430</xdr:rowOff>
    </xdr:from>
    <xdr:ext cx="690189" cy="259045"/>
    <xdr:sp macro="" textlink="">
      <xdr:nvSpPr>
        <xdr:cNvPr id="505" name="n_2mainValue【一般廃棄物処理施設】&#10;一人当たり有形固定資産（償却資産）額">
          <a:extLst>
            <a:ext uri="{FF2B5EF4-FFF2-40B4-BE49-F238E27FC236}">
              <a16:creationId xmlns:a16="http://schemas.microsoft.com/office/drawing/2014/main" id="{60F734C7-C47D-4440-BC84-5CDCBF58AD25}"/>
            </a:ext>
          </a:extLst>
        </xdr:cNvPr>
        <xdr:cNvSpPr txBox="1"/>
      </xdr:nvSpPr>
      <xdr:spPr>
        <a:xfrm>
          <a:off x="18088955" y="61404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1,133,306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100</xdr:col>
      <xdr:colOff>150205</xdr:colOff>
      <xdr:row>37</xdr:row>
      <xdr:rowOff>42354</xdr:rowOff>
    </xdr:from>
    <xdr:ext cx="690189" cy="259045"/>
    <xdr:sp macro="" textlink="">
      <xdr:nvSpPr>
        <xdr:cNvPr id="506" name="n_3mainValue【一般廃棄物処理施設】&#10;一人当たり有形固定資産（償却資産）額">
          <a:extLst>
            <a:ext uri="{FF2B5EF4-FFF2-40B4-BE49-F238E27FC236}">
              <a16:creationId xmlns:a16="http://schemas.microsoft.com/office/drawing/2014/main" id="{096C6324-CA0F-4636-8F8C-E4CD350E4F2B}"/>
            </a:ext>
          </a:extLst>
        </xdr:cNvPr>
        <xdr:cNvSpPr txBox="1"/>
      </xdr:nvSpPr>
      <xdr:spPr>
        <a:xfrm>
          <a:off x="17295205" y="61574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23205</xdr:colOff>
      <xdr:row>37</xdr:row>
      <xdr:rowOff>54303</xdr:rowOff>
    </xdr:from>
    <xdr:ext cx="690189" cy="259045"/>
    <xdr:sp macro="" textlink="">
      <xdr:nvSpPr>
        <xdr:cNvPr id="507" name="n_4mainValue【一般廃棄物処理施設】&#10;一人当たり有形固定資産（償却資産）額">
          <a:extLst>
            <a:ext uri="{FF2B5EF4-FFF2-40B4-BE49-F238E27FC236}">
              <a16:creationId xmlns:a16="http://schemas.microsoft.com/office/drawing/2014/main" id="{A3D3F2F6-695B-47AA-AA46-88B15BE74B74}"/>
            </a:ext>
          </a:extLst>
        </xdr:cNvPr>
        <xdr:cNvSpPr txBox="1"/>
      </xdr:nvSpPr>
      <xdr:spPr>
        <a:xfrm>
          <a:off x="16482405" y="61693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67BA4135-A584-43B5-85DB-E6CEE9C37B1D}"/>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B643C285-5E48-4D63-8424-8C23589A21FB}"/>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BA732E04-9514-4832-81A6-E65E39CB0132}"/>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BEA51A7C-E290-493C-8D74-97CCB961DE9C}"/>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FB654E76-E450-4B7F-B145-7A3B23ECD971}"/>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EFBDE662-C0B4-45ED-A1A3-ACEF6A878B9B}"/>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F0A795F1-A2A5-4B5E-83B9-CDCAB13EF7B2}"/>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38A8A5C6-E585-4BD0-96FB-6D26308CC62D}"/>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BD62B55B-E849-47A5-9C58-704EA93A6777}"/>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D4B8C8DE-CE66-431D-99D6-1862C4A1F7EE}"/>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8" name="テキスト ボックス 517">
          <a:extLst>
            <a:ext uri="{FF2B5EF4-FFF2-40B4-BE49-F238E27FC236}">
              <a16:creationId xmlns:a16="http://schemas.microsoft.com/office/drawing/2014/main" id="{CE80708C-5D69-4646-8E83-10E57D7CDCD5}"/>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9" name="直線コネクタ 518">
          <a:extLst>
            <a:ext uri="{FF2B5EF4-FFF2-40B4-BE49-F238E27FC236}">
              <a16:creationId xmlns:a16="http://schemas.microsoft.com/office/drawing/2014/main" id="{657DBD59-8317-4CB0-9F3C-792506E1B5BB}"/>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0" name="テキスト ボックス 519">
          <a:extLst>
            <a:ext uri="{FF2B5EF4-FFF2-40B4-BE49-F238E27FC236}">
              <a16:creationId xmlns:a16="http://schemas.microsoft.com/office/drawing/2014/main" id="{63BD5F19-7FCB-4C39-99F3-E9A6B805528A}"/>
            </a:ext>
          </a:extLst>
        </xdr:cNvPr>
        <xdr:cNvSpPr txBox="1"/>
      </xdr:nvSpPr>
      <xdr:spPr>
        <a:xfrm>
          <a:off x="107977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1" name="直線コネクタ 520">
          <a:extLst>
            <a:ext uri="{FF2B5EF4-FFF2-40B4-BE49-F238E27FC236}">
              <a16:creationId xmlns:a16="http://schemas.microsoft.com/office/drawing/2014/main" id="{1298F912-36BB-47C7-95B2-41C79B162BE3}"/>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2" name="テキスト ボックス 521">
          <a:extLst>
            <a:ext uri="{FF2B5EF4-FFF2-40B4-BE49-F238E27FC236}">
              <a16:creationId xmlns:a16="http://schemas.microsoft.com/office/drawing/2014/main" id="{06B7BFB6-E72A-411D-844B-07A19F3EFA4F}"/>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3" name="直線コネクタ 522">
          <a:extLst>
            <a:ext uri="{FF2B5EF4-FFF2-40B4-BE49-F238E27FC236}">
              <a16:creationId xmlns:a16="http://schemas.microsoft.com/office/drawing/2014/main" id="{D1DF1E51-CDC7-4E02-BCB8-F5452B762B14}"/>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4" name="テキスト ボックス 523">
          <a:extLst>
            <a:ext uri="{FF2B5EF4-FFF2-40B4-BE49-F238E27FC236}">
              <a16:creationId xmlns:a16="http://schemas.microsoft.com/office/drawing/2014/main" id="{F21A1E46-FB99-4F3E-AD96-673ACC234BCF}"/>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5" name="直線コネクタ 524">
          <a:extLst>
            <a:ext uri="{FF2B5EF4-FFF2-40B4-BE49-F238E27FC236}">
              <a16:creationId xmlns:a16="http://schemas.microsoft.com/office/drawing/2014/main" id="{0572EECB-5D27-4195-816E-65660A517DD8}"/>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6" name="テキスト ボックス 525">
          <a:extLst>
            <a:ext uri="{FF2B5EF4-FFF2-40B4-BE49-F238E27FC236}">
              <a16:creationId xmlns:a16="http://schemas.microsoft.com/office/drawing/2014/main" id="{78F9557F-6381-479E-8273-C9D62397FE36}"/>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7" name="直線コネクタ 526">
          <a:extLst>
            <a:ext uri="{FF2B5EF4-FFF2-40B4-BE49-F238E27FC236}">
              <a16:creationId xmlns:a16="http://schemas.microsoft.com/office/drawing/2014/main" id="{FF255ECF-5C34-4DAE-9E68-C4FB76DE43CB}"/>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8" name="テキスト ボックス 527">
          <a:extLst>
            <a:ext uri="{FF2B5EF4-FFF2-40B4-BE49-F238E27FC236}">
              <a16:creationId xmlns:a16="http://schemas.microsoft.com/office/drawing/2014/main" id="{531957BB-2004-4BB7-AE25-6338F1806C26}"/>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9" name="直線コネクタ 528">
          <a:extLst>
            <a:ext uri="{FF2B5EF4-FFF2-40B4-BE49-F238E27FC236}">
              <a16:creationId xmlns:a16="http://schemas.microsoft.com/office/drawing/2014/main" id="{3FDCFCF7-9491-405E-ADD2-AF9BE95BA851}"/>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0" name="テキスト ボックス 529">
          <a:extLst>
            <a:ext uri="{FF2B5EF4-FFF2-40B4-BE49-F238E27FC236}">
              <a16:creationId xmlns:a16="http://schemas.microsoft.com/office/drawing/2014/main" id="{1BF7B4B2-C120-4455-AFC5-42581FE1C176}"/>
            </a:ext>
          </a:extLst>
        </xdr:cNvPr>
        <xdr:cNvSpPr txBox="1"/>
      </xdr:nvSpPr>
      <xdr:spPr>
        <a:xfrm>
          <a:off x="1090691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9A632969-052E-45BB-8BAE-45798E632C89}"/>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2" name="【保健センター・保健所】&#10;有形固定資産減価償却率グラフ枠">
          <a:extLst>
            <a:ext uri="{FF2B5EF4-FFF2-40B4-BE49-F238E27FC236}">
              <a16:creationId xmlns:a16="http://schemas.microsoft.com/office/drawing/2014/main" id="{291CEBD7-B0A5-4C61-ADC9-DD914AFBDB43}"/>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42454</xdr:rowOff>
    </xdr:from>
    <xdr:to>
      <xdr:col>85</xdr:col>
      <xdr:colOff>126364</xdr:colOff>
      <xdr:row>64</xdr:row>
      <xdr:rowOff>130628</xdr:rowOff>
    </xdr:to>
    <xdr:cxnSp macro="">
      <xdr:nvCxnSpPr>
        <xdr:cNvPr id="533" name="直線コネクタ 532">
          <a:extLst>
            <a:ext uri="{FF2B5EF4-FFF2-40B4-BE49-F238E27FC236}">
              <a16:creationId xmlns:a16="http://schemas.microsoft.com/office/drawing/2014/main" id="{1E0A6DB6-619B-4098-867B-5B796BA19A06}"/>
            </a:ext>
          </a:extLst>
        </xdr:cNvPr>
        <xdr:cNvCxnSpPr/>
      </xdr:nvCxnSpPr>
      <xdr:spPr>
        <a:xfrm flipV="1">
          <a:off x="14699614" y="9294404"/>
          <a:ext cx="0" cy="1408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34" name="【保健センター・保健所】&#10;有形固定資産減価償却率最小値テキスト">
          <a:extLst>
            <a:ext uri="{FF2B5EF4-FFF2-40B4-BE49-F238E27FC236}">
              <a16:creationId xmlns:a16="http://schemas.microsoft.com/office/drawing/2014/main" id="{BE0163FD-34DB-4A8C-98C4-8DB632C7C9B3}"/>
            </a:ext>
          </a:extLst>
        </xdr:cNvPr>
        <xdr:cNvSpPr txBox="1"/>
      </xdr:nvSpPr>
      <xdr:spPr>
        <a:xfrm>
          <a:off x="14738350" y="1070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35" name="直線コネクタ 534">
          <a:extLst>
            <a:ext uri="{FF2B5EF4-FFF2-40B4-BE49-F238E27FC236}">
              <a16:creationId xmlns:a16="http://schemas.microsoft.com/office/drawing/2014/main" id="{61BC60B7-1B56-4F64-BE86-D2D0B1997BA1}"/>
            </a:ext>
          </a:extLst>
        </xdr:cNvPr>
        <xdr:cNvCxnSpPr/>
      </xdr:nvCxnSpPr>
      <xdr:spPr>
        <a:xfrm>
          <a:off x="14611350" y="107033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160581</xdr:rowOff>
    </xdr:from>
    <xdr:ext cx="405111" cy="259045"/>
    <xdr:sp macro="" textlink="">
      <xdr:nvSpPr>
        <xdr:cNvPr id="536" name="【保健センター・保健所】&#10;有形固定資産減価償却率最大値テキスト">
          <a:extLst>
            <a:ext uri="{FF2B5EF4-FFF2-40B4-BE49-F238E27FC236}">
              <a16:creationId xmlns:a16="http://schemas.microsoft.com/office/drawing/2014/main" id="{30C20D68-EA5F-45A3-A414-0D605E9C2565}"/>
            </a:ext>
          </a:extLst>
        </xdr:cNvPr>
        <xdr:cNvSpPr txBox="1"/>
      </xdr:nvSpPr>
      <xdr:spPr>
        <a:xfrm>
          <a:off x="14738350" y="9082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42454</xdr:rowOff>
    </xdr:from>
    <xdr:to>
      <xdr:col>86</xdr:col>
      <xdr:colOff>25400</xdr:colOff>
      <xdr:row>56</xdr:row>
      <xdr:rowOff>42454</xdr:rowOff>
    </xdr:to>
    <xdr:cxnSp macro="">
      <xdr:nvCxnSpPr>
        <xdr:cNvPr id="537" name="直線コネクタ 536">
          <a:extLst>
            <a:ext uri="{FF2B5EF4-FFF2-40B4-BE49-F238E27FC236}">
              <a16:creationId xmlns:a16="http://schemas.microsoft.com/office/drawing/2014/main" id="{0CB47F9C-A8CD-4041-8F0E-B2DFB7731288}"/>
            </a:ext>
          </a:extLst>
        </xdr:cNvPr>
        <xdr:cNvCxnSpPr/>
      </xdr:nvCxnSpPr>
      <xdr:spPr>
        <a:xfrm>
          <a:off x="14611350" y="929440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76217</xdr:rowOff>
    </xdr:from>
    <xdr:ext cx="405111" cy="259045"/>
    <xdr:sp macro="" textlink="">
      <xdr:nvSpPr>
        <xdr:cNvPr id="538" name="【保健センター・保健所】&#10;有形固定資産減価償却率平均値テキスト">
          <a:extLst>
            <a:ext uri="{FF2B5EF4-FFF2-40B4-BE49-F238E27FC236}">
              <a16:creationId xmlns:a16="http://schemas.microsoft.com/office/drawing/2014/main" id="{F59C333E-755B-46C0-922E-D2C8C5E9FAB7}"/>
            </a:ext>
          </a:extLst>
        </xdr:cNvPr>
        <xdr:cNvSpPr txBox="1"/>
      </xdr:nvSpPr>
      <xdr:spPr>
        <a:xfrm>
          <a:off x="14738350" y="99885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97790</xdr:rowOff>
    </xdr:from>
    <xdr:to>
      <xdr:col>85</xdr:col>
      <xdr:colOff>177800</xdr:colOff>
      <xdr:row>61</xdr:row>
      <xdr:rowOff>27940</xdr:rowOff>
    </xdr:to>
    <xdr:sp macro="" textlink="">
      <xdr:nvSpPr>
        <xdr:cNvPr id="539" name="フローチャート: 判断 538">
          <a:extLst>
            <a:ext uri="{FF2B5EF4-FFF2-40B4-BE49-F238E27FC236}">
              <a16:creationId xmlns:a16="http://schemas.microsoft.com/office/drawing/2014/main" id="{44F5C498-3343-405E-A3D8-8AE624744B35}"/>
            </a:ext>
          </a:extLst>
        </xdr:cNvPr>
        <xdr:cNvSpPr/>
      </xdr:nvSpPr>
      <xdr:spPr>
        <a:xfrm>
          <a:off x="14649450" y="1001014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70031</xdr:rowOff>
    </xdr:from>
    <xdr:to>
      <xdr:col>81</xdr:col>
      <xdr:colOff>101600</xdr:colOff>
      <xdr:row>61</xdr:row>
      <xdr:rowOff>181</xdr:rowOff>
    </xdr:to>
    <xdr:sp macro="" textlink="">
      <xdr:nvSpPr>
        <xdr:cNvPr id="540" name="フローチャート: 判断 539">
          <a:extLst>
            <a:ext uri="{FF2B5EF4-FFF2-40B4-BE49-F238E27FC236}">
              <a16:creationId xmlns:a16="http://schemas.microsoft.com/office/drawing/2014/main" id="{0ACD8284-6628-4E70-882E-BF305762E28A}"/>
            </a:ext>
          </a:extLst>
        </xdr:cNvPr>
        <xdr:cNvSpPr/>
      </xdr:nvSpPr>
      <xdr:spPr>
        <a:xfrm>
          <a:off x="13887450" y="998238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40640</xdr:rowOff>
    </xdr:from>
    <xdr:to>
      <xdr:col>76</xdr:col>
      <xdr:colOff>165100</xdr:colOff>
      <xdr:row>60</xdr:row>
      <xdr:rowOff>142240</xdr:rowOff>
    </xdr:to>
    <xdr:sp macro="" textlink="">
      <xdr:nvSpPr>
        <xdr:cNvPr id="541" name="フローチャート: 判断 540">
          <a:extLst>
            <a:ext uri="{FF2B5EF4-FFF2-40B4-BE49-F238E27FC236}">
              <a16:creationId xmlns:a16="http://schemas.microsoft.com/office/drawing/2014/main" id="{67F0A09D-1DE3-4003-B942-35712488FC89}"/>
            </a:ext>
          </a:extLst>
        </xdr:cNvPr>
        <xdr:cNvSpPr/>
      </xdr:nvSpPr>
      <xdr:spPr>
        <a:xfrm>
          <a:off x="13093700" y="9952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542" name="フローチャート: 判断 541">
          <a:extLst>
            <a:ext uri="{FF2B5EF4-FFF2-40B4-BE49-F238E27FC236}">
              <a16:creationId xmlns:a16="http://schemas.microsoft.com/office/drawing/2014/main" id="{622C7153-B204-47F9-82F3-18F7B8BF1597}"/>
            </a:ext>
          </a:extLst>
        </xdr:cNvPr>
        <xdr:cNvSpPr/>
      </xdr:nvSpPr>
      <xdr:spPr>
        <a:xfrm>
          <a:off x="12299950" y="988749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114119</xdr:rowOff>
    </xdr:from>
    <xdr:to>
      <xdr:col>67</xdr:col>
      <xdr:colOff>101600</xdr:colOff>
      <xdr:row>60</xdr:row>
      <xdr:rowOff>44269</xdr:rowOff>
    </xdr:to>
    <xdr:sp macro="" textlink="">
      <xdr:nvSpPr>
        <xdr:cNvPr id="543" name="フローチャート: 判断 542">
          <a:extLst>
            <a:ext uri="{FF2B5EF4-FFF2-40B4-BE49-F238E27FC236}">
              <a16:creationId xmlns:a16="http://schemas.microsoft.com/office/drawing/2014/main" id="{1FE79703-E0FD-49F4-885F-BABCCB461D01}"/>
            </a:ext>
          </a:extLst>
        </xdr:cNvPr>
        <xdr:cNvSpPr/>
      </xdr:nvSpPr>
      <xdr:spPr>
        <a:xfrm>
          <a:off x="11487150" y="98613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7F324708-9A5F-4C1F-A9B8-796E297F404E}"/>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B5AE3C52-1F8D-4EF6-A358-B27E2DFA0ECF}"/>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9CB1D2DA-12B1-412D-8560-CE9AEE8BC639}"/>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7159958B-45C5-41C8-88E3-9DF6CCC077D3}"/>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40E366B7-32AF-4B3F-A484-A7C06265BBC8}"/>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169635</xdr:rowOff>
    </xdr:from>
    <xdr:to>
      <xdr:col>85</xdr:col>
      <xdr:colOff>177800</xdr:colOff>
      <xdr:row>59</xdr:row>
      <xdr:rowOff>99785</xdr:rowOff>
    </xdr:to>
    <xdr:sp macro="" textlink="">
      <xdr:nvSpPr>
        <xdr:cNvPr id="549" name="楕円 548">
          <a:extLst>
            <a:ext uri="{FF2B5EF4-FFF2-40B4-BE49-F238E27FC236}">
              <a16:creationId xmlns:a16="http://schemas.microsoft.com/office/drawing/2014/main" id="{B939B3C4-1455-4CE0-B791-274721962B65}"/>
            </a:ext>
          </a:extLst>
        </xdr:cNvPr>
        <xdr:cNvSpPr/>
      </xdr:nvSpPr>
      <xdr:spPr>
        <a:xfrm>
          <a:off x="14649450" y="974543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21062</xdr:rowOff>
    </xdr:from>
    <xdr:ext cx="405111" cy="259045"/>
    <xdr:sp macro="" textlink="">
      <xdr:nvSpPr>
        <xdr:cNvPr id="550" name="【保健センター・保健所】&#10;有形固定資産減価償却率該当値テキスト">
          <a:extLst>
            <a:ext uri="{FF2B5EF4-FFF2-40B4-BE49-F238E27FC236}">
              <a16:creationId xmlns:a16="http://schemas.microsoft.com/office/drawing/2014/main" id="{22D82AFF-B252-40D9-BCC5-07A32E84C990}"/>
            </a:ext>
          </a:extLst>
        </xdr:cNvPr>
        <xdr:cNvSpPr txBox="1"/>
      </xdr:nvSpPr>
      <xdr:spPr>
        <a:xfrm>
          <a:off x="14738350" y="960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136978</xdr:rowOff>
    </xdr:from>
    <xdr:to>
      <xdr:col>81</xdr:col>
      <xdr:colOff>101600</xdr:colOff>
      <xdr:row>59</xdr:row>
      <xdr:rowOff>67128</xdr:rowOff>
    </xdr:to>
    <xdr:sp macro="" textlink="">
      <xdr:nvSpPr>
        <xdr:cNvPr id="551" name="楕円 550">
          <a:extLst>
            <a:ext uri="{FF2B5EF4-FFF2-40B4-BE49-F238E27FC236}">
              <a16:creationId xmlns:a16="http://schemas.microsoft.com/office/drawing/2014/main" id="{4F60BB0D-C986-4DA7-A353-413FB6004675}"/>
            </a:ext>
          </a:extLst>
        </xdr:cNvPr>
        <xdr:cNvSpPr/>
      </xdr:nvSpPr>
      <xdr:spPr>
        <a:xfrm>
          <a:off x="13887450" y="971912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16328</xdr:rowOff>
    </xdr:from>
    <xdr:to>
      <xdr:col>85</xdr:col>
      <xdr:colOff>127000</xdr:colOff>
      <xdr:row>59</xdr:row>
      <xdr:rowOff>48985</xdr:rowOff>
    </xdr:to>
    <xdr:cxnSp macro="">
      <xdr:nvCxnSpPr>
        <xdr:cNvPr id="552" name="直線コネクタ 551">
          <a:extLst>
            <a:ext uri="{FF2B5EF4-FFF2-40B4-BE49-F238E27FC236}">
              <a16:creationId xmlns:a16="http://schemas.microsoft.com/office/drawing/2014/main" id="{7AD7F3B3-B150-46BE-B93C-3495DF260AF6}"/>
            </a:ext>
          </a:extLst>
        </xdr:cNvPr>
        <xdr:cNvCxnSpPr/>
      </xdr:nvCxnSpPr>
      <xdr:spPr>
        <a:xfrm>
          <a:off x="13938250" y="9763578"/>
          <a:ext cx="762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120650</xdr:rowOff>
    </xdr:from>
    <xdr:to>
      <xdr:col>76</xdr:col>
      <xdr:colOff>165100</xdr:colOff>
      <xdr:row>59</xdr:row>
      <xdr:rowOff>50800</xdr:rowOff>
    </xdr:to>
    <xdr:sp macro="" textlink="">
      <xdr:nvSpPr>
        <xdr:cNvPr id="553" name="楕円 552">
          <a:extLst>
            <a:ext uri="{FF2B5EF4-FFF2-40B4-BE49-F238E27FC236}">
              <a16:creationId xmlns:a16="http://schemas.microsoft.com/office/drawing/2014/main" id="{00F190B6-F9BB-4870-9F22-4EFBEBD8EBCD}"/>
            </a:ext>
          </a:extLst>
        </xdr:cNvPr>
        <xdr:cNvSpPr/>
      </xdr:nvSpPr>
      <xdr:spPr>
        <a:xfrm>
          <a:off x="13093700" y="97028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0</xdr:rowOff>
    </xdr:from>
    <xdr:to>
      <xdr:col>81</xdr:col>
      <xdr:colOff>50800</xdr:colOff>
      <xdr:row>59</xdr:row>
      <xdr:rowOff>16328</xdr:rowOff>
    </xdr:to>
    <xdr:cxnSp macro="">
      <xdr:nvCxnSpPr>
        <xdr:cNvPr id="554" name="直線コネクタ 553">
          <a:extLst>
            <a:ext uri="{FF2B5EF4-FFF2-40B4-BE49-F238E27FC236}">
              <a16:creationId xmlns:a16="http://schemas.microsoft.com/office/drawing/2014/main" id="{6BB5EC91-6691-4707-B550-21DD792974AD}"/>
            </a:ext>
          </a:extLst>
        </xdr:cNvPr>
        <xdr:cNvCxnSpPr/>
      </xdr:nvCxnSpPr>
      <xdr:spPr>
        <a:xfrm>
          <a:off x="13144500" y="9747250"/>
          <a:ext cx="79375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84727</xdr:rowOff>
    </xdr:from>
    <xdr:to>
      <xdr:col>72</xdr:col>
      <xdr:colOff>38100</xdr:colOff>
      <xdr:row>59</xdr:row>
      <xdr:rowOff>14877</xdr:rowOff>
    </xdr:to>
    <xdr:sp macro="" textlink="">
      <xdr:nvSpPr>
        <xdr:cNvPr id="555" name="楕円 554">
          <a:extLst>
            <a:ext uri="{FF2B5EF4-FFF2-40B4-BE49-F238E27FC236}">
              <a16:creationId xmlns:a16="http://schemas.microsoft.com/office/drawing/2014/main" id="{50FA2209-88DE-485F-B476-72BF191F1A82}"/>
            </a:ext>
          </a:extLst>
        </xdr:cNvPr>
        <xdr:cNvSpPr/>
      </xdr:nvSpPr>
      <xdr:spPr>
        <a:xfrm>
          <a:off x="12299950" y="966687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135527</xdr:rowOff>
    </xdr:from>
    <xdr:to>
      <xdr:col>76</xdr:col>
      <xdr:colOff>114300</xdr:colOff>
      <xdr:row>59</xdr:row>
      <xdr:rowOff>0</xdr:rowOff>
    </xdr:to>
    <xdr:cxnSp macro="">
      <xdr:nvCxnSpPr>
        <xdr:cNvPr id="556" name="直線コネクタ 555">
          <a:extLst>
            <a:ext uri="{FF2B5EF4-FFF2-40B4-BE49-F238E27FC236}">
              <a16:creationId xmlns:a16="http://schemas.microsoft.com/office/drawing/2014/main" id="{9FB71973-BF5D-4A56-B9F6-658EC3339FF4}"/>
            </a:ext>
          </a:extLst>
        </xdr:cNvPr>
        <xdr:cNvCxnSpPr/>
      </xdr:nvCxnSpPr>
      <xdr:spPr>
        <a:xfrm>
          <a:off x="12344400" y="9717677"/>
          <a:ext cx="800100" cy="29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50437</xdr:rowOff>
    </xdr:from>
    <xdr:to>
      <xdr:col>67</xdr:col>
      <xdr:colOff>101600</xdr:colOff>
      <xdr:row>58</xdr:row>
      <xdr:rowOff>152037</xdr:rowOff>
    </xdr:to>
    <xdr:sp macro="" textlink="">
      <xdr:nvSpPr>
        <xdr:cNvPr id="557" name="楕円 556">
          <a:extLst>
            <a:ext uri="{FF2B5EF4-FFF2-40B4-BE49-F238E27FC236}">
              <a16:creationId xmlns:a16="http://schemas.microsoft.com/office/drawing/2014/main" id="{3A9E8DE9-49FD-497B-B9C9-249BA80C5B34}"/>
            </a:ext>
          </a:extLst>
        </xdr:cNvPr>
        <xdr:cNvSpPr/>
      </xdr:nvSpPr>
      <xdr:spPr>
        <a:xfrm>
          <a:off x="11487150" y="9632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101237</xdr:rowOff>
    </xdr:from>
    <xdr:to>
      <xdr:col>71</xdr:col>
      <xdr:colOff>177800</xdr:colOff>
      <xdr:row>58</xdr:row>
      <xdr:rowOff>135527</xdr:rowOff>
    </xdr:to>
    <xdr:cxnSp macro="">
      <xdr:nvCxnSpPr>
        <xdr:cNvPr id="558" name="直線コネクタ 557">
          <a:extLst>
            <a:ext uri="{FF2B5EF4-FFF2-40B4-BE49-F238E27FC236}">
              <a16:creationId xmlns:a16="http://schemas.microsoft.com/office/drawing/2014/main" id="{DA84B29A-6DDA-4DAC-BCFD-74645BEE6A5A}"/>
            </a:ext>
          </a:extLst>
        </xdr:cNvPr>
        <xdr:cNvCxnSpPr/>
      </xdr:nvCxnSpPr>
      <xdr:spPr>
        <a:xfrm>
          <a:off x="11537950" y="9683387"/>
          <a:ext cx="8064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162758</xdr:rowOff>
    </xdr:from>
    <xdr:ext cx="405111" cy="259045"/>
    <xdr:sp macro="" textlink="">
      <xdr:nvSpPr>
        <xdr:cNvPr id="559" name="n_1aveValue【保健センター・保健所】&#10;有形固定資産減価償却率">
          <a:extLst>
            <a:ext uri="{FF2B5EF4-FFF2-40B4-BE49-F238E27FC236}">
              <a16:creationId xmlns:a16="http://schemas.microsoft.com/office/drawing/2014/main" id="{F77EC524-9FD2-4F44-A058-538E98192FC4}"/>
            </a:ext>
          </a:extLst>
        </xdr:cNvPr>
        <xdr:cNvSpPr txBox="1"/>
      </xdr:nvSpPr>
      <xdr:spPr>
        <a:xfrm>
          <a:off x="13742044" y="1007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133367</xdr:rowOff>
    </xdr:from>
    <xdr:ext cx="405111" cy="259045"/>
    <xdr:sp macro="" textlink="">
      <xdr:nvSpPr>
        <xdr:cNvPr id="560" name="n_2aveValue【保健センター・保健所】&#10;有形固定資産減価償却率">
          <a:extLst>
            <a:ext uri="{FF2B5EF4-FFF2-40B4-BE49-F238E27FC236}">
              <a16:creationId xmlns:a16="http://schemas.microsoft.com/office/drawing/2014/main" id="{2DF26C53-3511-4AE3-9131-267F3218D99E}"/>
            </a:ext>
          </a:extLst>
        </xdr:cNvPr>
        <xdr:cNvSpPr txBox="1"/>
      </xdr:nvSpPr>
      <xdr:spPr>
        <a:xfrm>
          <a:off x="1296099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61521</xdr:rowOff>
    </xdr:from>
    <xdr:ext cx="405111" cy="259045"/>
    <xdr:sp macro="" textlink="">
      <xdr:nvSpPr>
        <xdr:cNvPr id="561" name="n_3aveValue【保健センター・保健所】&#10;有形固定資産減価償却率">
          <a:extLst>
            <a:ext uri="{FF2B5EF4-FFF2-40B4-BE49-F238E27FC236}">
              <a16:creationId xmlns:a16="http://schemas.microsoft.com/office/drawing/2014/main" id="{A5CF987D-5728-4D9D-ABCD-3916B791BF82}"/>
            </a:ext>
          </a:extLst>
        </xdr:cNvPr>
        <xdr:cNvSpPr txBox="1"/>
      </xdr:nvSpPr>
      <xdr:spPr>
        <a:xfrm>
          <a:off x="12167244" y="997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35396</xdr:rowOff>
    </xdr:from>
    <xdr:ext cx="405111" cy="259045"/>
    <xdr:sp macro="" textlink="">
      <xdr:nvSpPr>
        <xdr:cNvPr id="562" name="n_4aveValue【保健センター・保健所】&#10;有形固定資産減価償却率">
          <a:extLst>
            <a:ext uri="{FF2B5EF4-FFF2-40B4-BE49-F238E27FC236}">
              <a16:creationId xmlns:a16="http://schemas.microsoft.com/office/drawing/2014/main" id="{AE551984-161E-4633-BDEB-87F135AF9F62}"/>
            </a:ext>
          </a:extLst>
        </xdr:cNvPr>
        <xdr:cNvSpPr txBox="1"/>
      </xdr:nvSpPr>
      <xdr:spPr>
        <a:xfrm>
          <a:off x="11354444" y="994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83655</xdr:rowOff>
    </xdr:from>
    <xdr:ext cx="405111" cy="259045"/>
    <xdr:sp macro="" textlink="">
      <xdr:nvSpPr>
        <xdr:cNvPr id="563" name="n_1mainValue【保健センター・保健所】&#10;有形固定資産減価償却率">
          <a:extLst>
            <a:ext uri="{FF2B5EF4-FFF2-40B4-BE49-F238E27FC236}">
              <a16:creationId xmlns:a16="http://schemas.microsoft.com/office/drawing/2014/main" id="{FA488261-C38C-4D9C-958F-3537A2F7469B}"/>
            </a:ext>
          </a:extLst>
        </xdr:cNvPr>
        <xdr:cNvSpPr txBox="1"/>
      </xdr:nvSpPr>
      <xdr:spPr>
        <a:xfrm>
          <a:off x="13742044" y="9500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67327</xdr:rowOff>
    </xdr:from>
    <xdr:ext cx="405111" cy="259045"/>
    <xdr:sp macro="" textlink="">
      <xdr:nvSpPr>
        <xdr:cNvPr id="564" name="n_2mainValue【保健センター・保健所】&#10;有形固定資産減価償却率">
          <a:extLst>
            <a:ext uri="{FF2B5EF4-FFF2-40B4-BE49-F238E27FC236}">
              <a16:creationId xmlns:a16="http://schemas.microsoft.com/office/drawing/2014/main" id="{3CE5E361-FF49-4123-89B8-5047CA5509B0}"/>
            </a:ext>
          </a:extLst>
        </xdr:cNvPr>
        <xdr:cNvSpPr txBox="1"/>
      </xdr:nvSpPr>
      <xdr:spPr>
        <a:xfrm>
          <a:off x="12960994" y="9484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31404</xdr:rowOff>
    </xdr:from>
    <xdr:ext cx="405111" cy="259045"/>
    <xdr:sp macro="" textlink="">
      <xdr:nvSpPr>
        <xdr:cNvPr id="565" name="n_3mainValue【保健センター・保健所】&#10;有形固定資産減価償却率">
          <a:extLst>
            <a:ext uri="{FF2B5EF4-FFF2-40B4-BE49-F238E27FC236}">
              <a16:creationId xmlns:a16="http://schemas.microsoft.com/office/drawing/2014/main" id="{0B8D00B5-FBD1-4330-B995-09E51ADC6A75}"/>
            </a:ext>
          </a:extLst>
        </xdr:cNvPr>
        <xdr:cNvSpPr txBox="1"/>
      </xdr:nvSpPr>
      <xdr:spPr>
        <a:xfrm>
          <a:off x="12167244" y="9448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168564</xdr:rowOff>
    </xdr:from>
    <xdr:ext cx="405111" cy="259045"/>
    <xdr:sp macro="" textlink="">
      <xdr:nvSpPr>
        <xdr:cNvPr id="566" name="n_4mainValue【保健センター・保健所】&#10;有形固定資産減価償却率">
          <a:extLst>
            <a:ext uri="{FF2B5EF4-FFF2-40B4-BE49-F238E27FC236}">
              <a16:creationId xmlns:a16="http://schemas.microsoft.com/office/drawing/2014/main" id="{B5C6B0B5-7016-4E8B-8D5E-E9B72D97C42B}"/>
            </a:ext>
          </a:extLst>
        </xdr:cNvPr>
        <xdr:cNvSpPr txBox="1"/>
      </xdr:nvSpPr>
      <xdr:spPr>
        <a:xfrm>
          <a:off x="11354444" y="9414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CE0B6521-1046-45E6-ABFA-C0F5E2D8BE0F}"/>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99285664-C21D-467C-BB09-EAD32C7E37AF}"/>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0DDB09B6-46F7-4B1C-ABB0-8681221196A2}"/>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821563CC-5AB2-4BE2-A437-36D3CEF691F9}"/>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80DF7454-0317-4516-9F5F-C5B9A65A5ED2}"/>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A5951C82-3F02-4B13-9C5C-B990F9EF1D0E}"/>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BBA0D709-3CAA-4872-948A-0F6B2523F71C}"/>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09F2AFF5-24BA-4307-A49D-4F83371DDE1E}"/>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B60B533A-5AD6-4770-BF7C-9CF1FFC2E5FF}"/>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83693C4C-124C-4B0B-BAEC-669B43D59235}"/>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77" name="直線コネクタ 576">
          <a:extLst>
            <a:ext uri="{FF2B5EF4-FFF2-40B4-BE49-F238E27FC236}">
              <a16:creationId xmlns:a16="http://schemas.microsoft.com/office/drawing/2014/main" id="{5DDA4D53-DAD8-4C7F-827F-DA36FDEC9004}"/>
            </a:ext>
          </a:extLst>
        </xdr:cNvPr>
        <xdr:cNvCxnSpPr/>
      </xdr:nvCxnSpPr>
      <xdr:spPr>
        <a:xfrm>
          <a:off x="164592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8" name="テキスト ボックス 577">
          <a:extLst>
            <a:ext uri="{FF2B5EF4-FFF2-40B4-BE49-F238E27FC236}">
              <a16:creationId xmlns:a16="http://schemas.microsoft.com/office/drawing/2014/main" id="{77A00A9D-A0AC-4250-A049-0D4FEE668DA4}"/>
            </a:ext>
          </a:extLst>
        </xdr:cNvPr>
        <xdr:cNvSpPr txBox="1"/>
      </xdr:nvSpPr>
      <xdr:spPr>
        <a:xfrm>
          <a:off x="16049171" y="10436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9" name="直線コネクタ 578">
          <a:extLst>
            <a:ext uri="{FF2B5EF4-FFF2-40B4-BE49-F238E27FC236}">
              <a16:creationId xmlns:a16="http://schemas.microsoft.com/office/drawing/2014/main" id="{DAFC2DDF-D4F2-4813-AA97-17B952E57184}"/>
            </a:ext>
          </a:extLst>
        </xdr:cNvPr>
        <xdr:cNvCxnSpPr/>
      </xdr:nvCxnSpPr>
      <xdr:spPr>
        <a:xfrm>
          <a:off x="164592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0" name="テキスト ボックス 579">
          <a:extLst>
            <a:ext uri="{FF2B5EF4-FFF2-40B4-BE49-F238E27FC236}">
              <a16:creationId xmlns:a16="http://schemas.microsoft.com/office/drawing/2014/main" id="{8D4F34F9-6F24-4CB0-9287-F2D3E5461DB7}"/>
            </a:ext>
          </a:extLst>
        </xdr:cNvPr>
        <xdr:cNvSpPr txBox="1"/>
      </xdr:nvSpPr>
      <xdr:spPr>
        <a:xfrm>
          <a:off x="16049171" y="999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1" name="直線コネクタ 580">
          <a:extLst>
            <a:ext uri="{FF2B5EF4-FFF2-40B4-BE49-F238E27FC236}">
              <a16:creationId xmlns:a16="http://schemas.microsoft.com/office/drawing/2014/main" id="{08C5C200-8701-4FF9-9AFE-F2ED72D52B36}"/>
            </a:ext>
          </a:extLst>
        </xdr:cNvPr>
        <xdr:cNvCxnSpPr/>
      </xdr:nvCxnSpPr>
      <xdr:spPr>
        <a:xfrm>
          <a:off x="164592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2" name="テキスト ボックス 581">
          <a:extLst>
            <a:ext uri="{FF2B5EF4-FFF2-40B4-BE49-F238E27FC236}">
              <a16:creationId xmlns:a16="http://schemas.microsoft.com/office/drawing/2014/main" id="{634FF800-D038-4498-A520-9A0D460A2DE0}"/>
            </a:ext>
          </a:extLst>
        </xdr:cNvPr>
        <xdr:cNvSpPr txBox="1"/>
      </xdr:nvSpPr>
      <xdr:spPr>
        <a:xfrm>
          <a:off x="16049171" y="956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3" name="直線コネクタ 582">
          <a:extLst>
            <a:ext uri="{FF2B5EF4-FFF2-40B4-BE49-F238E27FC236}">
              <a16:creationId xmlns:a16="http://schemas.microsoft.com/office/drawing/2014/main" id="{6AE1637C-8344-416A-8E0A-7CDC753F268F}"/>
            </a:ext>
          </a:extLst>
        </xdr:cNvPr>
        <xdr:cNvCxnSpPr/>
      </xdr:nvCxnSpPr>
      <xdr:spPr>
        <a:xfrm>
          <a:off x="164592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4" name="テキスト ボックス 583">
          <a:extLst>
            <a:ext uri="{FF2B5EF4-FFF2-40B4-BE49-F238E27FC236}">
              <a16:creationId xmlns:a16="http://schemas.microsoft.com/office/drawing/2014/main" id="{065418B3-1B4E-4408-BD56-2F36D4515612}"/>
            </a:ext>
          </a:extLst>
        </xdr:cNvPr>
        <xdr:cNvSpPr txBox="1"/>
      </xdr:nvSpPr>
      <xdr:spPr>
        <a:xfrm>
          <a:off x="16049171" y="9116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a:extLst>
            <a:ext uri="{FF2B5EF4-FFF2-40B4-BE49-F238E27FC236}">
              <a16:creationId xmlns:a16="http://schemas.microsoft.com/office/drawing/2014/main" id="{4CF4D77E-EB7D-4135-9391-61AC906A7D0D}"/>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6" name="テキスト ボックス 585">
          <a:extLst>
            <a:ext uri="{FF2B5EF4-FFF2-40B4-BE49-F238E27FC236}">
              <a16:creationId xmlns:a16="http://schemas.microsoft.com/office/drawing/2014/main" id="{FA806FDB-057A-4BAA-B3F2-7BFB50E0BE9E}"/>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保健センター・保健所】&#10;一人当たり面積グラフ枠">
          <a:extLst>
            <a:ext uri="{FF2B5EF4-FFF2-40B4-BE49-F238E27FC236}">
              <a16:creationId xmlns:a16="http://schemas.microsoft.com/office/drawing/2014/main" id="{F23B458E-D2BE-4524-B569-327A45ED90CB}"/>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100355</xdr:rowOff>
    </xdr:from>
    <xdr:to>
      <xdr:col>116</xdr:col>
      <xdr:colOff>62864</xdr:colOff>
      <xdr:row>63</xdr:row>
      <xdr:rowOff>155677</xdr:rowOff>
    </xdr:to>
    <xdr:cxnSp macro="">
      <xdr:nvCxnSpPr>
        <xdr:cNvPr id="588" name="直線コネクタ 587">
          <a:extLst>
            <a:ext uri="{FF2B5EF4-FFF2-40B4-BE49-F238E27FC236}">
              <a16:creationId xmlns:a16="http://schemas.microsoft.com/office/drawing/2014/main" id="{B67F6DD7-DC3B-469B-B29D-2520DE1355D5}"/>
            </a:ext>
          </a:extLst>
        </xdr:cNvPr>
        <xdr:cNvCxnSpPr/>
      </xdr:nvCxnSpPr>
      <xdr:spPr>
        <a:xfrm flipV="1">
          <a:off x="19951064" y="9352305"/>
          <a:ext cx="0" cy="1211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159504</xdr:rowOff>
    </xdr:from>
    <xdr:ext cx="469744" cy="259045"/>
    <xdr:sp macro="" textlink="">
      <xdr:nvSpPr>
        <xdr:cNvPr id="589" name="【保健センター・保健所】&#10;一人当たり面積最小値テキスト">
          <a:extLst>
            <a:ext uri="{FF2B5EF4-FFF2-40B4-BE49-F238E27FC236}">
              <a16:creationId xmlns:a16="http://schemas.microsoft.com/office/drawing/2014/main" id="{8F7BFA15-7C24-472C-9D3B-4F7703CE3132}"/>
            </a:ext>
          </a:extLst>
        </xdr:cNvPr>
        <xdr:cNvSpPr txBox="1"/>
      </xdr:nvSpPr>
      <xdr:spPr>
        <a:xfrm>
          <a:off x="19989800" y="10567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155677</xdr:rowOff>
    </xdr:from>
    <xdr:to>
      <xdr:col>116</xdr:col>
      <xdr:colOff>152400</xdr:colOff>
      <xdr:row>63</xdr:row>
      <xdr:rowOff>155677</xdr:rowOff>
    </xdr:to>
    <xdr:cxnSp macro="">
      <xdr:nvCxnSpPr>
        <xdr:cNvPr id="590" name="直線コネクタ 589">
          <a:extLst>
            <a:ext uri="{FF2B5EF4-FFF2-40B4-BE49-F238E27FC236}">
              <a16:creationId xmlns:a16="http://schemas.microsoft.com/office/drawing/2014/main" id="{CF30C12F-54C7-417C-BE83-E2DD515316B7}"/>
            </a:ext>
          </a:extLst>
        </xdr:cNvPr>
        <xdr:cNvCxnSpPr/>
      </xdr:nvCxnSpPr>
      <xdr:spPr>
        <a:xfrm>
          <a:off x="19881850" y="1056332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47032</xdr:rowOff>
    </xdr:from>
    <xdr:ext cx="469744" cy="259045"/>
    <xdr:sp macro="" textlink="">
      <xdr:nvSpPr>
        <xdr:cNvPr id="591" name="【保健センター・保健所】&#10;一人当たり面積最大値テキスト">
          <a:extLst>
            <a:ext uri="{FF2B5EF4-FFF2-40B4-BE49-F238E27FC236}">
              <a16:creationId xmlns:a16="http://schemas.microsoft.com/office/drawing/2014/main" id="{E908F07A-3F2E-41B9-B008-7EB74601AC38}"/>
            </a:ext>
          </a:extLst>
        </xdr:cNvPr>
        <xdr:cNvSpPr txBox="1"/>
      </xdr:nvSpPr>
      <xdr:spPr>
        <a:xfrm>
          <a:off x="19989800" y="9133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100355</xdr:rowOff>
    </xdr:from>
    <xdr:to>
      <xdr:col>116</xdr:col>
      <xdr:colOff>152400</xdr:colOff>
      <xdr:row>56</xdr:row>
      <xdr:rowOff>100355</xdr:rowOff>
    </xdr:to>
    <xdr:cxnSp macro="">
      <xdr:nvCxnSpPr>
        <xdr:cNvPr id="592" name="直線コネクタ 591">
          <a:extLst>
            <a:ext uri="{FF2B5EF4-FFF2-40B4-BE49-F238E27FC236}">
              <a16:creationId xmlns:a16="http://schemas.microsoft.com/office/drawing/2014/main" id="{C807383F-387F-4ED1-AF66-F682D5E6C76C}"/>
            </a:ext>
          </a:extLst>
        </xdr:cNvPr>
        <xdr:cNvCxnSpPr/>
      </xdr:nvCxnSpPr>
      <xdr:spPr>
        <a:xfrm>
          <a:off x="19881850" y="93523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56887</xdr:rowOff>
    </xdr:from>
    <xdr:ext cx="469744" cy="259045"/>
    <xdr:sp macro="" textlink="">
      <xdr:nvSpPr>
        <xdr:cNvPr id="593" name="【保健センター・保健所】&#10;一人当たり面積平均値テキスト">
          <a:extLst>
            <a:ext uri="{FF2B5EF4-FFF2-40B4-BE49-F238E27FC236}">
              <a16:creationId xmlns:a16="http://schemas.microsoft.com/office/drawing/2014/main" id="{F9DAE617-4762-48CB-86D2-71CD44610A0D}"/>
            </a:ext>
          </a:extLst>
        </xdr:cNvPr>
        <xdr:cNvSpPr txBox="1"/>
      </xdr:nvSpPr>
      <xdr:spPr>
        <a:xfrm>
          <a:off x="19989800" y="102994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34010</xdr:rowOff>
    </xdr:from>
    <xdr:to>
      <xdr:col>116</xdr:col>
      <xdr:colOff>114300</xdr:colOff>
      <xdr:row>63</xdr:row>
      <xdr:rowOff>135610</xdr:rowOff>
    </xdr:to>
    <xdr:sp macro="" textlink="">
      <xdr:nvSpPr>
        <xdr:cNvPr id="594" name="フローチャート: 判断 593">
          <a:extLst>
            <a:ext uri="{FF2B5EF4-FFF2-40B4-BE49-F238E27FC236}">
              <a16:creationId xmlns:a16="http://schemas.microsoft.com/office/drawing/2014/main" id="{231E84D4-ED8E-48B0-BAA8-0D372699045B}"/>
            </a:ext>
          </a:extLst>
        </xdr:cNvPr>
        <xdr:cNvSpPr/>
      </xdr:nvSpPr>
      <xdr:spPr>
        <a:xfrm>
          <a:off x="19900900" y="1044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40640</xdr:rowOff>
    </xdr:from>
    <xdr:to>
      <xdr:col>112</xdr:col>
      <xdr:colOff>38100</xdr:colOff>
      <xdr:row>63</xdr:row>
      <xdr:rowOff>142240</xdr:rowOff>
    </xdr:to>
    <xdr:sp macro="" textlink="">
      <xdr:nvSpPr>
        <xdr:cNvPr id="595" name="フローチャート: 判断 594">
          <a:extLst>
            <a:ext uri="{FF2B5EF4-FFF2-40B4-BE49-F238E27FC236}">
              <a16:creationId xmlns:a16="http://schemas.microsoft.com/office/drawing/2014/main" id="{B07D74AA-CFC8-49BE-8A36-1F5596B4C6CC}"/>
            </a:ext>
          </a:extLst>
        </xdr:cNvPr>
        <xdr:cNvSpPr/>
      </xdr:nvSpPr>
      <xdr:spPr>
        <a:xfrm>
          <a:off x="19157950" y="104482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43383</xdr:rowOff>
    </xdr:from>
    <xdr:to>
      <xdr:col>107</xdr:col>
      <xdr:colOff>101600</xdr:colOff>
      <xdr:row>63</xdr:row>
      <xdr:rowOff>144983</xdr:rowOff>
    </xdr:to>
    <xdr:sp macro="" textlink="">
      <xdr:nvSpPr>
        <xdr:cNvPr id="596" name="フローチャート: 判断 595">
          <a:extLst>
            <a:ext uri="{FF2B5EF4-FFF2-40B4-BE49-F238E27FC236}">
              <a16:creationId xmlns:a16="http://schemas.microsoft.com/office/drawing/2014/main" id="{E4EDE8BF-1851-4F00-B42E-A7C4DC53051A}"/>
            </a:ext>
          </a:extLst>
        </xdr:cNvPr>
        <xdr:cNvSpPr/>
      </xdr:nvSpPr>
      <xdr:spPr>
        <a:xfrm>
          <a:off x="18345150" y="10451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39268</xdr:rowOff>
    </xdr:from>
    <xdr:to>
      <xdr:col>102</xdr:col>
      <xdr:colOff>165100</xdr:colOff>
      <xdr:row>63</xdr:row>
      <xdr:rowOff>140868</xdr:rowOff>
    </xdr:to>
    <xdr:sp macro="" textlink="">
      <xdr:nvSpPr>
        <xdr:cNvPr id="597" name="フローチャート: 判断 596">
          <a:extLst>
            <a:ext uri="{FF2B5EF4-FFF2-40B4-BE49-F238E27FC236}">
              <a16:creationId xmlns:a16="http://schemas.microsoft.com/office/drawing/2014/main" id="{0F760413-9499-4AE3-85B4-A4096463638F}"/>
            </a:ext>
          </a:extLst>
        </xdr:cNvPr>
        <xdr:cNvSpPr/>
      </xdr:nvSpPr>
      <xdr:spPr>
        <a:xfrm>
          <a:off x="17551400" y="10446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33782</xdr:rowOff>
    </xdr:from>
    <xdr:to>
      <xdr:col>98</xdr:col>
      <xdr:colOff>38100</xdr:colOff>
      <xdr:row>63</xdr:row>
      <xdr:rowOff>135382</xdr:rowOff>
    </xdr:to>
    <xdr:sp macro="" textlink="">
      <xdr:nvSpPr>
        <xdr:cNvPr id="598" name="フローチャート: 判断 597">
          <a:extLst>
            <a:ext uri="{FF2B5EF4-FFF2-40B4-BE49-F238E27FC236}">
              <a16:creationId xmlns:a16="http://schemas.microsoft.com/office/drawing/2014/main" id="{FB740D9D-674C-4E91-AD22-E8F770AD7E66}"/>
            </a:ext>
          </a:extLst>
        </xdr:cNvPr>
        <xdr:cNvSpPr/>
      </xdr:nvSpPr>
      <xdr:spPr>
        <a:xfrm>
          <a:off x="16757650" y="1044143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B79F88F8-4AD3-4FAB-AD86-3FA2799220E0}"/>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7C00BE17-33C5-41FC-A18D-EA38C6DC0FC8}"/>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CB451CC7-BF88-4C9F-AE23-BB7F2D7F1649}"/>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4FE9138-70D3-4897-B6ED-7A3EE9E20104}"/>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FDE738CD-A7BA-45B1-8B77-AAF4E9048E9F}"/>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44069</xdr:rowOff>
    </xdr:from>
    <xdr:to>
      <xdr:col>116</xdr:col>
      <xdr:colOff>114300</xdr:colOff>
      <xdr:row>63</xdr:row>
      <xdr:rowOff>145669</xdr:rowOff>
    </xdr:to>
    <xdr:sp macro="" textlink="">
      <xdr:nvSpPr>
        <xdr:cNvPr id="604" name="楕円 603">
          <a:extLst>
            <a:ext uri="{FF2B5EF4-FFF2-40B4-BE49-F238E27FC236}">
              <a16:creationId xmlns:a16="http://schemas.microsoft.com/office/drawing/2014/main" id="{0930E861-A70E-4B4A-AF2E-94C03EFEE307}"/>
            </a:ext>
          </a:extLst>
        </xdr:cNvPr>
        <xdr:cNvSpPr/>
      </xdr:nvSpPr>
      <xdr:spPr>
        <a:xfrm>
          <a:off x="19900900" y="10451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12438</xdr:rowOff>
    </xdr:from>
    <xdr:ext cx="469744" cy="259045"/>
    <xdr:sp macro="" textlink="">
      <xdr:nvSpPr>
        <xdr:cNvPr id="605" name="【保健センター・保健所】&#10;一人当たり面積該当値テキスト">
          <a:extLst>
            <a:ext uri="{FF2B5EF4-FFF2-40B4-BE49-F238E27FC236}">
              <a16:creationId xmlns:a16="http://schemas.microsoft.com/office/drawing/2014/main" id="{5F480454-51F0-43B4-A03C-E6CF1B13F8D5}"/>
            </a:ext>
          </a:extLst>
        </xdr:cNvPr>
        <xdr:cNvSpPr txBox="1"/>
      </xdr:nvSpPr>
      <xdr:spPr>
        <a:xfrm>
          <a:off x="19989800" y="10420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45441</xdr:rowOff>
    </xdr:from>
    <xdr:to>
      <xdr:col>112</xdr:col>
      <xdr:colOff>38100</xdr:colOff>
      <xdr:row>63</xdr:row>
      <xdr:rowOff>147041</xdr:rowOff>
    </xdr:to>
    <xdr:sp macro="" textlink="">
      <xdr:nvSpPr>
        <xdr:cNvPr id="606" name="楕円 605">
          <a:extLst>
            <a:ext uri="{FF2B5EF4-FFF2-40B4-BE49-F238E27FC236}">
              <a16:creationId xmlns:a16="http://schemas.microsoft.com/office/drawing/2014/main" id="{79A28A19-ADD6-4616-8BCD-1C4629DD7DB9}"/>
            </a:ext>
          </a:extLst>
        </xdr:cNvPr>
        <xdr:cNvSpPr/>
      </xdr:nvSpPr>
      <xdr:spPr>
        <a:xfrm>
          <a:off x="19157950" y="1045309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94869</xdr:rowOff>
    </xdr:from>
    <xdr:to>
      <xdr:col>116</xdr:col>
      <xdr:colOff>63500</xdr:colOff>
      <xdr:row>63</xdr:row>
      <xdr:rowOff>96241</xdr:rowOff>
    </xdr:to>
    <xdr:cxnSp macro="">
      <xdr:nvCxnSpPr>
        <xdr:cNvPr id="607" name="直線コネクタ 606">
          <a:extLst>
            <a:ext uri="{FF2B5EF4-FFF2-40B4-BE49-F238E27FC236}">
              <a16:creationId xmlns:a16="http://schemas.microsoft.com/office/drawing/2014/main" id="{288566DB-0814-4C91-8D47-2AFF30FEF221}"/>
            </a:ext>
          </a:extLst>
        </xdr:cNvPr>
        <xdr:cNvCxnSpPr/>
      </xdr:nvCxnSpPr>
      <xdr:spPr>
        <a:xfrm flipV="1">
          <a:off x="19202400" y="10502519"/>
          <a:ext cx="7493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50927</xdr:rowOff>
    </xdr:from>
    <xdr:to>
      <xdr:col>107</xdr:col>
      <xdr:colOff>101600</xdr:colOff>
      <xdr:row>63</xdr:row>
      <xdr:rowOff>152527</xdr:rowOff>
    </xdr:to>
    <xdr:sp macro="" textlink="">
      <xdr:nvSpPr>
        <xdr:cNvPr id="608" name="楕円 607">
          <a:extLst>
            <a:ext uri="{FF2B5EF4-FFF2-40B4-BE49-F238E27FC236}">
              <a16:creationId xmlns:a16="http://schemas.microsoft.com/office/drawing/2014/main" id="{EB411651-7E44-4335-A1AF-5C5923FF0226}"/>
            </a:ext>
          </a:extLst>
        </xdr:cNvPr>
        <xdr:cNvSpPr/>
      </xdr:nvSpPr>
      <xdr:spPr>
        <a:xfrm>
          <a:off x="18345150" y="10458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96241</xdr:rowOff>
    </xdr:from>
    <xdr:to>
      <xdr:col>111</xdr:col>
      <xdr:colOff>177800</xdr:colOff>
      <xdr:row>63</xdr:row>
      <xdr:rowOff>101727</xdr:rowOff>
    </xdr:to>
    <xdr:cxnSp macro="">
      <xdr:nvCxnSpPr>
        <xdr:cNvPr id="609" name="直線コネクタ 608">
          <a:extLst>
            <a:ext uri="{FF2B5EF4-FFF2-40B4-BE49-F238E27FC236}">
              <a16:creationId xmlns:a16="http://schemas.microsoft.com/office/drawing/2014/main" id="{9382FB7D-7595-43BA-924C-E64D6AC1A09E}"/>
            </a:ext>
          </a:extLst>
        </xdr:cNvPr>
        <xdr:cNvCxnSpPr/>
      </xdr:nvCxnSpPr>
      <xdr:spPr>
        <a:xfrm flipV="1">
          <a:off x="18395950" y="10503891"/>
          <a:ext cx="80645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49326</xdr:rowOff>
    </xdr:from>
    <xdr:to>
      <xdr:col>102</xdr:col>
      <xdr:colOff>165100</xdr:colOff>
      <xdr:row>63</xdr:row>
      <xdr:rowOff>150926</xdr:rowOff>
    </xdr:to>
    <xdr:sp macro="" textlink="">
      <xdr:nvSpPr>
        <xdr:cNvPr id="610" name="楕円 609">
          <a:extLst>
            <a:ext uri="{FF2B5EF4-FFF2-40B4-BE49-F238E27FC236}">
              <a16:creationId xmlns:a16="http://schemas.microsoft.com/office/drawing/2014/main" id="{27BFBBA4-DF7B-411E-AA9B-73D5C9E1A547}"/>
            </a:ext>
          </a:extLst>
        </xdr:cNvPr>
        <xdr:cNvSpPr/>
      </xdr:nvSpPr>
      <xdr:spPr>
        <a:xfrm>
          <a:off x="17551400" y="1045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100126</xdr:rowOff>
    </xdr:from>
    <xdr:to>
      <xdr:col>107</xdr:col>
      <xdr:colOff>50800</xdr:colOff>
      <xdr:row>63</xdr:row>
      <xdr:rowOff>101727</xdr:rowOff>
    </xdr:to>
    <xdr:cxnSp macro="">
      <xdr:nvCxnSpPr>
        <xdr:cNvPr id="611" name="直線コネクタ 610">
          <a:extLst>
            <a:ext uri="{FF2B5EF4-FFF2-40B4-BE49-F238E27FC236}">
              <a16:creationId xmlns:a16="http://schemas.microsoft.com/office/drawing/2014/main" id="{1EEFAEC2-93A7-4C7C-BC0C-E23EB453512B}"/>
            </a:ext>
          </a:extLst>
        </xdr:cNvPr>
        <xdr:cNvCxnSpPr/>
      </xdr:nvCxnSpPr>
      <xdr:spPr>
        <a:xfrm>
          <a:off x="17602200" y="10507776"/>
          <a:ext cx="793750" cy="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54584</xdr:rowOff>
    </xdr:from>
    <xdr:to>
      <xdr:col>98</xdr:col>
      <xdr:colOff>38100</xdr:colOff>
      <xdr:row>63</xdr:row>
      <xdr:rowOff>156184</xdr:rowOff>
    </xdr:to>
    <xdr:sp macro="" textlink="">
      <xdr:nvSpPr>
        <xdr:cNvPr id="612" name="楕円 611">
          <a:extLst>
            <a:ext uri="{FF2B5EF4-FFF2-40B4-BE49-F238E27FC236}">
              <a16:creationId xmlns:a16="http://schemas.microsoft.com/office/drawing/2014/main" id="{659100A6-10C1-4CF7-87EC-2013A42AE84E}"/>
            </a:ext>
          </a:extLst>
        </xdr:cNvPr>
        <xdr:cNvSpPr/>
      </xdr:nvSpPr>
      <xdr:spPr>
        <a:xfrm>
          <a:off x="16757650" y="1046223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100126</xdr:rowOff>
    </xdr:from>
    <xdr:to>
      <xdr:col>102</xdr:col>
      <xdr:colOff>114300</xdr:colOff>
      <xdr:row>63</xdr:row>
      <xdr:rowOff>105384</xdr:rowOff>
    </xdr:to>
    <xdr:cxnSp macro="">
      <xdr:nvCxnSpPr>
        <xdr:cNvPr id="613" name="直線コネクタ 612">
          <a:extLst>
            <a:ext uri="{FF2B5EF4-FFF2-40B4-BE49-F238E27FC236}">
              <a16:creationId xmlns:a16="http://schemas.microsoft.com/office/drawing/2014/main" id="{1382D800-D737-49BB-A3C8-3AA7351EFF31}"/>
            </a:ext>
          </a:extLst>
        </xdr:cNvPr>
        <xdr:cNvCxnSpPr/>
      </xdr:nvCxnSpPr>
      <xdr:spPr>
        <a:xfrm flipV="1">
          <a:off x="16802100" y="10507776"/>
          <a:ext cx="800100" cy="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158767</xdr:rowOff>
    </xdr:from>
    <xdr:ext cx="469744" cy="259045"/>
    <xdr:sp macro="" textlink="">
      <xdr:nvSpPr>
        <xdr:cNvPr id="614" name="n_1aveValue【保健センター・保健所】&#10;一人当たり面積">
          <a:extLst>
            <a:ext uri="{FF2B5EF4-FFF2-40B4-BE49-F238E27FC236}">
              <a16:creationId xmlns:a16="http://schemas.microsoft.com/office/drawing/2014/main" id="{9E469960-F23C-4DF0-9299-FCC95D82BA46}"/>
            </a:ext>
          </a:extLst>
        </xdr:cNvPr>
        <xdr:cNvSpPr txBox="1"/>
      </xdr:nvSpPr>
      <xdr:spPr>
        <a:xfrm>
          <a:off x="18980227" y="102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161510</xdr:rowOff>
    </xdr:from>
    <xdr:ext cx="469744" cy="259045"/>
    <xdr:sp macro="" textlink="">
      <xdr:nvSpPr>
        <xdr:cNvPr id="615" name="n_2aveValue【保健センター・保健所】&#10;一人当たり面積">
          <a:extLst>
            <a:ext uri="{FF2B5EF4-FFF2-40B4-BE49-F238E27FC236}">
              <a16:creationId xmlns:a16="http://schemas.microsoft.com/office/drawing/2014/main" id="{999A901F-321F-4DD2-8FEA-52F5D1DB0718}"/>
            </a:ext>
          </a:extLst>
        </xdr:cNvPr>
        <xdr:cNvSpPr txBox="1"/>
      </xdr:nvSpPr>
      <xdr:spPr>
        <a:xfrm>
          <a:off x="18180127" y="10238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157395</xdr:rowOff>
    </xdr:from>
    <xdr:ext cx="469744" cy="259045"/>
    <xdr:sp macro="" textlink="">
      <xdr:nvSpPr>
        <xdr:cNvPr id="616" name="n_3aveValue【保健センター・保健所】&#10;一人当たり面積">
          <a:extLst>
            <a:ext uri="{FF2B5EF4-FFF2-40B4-BE49-F238E27FC236}">
              <a16:creationId xmlns:a16="http://schemas.microsoft.com/office/drawing/2014/main" id="{CFFC247A-A7E0-4260-BAC8-3FB08E0FFB26}"/>
            </a:ext>
          </a:extLst>
        </xdr:cNvPr>
        <xdr:cNvSpPr txBox="1"/>
      </xdr:nvSpPr>
      <xdr:spPr>
        <a:xfrm>
          <a:off x="17386377" y="10234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151909</xdr:rowOff>
    </xdr:from>
    <xdr:ext cx="469744" cy="259045"/>
    <xdr:sp macro="" textlink="">
      <xdr:nvSpPr>
        <xdr:cNvPr id="617" name="n_4aveValue【保健センター・保健所】&#10;一人当たり面積">
          <a:extLst>
            <a:ext uri="{FF2B5EF4-FFF2-40B4-BE49-F238E27FC236}">
              <a16:creationId xmlns:a16="http://schemas.microsoft.com/office/drawing/2014/main" id="{42E9774B-2DA3-4B20-B44E-BA60F526B22B}"/>
            </a:ext>
          </a:extLst>
        </xdr:cNvPr>
        <xdr:cNvSpPr txBox="1"/>
      </xdr:nvSpPr>
      <xdr:spPr>
        <a:xfrm>
          <a:off x="16592627" y="10229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138168</xdr:rowOff>
    </xdr:from>
    <xdr:ext cx="469744" cy="259045"/>
    <xdr:sp macro="" textlink="">
      <xdr:nvSpPr>
        <xdr:cNvPr id="618" name="n_1mainValue【保健センター・保健所】&#10;一人当たり面積">
          <a:extLst>
            <a:ext uri="{FF2B5EF4-FFF2-40B4-BE49-F238E27FC236}">
              <a16:creationId xmlns:a16="http://schemas.microsoft.com/office/drawing/2014/main" id="{7388DFEF-549A-49C4-8B28-7EADCE8237E3}"/>
            </a:ext>
          </a:extLst>
        </xdr:cNvPr>
        <xdr:cNvSpPr txBox="1"/>
      </xdr:nvSpPr>
      <xdr:spPr>
        <a:xfrm>
          <a:off x="18980227" y="1054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143654</xdr:rowOff>
    </xdr:from>
    <xdr:ext cx="469744" cy="259045"/>
    <xdr:sp macro="" textlink="">
      <xdr:nvSpPr>
        <xdr:cNvPr id="619" name="n_2mainValue【保健センター・保健所】&#10;一人当たり面積">
          <a:extLst>
            <a:ext uri="{FF2B5EF4-FFF2-40B4-BE49-F238E27FC236}">
              <a16:creationId xmlns:a16="http://schemas.microsoft.com/office/drawing/2014/main" id="{0239727A-EBBD-402A-B404-C11BDE497CC8}"/>
            </a:ext>
          </a:extLst>
        </xdr:cNvPr>
        <xdr:cNvSpPr txBox="1"/>
      </xdr:nvSpPr>
      <xdr:spPr>
        <a:xfrm>
          <a:off x="18180127" y="1055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142053</xdr:rowOff>
    </xdr:from>
    <xdr:ext cx="469744" cy="259045"/>
    <xdr:sp macro="" textlink="">
      <xdr:nvSpPr>
        <xdr:cNvPr id="620" name="n_3mainValue【保健センター・保健所】&#10;一人当たり面積">
          <a:extLst>
            <a:ext uri="{FF2B5EF4-FFF2-40B4-BE49-F238E27FC236}">
              <a16:creationId xmlns:a16="http://schemas.microsoft.com/office/drawing/2014/main" id="{FC5E133C-6DA6-4CDD-9D8D-0EDA9A4B1860}"/>
            </a:ext>
          </a:extLst>
        </xdr:cNvPr>
        <xdr:cNvSpPr txBox="1"/>
      </xdr:nvSpPr>
      <xdr:spPr>
        <a:xfrm>
          <a:off x="17386377" y="10549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147311</xdr:rowOff>
    </xdr:from>
    <xdr:ext cx="469744" cy="259045"/>
    <xdr:sp macro="" textlink="">
      <xdr:nvSpPr>
        <xdr:cNvPr id="621" name="n_4mainValue【保健センター・保健所】&#10;一人当たり面積">
          <a:extLst>
            <a:ext uri="{FF2B5EF4-FFF2-40B4-BE49-F238E27FC236}">
              <a16:creationId xmlns:a16="http://schemas.microsoft.com/office/drawing/2014/main" id="{5494107A-2446-4F05-B2B5-DFCC2D74FD08}"/>
            </a:ext>
          </a:extLst>
        </xdr:cNvPr>
        <xdr:cNvSpPr txBox="1"/>
      </xdr:nvSpPr>
      <xdr:spPr>
        <a:xfrm>
          <a:off x="16592627" y="10554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a:extLst>
            <a:ext uri="{FF2B5EF4-FFF2-40B4-BE49-F238E27FC236}">
              <a16:creationId xmlns:a16="http://schemas.microsoft.com/office/drawing/2014/main" id="{AD3336DC-4526-4FE8-A074-880627B3EA2A}"/>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a:extLst>
            <a:ext uri="{FF2B5EF4-FFF2-40B4-BE49-F238E27FC236}">
              <a16:creationId xmlns:a16="http://schemas.microsoft.com/office/drawing/2014/main" id="{B0D09A09-7F2F-4671-9DC4-EEF7AD334854}"/>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a:extLst>
            <a:ext uri="{FF2B5EF4-FFF2-40B4-BE49-F238E27FC236}">
              <a16:creationId xmlns:a16="http://schemas.microsoft.com/office/drawing/2014/main" id="{8F5A386F-6762-479C-B109-BCE697B4A3D7}"/>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a:extLst>
            <a:ext uri="{FF2B5EF4-FFF2-40B4-BE49-F238E27FC236}">
              <a16:creationId xmlns:a16="http://schemas.microsoft.com/office/drawing/2014/main" id="{4118B6AD-BD51-454C-A799-1C4306683F8B}"/>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a:extLst>
            <a:ext uri="{FF2B5EF4-FFF2-40B4-BE49-F238E27FC236}">
              <a16:creationId xmlns:a16="http://schemas.microsoft.com/office/drawing/2014/main" id="{94BABE0F-0BB8-4D92-9DC6-4D7688EB1752}"/>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a:extLst>
            <a:ext uri="{FF2B5EF4-FFF2-40B4-BE49-F238E27FC236}">
              <a16:creationId xmlns:a16="http://schemas.microsoft.com/office/drawing/2014/main" id="{0CCBE051-05B1-470E-9ED0-95EAA54B2969}"/>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a:extLst>
            <a:ext uri="{FF2B5EF4-FFF2-40B4-BE49-F238E27FC236}">
              <a16:creationId xmlns:a16="http://schemas.microsoft.com/office/drawing/2014/main" id="{3A3CDA96-96A1-45F2-80FC-D143317E9C40}"/>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a:extLst>
            <a:ext uri="{FF2B5EF4-FFF2-40B4-BE49-F238E27FC236}">
              <a16:creationId xmlns:a16="http://schemas.microsoft.com/office/drawing/2014/main" id="{8D376175-C9C3-45D0-9E4B-4F0A0B7B3DDC}"/>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a:extLst>
            <a:ext uri="{FF2B5EF4-FFF2-40B4-BE49-F238E27FC236}">
              <a16:creationId xmlns:a16="http://schemas.microsoft.com/office/drawing/2014/main" id="{E9B61970-20D6-4315-A662-59AB8A61986D}"/>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a:extLst>
            <a:ext uri="{FF2B5EF4-FFF2-40B4-BE49-F238E27FC236}">
              <a16:creationId xmlns:a16="http://schemas.microsoft.com/office/drawing/2014/main" id="{5C8E2B24-4A7D-47D2-8D11-730D217FBF53}"/>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a:extLst>
            <a:ext uri="{FF2B5EF4-FFF2-40B4-BE49-F238E27FC236}">
              <a16:creationId xmlns:a16="http://schemas.microsoft.com/office/drawing/2014/main" id="{2F1267E2-2740-494B-9CA8-D97A985EC40C}"/>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3" name="直線コネクタ 632">
          <a:extLst>
            <a:ext uri="{FF2B5EF4-FFF2-40B4-BE49-F238E27FC236}">
              <a16:creationId xmlns:a16="http://schemas.microsoft.com/office/drawing/2014/main" id="{0BDB1CD3-4DE2-414D-AABA-271A22818C21}"/>
            </a:ext>
          </a:extLst>
        </xdr:cNvPr>
        <xdr:cNvCxnSpPr/>
      </xdr:nvCxnSpPr>
      <xdr:spPr>
        <a:xfrm>
          <a:off x="11207750" y="143673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4" name="テキスト ボックス 633">
          <a:extLst>
            <a:ext uri="{FF2B5EF4-FFF2-40B4-BE49-F238E27FC236}">
              <a16:creationId xmlns:a16="http://schemas.microsoft.com/office/drawing/2014/main" id="{708747C3-7476-4EED-9591-92209A17760A}"/>
            </a:ext>
          </a:extLst>
        </xdr:cNvPr>
        <xdr:cNvSpPr txBox="1"/>
      </xdr:nvSpPr>
      <xdr:spPr>
        <a:xfrm>
          <a:off x="107977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5" name="直線コネクタ 634">
          <a:extLst>
            <a:ext uri="{FF2B5EF4-FFF2-40B4-BE49-F238E27FC236}">
              <a16:creationId xmlns:a16="http://schemas.microsoft.com/office/drawing/2014/main" id="{5BB23F8A-AED2-41D6-A6D5-8941097BFFB2}"/>
            </a:ext>
          </a:extLst>
        </xdr:cNvPr>
        <xdr:cNvCxnSpPr/>
      </xdr:nvCxnSpPr>
      <xdr:spPr>
        <a:xfrm>
          <a:off x="11207750" y="140534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6" name="テキスト ボックス 635">
          <a:extLst>
            <a:ext uri="{FF2B5EF4-FFF2-40B4-BE49-F238E27FC236}">
              <a16:creationId xmlns:a16="http://schemas.microsoft.com/office/drawing/2014/main" id="{F90C2185-E4FF-47EF-BC1A-F7DFC9E7EFB5}"/>
            </a:ext>
          </a:extLst>
        </xdr:cNvPr>
        <xdr:cNvSpPr txBox="1"/>
      </xdr:nvSpPr>
      <xdr:spPr>
        <a:xfrm>
          <a:off x="108427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7" name="直線コネクタ 636">
          <a:extLst>
            <a:ext uri="{FF2B5EF4-FFF2-40B4-BE49-F238E27FC236}">
              <a16:creationId xmlns:a16="http://schemas.microsoft.com/office/drawing/2014/main" id="{E02ED52D-730C-45E7-AB01-053492D5BAC7}"/>
            </a:ext>
          </a:extLst>
        </xdr:cNvPr>
        <xdr:cNvCxnSpPr/>
      </xdr:nvCxnSpPr>
      <xdr:spPr>
        <a:xfrm>
          <a:off x="11207750" y="137395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8" name="テキスト ボックス 637">
          <a:extLst>
            <a:ext uri="{FF2B5EF4-FFF2-40B4-BE49-F238E27FC236}">
              <a16:creationId xmlns:a16="http://schemas.microsoft.com/office/drawing/2014/main" id="{1011C7D5-7DA3-493E-A4FF-198ACFDEA0E7}"/>
            </a:ext>
          </a:extLst>
        </xdr:cNvPr>
        <xdr:cNvSpPr txBox="1"/>
      </xdr:nvSpPr>
      <xdr:spPr>
        <a:xfrm>
          <a:off x="108427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9" name="直線コネクタ 638">
          <a:extLst>
            <a:ext uri="{FF2B5EF4-FFF2-40B4-BE49-F238E27FC236}">
              <a16:creationId xmlns:a16="http://schemas.microsoft.com/office/drawing/2014/main" id="{10992186-E422-45B2-8C37-39973EB5F297}"/>
            </a:ext>
          </a:extLst>
        </xdr:cNvPr>
        <xdr:cNvCxnSpPr/>
      </xdr:nvCxnSpPr>
      <xdr:spPr>
        <a:xfrm>
          <a:off x="11207750" y="134257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0" name="テキスト ボックス 639">
          <a:extLst>
            <a:ext uri="{FF2B5EF4-FFF2-40B4-BE49-F238E27FC236}">
              <a16:creationId xmlns:a16="http://schemas.microsoft.com/office/drawing/2014/main" id="{4DEFE0DD-694F-4229-A5EA-E15D5ECD3E67}"/>
            </a:ext>
          </a:extLst>
        </xdr:cNvPr>
        <xdr:cNvSpPr txBox="1"/>
      </xdr:nvSpPr>
      <xdr:spPr>
        <a:xfrm>
          <a:off x="108427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1" name="直線コネクタ 640">
          <a:extLst>
            <a:ext uri="{FF2B5EF4-FFF2-40B4-BE49-F238E27FC236}">
              <a16:creationId xmlns:a16="http://schemas.microsoft.com/office/drawing/2014/main" id="{2825176B-1385-48BA-A8AA-220D3CDF9295}"/>
            </a:ext>
          </a:extLst>
        </xdr:cNvPr>
        <xdr:cNvCxnSpPr/>
      </xdr:nvCxnSpPr>
      <xdr:spPr>
        <a:xfrm>
          <a:off x="11207750" y="131118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2" name="テキスト ボックス 641">
          <a:extLst>
            <a:ext uri="{FF2B5EF4-FFF2-40B4-BE49-F238E27FC236}">
              <a16:creationId xmlns:a16="http://schemas.microsoft.com/office/drawing/2014/main" id="{C4B9764C-5D8F-4A01-A79E-86FD0FE65ECE}"/>
            </a:ext>
          </a:extLst>
        </xdr:cNvPr>
        <xdr:cNvSpPr txBox="1"/>
      </xdr:nvSpPr>
      <xdr:spPr>
        <a:xfrm>
          <a:off x="108427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3" name="直線コネクタ 642">
          <a:extLst>
            <a:ext uri="{FF2B5EF4-FFF2-40B4-BE49-F238E27FC236}">
              <a16:creationId xmlns:a16="http://schemas.microsoft.com/office/drawing/2014/main" id="{BE51DB54-ACCE-4C8B-B77B-852F4E3EB980}"/>
            </a:ext>
          </a:extLst>
        </xdr:cNvPr>
        <xdr:cNvCxnSpPr/>
      </xdr:nvCxnSpPr>
      <xdr:spPr>
        <a:xfrm>
          <a:off x="11207750" y="127979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4" name="テキスト ボックス 643">
          <a:extLst>
            <a:ext uri="{FF2B5EF4-FFF2-40B4-BE49-F238E27FC236}">
              <a16:creationId xmlns:a16="http://schemas.microsoft.com/office/drawing/2014/main" id="{60879C66-A4BC-44AF-9723-41E019BA6B83}"/>
            </a:ext>
          </a:extLst>
        </xdr:cNvPr>
        <xdr:cNvSpPr txBox="1"/>
      </xdr:nvSpPr>
      <xdr:spPr>
        <a:xfrm>
          <a:off x="1090691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5" name="直線コネクタ 644">
          <a:extLst>
            <a:ext uri="{FF2B5EF4-FFF2-40B4-BE49-F238E27FC236}">
              <a16:creationId xmlns:a16="http://schemas.microsoft.com/office/drawing/2014/main" id="{9789EC73-35D2-496D-B496-70CA5DE262DF}"/>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6" name="【消防施設】&#10;有形固定資産減価償却率グラフ枠">
          <a:extLst>
            <a:ext uri="{FF2B5EF4-FFF2-40B4-BE49-F238E27FC236}">
              <a16:creationId xmlns:a16="http://schemas.microsoft.com/office/drawing/2014/main" id="{FB6B1AC1-A584-422D-BDB6-2ECEE6C53543}"/>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123008</xdr:rowOff>
    </xdr:from>
    <xdr:to>
      <xdr:col>85</xdr:col>
      <xdr:colOff>126364</xdr:colOff>
      <xdr:row>86</xdr:row>
      <xdr:rowOff>168729</xdr:rowOff>
    </xdr:to>
    <xdr:cxnSp macro="">
      <xdr:nvCxnSpPr>
        <xdr:cNvPr id="647" name="直線コネクタ 646">
          <a:extLst>
            <a:ext uri="{FF2B5EF4-FFF2-40B4-BE49-F238E27FC236}">
              <a16:creationId xmlns:a16="http://schemas.microsoft.com/office/drawing/2014/main" id="{8E014474-D395-4969-A004-3D2B88F8CB12}"/>
            </a:ext>
          </a:extLst>
        </xdr:cNvPr>
        <xdr:cNvCxnSpPr/>
      </xdr:nvCxnSpPr>
      <xdr:spPr>
        <a:xfrm flipV="1">
          <a:off x="14699614" y="12842058"/>
          <a:ext cx="0" cy="1525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48" name="【消防施設】&#10;有形固定資産減価償却率最小値テキスト">
          <a:extLst>
            <a:ext uri="{FF2B5EF4-FFF2-40B4-BE49-F238E27FC236}">
              <a16:creationId xmlns:a16="http://schemas.microsoft.com/office/drawing/2014/main" id="{8B5B2A32-8B30-4A5A-8BDB-FC66D4C05A91}"/>
            </a:ext>
          </a:extLst>
        </xdr:cNvPr>
        <xdr:cNvSpPr txBox="1"/>
      </xdr:nvSpPr>
      <xdr:spPr>
        <a:xfrm>
          <a:off x="14738350" y="1437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49" name="直線コネクタ 648">
          <a:extLst>
            <a:ext uri="{FF2B5EF4-FFF2-40B4-BE49-F238E27FC236}">
              <a16:creationId xmlns:a16="http://schemas.microsoft.com/office/drawing/2014/main" id="{168332E7-37DA-4D38-B21D-5A3E0E802474}"/>
            </a:ext>
          </a:extLst>
        </xdr:cNvPr>
        <xdr:cNvCxnSpPr/>
      </xdr:nvCxnSpPr>
      <xdr:spPr>
        <a:xfrm>
          <a:off x="14611350" y="143673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69685</xdr:rowOff>
    </xdr:from>
    <xdr:ext cx="340478" cy="259045"/>
    <xdr:sp macro="" textlink="">
      <xdr:nvSpPr>
        <xdr:cNvPr id="650" name="【消防施設】&#10;有形固定資産減価償却率最大値テキスト">
          <a:extLst>
            <a:ext uri="{FF2B5EF4-FFF2-40B4-BE49-F238E27FC236}">
              <a16:creationId xmlns:a16="http://schemas.microsoft.com/office/drawing/2014/main" id="{8B25C99B-86C0-48ED-A400-21619884A567}"/>
            </a:ext>
          </a:extLst>
        </xdr:cNvPr>
        <xdr:cNvSpPr txBox="1"/>
      </xdr:nvSpPr>
      <xdr:spPr>
        <a:xfrm>
          <a:off x="14738350" y="126236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123008</xdr:rowOff>
    </xdr:from>
    <xdr:to>
      <xdr:col>86</xdr:col>
      <xdr:colOff>25400</xdr:colOff>
      <xdr:row>77</xdr:row>
      <xdr:rowOff>123008</xdr:rowOff>
    </xdr:to>
    <xdr:cxnSp macro="">
      <xdr:nvCxnSpPr>
        <xdr:cNvPr id="651" name="直線コネクタ 650">
          <a:extLst>
            <a:ext uri="{FF2B5EF4-FFF2-40B4-BE49-F238E27FC236}">
              <a16:creationId xmlns:a16="http://schemas.microsoft.com/office/drawing/2014/main" id="{F9F1AC76-9BA3-4AB8-A415-E1DEFBB74A91}"/>
            </a:ext>
          </a:extLst>
        </xdr:cNvPr>
        <xdr:cNvCxnSpPr/>
      </xdr:nvCxnSpPr>
      <xdr:spPr>
        <a:xfrm>
          <a:off x="14611350" y="128420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148970</xdr:rowOff>
    </xdr:from>
    <xdr:ext cx="405111" cy="259045"/>
    <xdr:sp macro="" textlink="">
      <xdr:nvSpPr>
        <xdr:cNvPr id="652" name="【消防施設】&#10;有形固定資産減価償却率平均値テキスト">
          <a:extLst>
            <a:ext uri="{FF2B5EF4-FFF2-40B4-BE49-F238E27FC236}">
              <a16:creationId xmlns:a16="http://schemas.microsoft.com/office/drawing/2014/main" id="{A1773F33-EAC1-495A-8F64-E549EBDE6A55}"/>
            </a:ext>
          </a:extLst>
        </xdr:cNvPr>
        <xdr:cNvSpPr txBox="1"/>
      </xdr:nvSpPr>
      <xdr:spPr>
        <a:xfrm>
          <a:off x="14738350" y="135284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126093</xdr:rowOff>
    </xdr:from>
    <xdr:to>
      <xdr:col>85</xdr:col>
      <xdr:colOff>177800</xdr:colOff>
      <xdr:row>83</xdr:row>
      <xdr:rowOff>56243</xdr:rowOff>
    </xdr:to>
    <xdr:sp macro="" textlink="">
      <xdr:nvSpPr>
        <xdr:cNvPr id="653" name="フローチャート: 判断 652">
          <a:extLst>
            <a:ext uri="{FF2B5EF4-FFF2-40B4-BE49-F238E27FC236}">
              <a16:creationId xmlns:a16="http://schemas.microsoft.com/office/drawing/2014/main" id="{5D54F3B5-E623-4F57-B44C-DF2F7339A610}"/>
            </a:ext>
          </a:extLst>
        </xdr:cNvPr>
        <xdr:cNvSpPr/>
      </xdr:nvSpPr>
      <xdr:spPr>
        <a:xfrm>
          <a:off x="14649450" y="13670643"/>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654" name="フローチャート: 判断 653">
          <a:extLst>
            <a:ext uri="{FF2B5EF4-FFF2-40B4-BE49-F238E27FC236}">
              <a16:creationId xmlns:a16="http://schemas.microsoft.com/office/drawing/2014/main" id="{1E29580D-7488-423C-9C56-39B5A22FF239}"/>
            </a:ext>
          </a:extLst>
        </xdr:cNvPr>
        <xdr:cNvSpPr/>
      </xdr:nvSpPr>
      <xdr:spPr>
        <a:xfrm>
          <a:off x="13887450" y="1364288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82006</xdr:rowOff>
    </xdr:from>
    <xdr:to>
      <xdr:col>76</xdr:col>
      <xdr:colOff>165100</xdr:colOff>
      <xdr:row>83</xdr:row>
      <xdr:rowOff>12156</xdr:rowOff>
    </xdr:to>
    <xdr:sp macro="" textlink="">
      <xdr:nvSpPr>
        <xdr:cNvPr id="655" name="フローチャート: 判断 654">
          <a:extLst>
            <a:ext uri="{FF2B5EF4-FFF2-40B4-BE49-F238E27FC236}">
              <a16:creationId xmlns:a16="http://schemas.microsoft.com/office/drawing/2014/main" id="{E1405EB6-4ED8-43DB-A052-C54CCA6BE830}"/>
            </a:ext>
          </a:extLst>
        </xdr:cNvPr>
        <xdr:cNvSpPr/>
      </xdr:nvSpPr>
      <xdr:spPr>
        <a:xfrm>
          <a:off x="13093700" y="1362655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88537</xdr:rowOff>
    </xdr:from>
    <xdr:to>
      <xdr:col>72</xdr:col>
      <xdr:colOff>38100</xdr:colOff>
      <xdr:row>83</xdr:row>
      <xdr:rowOff>18687</xdr:rowOff>
    </xdr:to>
    <xdr:sp macro="" textlink="">
      <xdr:nvSpPr>
        <xdr:cNvPr id="656" name="フローチャート: 判断 655">
          <a:extLst>
            <a:ext uri="{FF2B5EF4-FFF2-40B4-BE49-F238E27FC236}">
              <a16:creationId xmlns:a16="http://schemas.microsoft.com/office/drawing/2014/main" id="{079CB72A-179F-4DED-B1CF-75AA6663B382}"/>
            </a:ext>
          </a:extLst>
        </xdr:cNvPr>
        <xdr:cNvSpPr/>
      </xdr:nvSpPr>
      <xdr:spPr>
        <a:xfrm>
          <a:off x="12299950" y="1363308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152219</xdr:rowOff>
    </xdr:from>
    <xdr:to>
      <xdr:col>67</xdr:col>
      <xdr:colOff>101600</xdr:colOff>
      <xdr:row>83</xdr:row>
      <xdr:rowOff>82369</xdr:rowOff>
    </xdr:to>
    <xdr:sp macro="" textlink="">
      <xdr:nvSpPr>
        <xdr:cNvPr id="657" name="フローチャート: 判断 656">
          <a:extLst>
            <a:ext uri="{FF2B5EF4-FFF2-40B4-BE49-F238E27FC236}">
              <a16:creationId xmlns:a16="http://schemas.microsoft.com/office/drawing/2014/main" id="{8C3A5B23-4D68-4C6C-B378-213F2A711DF3}"/>
            </a:ext>
          </a:extLst>
        </xdr:cNvPr>
        <xdr:cNvSpPr/>
      </xdr:nvSpPr>
      <xdr:spPr>
        <a:xfrm>
          <a:off x="11487150" y="136967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8E7B207F-21B5-4744-A3AD-B0CF61945C6D}"/>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E3A76D4F-4802-459C-81CE-7A0A2D386E07}"/>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657C4FC9-F190-46AB-B3C9-D89B90F28061}"/>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4F933488-652D-41D4-B975-25E45B16D278}"/>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89DE7FD1-B066-487F-B2DF-6760C7A905B1}"/>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114663</xdr:rowOff>
    </xdr:from>
    <xdr:to>
      <xdr:col>85</xdr:col>
      <xdr:colOff>177800</xdr:colOff>
      <xdr:row>87</xdr:row>
      <xdr:rowOff>44813</xdr:rowOff>
    </xdr:to>
    <xdr:sp macro="" textlink="">
      <xdr:nvSpPr>
        <xdr:cNvPr id="663" name="楕円 662">
          <a:extLst>
            <a:ext uri="{FF2B5EF4-FFF2-40B4-BE49-F238E27FC236}">
              <a16:creationId xmlns:a16="http://schemas.microsoft.com/office/drawing/2014/main" id="{0AF797A7-80D9-4234-BD7F-1B2FCA1F232A}"/>
            </a:ext>
          </a:extLst>
        </xdr:cNvPr>
        <xdr:cNvSpPr/>
      </xdr:nvSpPr>
      <xdr:spPr>
        <a:xfrm>
          <a:off x="14649450" y="1431961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86</xdr:row>
      <xdr:rowOff>29590</xdr:rowOff>
    </xdr:from>
    <xdr:ext cx="405111" cy="259045"/>
    <xdr:sp macro="" textlink="">
      <xdr:nvSpPr>
        <xdr:cNvPr id="664" name="【消防施設】&#10;有形固定資産減価償却率該当値テキスト">
          <a:extLst>
            <a:ext uri="{FF2B5EF4-FFF2-40B4-BE49-F238E27FC236}">
              <a16:creationId xmlns:a16="http://schemas.microsoft.com/office/drawing/2014/main" id="{8ED32CC5-0A1B-40A7-BA4C-C62C70F48E1A}"/>
            </a:ext>
          </a:extLst>
        </xdr:cNvPr>
        <xdr:cNvSpPr txBox="1"/>
      </xdr:nvSpPr>
      <xdr:spPr>
        <a:xfrm>
          <a:off x="14738350" y="14234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114663</xdr:rowOff>
    </xdr:from>
    <xdr:to>
      <xdr:col>81</xdr:col>
      <xdr:colOff>101600</xdr:colOff>
      <xdr:row>87</xdr:row>
      <xdr:rowOff>44813</xdr:rowOff>
    </xdr:to>
    <xdr:sp macro="" textlink="">
      <xdr:nvSpPr>
        <xdr:cNvPr id="665" name="楕円 664">
          <a:extLst>
            <a:ext uri="{FF2B5EF4-FFF2-40B4-BE49-F238E27FC236}">
              <a16:creationId xmlns:a16="http://schemas.microsoft.com/office/drawing/2014/main" id="{A4E69629-0075-4C92-8A72-6C41CCB13627}"/>
            </a:ext>
          </a:extLst>
        </xdr:cNvPr>
        <xdr:cNvSpPr/>
      </xdr:nvSpPr>
      <xdr:spPr>
        <a:xfrm>
          <a:off x="13887450" y="1431961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165463</xdr:rowOff>
    </xdr:from>
    <xdr:to>
      <xdr:col>85</xdr:col>
      <xdr:colOff>127000</xdr:colOff>
      <xdr:row>86</xdr:row>
      <xdr:rowOff>165463</xdr:rowOff>
    </xdr:to>
    <xdr:cxnSp macro="">
      <xdr:nvCxnSpPr>
        <xdr:cNvPr id="666" name="直線コネクタ 665">
          <a:extLst>
            <a:ext uri="{FF2B5EF4-FFF2-40B4-BE49-F238E27FC236}">
              <a16:creationId xmlns:a16="http://schemas.microsoft.com/office/drawing/2014/main" id="{93A7FE5D-0F7E-47DE-B602-CE1C8AB7CF75}"/>
            </a:ext>
          </a:extLst>
        </xdr:cNvPr>
        <xdr:cNvCxnSpPr/>
      </xdr:nvCxnSpPr>
      <xdr:spPr>
        <a:xfrm>
          <a:off x="13938250" y="14370413"/>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93436</xdr:rowOff>
    </xdr:from>
    <xdr:to>
      <xdr:col>76</xdr:col>
      <xdr:colOff>165100</xdr:colOff>
      <xdr:row>87</xdr:row>
      <xdr:rowOff>23586</xdr:rowOff>
    </xdr:to>
    <xdr:sp macro="" textlink="">
      <xdr:nvSpPr>
        <xdr:cNvPr id="667" name="楕円 666">
          <a:extLst>
            <a:ext uri="{FF2B5EF4-FFF2-40B4-BE49-F238E27FC236}">
              <a16:creationId xmlns:a16="http://schemas.microsoft.com/office/drawing/2014/main" id="{DE81D488-0155-4ED5-888D-9A38C6CAC0D1}"/>
            </a:ext>
          </a:extLst>
        </xdr:cNvPr>
        <xdr:cNvSpPr/>
      </xdr:nvSpPr>
      <xdr:spPr>
        <a:xfrm>
          <a:off x="13093700" y="1429838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144236</xdr:rowOff>
    </xdr:from>
    <xdr:to>
      <xdr:col>81</xdr:col>
      <xdr:colOff>50800</xdr:colOff>
      <xdr:row>86</xdr:row>
      <xdr:rowOff>165463</xdr:rowOff>
    </xdr:to>
    <xdr:cxnSp macro="">
      <xdr:nvCxnSpPr>
        <xdr:cNvPr id="668" name="直線コネクタ 667">
          <a:extLst>
            <a:ext uri="{FF2B5EF4-FFF2-40B4-BE49-F238E27FC236}">
              <a16:creationId xmlns:a16="http://schemas.microsoft.com/office/drawing/2014/main" id="{CF9D96B2-4A44-4B2A-AC7A-9D0E8711B1CC}"/>
            </a:ext>
          </a:extLst>
        </xdr:cNvPr>
        <xdr:cNvCxnSpPr/>
      </xdr:nvCxnSpPr>
      <xdr:spPr>
        <a:xfrm>
          <a:off x="13144500" y="14349186"/>
          <a:ext cx="79375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86</xdr:row>
      <xdr:rowOff>47716</xdr:rowOff>
    </xdr:from>
    <xdr:to>
      <xdr:col>72</xdr:col>
      <xdr:colOff>38100</xdr:colOff>
      <xdr:row>86</xdr:row>
      <xdr:rowOff>149316</xdr:rowOff>
    </xdr:to>
    <xdr:sp macro="" textlink="">
      <xdr:nvSpPr>
        <xdr:cNvPr id="669" name="楕円 668">
          <a:extLst>
            <a:ext uri="{FF2B5EF4-FFF2-40B4-BE49-F238E27FC236}">
              <a16:creationId xmlns:a16="http://schemas.microsoft.com/office/drawing/2014/main" id="{4CB12FD2-1296-4470-AD29-64212F1BE381}"/>
            </a:ext>
          </a:extLst>
        </xdr:cNvPr>
        <xdr:cNvSpPr/>
      </xdr:nvSpPr>
      <xdr:spPr>
        <a:xfrm>
          <a:off x="12299950" y="1425266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98516</xdr:rowOff>
    </xdr:from>
    <xdr:to>
      <xdr:col>76</xdr:col>
      <xdr:colOff>114300</xdr:colOff>
      <xdr:row>86</xdr:row>
      <xdr:rowOff>144236</xdr:rowOff>
    </xdr:to>
    <xdr:cxnSp macro="">
      <xdr:nvCxnSpPr>
        <xdr:cNvPr id="670" name="直線コネクタ 669">
          <a:extLst>
            <a:ext uri="{FF2B5EF4-FFF2-40B4-BE49-F238E27FC236}">
              <a16:creationId xmlns:a16="http://schemas.microsoft.com/office/drawing/2014/main" id="{AE15DC57-75D7-4315-A731-28FE04B8E08A}"/>
            </a:ext>
          </a:extLst>
        </xdr:cNvPr>
        <xdr:cNvCxnSpPr/>
      </xdr:nvCxnSpPr>
      <xdr:spPr>
        <a:xfrm>
          <a:off x="12344400" y="14303466"/>
          <a:ext cx="8001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86</xdr:row>
      <xdr:rowOff>363</xdr:rowOff>
    </xdr:from>
    <xdr:to>
      <xdr:col>67</xdr:col>
      <xdr:colOff>101600</xdr:colOff>
      <xdr:row>86</xdr:row>
      <xdr:rowOff>101963</xdr:rowOff>
    </xdr:to>
    <xdr:sp macro="" textlink="">
      <xdr:nvSpPr>
        <xdr:cNvPr id="671" name="楕円 670">
          <a:extLst>
            <a:ext uri="{FF2B5EF4-FFF2-40B4-BE49-F238E27FC236}">
              <a16:creationId xmlns:a16="http://schemas.microsoft.com/office/drawing/2014/main" id="{F500F04D-FA6F-4154-9A11-F549B440CE60}"/>
            </a:ext>
          </a:extLst>
        </xdr:cNvPr>
        <xdr:cNvSpPr/>
      </xdr:nvSpPr>
      <xdr:spPr>
        <a:xfrm>
          <a:off x="11487150" y="1420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51163</xdr:rowOff>
    </xdr:from>
    <xdr:to>
      <xdr:col>71</xdr:col>
      <xdr:colOff>177800</xdr:colOff>
      <xdr:row>86</xdr:row>
      <xdr:rowOff>98516</xdr:rowOff>
    </xdr:to>
    <xdr:cxnSp macro="">
      <xdr:nvCxnSpPr>
        <xdr:cNvPr id="672" name="直線コネクタ 671">
          <a:extLst>
            <a:ext uri="{FF2B5EF4-FFF2-40B4-BE49-F238E27FC236}">
              <a16:creationId xmlns:a16="http://schemas.microsoft.com/office/drawing/2014/main" id="{B9D1AA37-DE04-4AEC-9D72-C3950402E0DD}"/>
            </a:ext>
          </a:extLst>
        </xdr:cNvPr>
        <xdr:cNvCxnSpPr/>
      </xdr:nvCxnSpPr>
      <xdr:spPr>
        <a:xfrm>
          <a:off x="11537950" y="14256113"/>
          <a:ext cx="80645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45011</xdr:rowOff>
    </xdr:from>
    <xdr:ext cx="405111" cy="259045"/>
    <xdr:sp macro="" textlink="">
      <xdr:nvSpPr>
        <xdr:cNvPr id="673" name="n_1aveValue【消防施設】&#10;有形固定資産減価償却率">
          <a:extLst>
            <a:ext uri="{FF2B5EF4-FFF2-40B4-BE49-F238E27FC236}">
              <a16:creationId xmlns:a16="http://schemas.microsoft.com/office/drawing/2014/main" id="{242F35A1-A14E-41B0-8B56-C69D168181F7}"/>
            </a:ext>
          </a:extLst>
        </xdr:cNvPr>
        <xdr:cNvSpPr txBox="1"/>
      </xdr:nvSpPr>
      <xdr:spPr>
        <a:xfrm>
          <a:off x="13742044" y="13424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28683</xdr:rowOff>
    </xdr:from>
    <xdr:ext cx="405111" cy="259045"/>
    <xdr:sp macro="" textlink="">
      <xdr:nvSpPr>
        <xdr:cNvPr id="674" name="n_2aveValue【消防施設】&#10;有形固定資産減価償却率">
          <a:extLst>
            <a:ext uri="{FF2B5EF4-FFF2-40B4-BE49-F238E27FC236}">
              <a16:creationId xmlns:a16="http://schemas.microsoft.com/office/drawing/2014/main" id="{7DE254DD-190A-41E7-92F4-38AE798EE493}"/>
            </a:ext>
          </a:extLst>
        </xdr:cNvPr>
        <xdr:cNvSpPr txBox="1"/>
      </xdr:nvSpPr>
      <xdr:spPr>
        <a:xfrm>
          <a:off x="12960994" y="13408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35214</xdr:rowOff>
    </xdr:from>
    <xdr:ext cx="405111" cy="259045"/>
    <xdr:sp macro="" textlink="">
      <xdr:nvSpPr>
        <xdr:cNvPr id="675" name="n_3aveValue【消防施設】&#10;有形固定資産減価償却率">
          <a:extLst>
            <a:ext uri="{FF2B5EF4-FFF2-40B4-BE49-F238E27FC236}">
              <a16:creationId xmlns:a16="http://schemas.microsoft.com/office/drawing/2014/main" id="{3CBDC2C2-2B9C-40E8-ACD4-2E58627FCAE3}"/>
            </a:ext>
          </a:extLst>
        </xdr:cNvPr>
        <xdr:cNvSpPr txBox="1"/>
      </xdr:nvSpPr>
      <xdr:spPr>
        <a:xfrm>
          <a:off x="12167244" y="13414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98896</xdr:rowOff>
    </xdr:from>
    <xdr:ext cx="405111" cy="259045"/>
    <xdr:sp macro="" textlink="">
      <xdr:nvSpPr>
        <xdr:cNvPr id="676" name="n_4aveValue【消防施設】&#10;有形固定資産減価償却率">
          <a:extLst>
            <a:ext uri="{FF2B5EF4-FFF2-40B4-BE49-F238E27FC236}">
              <a16:creationId xmlns:a16="http://schemas.microsoft.com/office/drawing/2014/main" id="{E59E5935-EEB3-4E91-BE1D-756B628E3E9C}"/>
            </a:ext>
          </a:extLst>
        </xdr:cNvPr>
        <xdr:cNvSpPr txBox="1"/>
      </xdr:nvSpPr>
      <xdr:spPr>
        <a:xfrm>
          <a:off x="11354444" y="13478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87</xdr:row>
      <xdr:rowOff>35940</xdr:rowOff>
    </xdr:from>
    <xdr:ext cx="405111" cy="259045"/>
    <xdr:sp macro="" textlink="">
      <xdr:nvSpPr>
        <xdr:cNvPr id="677" name="n_1mainValue【消防施設】&#10;有形固定資産減価償却率">
          <a:extLst>
            <a:ext uri="{FF2B5EF4-FFF2-40B4-BE49-F238E27FC236}">
              <a16:creationId xmlns:a16="http://schemas.microsoft.com/office/drawing/2014/main" id="{84AB61EF-2AC3-40A5-9071-827BDC7635B4}"/>
            </a:ext>
          </a:extLst>
        </xdr:cNvPr>
        <xdr:cNvSpPr txBox="1"/>
      </xdr:nvSpPr>
      <xdr:spPr>
        <a:xfrm>
          <a:off x="13742044" y="14405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87</xdr:row>
      <xdr:rowOff>14713</xdr:rowOff>
    </xdr:from>
    <xdr:ext cx="405111" cy="259045"/>
    <xdr:sp macro="" textlink="">
      <xdr:nvSpPr>
        <xdr:cNvPr id="678" name="n_2mainValue【消防施設】&#10;有形固定資産減価償却率">
          <a:extLst>
            <a:ext uri="{FF2B5EF4-FFF2-40B4-BE49-F238E27FC236}">
              <a16:creationId xmlns:a16="http://schemas.microsoft.com/office/drawing/2014/main" id="{3610B6D6-F509-4E73-9D0C-835079F68065}"/>
            </a:ext>
          </a:extLst>
        </xdr:cNvPr>
        <xdr:cNvSpPr txBox="1"/>
      </xdr:nvSpPr>
      <xdr:spPr>
        <a:xfrm>
          <a:off x="12960994" y="14384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140443</xdr:rowOff>
    </xdr:from>
    <xdr:ext cx="405111" cy="259045"/>
    <xdr:sp macro="" textlink="">
      <xdr:nvSpPr>
        <xdr:cNvPr id="679" name="n_3mainValue【消防施設】&#10;有形固定資産減価償却率">
          <a:extLst>
            <a:ext uri="{FF2B5EF4-FFF2-40B4-BE49-F238E27FC236}">
              <a16:creationId xmlns:a16="http://schemas.microsoft.com/office/drawing/2014/main" id="{E32B2F2A-4552-4A9B-AEB7-BA5999A66548}"/>
            </a:ext>
          </a:extLst>
        </xdr:cNvPr>
        <xdr:cNvSpPr txBox="1"/>
      </xdr:nvSpPr>
      <xdr:spPr>
        <a:xfrm>
          <a:off x="12167244" y="14345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93090</xdr:rowOff>
    </xdr:from>
    <xdr:ext cx="405111" cy="259045"/>
    <xdr:sp macro="" textlink="">
      <xdr:nvSpPr>
        <xdr:cNvPr id="680" name="n_4mainValue【消防施設】&#10;有形固定資産減価償却率">
          <a:extLst>
            <a:ext uri="{FF2B5EF4-FFF2-40B4-BE49-F238E27FC236}">
              <a16:creationId xmlns:a16="http://schemas.microsoft.com/office/drawing/2014/main" id="{2B2F578C-241F-4996-9773-B288A01B8C4C}"/>
            </a:ext>
          </a:extLst>
        </xdr:cNvPr>
        <xdr:cNvSpPr txBox="1"/>
      </xdr:nvSpPr>
      <xdr:spPr>
        <a:xfrm>
          <a:off x="11354444" y="14298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1" name="正方形/長方形 680">
          <a:extLst>
            <a:ext uri="{FF2B5EF4-FFF2-40B4-BE49-F238E27FC236}">
              <a16:creationId xmlns:a16="http://schemas.microsoft.com/office/drawing/2014/main" id="{EFD63434-C260-44E4-8468-9406C1AD257A}"/>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2" name="正方形/長方形 681">
          <a:extLst>
            <a:ext uri="{FF2B5EF4-FFF2-40B4-BE49-F238E27FC236}">
              <a16:creationId xmlns:a16="http://schemas.microsoft.com/office/drawing/2014/main" id="{20912B2B-903F-423B-BAF1-996D3FAF6350}"/>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3" name="正方形/長方形 682">
          <a:extLst>
            <a:ext uri="{FF2B5EF4-FFF2-40B4-BE49-F238E27FC236}">
              <a16:creationId xmlns:a16="http://schemas.microsoft.com/office/drawing/2014/main" id="{7D6FFAC9-B08E-4801-B08C-753FC8F2CEBD}"/>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4" name="正方形/長方形 683">
          <a:extLst>
            <a:ext uri="{FF2B5EF4-FFF2-40B4-BE49-F238E27FC236}">
              <a16:creationId xmlns:a16="http://schemas.microsoft.com/office/drawing/2014/main" id="{2A71AA77-8457-4CB1-95B4-3C252181A3C7}"/>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5" name="正方形/長方形 684">
          <a:extLst>
            <a:ext uri="{FF2B5EF4-FFF2-40B4-BE49-F238E27FC236}">
              <a16:creationId xmlns:a16="http://schemas.microsoft.com/office/drawing/2014/main" id="{5BC775F9-36B2-4A68-9B60-4BC7B4D4131B}"/>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6" name="正方形/長方形 685">
          <a:extLst>
            <a:ext uri="{FF2B5EF4-FFF2-40B4-BE49-F238E27FC236}">
              <a16:creationId xmlns:a16="http://schemas.microsoft.com/office/drawing/2014/main" id="{B0D95A1D-1873-42B6-912E-47A10DCE450D}"/>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7" name="正方形/長方形 686">
          <a:extLst>
            <a:ext uri="{FF2B5EF4-FFF2-40B4-BE49-F238E27FC236}">
              <a16:creationId xmlns:a16="http://schemas.microsoft.com/office/drawing/2014/main" id="{8630FE1F-421E-4475-9719-1784E52AAB88}"/>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8" name="正方形/長方形 687">
          <a:extLst>
            <a:ext uri="{FF2B5EF4-FFF2-40B4-BE49-F238E27FC236}">
              <a16:creationId xmlns:a16="http://schemas.microsoft.com/office/drawing/2014/main" id="{03C0621F-EC21-4763-B4DC-F241359218EF}"/>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9" name="テキスト ボックス 688">
          <a:extLst>
            <a:ext uri="{FF2B5EF4-FFF2-40B4-BE49-F238E27FC236}">
              <a16:creationId xmlns:a16="http://schemas.microsoft.com/office/drawing/2014/main" id="{2300CB9B-C015-4E85-A9B8-43303DD91960}"/>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0" name="直線コネクタ 689">
          <a:extLst>
            <a:ext uri="{FF2B5EF4-FFF2-40B4-BE49-F238E27FC236}">
              <a16:creationId xmlns:a16="http://schemas.microsoft.com/office/drawing/2014/main" id="{4AFB3BA5-983B-45F8-A08A-265F3B56FAE2}"/>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91" name="直線コネクタ 690">
          <a:extLst>
            <a:ext uri="{FF2B5EF4-FFF2-40B4-BE49-F238E27FC236}">
              <a16:creationId xmlns:a16="http://schemas.microsoft.com/office/drawing/2014/main" id="{211F934D-A1B5-41F7-BCC0-EBC7BE09AE9D}"/>
            </a:ext>
          </a:extLst>
        </xdr:cNvPr>
        <xdr:cNvCxnSpPr/>
      </xdr:nvCxnSpPr>
      <xdr:spPr>
        <a:xfrm>
          <a:off x="164592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92" name="テキスト ボックス 691">
          <a:extLst>
            <a:ext uri="{FF2B5EF4-FFF2-40B4-BE49-F238E27FC236}">
              <a16:creationId xmlns:a16="http://schemas.microsoft.com/office/drawing/2014/main" id="{8A8476B7-724C-405A-87F5-5FF074B72E0A}"/>
            </a:ext>
          </a:extLst>
        </xdr:cNvPr>
        <xdr:cNvSpPr txBox="1"/>
      </xdr:nvSpPr>
      <xdr:spPr>
        <a:xfrm>
          <a:off x="1604917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93" name="直線コネクタ 692">
          <a:extLst>
            <a:ext uri="{FF2B5EF4-FFF2-40B4-BE49-F238E27FC236}">
              <a16:creationId xmlns:a16="http://schemas.microsoft.com/office/drawing/2014/main" id="{13A0F280-9250-46A0-B166-BD93514D210E}"/>
            </a:ext>
          </a:extLst>
        </xdr:cNvPr>
        <xdr:cNvCxnSpPr/>
      </xdr:nvCxnSpPr>
      <xdr:spPr>
        <a:xfrm>
          <a:off x="164592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94" name="テキスト ボックス 693">
          <a:extLst>
            <a:ext uri="{FF2B5EF4-FFF2-40B4-BE49-F238E27FC236}">
              <a16:creationId xmlns:a16="http://schemas.microsoft.com/office/drawing/2014/main" id="{98E88BF2-30E0-49D8-9A8F-0F1D3544B6D3}"/>
            </a:ext>
          </a:extLst>
        </xdr:cNvPr>
        <xdr:cNvSpPr txBox="1"/>
      </xdr:nvSpPr>
      <xdr:spPr>
        <a:xfrm>
          <a:off x="1604917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5" name="直線コネクタ 694">
          <a:extLst>
            <a:ext uri="{FF2B5EF4-FFF2-40B4-BE49-F238E27FC236}">
              <a16:creationId xmlns:a16="http://schemas.microsoft.com/office/drawing/2014/main" id="{DEFDDC53-B4EE-45D1-8FEA-B05318413296}"/>
            </a:ext>
          </a:extLst>
        </xdr:cNvPr>
        <xdr:cNvCxnSpPr/>
      </xdr:nvCxnSpPr>
      <xdr:spPr>
        <a:xfrm>
          <a:off x="164592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96" name="テキスト ボックス 695">
          <a:extLst>
            <a:ext uri="{FF2B5EF4-FFF2-40B4-BE49-F238E27FC236}">
              <a16:creationId xmlns:a16="http://schemas.microsoft.com/office/drawing/2014/main" id="{2C0E97AC-DD19-4838-8DFD-1076D2084B2F}"/>
            </a:ext>
          </a:extLst>
        </xdr:cNvPr>
        <xdr:cNvSpPr txBox="1"/>
      </xdr:nvSpPr>
      <xdr:spPr>
        <a:xfrm>
          <a:off x="1604917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97" name="直線コネクタ 696">
          <a:extLst>
            <a:ext uri="{FF2B5EF4-FFF2-40B4-BE49-F238E27FC236}">
              <a16:creationId xmlns:a16="http://schemas.microsoft.com/office/drawing/2014/main" id="{7DF66D23-742F-4FC9-8794-FE7BC23AEF63}"/>
            </a:ext>
          </a:extLst>
        </xdr:cNvPr>
        <xdr:cNvCxnSpPr/>
      </xdr:nvCxnSpPr>
      <xdr:spPr>
        <a:xfrm>
          <a:off x="164592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98" name="テキスト ボックス 697">
          <a:extLst>
            <a:ext uri="{FF2B5EF4-FFF2-40B4-BE49-F238E27FC236}">
              <a16:creationId xmlns:a16="http://schemas.microsoft.com/office/drawing/2014/main" id="{9AF7E45D-06C8-4540-B492-CD3EECCA7A41}"/>
            </a:ext>
          </a:extLst>
        </xdr:cNvPr>
        <xdr:cNvSpPr txBox="1"/>
      </xdr:nvSpPr>
      <xdr:spPr>
        <a:xfrm>
          <a:off x="1604917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99" name="直線コネクタ 698">
          <a:extLst>
            <a:ext uri="{FF2B5EF4-FFF2-40B4-BE49-F238E27FC236}">
              <a16:creationId xmlns:a16="http://schemas.microsoft.com/office/drawing/2014/main" id="{B6BCBF02-D596-4DCD-8744-6045E76D892B}"/>
            </a:ext>
          </a:extLst>
        </xdr:cNvPr>
        <xdr:cNvCxnSpPr/>
      </xdr:nvCxnSpPr>
      <xdr:spPr>
        <a:xfrm>
          <a:off x="164592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00" name="テキスト ボックス 699">
          <a:extLst>
            <a:ext uri="{FF2B5EF4-FFF2-40B4-BE49-F238E27FC236}">
              <a16:creationId xmlns:a16="http://schemas.microsoft.com/office/drawing/2014/main" id="{40484676-9850-4408-B306-0F91C1EA4478}"/>
            </a:ext>
          </a:extLst>
        </xdr:cNvPr>
        <xdr:cNvSpPr txBox="1"/>
      </xdr:nvSpPr>
      <xdr:spPr>
        <a:xfrm>
          <a:off x="1604917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01" name="直線コネクタ 700">
          <a:extLst>
            <a:ext uri="{FF2B5EF4-FFF2-40B4-BE49-F238E27FC236}">
              <a16:creationId xmlns:a16="http://schemas.microsoft.com/office/drawing/2014/main" id="{8A4C22FA-C6FF-4EFD-81F1-9BC1A2D0F6FD}"/>
            </a:ext>
          </a:extLst>
        </xdr:cNvPr>
        <xdr:cNvCxnSpPr/>
      </xdr:nvCxnSpPr>
      <xdr:spPr>
        <a:xfrm>
          <a:off x="164592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02" name="テキスト ボックス 701">
          <a:extLst>
            <a:ext uri="{FF2B5EF4-FFF2-40B4-BE49-F238E27FC236}">
              <a16:creationId xmlns:a16="http://schemas.microsoft.com/office/drawing/2014/main" id="{B47526CD-1938-47F0-846B-A23512E639FF}"/>
            </a:ext>
          </a:extLst>
        </xdr:cNvPr>
        <xdr:cNvSpPr txBox="1"/>
      </xdr:nvSpPr>
      <xdr:spPr>
        <a:xfrm>
          <a:off x="1604917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a:extLst>
            <a:ext uri="{FF2B5EF4-FFF2-40B4-BE49-F238E27FC236}">
              <a16:creationId xmlns:a16="http://schemas.microsoft.com/office/drawing/2014/main" id="{11C3A4D6-9400-4BA7-BEF6-A7FF67B387C5}"/>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a:extLst>
            <a:ext uri="{FF2B5EF4-FFF2-40B4-BE49-F238E27FC236}">
              <a16:creationId xmlns:a16="http://schemas.microsoft.com/office/drawing/2014/main" id="{BBAA811F-DCBD-4C30-B73A-050036A6111D}"/>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消防施設】&#10;一人当たり面積グラフ枠">
          <a:extLst>
            <a:ext uri="{FF2B5EF4-FFF2-40B4-BE49-F238E27FC236}">
              <a16:creationId xmlns:a16="http://schemas.microsoft.com/office/drawing/2014/main" id="{A8BCFC97-C8B5-4E80-8260-878D7C4DC12E}"/>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125295</xdr:rowOff>
    </xdr:from>
    <xdr:to>
      <xdr:col>116</xdr:col>
      <xdr:colOff>62864</xdr:colOff>
      <xdr:row>86</xdr:row>
      <xdr:rowOff>162198</xdr:rowOff>
    </xdr:to>
    <xdr:cxnSp macro="">
      <xdr:nvCxnSpPr>
        <xdr:cNvPr id="706" name="直線コネクタ 705">
          <a:extLst>
            <a:ext uri="{FF2B5EF4-FFF2-40B4-BE49-F238E27FC236}">
              <a16:creationId xmlns:a16="http://schemas.microsoft.com/office/drawing/2014/main" id="{42BD3D56-94EF-4D0B-8024-FDE85DA7F4E3}"/>
            </a:ext>
          </a:extLst>
        </xdr:cNvPr>
        <xdr:cNvCxnSpPr/>
      </xdr:nvCxnSpPr>
      <xdr:spPr>
        <a:xfrm flipV="1">
          <a:off x="19951064" y="13009445"/>
          <a:ext cx="0" cy="1357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166025</xdr:rowOff>
    </xdr:from>
    <xdr:ext cx="469744" cy="259045"/>
    <xdr:sp macro="" textlink="">
      <xdr:nvSpPr>
        <xdr:cNvPr id="707" name="【消防施設】&#10;一人当たり面積最小値テキスト">
          <a:extLst>
            <a:ext uri="{FF2B5EF4-FFF2-40B4-BE49-F238E27FC236}">
              <a16:creationId xmlns:a16="http://schemas.microsoft.com/office/drawing/2014/main" id="{38E62B57-6FB5-41D6-9712-468D7C5A1367}"/>
            </a:ext>
          </a:extLst>
        </xdr:cNvPr>
        <xdr:cNvSpPr txBox="1"/>
      </xdr:nvSpPr>
      <xdr:spPr>
        <a:xfrm>
          <a:off x="19989800" y="14370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162198</xdr:rowOff>
    </xdr:from>
    <xdr:to>
      <xdr:col>116</xdr:col>
      <xdr:colOff>152400</xdr:colOff>
      <xdr:row>86</xdr:row>
      <xdr:rowOff>162198</xdr:rowOff>
    </xdr:to>
    <xdr:cxnSp macro="">
      <xdr:nvCxnSpPr>
        <xdr:cNvPr id="708" name="直線コネクタ 707">
          <a:extLst>
            <a:ext uri="{FF2B5EF4-FFF2-40B4-BE49-F238E27FC236}">
              <a16:creationId xmlns:a16="http://schemas.microsoft.com/office/drawing/2014/main" id="{50AE97BE-EB1E-4B81-90EE-F10663AFD49B}"/>
            </a:ext>
          </a:extLst>
        </xdr:cNvPr>
        <xdr:cNvCxnSpPr/>
      </xdr:nvCxnSpPr>
      <xdr:spPr>
        <a:xfrm>
          <a:off x="19881850" y="1436714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71972</xdr:rowOff>
    </xdr:from>
    <xdr:ext cx="469744" cy="259045"/>
    <xdr:sp macro="" textlink="">
      <xdr:nvSpPr>
        <xdr:cNvPr id="709" name="【消防施設】&#10;一人当たり面積最大値テキスト">
          <a:extLst>
            <a:ext uri="{FF2B5EF4-FFF2-40B4-BE49-F238E27FC236}">
              <a16:creationId xmlns:a16="http://schemas.microsoft.com/office/drawing/2014/main" id="{FF839CBA-C1EC-4E58-8574-3838C3B93A92}"/>
            </a:ext>
          </a:extLst>
        </xdr:cNvPr>
        <xdr:cNvSpPr txBox="1"/>
      </xdr:nvSpPr>
      <xdr:spPr>
        <a:xfrm>
          <a:off x="19989800" y="12791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125295</xdr:rowOff>
    </xdr:from>
    <xdr:to>
      <xdr:col>116</xdr:col>
      <xdr:colOff>152400</xdr:colOff>
      <xdr:row>78</xdr:row>
      <xdr:rowOff>125295</xdr:rowOff>
    </xdr:to>
    <xdr:cxnSp macro="">
      <xdr:nvCxnSpPr>
        <xdr:cNvPr id="710" name="直線コネクタ 709">
          <a:extLst>
            <a:ext uri="{FF2B5EF4-FFF2-40B4-BE49-F238E27FC236}">
              <a16:creationId xmlns:a16="http://schemas.microsoft.com/office/drawing/2014/main" id="{70007FF0-C0C5-40E3-AA79-282A270E582E}"/>
            </a:ext>
          </a:extLst>
        </xdr:cNvPr>
        <xdr:cNvCxnSpPr/>
      </xdr:nvCxnSpPr>
      <xdr:spPr>
        <a:xfrm>
          <a:off x="19881850" y="130094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36303</xdr:rowOff>
    </xdr:from>
    <xdr:ext cx="469744" cy="259045"/>
    <xdr:sp macro="" textlink="">
      <xdr:nvSpPr>
        <xdr:cNvPr id="711" name="【消防施設】&#10;一人当たり面積平均値テキスト">
          <a:extLst>
            <a:ext uri="{FF2B5EF4-FFF2-40B4-BE49-F238E27FC236}">
              <a16:creationId xmlns:a16="http://schemas.microsoft.com/office/drawing/2014/main" id="{58BA22AA-EC53-4761-99CD-8C8F078AD7DC}"/>
            </a:ext>
          </a:extLst>
        </xdr:cNvPr>
        <xdr:cNvSpPr txBox="1"/>
      </xdr:nvSpPr>
      <xdr:spPr>
        <a:xfrm>
          <a:off x="19989800" y="140761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13426</xdr:rowOff>
    </xdr:from>
    <xdr:to>
      <xdr:col>116</xdr:col>
      <xdr:colOff>114300</xdr:colOff>
      <xdr:row>86</xdr:row>
      <xdr:rowOff>115026</xdr:rowOff>
    </xdr:to>
    <xdr:sp macro="" textlink="">
      <xdr:nvSpPr>
        <xdr:cNvPr id="712" name="フローチャート: 判断 711">
          <a:extLst>
            <a:ext uri="{FF2B5EF4-FFF2-40B4-BE49-F238E27FC236}">
              <a16:creationId xmlns:a16="http://schemas.microsoft.com/office/drawing/2014/main" id="{6ECE9F72-1573-45BB-96C9-095A80C30C93}"/>
            </a:ext>
          </a:extLst>
        </xdr:cNvPr>
        <xdr:cNvSpPr/>
      </xdr:nvSpPr>
      <xdr:spPr>
        <a:xfrm>
          <a:off x="19900900" y="1421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21264</xdr:rowOff>
    </xdr:from>
    <xdr:to>
      <xdr:col>112</xdr:col>
      <xdr:colOff>38100</xdr:colOff>
      <xdr:row>86</xdr:row>
      <xdr:rowOff>122864</xdr:rowOff>
    </xdr:to>
    <xdr:sp macro="" textlink="">
      <xdr:nvSpPr>
        <xdr:cNvPr id="713" name="フローチャート: 判断 712">
          <a:extLst>
            <a:ext uri="{FF2B5EF4-FFF2-40B4-BE49-F238E27FC236}">
              <a16:creationId xmlns:a16="http://schemas.microsoft.com/office/drawing/2014/main" id="{A1BD0511-60AA-45C9-AF3C-9311BC7DE3E0}"/>
            </a:ext>
          </a:extLst>
        </xdr:cNvPr>
        <xdr:cNvSpPr/>
      </xdr:nvSpPr>
      <xdr:spPr>
        <a:xfrm>
          <a:off x="19157950" y="142262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23876</xdr:rowOff>
    </xdr:from>
    <xdr:to>
      <xdr:col>107</xdr:col>
      <xdr:colOff>101600</xdr:colOff>
      <xdr:row>86</xdr:row>
      <xdr:rowOff>125476</xdr:rowOff>
    </xdr:to>
    <xdr:sp macro="" textlink="">
      <xdr:nvSpPr>
        <xdr:cNvPr id="714" name="フローチャート: 判断 713">
          <a:extLst>
            <a:ext uri="{FF2B5EF4-FFF2-40B4-BE49-F238E27FC236}">
              <a16:creationId xmlns:a16="http://schemas.microsoft.com/office/drawing/2014/main" id="{75AF6FBA-6157-4F8C-BBE4-248A7335252B}"/>
            </a:ext>
          </a:extLst>
        </xdr:cNvPr>
        <xdr:cNvSpPr/>
      </xdr:nvSpPr>
      <xdr:spPr>
        <a:xfrm>
          <a:off x="18345150" y="14228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151566</xdr:rowOff>
    </xdr:from>
    <xdr:to>
      <xdr:col>102</xdr:col>
      <xdr:colOff>165100</xdr:colOff>
      <xdr:row>86</xdr:row>
      <xdr:rowOff>81716</xdr:rowOff>
    </xdr:to>
    <xdr:sp macro="" textlink="">
      <xdr:nvSpPr>
        <xdr:cNvPr id="715" name="フローチャート: 判断 714">
          <a:extLst>
            <a:ext uri="{FF2B5EF4-FFF2-40B4-BE49-F238E27FC236}">
              <a16:creationId xmlns:a16="http://schemas.microsoft.com/office/drawing/2014/main" id="{FABC6369-ECAC-4E99-B68A-1448AF5EEF78}"/>
            </a:ext>
          </a:extLst>
        </xdr:cNvPr>
        <xdr:cNvSpPr/>
      </xdr:nvSpPr>
      <xdr:spPr>
        <a:xfrm>
          <a:off x="17551400" y="1419141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17345</xdr:rowOff>
    </xdr:from>
    <xdr:to>
      <xdr:col>98</xdr:col>
      <xdr:colOff>38100</xdr:colOff>
      <xdr:row>86</xdr:row>
      <xdr:rowOff>118945</xdr:rowOff>
    </xdr:to>
    <xdr:sp macro="" textlink="">
      <xdr:nvSpPr>
        <xdr:cNvPr id="716" name="フローチャート: 判断 715">
          <a:extLst>
            <a:ext uri="{FF2B5EF4-FFF2-40B4-BE49-F238E27FC236}">
              <a16:creationId xmlns:a16="http://schemas.microsoft.com/office/drawing/2014/main" id="{E3776492-2E0F-4D36-958A-6E8E4279C5F6}"/>
            </a:ext>
          </a:extLst>
        </xdr:cNvPr>
        <xdr:cNvSpPr/>
      </xdr:nvSpPr>
      <xdr:spPr>
        <a:xfrm>
          <a:off x="16757650" y="142222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D794AE1F-6971-427E-ACD8-DD9CA2C148D1}"/>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CABE71D8-1FF9-4A96-B919-B1A5DD977C23}"/>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0D917E57-6E81-47D1-8EA0-A7D5D6EDDBC2}"/>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92A8466F-76F4-4A80-BAB9-CBBAE39A08EB}"/>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DE02FC1B-1975-48DB-9C89-4B2B0BA66576}"/>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26488</xdr:rowOff>
    </xdr:from>
    <xdr:to>
      <xdr:col>116</xdr:col>
      <xdr:colOff>114300</xdr:colOff>
      <xdr:row>86</xdr:row>
      <xdr:rowOff>128088</xdr:rowOff>
    </xdr:to>
    <xdr:sp macro="" textlink="">
      <xdr:nvSpPr>
        <xdr:cNvPr id="722" name="楕円 721">
          <a:extLst>
            <a:ext uri="{FF2B5EF4-FFF2-40B4-BE49-F238E27FC236}">
              <a16:creationId xmlns:a16="http://schemas.microsoft.com/office/drawing/2014/main" id="{825D19F7-6512-4D79-9C48-345B66C05439}"/>
            </a:ext>
          </a:extLst>
        </xdr:cNvPr>
        <xdr:cNvSpPr/>
      </xdr:nvSpPr>
      <xdr:spPr>
        <a:xfrm>
          <a:off x="19900900" y="14231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163302</xdr:rowOff>
    </xdr:from>
    <xdr:ext cx="469744" cy="259045"/>
    <xdr:sp macro="" textlink="">
      <xdr:nvSpPr>
        <xdr:cNvPr id="723" name="【消防施設】&#10;一人当たり面積該当値テキスト">
          <a:extLst>
            <a:ext uri="{FF2B5EF4-FFF2-40B4-BE49-F238E27FC236}">
              <a16:creationId xmlns:a16="http://schemas.microsoft.com/office/drawing/2014/main" id="{6C681EDA-0654-4A07-B8B3-EC9A1D48ECE0}"/>
            </a:ext>
          </a:extLst>
        </xdr:cNvPr>
        <xdr:cNvSpPr txBox="1"/>
      </xdr:nvSpPr>
      <xdr:spPr>
        <a:xfrm>
          <a:off x="19989800" y="14203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27795</xdr:rowOff>
    </xdr:from>
    <xdr:to>
      <xdr:col>112</xdr:col>
      <xdr:colOff>38100</xdr:colOff>
      <xdr:row>86</xdr:row>
      <xdr:rowOff>129395</xdr:rowOff>
    </xdr:to>
    <xdr:sp macro="" textlink="">
      <xdr:nvSpPr>
        <xdr:cNvPr id="724" name="楕円 723">
          <a:extLst>
            <a:ext uri="{FF2B5EF4-FFF2-40B4-BE49-F238E27FC236}">
              <a16:creationId xmlns:a16="http://schemas.microsoft.com/office/drawing/2014/main" id="{ABFDC24C-7AD4-43BC-89E2-0A4D1D25A95A}"/>
            </a:ext>
          </a:extLst>
        </xdr:cNvPr>
        <xdr:cNvSpPr/>
      </xdr:nvSpPr>
      <xdr:spPr>
        <a:xfrm>
          <a:off x="19157950" y="142327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77288</xdr:rowOff>
    </xdr:from>
    <xdr:to>
      <xdr:col>116</xdr:col>
      <xdr:colOff>63500</xdr:colOff>
      <xdr:row>86</xdr:row>
      <xdr:rowOff>78595</xdr:rowOff>
    </xdr:to>
    <xdr:cxnSp macro="">
      <xdr:nvCxnSpPr>
        <xdr:cNvPr id="725" name="直線コネクタ 724">
          <a:extLst>
            <a:ext uri="{FF2B5EF4-FFF2-40B4-BE49-F238E27FC236}">
              <a16:creationId xmlns:a16="http://schemas.microsoft.com/office/drawing/2014/main" id="{7113A5C5-21A1-4B69-A46E-E8F86E9B3E9F}"/>
            </a:ext>
          </a:extLst>
        </xdr:cNvPr>
        <xdr:cNvCxnSpPr/>
      </xdr:nvCxnSpPr>
      <xdr:spPr>
        <a:xfrm flipV="1">
          <a:off x="19202400" y="14282238"/>
          <a:ext cx="749300" cy="1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29755</xdr:rowOff>
    </xdr:from>
    <xdr:to>
      <xdr:col>107</xdr:col>
      <xdr:colOff>101600</xdr:colOff>
      <xdr:row>86</xdr:row>
      <xdr:rowOff>131355</xdr:rowOff>
    </xdr:to>
    <xdr:sp macro="" textlink="">
      <xdr:nvSpPr>
        <xdr:cNvPr id="726" name="楕円 725">
          <a:extLst>
            <a:ext uri="{FF2B5EF4-FFF2-40B4-BE49-F238E27FC236}">
              <a16:creationId xmlns:a16="http://schemas.microsoft.com/office/drawing/2014/main" id="{1B949E42-FB0A-43FD-AC54-B340819D07BB}"/>
            </a:ext>
          </a:extLst>
        </xdr:cNvPr>
        <xdr:cNvSpPr/>
      </xdr:nvSpPr>
      <xdr:spPr>
        <a:xfrm>
          <a:off x="18345150" y="14234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78595</xdr:rowOff>
    </xdr:from>
    <xdr:to>
      <xdr:col>111</xdr:col>
      <xdr:colOff>177800</xdr:colOff>
      <xdr:row>86</xdr:row>
      <xdr:rowOff>80555</xdr:rowOff>
    </xdr:to>
    <xdr:cxnSp macro="">
      <xdr:nvCxnSpPr>
        <xdr:cNvPr id="727" name="直線コネクタ 726">
          <a:extLst>
            <a:ext uri="{FF2B5EF4-FFF2-40B4-BE49-F238E27FC236}">
              <a16:creationId xmlns:a16="http://schemas.microsoft.com/office/drawing/2014/main" id="{BBFC9FE5-5813-494E-A029-B3963F4159EC}"/>
            </a:ext>
          </a:extLst>
        </xdr:cNvPr>
        <xdr:cNvCxnSpPr/>
      </xdr:nvCxnSpPr>
      <xdr:spPr>
        <a:xfrm flipV="1">
          <a:off x="18395950" y="14283545"/>
          <a:ext cx="806450" cy="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32694</xdr:rowOff>
    </xdr:from>
    <xdr:to>
      <xdr:col>102</xdr:col>
      <xdr:colOff>165100</xdr:colOff>
      <xdr:row>86</xdr:row>
      <xdr:rowOff>134294</xdr:rowOff>
    </xdr:to>
    <xdr:sp macro="" textlink="">
      <xdr:nvSpPr>
        <xdr:cNvPr id="728" name="楕円 727">
          <a:extLst>
            <a:ext uri="{FF2B5EF4-FFF2-40B4-BE49-F238E27FC236}">
              <a16:creationId xmlns:a16="http://schemas.microsoft.com/office/drawing/2014/main" id="{6773985C-4757-4A4C-B373-373C94BEBED6}"/>
            </a:ext>
          </a:extLst>
        </xdr:cNvPr>
        <xdr:cNvSpPr/>
      </xdr:nvSpPr>
      <xdr:spPr>
        <a:xfrm>
          <a:off x="17551400" y="14237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80555</xdr:rowOff>
    </xdr:from>
    <xdr:to>
      <xdr:col>107</xdr:col>
      <xdr:colOff>50800</xdr:colOff>
      <xdr:row>86</xdr:row>
      <xdr:rowOff>83494</xdr:rowOff>
    </xdr:to>
    <xdr:cxnSp macro="">
      <xdr:nvCxnSpPr>
        <xdr:cNvPr id="729" name="直線コネクタ 728">
          <a:extLst>
            <a:ext uri="{FF2B5EF4-FFF2-40B4-BE49-F238E27FC236}">
              <a16:creationId xmlns:a16="http://schemas.microsoft.com/office/drawing/2014/main" id="{1B02E2ED-292A-4CE3-B218-6F82075F1508}"/>
            </a:ext>
          </a:extLst>
        </xdr:cNvPr>
        <xdr:cNvCxnSpPr/>
      </xdr:nvCxnSpPr>
      <xdr:spPr>
        <a:xfrm flipV="1">
          <a:off x="17602200" y="14285505"/>
          <a:ext cx="793750" cy="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34327</xdr:rowOff>
    </xdr:from>
    <xdr:to>
      <xdr:col>98</xdr:col>
      <xdr:colOff>38100</xdr:colOff>
      <xdr:row>86</xdr:row>
      <xdr:rowOff>135927</xdr:rowOff>
    </xdr:to>
    <xdr:sp macro="" textlink="">
      <xdr:nvSpPr>
        <xdr:cNvPr id="730" name="楕円 729">
          <a:extLst>
            <a:ext uri="{FF2B5EF4-FFF2-40B4-BE49-F238E27FC236}">
              <a16:creationId xmlns:a16="http://schemas.microsoft.com/office/drawing/2014/main" id="{C0F654F7-B25D-4238-8B35-1251F58DB293}"/>
            </a:ext>
          </a:extLst>
        </xdr:cNvPr>
        <xdr:cNvSpPr/>
      </xdr:nvSpPr>
      <xdr:spPr>
        <a:xfrm>
          <a:off x="16757650" y="1423927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83494</xdr:rowOff>
    </xdr:from>
    <xdr:to>
      <xdr:col>102</xdr:col>
      <xdr:colOff>114300</xdr:colOff>
      <xdr:row>86</xdr:row>
      <xdr:rowOff>85127</xdr:rowOff>
    </xdr:to>
    <xdr:cxnSp macro="">
      <xdr:nvCxnSpPr>
        <xdr:cNvPr id="731" name="直線コネクタ 730">
          <a:extLst>
            <a:ext uri="{FF2B5EF4-FFF2-40B4-BE49-F238E27FC236}">
              <a16:creationId xmlns:a16="http://schemas.microsoft.com/office/drawing/2014/main" id="{EE3FAC6E-6F51-4C39-965F-DD47FF81A692}"/>
            </a:ext>
          </a:extLst>
        </xdr:cNvPr>
        <xdr:cNvCxnSpPr/>
      </xdr:nvCxnSpPr>
      <xdr:spPr>
        <a:xfrm flipV="1">
          <a:off x="16802100" y="14288444"/>
          <a:ext cx="8001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139391</xdr:rowOff>
    </xdr:from>
    <xdr:ext cx="469744" cy="259045"/>
    <xdr:sp macro="" textlink="">
      <xdr:nvSpPr>
        <xdr:cNvPr id="732" name="n_1aveValue【消防施設】&#10;一人当たり面積">
          <a:extLst>
            <a:ext uri="{FF2B5EF4-FFF2-40B4-BE49-F238E27FC236}">
              <a16:creationId xmlns:a16="http://schemas.microsoft.com/office/drawing/2014/main" id="{057080A4-9E8E-45DB-93BE-382BF5C7F4A6}"/>
            </a:ext>
          </a:extLst>
        </xdr:cNvPr>
        <xdr:cNvSpPr txBox="1"/>
      </xdr:nvSpPr>
      <xdr:spPr>
        <a:xfrm>
          <a:off x="18980227" y="1401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142003</xdr:rowOff>
    </xdr:from>
    <xdr:ext cx="469744" cy="259045"/>
    <xdr:sp macro="" textlink="">
      <xdr:nvSpPr>
        <xdr:cNvPr id="733" name="n_2aveValue【消防施設】&#10;一人当たり面積">
          <a:extLst>
            <a:ext uri="{FF2B5EF4-FFF2-40B4-BE49-F238E27FC236}">
              <a16:creationId xmlns:a16="http://schemas.microsoft.com/office/drawing/2014/main" id="{2E0BCDCA-2918-40C3-8299-98C181C8845D}"/>
            </a:ext>
          </a:extLst>
        </xdr:cNvPr>
        <xdr:cNvSpPr txBox="1"/>
      </xdr:nvSpPr>
      <xdr:spPr>
        <a:xfrm>
          <a:off x="18180127" y="14016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98243</xdr:rowOff>
    </xdr:from>
    <xdr:ext cx="469744" cy="259045"/>
    <xdr:sp macro="" textlink="">
      <xdr:nvSpPr>
        <xdr:cNvPr id="734" name="n_3aveValue【消防施設】&#10;一人当たり面積">
          <a:extLst>
            <a:ext uri="{FF2B5EF4-FFF2-40B4-BE49-F238E27FC236}">
              <a16:creationId xmlns:a16="http://schemas.microsoft.com/office/drawing/2014/main" id="{9C2621B7-A33F-4DEF-957B-72D1914DE173}"/>
            </a:ext>
          </a:extLst>
        </xdr:cNvPr>
        <xdr:cNvSpPr txBox="1"/>
      </xdr:nvSpPr>
      <xdr:spPr>
        <a:xfrm>
          <a:off x="17386377" y="13972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135472</xdr:rowOff>
    </xdr:from>
    <xdr:ext cx="469744" cy="259045"/>
    <xdr:sp macro="" textlink="">
      <xdr:nvSpPr>
        <xdr:cNvPr id="735" name="n_4aveValue【消防施設】&#10;一人当たり面積">
          <a:extLst>
            <a:ext uri="{FF2B5EF4-FFF2-40B4-BE49-F238E27FC236}">
              <a16:creationId xmlns:a16="http://schemas.microsoft.com/office/drawing/2014/main" id="{4950C7B5-DE64-4770-BE1B-37D473B3B863}"/>
            </a:ext>
          </a:extLst>
        </xdr:cNvPr>
        <xdr:cNvSpPr txBox="1"/>
      </xdr:nvSpPr>
      <xdr:spPr>
        <a:xfrm>
          <a:off x="16592627" y="14010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120522</xdr:rowOff>
    </xdr:from>
    <xdr:ext cx="469744" cy="259045"/>
    <xdr:sp macro="" textlink="">
      <xdr:nvSpPr>
        <xdr:cNvPr id="736" name="n_1mainValue【消防施設】&#10;一人当たり面積">
          <a:extLst>
            <a:ext uri="{FF2B5EF4-FFF2-40B4-BE49-F238E27FC236}">
              <a16:creationId xmlns:a16="http://schemas.microsoft.com/office/drawing/2014/main" id="{2C2EBDAA-3C16-4D32-AD93-0D024FB56A2D}"/>
            </a:ext>
          </a:extLst>
        </xdr:cNvPr>
        <xdr:cNvSpPr txBox="1"/>
      </xdr:nvSpPr>
      <xdr:spPr>
        <a:xfrm>
          <a:off x="18980227" y="14325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122482</xdr:rowOff>
    </xdr:from>
    <xdr:ext cx="469744" cy="259045"/>
    <xdr:sp macro="" textlink="">
      <xdr:nvSpPr>
        <xdr:cNvPr id="737" name="n_2mainValue【消防施設】&#10;一人当たり面積">
          <a:extLst>
            <a:ext uri="{FF2B5EF4-FFF2-40B4-BE49-F238E27FC236}">
              <a16:creationId xmlns:a16="http://schemas.microsoft.com/office/drawing/2014/main" id="{69159B59-7CEE-4D8D-AB7D-EBC4C49EEE01}"/>
            </a:ext>
          </a:extLst>
        </xdr:cNvPr>
        <xdr:cNvSpPr txBox="1"/>
      </xdr:nvSpPr>
      <xdr:spPr>
        <a:xfrm>
          <a:off x="18180127" y="14327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125421</xdr:rowOff>
    </xdr:from>
    <xdr:ext cx="469744" cy="259045"/>
    <xdr:sp macro="" textlink="">
      <xdr:nvSpPr>
        <xdr:cNvPr id="738" name="n_3mainValue【消防施設】&#10;一人当たり面積">
          <a:extLst>
            <a:ext uri="{FF2B5EF4-FFF2-40B4-BE49-F238E27FC236}">
              <a16:creationId xmlns:a16="http://schemas.microsoft.com/office/drawing/2014/main" id="{01608B58-0E8F-4E3F-829C-E572BBA38010}"/>
            </a:ext>
          </a:extLst>
        </xdr:cNvPr>
        <xdr:cNvSpPr txBox="1"/>
      </xdr:nvSpPr>
      <xdr:spPr>
        <a:xfrm>
          <a:off x="17386377" y="14330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127054</xdr:rowOff>
    </xdr:from>
    <xdr:ext cx="469744" cy="259045"/>
    <xdr:sp macro="" textlink="">
      <xdr:nvSpPr>
        <xdr:cNvPr id="739" name="n_4mainValue【消防施設】&#10;一人当たり面積">
          <a:extLst>
            <a:ext uri="{FF2B5EF4-FFF2-40B4-BE49-F238E27FC236}">
              <a16:creationId xmlns:a16="http://schemas.microsoft.com/office/drawing/2014/main" id="{306A2610-9176-4D68-8268-E635DC89307F}"/>
            </a:ext>
          </a:extLst>
        </xdr:cNvPr>
        <xdr:cNvSpPr txBox="1"/>
      </xdr:nvSpPr>
      <xdr:spPr>
        <a:xfrm>
          <a:off x="16592627" y="14332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94122A8F-01D9-4222-A670-0B46D602A6CE}"/>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EA7184E6-95E5-4FAB-85FA-4B07001F75A4}"/>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E3B7F1D4-9FFB-45C7-8612-54F496534DC2}"/>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A9E39909-5D1C-44EB-B4F2-682FF92C48E1}"/>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F656CFBF-CA87-41F0-B988-F86438D7EF9E}"/>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1826C276-750B-486D-9881-68CE89FD2566}"/>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72E071E3-727E-450F-A9C2-E2A3ABC1B28F}"/>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2379090A-E048-476B-820D-791B2B177050}"/>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a:extLst>
            <a:ext uri="{FF2B5EF4-FFF2-40B4-BE49-F238E27FC236}">
              <a16:creationId xmlns:a16="http://schemas.microsoft.com/office/drawing/2014/main" id="{941C16B4-8627-4ACC-9A0B-A4AE485CF431}"/>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a:extLst>
            <a:ext uri="{FF2B5EF4-FFF2-40B4-BE49-F238E27FC236}">
              <a16:creationId xmlns:a16="http://schemas.microsoft.com/office/drawing/2014/main" id="{16F3B6A2-F563-45BF-8F1E-64BA30DFEE7F}"/>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a:extLst>
            <a:ext uri="{FF2B5EF4-FFF2-40B4-BE49-F238E27FC236}">
              <a16:creationId xmlns:a16="http://schemas.microsoft.com/office/drawing/2014/main" id="{DE00382B-AC9C-431F-8A8A-D85FA937D652}"/>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1" name="直線コネクタ 750">
          <a:extLst>
            <a:ext uri="{FF2B5EF4-FFF2-40B4-BE49-F238E27FC236}">
              <a16:creationId xmlns:a16="http://schemas.microsoft.com/office/drawing/2014/main" id="{51FBF676-5347-45ED-9D03-43934FED8185}"/>
            </a:ext>
          </a:extLst>
        </xdr:cNvPr>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2" name="テキスト ボックス 751">
          <a:extLst>
            <a:ext uri="{FF2B5EF4-FFF2-40B4-BE49-F238E27FC236}">
              <a16:creationId xmlns:a16="http://schemas.microsoft.com/office/drawing/2014/main" id="{D2310E76-0C45-48EE-A147-A1BD20A8ACAE}"/>
            </a:ext>
          </a:extLst>
        </xdr:cNvPr>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3" name="直線コネクタ 752">
          <a:extLst>
            <a:ext uri="{FF2B5EF4-FFF2-40B4-BE49-F238E27FC236}">
              <a16:creationId xmlns:a16="http://schemas.microsoft.com/office/drawing/2014/main" id="{D2DE619D-6CF7-4FF9-A25D-D67714B326A9}"/>
            </a:ext>
          </a:extLst>
        </xdr:cNvPr>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4" name="テキスト ボックス 753">
          <a:extLst>
            <a:ext uri="{FF2B5EF4-FFF2-40B4-BE49-F238E27FC236}">
              <a16:creationId xmlns:a16="http://schemas.microsoft.com/office/drawing/2014/main" id="{01881707-289F-4E8F-830C-D69A516BA03A}"/>
            </a:ext>
          </a:extLst>
        </xdr:cNvPr>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5" name="直線コネクタ 754">
          <a:extLst>
            <a:ext uri="{FF2B5EF4-FFF2-40B4-BE49-F238E27FC236}">
              <a16:creationId xmlns:a16="http://schemas.microsoft.com/office/drawing/2014/main" id="{2DB767AE-ABCB-4CF7-A5C6-AE68E0F801F0}"/>
            </a:ext>
          </a:extLst>
        </xdr:cNvPr>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6" name="テキスト ボックス 755">
          <a:extLst>
            <a:ext uri="{FF2B5EF4-FFF2-40B4-BE49-F238E27FC236}">
              <a16:creationId xmlns:a16="http://schemas.microsoft.com/office/drawing/2014/main" id="{A6EAA0E0-33AA-49FC-A833-1A73835D443D}"/>
            </a:ext>
          </a:extLst>
        </xdr:cNvPr>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7" name="直線コネクタ 756">
          <a:extLst>
            <a:ext uri="{FF2B5EF4-FFF2-40B4-BE49-F238E27FC236}">
              <a16:creationId xmlns:a16="http://schemas.microsoft.com/office/drawing/2014/main" id="{8C48BA43-AA1F-45B9-B2D2-0DCDEE9932CF}"/>
            </a:ext>
          </a:extLst>
        </xdr:cNvPr>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8" name="テキスト ボックス 757">
          <a:extLst>
            <a:ext uri="{FF2B5EF4-FFF2-40B4-BE49-F238E27FC236}">
              <a16:creationId xmlns:a16="http://schemas.microsoft.com/office/drawing/2014/main" id="{E8D32072-092D-4B2C-ABE4-B57D18C82F38}"/>
            </a:ext>
          </a:extLst>
        </xdr:cNvPr>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9" name="直線コネクタ 758">
          <a:extLst>
            <a:ext uri="{FF2B5EF4-FFF2-40B4-BE49-F238E27FC236}">
              <a16:creationId xmlns:a16="http://schemas.microsoft.com/office/drawing/2014/main" id="{81C4E07F-35F2-4584-8E1C-E21CF6CAA5FB}"/>
            </a:ext>
          </a:extLst>
        </xdr:cNvPr>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0" name="テキスト ボックス 759">
          <a:extLst>
            <a:ext uri="{FF2B5EF4-FFF2-40B4-BE49-F238E27FC236}">
              <a16:creationId xmlns:a16="http://schemas.microsoft.com/office/drawing/2014/main" id="{31FDBE9B-C148-4B9E-A2F9-6640CADB8413}"/>
            </a:ext>
          </a:extLst>
        </xdr:cNvPr>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1" name="直線コネクタ 760">
          <a:extLst>
            <a:ext uri="{FF2B5EF4-FFF2-40B4-BE49-F238E27FC236}">
              <a16:creationId xmlns:a16="http://schemas.microsoft.com/office/drawing/2014/main" id="{FAC0B668-4A06-4673-8000-C87BD059D778}"/>
            </a:ext>
          </a:extLst>
        </xdr:cNvPr>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2" name="テキスト ボックス 761">
          <a:extLst>
            <a:ext uri="{FF2B5EF4-FFF2-40B4-BE49-F238E27FC236}">
              <a16:creationId xmlns:a16="http://schemas.microsoft.com/office/drawing/2014/main" id="{002E1A0F-80B5-4D96-BE36-015D36A82A0D}"/>
            </a:ext>
          </a:extLst>
        </xdr:cNvPr>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3" name="直線コネクタ 762">
          <a:extLst>
            <a:ext uri="{FF2B5EF4-FFF2-40B4-BE49-F238E27FC236}">
              <a16:creationId xmlns:a16="http://schemas.microsoft.com/office/drawing/2014/main" id="{73A96EB3-FA6E-4C1E-BBC2-2B6B377FDF6D}"/>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4" name="【庁舎】&#10;有形固定資産減価償却率グラフ枠">
          <a:extLst>
            <a:ext uri="{FF2B5EF4-FFF2-40B4-BE49-F238E27FC236}">
              <a16:creationId xmlns:a16="http://schemas.microsoft.com/office/drawing/2014/main" id="{6B1A445D-2964-4A37-A6CD-738A0C8C912B}"/>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167639</xdr:rowOff>
    </xdr:from>
    <xdr:to>
      <xdr:col>85</xdr:col>
      <xdr:colOff>126364</xdr:colOff>
      <xdr:row>109</xdr:row>
      <xdr:rowOff>35379</xdr:rowOff>
    </xdr:to>
    <xdr:cxnSp macro="">
      <xdr:nvCxnSpPr>
        <xdr:cNvPr id="765" name="直線コネクタ 764">
          <a:extLst>
            <a:ext uri="{FF2B5EF4-FFF2-40B4-BE49-F238E27FC236}">
              <a16:creationId xmlns:a16="http://schemas.microsoft.com/office/drawing/2014/main" id="{D746D715-7DE0-474C-8CDD-636D1E672035}"/>
            </a:ext>
          </a:extLst>
        </xdr:cNvPr>
        <xdr:cNvCxnSpPr/>
      </xdr:nvCxnSpPr>
      <xdr:spPr>
        <a:xfrm flipV="1">
          <a:off x="14699614" y="16569689"/>
          <a:ext cx="0" cy="1582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6" name="【庁舎】&#10;有形固定資産減価償却率最小値テキスト">
          <a:extLst>
            <a:ext uri="{FF2B5EF4-FFF2-40B4-BE49-F238E27FC236}">
              <a16:creationId xmlns:a16="http://schemas.microsoft.com/office/drawing/2014/main" id="{BCE92B96-C47B-4D83-8FE4-E70B1AFE8168}"/>
            </a:ext>
          </a:extLst>
        </xdr:cNvPr>
        <xdr:cNvSpPr txBox="1"/>
      </xdr:nvSpPr>
      <xdr:spPr>
        <a:xfrm>
          <a:off x="14738350" y="1815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7" name="直線コネクタ 766">
          <a:extLst>
            <a:ext uri="{FF2B5EF4-FFF2-40B4-BE49-F238E27FC236}">
              <a16:creationId xmlns:a16="http://schemas.microsoft.com/office/drawing/2014/main" id="{37AC0B14-9556-4D42-9F5A-933FBA747EDD}"/>
            </a:ext>
          </a:extLst>
        </xdr:cNvPr>
        <xdr:cNvCxnSpPr/>
      </xdr:nvCxnSpPr>
      <xdr:spPr>
        <a:xfrm>
          <a:off x="14611350" y="181519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114316</xdr:rowOff>
    </xdr:from>
    <xdr:ext cx="340478" cy="259045"/>
    <xdr:sp macro="" textlink="">
      <xdr:nvSpPr>
        <xdr:cNvPr id="768" name="【庁舎】&#10;有形固定資産減価償却率最大値テキスト">
          <a:extLst>
            <a:ext uri="{FF2B5EF4-FFF2-40B4-BE49-F238E27FC236}">
              <a16:creationId xmlns:a16="http://schemas.microsoft.com/office/drawing/2014/main" id="{50128071-CD61-4576-86CF-2104A8826D75}"/>
            </a:ext>
          </a:extLst>
        </xdr:cNvPr>
        <xdr:cNvSpPr txBox="1"/>
      </xdr:nvSpPr>
      <xdr:spPr>
        <a:xfrm>
          <a:off x="14738350" y="1634491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167639</xdr:rowOff>
    </xdr:from>
    <xdr:to>
      <xdr:col>86</xdr:col>
      <xdr:colOff>25400</xdr:colOff>
      <xdr:row>99</xdr:row>
      <xdr:rowOff>167639</xdr:rowOff>
    </xdr:to>
    <xdr:cxnSp macro="">
      <xdr:nvCxnSpPr>
        <xdr:cNvPr id="769" name="直線コネクタ 768">
          <a:extLst>
            <a:ext uri="{FF2B5EF4-FFF2-40B4-BE49-F238E27FC236}">
              <a16:creationId xmlns:a16="http://schemas.microsoft.com/office/drawing/2014/main" id="{B9F1645C-1B21-4997-A32D-2CC76F5180DB}"/>
            </a:ext>
          </a:extLst>
        </xdr:cNvPr>
        <xdr:cNvCxnSpPr/>
      </xdr:nvCxnSpPr>
      <xdr:spPr>
        <a:xfrm>
          <a:off x="14611350" y="165696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48277</xdr:rowOff>
    </xdr:from>
    <xdr:ext cx="405111" cy="259045"/>
    <xdr:sp macro="" textlink="">
      <xdr:nvSpPr>
        <xdr:cNvPr id="770" name="【庁舎】&#10;有形固定資産減価償却率平均値テキスト">
          <a:extLst>
            <a:ext uri="{FF2B5EF4-FFF2-40B4-BE49-F238E27FC236}">
              <a16:creationId xmlns:a16="http://schemas.microsoft.com/office/drawing/2014/main" id="{5F58649E-AA69-44A8-B609-67514EA234FE}"/>
            </a:ext>
          </a:extLst>
        </xdr:cNvPr>
        <xdr:cNvSpPr txBox="1"/>
      </xdr:nvSpPr>
      <xdr:spPr>
        <a:xfrm>
          <a:off x="14738350" y="171361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25400</xdr:rowOff>
    </xdr:from>
    <xdr:to>
      <xdr:col>85</xdr:col>
      <xdr:colOff>177800</xdr:colOff>
      <xdr:row>104</xdr:row>
      <xdr:rowOff>127000</xdr:rowOff>
    </xdr:to>
    <xdr:sp macro="" textlink="">
      <xdr:nvSpPr>
        <xdr:cNvPr id="771" name="フローチャート: 判断 770">
          <a:extLst>
            <a:ext uri="{FF2B5EF4-FFF2-40B4-BE49-F238E27FC236}">
              <a16:creationId xmlns:a16="http://schemas.microsoft.com/office/drawing/2014/main" id="{0C5B4B52-4985-4C7F-8DBF-664EC9E80C5C}"/>
            </a:ext>
          </a:extLst>
        </xdr:cNvPr>
        <xdr:cNvSpPr/>
      </xdr:nvSpPr>
      <xdr:spPr>
        <a:xfrm>
          <a:off x="14649450" y="1728470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12337</xdr:rowOff>
    </xdr:from>
    <xdr:to>
      <xdr:col>81</xdr:col>
      <xdr:colOff>101600</xdr:colOff>
      <xdr:row>104</xdr:row>
      <xdr:rowOff>113937</xdr:rowOff>
    </xdr:to>
    <xdr:sp macro="" textlink="">
      <xdr:nvSpPr>
        <xdr:cNvPr id="772" name="フローチャート: 判断 771">
          <a:extLst>
            <a:ext uri="{FF2B5EF4-FFF2-40B4-BE49-F238E27FC236}">
              <a16:creationId xmlns:a16="http://schemas.microsoft.com/office/drawing/2014/main" id="{6D505EDE-D316-47F7-8FBB-96C00A4D563F}"/>
            </a:ext>
          </a:extLst>
        </xdr:cNvPr>
        <xdr:cNvSpPr/>
      </xdr:nvSpPr>
      <xdr:spPr>
        <a:xfrm>
          <a:off x="13887450" y="17271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61323</xdr:rowOff>
    </xdr:from>
    <xdr:to>
      <xdr:col>76</xdr:col>
      <xdr:colOff>165100</xdr:colOff>
      <xdr:row>104</xdr:row>
      <xdr:rowOff>162923</xdr:rowOff>
    </xdr:to>
    <xdr:sp macro="" textlink="">
      <xdr:nvSpPr>
        <xdr:cNvPr id="773" name="フローチャート: 判断 772">
          <a:extLst>
            <a:ext uri="{FF2B5EF4-FFF2-40B4-BE49-F238E27FC236}">
              <a16:creationId xmlns:a16="http://schemas.microsoft.com/office/drawing/2014/main" id="{EA332A51-ED12-4B45-89B6-F9C709E6E2CE}"/>
            </a:ext>
          </a:extLst>
        </xdr:cNvPr>
        <xdr:cNvSpPr/>
      </xdr:nvSpPr>
      <xdr:spPr>
        <a:xfrm>
          <a:off x="13093700" y="17320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58057</xdr:rowOff>
    </xdr:from>
    <xdr:to>
      <xdr:col>72</xdr:col>
      <xdr:colOff>38100</xdr:colOff>
      <xdr:row>104</xdr:row>
      <xdr:rowOff>159657</xdr:rowOff>
    </xdr:to>
    <xdr:sp macro="" textlink="">
      <xdr:nvSpPr>
        <xdr:cNvPr id="774" name="フローチャート: 判断 773">
          <a:extLst>
            <a:ext uri="{FF2B5EF4-FFF2-40B4-BE49-F238E27FC236}">
              <a16:creationId xmlns:a16="http://schemas.microsoft.com/office/drawing/2014/main" id="{1C3C3B7D-7CEB-4E68-86EA-B24D0987F829}"/>
            </a:ext>
          </a:extLst>
        </xdr:cNvPr>
        <xdr:cNvSpPr/>
      </xdr:nvSpPr>
      <xdr:spPr>
        <a:xfrm>
          <a:off x="12299950" y="1731735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53158</xdr:rowOff>
    </xdr:from>
    <xdr:to>
      <xdr:col>67</xdr:col>
      <xdr:colOff>101600</xdr:colOff>
      <xdr:row>105</xdr:row>
      <xdr:rowOff>154758</xdr:rowOff>
    </xdr:to>
    <xdr:sp macro="" textlink="">
      <xdr:nvSpPr>
        <xdr:cNvPr id="775" name="フローチャート: 判断 774">
          <a:extLst>
            <a:ext uri="{FF2B5EF4-FFF2-40B4-BE49-F238E27FC236}">
              <a16:creationId xmlns:a16="http://schemas.microsoft.com/office/drawing/2014/main" id="{9BDB69B1-0680-48AB-A797-13FD3D51DA56}"/>
            </a:ext>
          </a:extLst>
        </xdr:cNvPr>
        <xdr:cNvSpPr/>
      </xdr:nvSpPr>
      <xdr:spPr>
        <a:xfrm>
          <a:off x="11487150" y="17483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762C1258-92AD-4E85-9BEF-7DD132432878}"/>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0EDCBD87-D9C4-4A2B-80D4-D1085E3A6B80}"/>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FD5E2A92-251D-4ADC-8C74-4B725A1A83C1}"/>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B58B698C-89FF-4EC1-B8C5-08A05A032A9B}"/>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DEB597E1-4C8F-4E23-98E9-26700A52A8CA}"/>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156029</xdr:rowOff>
    </xdr:from>
    <xdr:to>
      <xdr:col>85</xdr:col>
      <xdr:colOff>177800</xdr:colOff>
      <xdr:row>109</xdr:row>
      <xdr:rowOff>86179</xdr:rowOff>
    </xdr:to>
    <xdr:sp macro="" textlink="">
      <xdr:nvSpPr>
        <xdr:cNvPr id="781" name="楕円 780">
          <a:extLst>
            <a:ext uri="{FF2B5EF4-FFF2-40B4-BE49-F238E27FC236}">
              <a16:creationId xmlns:a16="http://schemas.microsoft.com/office/drawing/2014/main" id="{4235A463-48B4-41DE-B96B-4F9E53E5379C}"/>
            </a:ext>
          </a:extLst>
        </xdr:cNvPr>
        <xdr:cNvSpPr/>
      </xdr:nvSpPr>
      <xdr:spPr>
        <a:xfrm>
          <a:off x="14649450" y="18101129"/>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70956</xdr:rowOff>
    </xdr:from>
    <xdr:ext cx="469744" cy="259045"/>
    <xdr:sp macro="" textlink="">
      <xdr:nvSpPr>
        <xdr:cNvPr id="782" name="【庁舎】&#10;有形固定資産減価償却率該当値テキスト">
          <a:extLst>
            <a:ext uri="{FF2B5EF4-FFF2-40B4-BE49-F238E27FC236}">
              <a16:creationId xmlns:a16="http://schemas.microsoft.com/office/drawing/2014/main" id="{9A047CF6-B6E1-4871-8734-7DB3D0162920}"/>
            </a:ext>
          </a:extLst>
        </xdr:cNvPr>
        <xdr:cNvSpPr txBox="1"/>
      </xdr:nvSpPr>
      <xdr:spPr>
        <a:xfrm>
          <a:off x="14738350" y="18016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156029</xdr:rowOff>
    </xdr:from>
    <xdr:to>
      <xdr:col>81</xdr:col>
      <xdr:colOff>101600</xdr:colOff>
      <xdr:row>109</xdr:row>
      <xdr:rowOff>86179</xdr:rowOff>
    </xdr:to>
    <xdr:sp macro="" textlink="">
      <xdr:nvSpPr>
        <xdr:cNvPr id="783" name="楕円 782">
          <a:extLst>
            <a:ext uri="{FF2B5EF4-FFF2-40B4-BE49-F238E27FC236}">
              <a16:creationId xmlns:a16="http://schemas.microsoft.com/office/drawing/2014/main" id="{745AB189-8E79-4FBA-8DEC-05AA23628823}"/>
            </a:ext>
          </a:extLst>
        </xdr:cNvPr>
        <xdr:cNvSpPr/>
      </xdr:nvSpPr>
      <xdr:spPr>
        <a:xfrm>
          <a:off x="13887450" y="1810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109</xdr:row>
      <xdr:rowOff>35379</xdr:rowOff>
    </xdr:from>
    <xdr:to>
      <xdr:col>85</xdr:col>
      <xdr:colOff>127000</xdr:colOff>
      <xdr:row>109</xdr:row>
      <xdr:rowOff>35379</xdr:rowOff>
    </xdr:to>
    <xdr:cxnSp macro="">
      <xdr:nvCxnSpPr>
        <xdr:cNvPr id="784" name="直線コネクタ 783">
          <a:extLst>
            <a:ext uri="{FF2B5EF4-FFF2-40B4-BE49-F238E27FC236}">
              <a16:creationId xmlns:a16="http://schemas.microsoft.com/office/drawing/2014/main" id="{51EA1FB6-40DC-455F-8F1A-F8E94EFA9894}"/>
            </a:ext>
          </a:extLst>
        </xdr:cNvPr>
        <xdr:cNvCxnSpPr/>
      </xdr:nvCxnSpPr>
      <xdr:spPr>
        <a:xfrm>
          <a:off x="13938250" y="18151929"/>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156029</xdr:rowOff>
    </xdr:from>
    <xdr:to>
      <xdr:col>76</xdr:col>
      <xdr:colOff>165100</xdr:colOff>
      <xdr:row>109</xdr:row>
      <xdr:rowOff>86179</xdr:rowOff>
    </xdr:to>
    <xdr:sp macro="" textlink="">
      <xdr:nvSpPr>
        <xdr:cNvPr id="785" name="楕円 784">
          <a:extLst>
            <a:ext uri="{FF2B5EF4-FFF2-40B4-BE49-F238E27FC236}">
              <a16:creationId xmlns:a16="http://schemas.microsoft.com/office/drawing/2014/main" id="{2F2BD19A-DA74-47DE-87BF-517E62681616}"/>
            </a:ext>
          </a:extLst>
        </xdr:cNvPr>
        <xdr:cNvSpPr/>
      </xdr:nvSpPr>
      <xdr:spPr>
        <a:xfrm>
          <a:off x="13093700" y="1810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109</xdr:row>
      <xdr:rowOff>35379</xdr:rowOff>
    </xdr:from>
    <xdr:to>
      <xdr:col>81</xdr:col>
      <xdr:colOff>50800</xdr:colOff>
      <xdr:row>109</xdr:row>
      <xdr:rowOff>35379</xdr:rowOff>
    </xdr:to>
    <xdr:cxnSp macro="">
      <xdr:nvCxnSpPr>
        <xdr:cNvPr id="786" name="直線コネクタ 785">
          <a:extLst>
            <a:ext uri="{FF2B5EF4-FFF2-40B4-BE49-F238E27FC236}">
              <a16:creationId xmlns:a16="http://schemas.microsoft.com/office/drawing/2014/main" id="{E74EE48B-840F-4303-9AD6-083CE5D6F5A3}"/>
            </a:ext>
          </a:extLst>
        </xdr:cNvPr>
        <xdr:cNvCxnSpPr/>
      </xdr:nvCxnSpPr>
      <xdr:spPr>
        <a:xfrm>
          <a:off x="13144500" y="18151929"/>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156029</xdr:rowOff>
    </xdr:from>
    <xdr:to>
      <xdr:col>72</xdr:col>
      <xdr:colOff>38100</xdr:colOff>
      <xdr:row>109</xdr:row>
      <xdr:rowOff>86179</xdr:rowOff>
    </xdr:to>
    <xdr:sp macro="" textlink="">
      <xdr:nvSpPr>
        <xdr:cNvPr id="787" name="楕円 786">
          <a:extLst>
            <a:ext uri="{FF2B5EF4-FFF2-40B4-BE49-F238E27FC236}">
              <a16:creationId xmlns:a16="http://schemas.microsoft.com/office/drawing/2014/main" id="{CB219AF3-A8CD-4254-BDE6-005B6754EB14}"/>
            </a:ext>
          </a:extLst>
        </xdr:cNvPr>
        <xdr:cNvSpPr/>
      </xdr:nvSpPr>
      <xdr:spPr>
        <a:xfrm>
          <a:off x="12299950" y="1810112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109</xdr:row>
      <xdr:rowOff>35379</xdr:rowOff>
    </xdr:from>
    <xdr:to>
      <xdr:col>76</xdr:col>
      <xdr:colOff>114300</xdr:colOff>
      <xdr:row>109</xdr:row>
      <xdr:rowOff>35379</xdr:rowOff>
    </xdr:to>
    <xdr:cxnSp macro="">
      <xdr:nvCxnSpPr>
        <xdr:cNvPr id="788" name="直線コネクタ 787">
          <a:extLst>
            <a:ext uri="{FF2B5EF4-FFF2-40B4-BE49-F238E27FC236}">
              <a16:creationId xmlns:a16="http://schemas.microsoft.com/office/drawing/2014/main" id="{1C1B4C69-109F-481D-B54A-864743B9CEAA}"/>
            </a:ext>
          </a:extLst>
        </xdr:cNvPr>
        <xdr:cNvCxnSpPr/>
      </xdr:nvCxnSpPr>
      <xdr:spPr>
        <a:xfrm>
          <a:off x="12344400" y="18151929"/>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154395</xdr:rowOff>
    </xdr:from>
    <xdr:to>
      <xdr:col>67</xdr:col>
      <xdr:colOff>101600</xdr:colOff>
      <xdr:row>109</xdr:row>
      <xdr:rowOff>84545</xdr:rowOff>
    </xdr:to>
    <xdr:sp macro="" textlink="">
      <xdr:nvSpPr>
        <xdr:cNvPr id="789" name="楕円 788">
          <a:extLst>
            <a:ext uri="{FF2B5EF4-FFF2-40B4-BE49-F238E27FC236}">
              <a16:creationId xmlns:a16="http://schemas.microsoft.com/office/drawing/2014/main" id="{665DDE42-69B0-4E2C-926F-1519DEA36CA7}"/>
            </a:ext>
          </a:extLst>
        </xdr:cNvPr>
        <xdr:cNvSpPr/>
      </xdr:nvSpPr>
      <xdr:spPr>
        <a:xfrm>
          <a:off x="11487150" y="1809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109</xdr:row>
      <xdr:rowOff>33745</xdr:rowOff>
    </xdr:from>
    <xdr:to>
      <xdr:col>71</xdr:col>
      <xdr:colOff>177800</xdr:colOff>
      <xdr:row>109</xdr:row>
      <xdr:rowOff>35379</xdr:rowOff>
    </xdr:to>
    <xdr:cxnSp macro="">
      <xdr:nvCxnSpPr>
        <xdr:cNvPr id="790" name="直線コネクタ 789">
          <a:extLst>
            <a:ext uri="{FF2B5EF4-FFF2-40B4-BE49-F238E27FC236}">
              <a16:creationId xmlns:a16="http://schemas.microsoft.com/office/drawing/2014/main" id="{715A5EDD-8F5F-48B0-892C-5A7C904A10BE}"/>
            </a:ext>
          </a:extLst>
        </xdr:cNvPr>
        <xdr:cNvCxnSpPr/>
      </xdr:nvCxnSpPr>
      <xdr:spPr>
        <a:xfrm>
          <a:off x="11537950" y="18150295"/>
          <a:ext cx="80645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130464</xdr:rowOff>
    </xdr:from>
    <xdr:ext cx="405111" cy="259045"/>
    <xdr:sp macro="" textlink="">
      <xdr:nvSpPr>
        <xdr:cNvPr id="791" name="n_1aveValue【庁舎】&#10;有形固定資産減価償却率">
          <a:extLst>
            <a:ext uri="{FF2B5EF4-FFF2-40B4-BE49-F238E27FC236}">
              <a16:creationId xmlns:a16="http://schemas.microsoft.com/office/drawing/2014/main" id="{52DE77AF-6BE7-46CE-B366-FCC4EEA4A6A8}"/>
            </a:ext>
          </a:extLst>
        </xdr:cNvPr>
        <xdr:cNvSpPr txBox="1"/>
      </xdr:nvSpPr>
      <xdr:spPr>
        <a:xfrm>
          <a:off x="13742044" y="17046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8000</xdr:rowOff>
    </xdr:from>
    <xdr:ext cx="405111" cy="259045"/>
    <xdr:sp macro="" textlink="">
      <xdr:nvSpPr>
        <xdr:cNvPr id="792" name="n_2aveValue【庁舎】&#10;有形固定資産減価償却率">
          <a:extLst>
            <a:ext uri="{FF2B5EF4-FFF2-40B4-BE49-F238E27FC236}">
              <a16:creationId xmlns:a16="http://schemas.microsoft.com/office/drawing/2014/main" id="{8963828A-E486-43F3-9F28-3C28D0224028}"/>
            </a:ext>
          </a:extLst>
        </xdr:cNvPr>
        <xdr:cNvSpPr txBox="1"/>
      </xdr:nvSpPr>
      <xdr:spPr>
        <a:xfrm>
          <a:off x="12960994" y="17095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4734</xdr:rowOff>
    </xdr:from>
    <xdr:ext cx="405111" cy="259045"/>
    <xdr:sp macro="" textlink="">
      <xdr:nvSpPr>
        <xdr:cNvPr id="793" name="n_3aveValue【庁舎】&#10;有形固定資産減価償却率">
          <a:extLst>
            <a:ext uri="{FF2B5EF4-FFF2-40B4-BE49-F238E27FC236}">
              <a16:creationId xmlns:a16="http://schemas.microsoft.com/office/drawing/2014/main" id="{8ADFECD2-EF0C-4F99-ADD9-87DB10E81084}"/>
            </a:ext>
          </a:extLst>
        </xdr:cNvPr>
        <xdr:cNvSpPr txBox="1"/>
      </xdr:nvSpPr>
      <xdr:spPr>
        <a:xfrm>
          <a:off x="12167244" y="17092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171285</xdr:rowOff>
    </xdr:from>
    <xdr:ext cx="405111" cy="259045"/>
    <xdr:sp macro="" textlink="">
      <xdr:nvSpPr>
        <xdr:cNvPr id="794" name="n_4aveValue【庁舎】&#10;有形固定資産減価償却率">
          <a:extLst>
            <a:ext uri="{FF2B5EF4-FFF2-40B4-BE49-F238E27FC236}">
              <a16:creationId xmlns:a16="http://schemas.microsoft.com/office/drawing/2014/main" id="{CB59EFD3-9CF3-4585-AFB6-8F84F884B4E8}"/>
            </a:ext>
          </a:extLst>
        </xdr:cNvPr>
        <xdr:cNvSpPr txBox="1"/>
      </xdr:nvSpPr>
      <xdr:spPr>
        <a:xfrm>
          <a:off x="11354444" y="17259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109</xdr:row>
      <xdr:rowOff>77306</xdr:rowOff>
    </xdr:from>
    <xdr:ext cx="469744" cy="259045"/>
    <xdr:sp macro="" textlink="">
      <xdr:nvSpPr>
        <xdr:cNvPr id="795" name="n_1mainValue【庁舎】&#10;有形固定資産減価償却率">
          <a:extLst>
            <a:ext uri="{FF2B5EF4-FFF2-40B4-BE49-F238E27FC236}">
              <a16:creationId xmlns:a16="http://schemas.microsoft.com/office/drawing/2014/main" id="{BC38780C-1E9E-4813-83A6-1A1178BEC232}"/>
            </a:ext>
          </a:extLst>
        </xdr:cNvPr>
        <xdr:cNvSpPr txBox="1"/>
      </xdr:nvSpPr>
      <xdr:spPr>
        <a:xfrm>
          <a:off x="13716077" y="18193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109</xdr:row>
      <xdr:rowOff>77306</xdr:rowOff>
    </xdr:from>
    <xdr:ext cx="469744" cy="259045"/>
    <xdr:sp macro="" textlink="">
      <xdr:nvSpPr>
        <xdr:cNvPr id="796" name="n_2mainValue【庁舎】&#10;有形固定資産減価償却率">
          <a:extLst>
            <a:ext uri="{FF2B5EF4-FFF2-40B4-BE49-F238E27FC236}">
              <a16:creationId xmlns:a16="http://schemas.microsoft.com/office/drawing/2014/main" id="{6F31B094-FAD2-4FFB-A788-6303AB5BC202}"/>
            </a:ext>
          </a:extLst>
        </xdr:cNvPr>
        <xdr:cNvSpPr txBox="1"/>
      </xdr:nvSpPr>
      <xdr:spPr>
        <a:xfrm>
          <a:off x="12928677" y="18193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109</xdr:row>
      <xdr:rowOff>77306</xdr:rowOff>
    </xdr:from>
    <xdr:ext cx="469744" cy="259045"/>
    <xdr:sp macro="" textlink="">
      <xdr:nvSpPr>
        <xdr:cNvPr id="797" name="n_3mainValue【庁舎】&#10;有形固定資産減価償却率">
          <a:extLst>
            <a:ext uri="{FF2B5EF4-FFF2-40B4-BE49-F238E27FC236}">
              <a16:creationId xmlns:a16="http://schemas.microsoft.com/office/drawing/2014/main" id="{C086B281-7019-4850-A4A8-AD6259132E8D}"/>
            </a:ext>
          </a:extLst>
        </xdr:cNvPr>
        <xdr:cNvSpPr txBox="1"/>
      </xdr:nvSpPr>
      <xdr:spPr>
        <a:xfrm>
          <a:off x="12134927" y="18193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109</xdr:row>
      <xdr:rowOff>75672</xdr:rowOff>
    </xdr:from>
    <xdr:ext cx="405111" cy="259045"/>
    <xdr:sp macro="" textlink="">
      <xdr:nvSpPr>
        <xdr:cNvPr id="798" name="n_4mainValue【庁舎】&#10;有形固定資産減価償却率">
          <a:extLst>
            <a:ext uri="{FF2B5EF4-FFF2-40B4-BE49-F238E27FC236}">
              <a16:creationId xmlns:a16="http://schemas.microsoft.com/office/drawing/2014/main" id="{D1F24522-0958-4609-B58F-AB1444297BB7}"/>
            </a:ext>
          </a:extLst>
        </xdr:cNvPr>
        <xdr:cNvSpPr txBox="1"/>
      </xdr:nvSpPr>
      <xdr:spPr>
        <a:xfrm>
          <a:off x="11354444" y="18192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9" name="正方形/長方形 798">
          <a:extLst>
            <a:ext uri="{FF2B5EF4-FFF2-40B4-BE49-F238E27FC236}">
              <a16:creationId xmlns:a16="http://schemas.microsoft.com/office/drawing/2014/main" id="{EAAD3F87-9D35-40B5-9677-BB6021EACA9B}"/>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0" name="正方形/長方形 799">
          <a:extLst>
            <a:ext uri="{FF2B5EF4-FFF2-40B4-BE49-F238E27FC236}">
              <a16:creationId xmlns:a16="http://schemas.microsoft.com/office/drawing/2014/main" id="{491C1D03-DF2D-486C-97A4-D8413508287B}"/>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1" name="正方形/長方形 800">
          <a:extLst>
            <a:ext uri="{FF2B5EF4-FFF2-40B4-BE49-F238E27FC236}">
              <a16:creationId xmlns:a16="http://schemas.microsoft.com/office/drawing/2014/main" id="{3CA5104C-F836-459F-824C-0032BCDC5167}"/>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2" name="正方形/長方形 801">
          <a:extLst>
            <a:ext uri="{FF2B5EF4-FFF2-40B4-BE49-F238E27FC236}">
              <a16:creationId xmlns:a16="http://schemas.microsoft.com/office/drawing/2014/main" id="{ADAD767B-EA5E-4FE2-9D66-15714C22C039}"/>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3" name="正方形/長方形 802">
          <a:extLst>
            <a:ext uri="{FF2B5EF4-FFF2-40B4-BE49-F238E27FC236}">
              <a16:creationId xmlns:a16="http://schemas.microsoft.com/office/drawing/2014/main" id="{33A9DB74-BBE5-476E-8FB8-DA404770318C}"/>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4" name="正方形/長方形 803">
          <a:extLst>
            <a:ext uri="{FF2B5EF4-FFF2-40B4-BE49-F238E27FC236}">
              <a16:creationId xmlns:a16="http://schemas.microsoft.com/office/drawing/2014/main" id="{F08C5F04-6C47-49B0-B098-1EC797D6718B}"/>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5" name="正方形/長方形 804">
          <a:extLst>
            <a:ext uri="{FF2B5EF4-FFF2-40B4-BE49-F238E27FC236}">
              <a16:creationId xmlns:a16="http://schemas.microsoft.com/office/drawing/2014/main" id="{899AE4E9-0663-4642-8369-225A34F310EC}"/>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6" name="正方形/長方形 805">
          <a:extLst>
            <a:ext uri="{FF2B5EF4-FFF2-40B4-BE49-F238E27FC236}">
              <a16:creationId xmlns:a16="http://schemas.microsoft.com/office/drawing/2014/main" id="{CE147A8D-E2E9-4258-A433-C52BDDBE6792}"/>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7" name="テキスト ボックス 806">
          <a:extLst>
            <a:ext uri="{FF2B5EF4-FFF2-40B4-BE49-F238E27FC236}">
              <a16:creationId xmlns:a16="http://schemas.microsoft.com/office/drawing/2014/main" id="{082AE913-4945-4863-976C-ACA71DCF85B9}"/>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8" name="直線コネクタ 807">
          <a:extLst>
            <a:ext uri="{FF2B5EF4-FFF2-40B4-BE49-F238E27FC236}">
              <a16:creationId xmlns:a16="http://schemas.microsoft.com/office/drawing/2014/main" id="{C9080E77-668E-447C-88D9-F2FF66C80170}"/>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9" name="直線コネクタ 808">
          <a:extLst>
            <a:ext uri="{FF2B5EF4-FFF2-40B4-BE49-F238E27FC236}">
              <a16:creationId xmlns:a16="http://schemas.microsoft.com/office/drawing/2014/main" id="{8AF65728-EA79-44C2-9389-792981DACDC7}"/>
            </a:ext>
          </a:extLst>
        </xdr:cNvPr>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10" name="テキスト ボックス 809">
          <a:extLst>
            <a:ext uri="{FF2B5EF4-FFF2-40B4-BE49-F238E27FC236}">
              <a16:creationId xmlns:a16="http://schemas.microsoft.com/office/drawing/2014/main" id="{F1655C15-5C34-4011-899B-A782C0E49768}"/>
            </a:ext>
          </a:extLst>
        </xdr:cNvPr>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1" name="直線コネクタ 810">
          <a:extLst>
            <a:ext uri="{FF2B5EF4-FFF2-40B4-BE49-F238E27FC236}">
              <a16:creationId xmlns:a16="http://schemas.microsoft.com/office/drawing/2014/main" id="{8BD2220A-C354-4B0D-B3DA-13568BBDE619}"/>
            </a:ext>
          </a:extLst>
        </xdr:cNvPr>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2" name="テキスト ボックス 811">
          <a:extLst>
            <a:ext uri="{FF2B5EF4-FFF2-40B4-BE49-F238E27FC236}">
              <a16:creationId xmlns:a16="http://schemas.microsoft.com/office/drawing/2014/main" id="{2A91BD95-73DC-4B33-A1EB-60B091B83E39}"/>
            </a:ext>
          </a:extLst>
        </xdr:cNvPr>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3" name="直線コネクタ 812">
          <a:extLst>
            <a:ext uri="{FF2B5EF4-FFF2-40B4-BE49-F238E27FC236}">
              <a16:creationId xmlns:a16="http://schemas.microsoft.com/office/drawing/2014/main" id="{7FA5E56F-2862-4283-ADF0-6EB150FEF03F}"/>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4" name="テキスト ボックス 813">
          <a:extLst>
            <a:ext uri="{FF2B5EF4-FFF2-40B4-BE49-F238E27FC236}">
              <a16:creationId xmlns:a16="http://schemas.microsoft.com/office/drawing/2014/main" id="{900EA009-F352-4168-88E0-E00685DE24B4}"/>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5" name="直線コネクタ 814">
          <a:extLst>
            <a:ext uri="{FF2B5EF4-FFF2-40B4-BE49-F238E27FC236}">
              <a16:creationId xmlns:a16="http://schemas.microsoft.com/office/drawing/2014/main" id="{B0776235-FD60-47BD-80D6-997430BA3CAE}"/>
            </a:ext>
          </a:extLst>
        </xdr:cNvPr>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6" name="テキスト ボックス 815">
          <a:extLst>
            <a:ext uri="{FF2B5EF4-FFF2-40B4-BE49-F238E27FC236}">
              <a16:creationId xmlns:a16="http://schemas.microsoft.com/office/drawing/2014/main" id="{9922C0A8-9740-4167-A8DD-32B14E2EA853}"/>
            </a:ext>
          </a:extLst>
        </xdr:cNvPr>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7" name="直線コネクタ 816">
          <a:extLst>
            <a:ext uri="{FF2B5EF4-FFF2-40B4-BE49-F238E27FC236}">
              <a16:creationId xmlns:a16="http://schemas.microsoft.com/office/drawing/2014/main" id="{5EC9026D-D5DA-4A25-99A2-641880A6A8C9}"/>
            </a:ext>
          </a:extLst>
        </xdr:cNvPr>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818" name="テキスト ボックス 817">
          <a:extLst>
            <a:ext uri="{FF2B5EF4-FFF2-40B4-BE49-F238E27FC236}">
              <a16:creationId xmlns:a16="http://schemas.microsoft.com/office/drawing/2014/main" id="{8159CFB5-CA3E-430C-8541-25DBB3754A0E}"/>
            </a:ext>
          </a:extLst>
        </xdr:cNvPr>
        <xdr:cNvSpPr txBox="1"/>
      </xdr:nvSpPr>
      <xdr:spPr>
        <a:xfrm>
          <a:off x="15985051" y="16431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9" name="直線コネクタ 818">
          <a:extLst>
            <a:ext uri="{FF2B5EF4-FFF2-40B4-BE49-F238E27FC236}">
              <a16:creationId xmlns:a16="http://schemas.microsoft.com/office/drawing/2014/main" id="{DC4AF4F3-75DB-418A-8481-145EA6F03BEF}"/>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820" name="テキスト ボックス 819">
          <a:extLst>
            <a:ext uri="{FF2B5EF4-FFF2-40B4-BE49-F238E27FC236}">
              <a16:creationId xmlns:a16="http://schemas.microsoft.com/office/drawing/2014/main" id="{FF28761D-C87D-461A-9F98-C83087C7D794}"/>
            </a:ext>
          </a:extLst>
        </xdr:cNvPr>
        <xdr:cNvSpPr txBox="1"/>
      </xdr:nvSpPr>
      <xdr:spPr>
        <a:xfrm>
          <a:off x="15985051" y="16050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1" name="【庁舎】&#10;一人当たり面積グラフ枠">
          <a:extLst>
            <a:ext uri="{FF2B5EF4-FFF2-40B4-BE49-F238E27FC236}">
              <a16:creationId xmlns:a16="http://schemas.microsoft.com/office/drawing/2014/main" id="{F6EAF71E-9EC1-446E-8474-0ED8BC1D7E4B}"/>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119507</xdr:rowOff>
    </xdr:from>
    <xdr:to>
      <xdr:col>116</xdr:col>
      <xdr:colOff>62864</xdr:colOff>
      <xdr:row>108</xdr:row>
      <xdr:rowOff>126746</xdr:rowOff>
    </xdr:to>
    <xdr:cxnSp macro="">
      <xdr:nvCxnSpPr>
        <xdr:cNvPr id="822" name="直線コネクタ 821">
          <a:extLst>
            <a:ext uri="{FF2B5EF4-FFF2-40B4-BE49-F238E27FC236}">
              <a16:creationId xmlns:a16="http://schemas.microsoft.com/office/drawing/2014/main" id="{3413653D-9E25-47DF-9792-1B083039B8E6}"/>
            </a:ext>
          </a:extLst>
        </xdr:cNvPr>
        <xdr:cNvCxnSpPr/>
      </xdr:nvCxnSpPr>
      <xdr:spPr>
        <a:xfrm flipV="1">
          <a:off x="19951064" y="16693007"/>
          <a:ext cx="0" cy="1378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130573</xdr:rowOff>
    </xdr:from>
    <xdr:ext cx="469744" cy="259045"/>
    <xdr:sp macro="" textlink="">
      <xdr:nvSpPr>
        <xdr:cNvPr id="823" name="【庁舎】&#10;一人当たり面積最小値テキスト">
          <a:extLst>
            <a:ext uri="{FF2B5EF4-FFF2-40B4-BE49-F238E27FC236}">
              <a16:creationId xmlns:a16="http://schemas.microsoft.com/office/drawing/2014/main" id="{B0618F27-3185-4AD4-A91B-F0C9884FD7E3}"/>
            </a:ext>
          </a:extLst>
        </xdr:cNvPr>
        <xdr:cNvSpPr txBox="1"/>
      </xdr:nvSpPr>
      <xdr:spPr>
        <a:xfrm>
          <a:off x="19989800" y="18075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126746</xdr:rowOff>
    </xdr:from>
    <xdr:to>
      <xdr:col>116</xdr:col>
      <xdr:colOff>152400</xdr:colOff>
      <xdr:row>108</xdr:row>
      <xdr:rowOff>126746</xdr:rowOff>
    </xdr:to>
    <xdr:cxnSp macro="">
      <xdr:nvCxnSpPr>
        <xdr:cNvPr id="824" name="直線コネクタ 823">
          <a:extLst>
            <a:ext uri="{FF2B5EF4-FFF2-40B4-BE49-F238E27FC236}">
              <a16:creationId xmlns:a16="http://schemas.microsoft.com/office/drawing/2014/main" id="{BCA4A3D1-D9F7-40A3-BEB2-55E4B4AB91CD}"/>
            </a:ext>
          </a:extLst>
        </xdr:cNvPr>
        <xdr:cNvCxnSpPr/>
      </xdr:nvCxnSpPr>
      <xdr:spPr>
        <a:xfrm>
          <a:off x="19881850" y="180718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66184</xdr:rowOff>
    </xdr:from>
    <xdr:ext cx="534377" cy="259045"/>
    <xdr:sp macro="" textlink="">
      <xdr:nvSpPr>
        <xdr:cNvPr id="825" name="【庁舎】&#10;一人当たり面積最大値テキスト">
          <a:extLst>
            <a:ext uri="{FF2B5EF4-FFF2-40B4-BE49-F238E27FC236}">
              <a16:creationId xmlns:a16="http://schemas.microsoft.com/office/drawing/2014/main" id="{3D2D83E3-A83D-40CC-9EED-B4233293CC1F}"/>
            </a:ext>
          </a:extLst>
        </xdr:cNvPr>
        <xdr:cNvSpPr txBox="1"/>
      </xdr:nvSpPr>
      <xdr:spPr>
        <a:xfrm>
          <a:off x="19989800" y="16468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119507</xdr:rowOff>
    </xdr:from>
    <xdr:to>
      <xdr:col>116</xdr:col>
      <xdr:colOff>152400</xdr:colOff>
      <xdr:row>100</xdr:row>
      <xdr:rowOff>119507</xdr:rowOff>
    </xdr:to>
    <xdr:cxnSp macro="">
      <xdr:nvCxnSpPr>
        <xdr:cNvPr id="826" name="直線コネクタ 825">
          <a:extLst>
            <a:ext uri="{FF2B5EF4-FFF2-40B4-BE49-F238E27FC236}">
              <a16:creationId xmlns:a16="http://schemas.microsoft.com/office/drawing/2014/main" id="{BF9A6B67-0C1F-40CC-BEED-B698779302FE}"/>
            </a:ext>
          </a:extLst>
        </xdr:cNvPr>
        <xdr:cNvCxnSpPr/>
      </xdr:nvCxnSpPr>
      <xdr:spPr>
        <a:xfrm>
          <a:off x="19881850" y="166930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164864</xdr:rowOff>
    </xdr:from>
    <xdr:ext cx="469744" cy="259045"/>
    <xdr:sp macro="" textlink="">
      <xdr:nvSpPr>
        <xdr:cNvPr id="827" name="【庁舎】&#10;一人当たり面積平均値テキスト">
          <a:extLst>
            <a:ext uri="{FF2B5EF4-FFF2-40B4-BE49-F238E27FC236}">
              <a16:creationId xmlns:a16="http://schemas.microsoft.com/office/drawing/2014/main" id="{0F792152-CCC0-45C1-B639-B2D47F113487}"/>
            </a:ext>
          </a:extLst>
        </xdr:cNvPr>
        <xdr:cNvSpPr txBox="1"/>
      </xdr:nvSpPr>
      <xdr:spPr>
        <a:xfrm>
          <a:off x="19989800" y="177670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141987</xdr:rowOff>
    </xdr:from>
    <xdr:to>
      <xdr:col>116</xdr:col>
      <xdr:colOff>114300</xdr:colOff>
      <xdr:row>108</xdr:row>
      <xdr:rowOff>72137</xdr:rowOff>
    </xdr:to>
    <xdr:sp macro="" textlink="">
      <xdr:nvSpPr>
        <xdr:cNvPr id="828" name="フローチャート: 判断 827">
          <a:extLst>
            <a:ext uri="{FF2B5EF4-FFF2-40B4-BE49-F238E27FC236}">
              <a16:creationId xmlns:a16="http://schemas.microsoft.com/office/drawing/2014/main" id="{25B64447-B467-4538-9F88-521AC1541FBB}"/>
            </a:ext>
          </a:extLst>
        </xdr:cNvPr>
        <xdr:cNvSpPr/>
      </xdr:nvSpPr>
      <xdr:spPr>
        <a:xfrm>
          <a:off x="19900900" y="17915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145162</xdr:rowOff>
    </xdr:from>
    <xdr:to>
      <xdr:col>112</xdr:col>
      <xdr:colOff>38100</xdr:colOff>
      <xdr:row>108</xdr:row>
      <xdr:rowOff>75312</xdr:rowOff>
    </xdr:to>
    <xdr:sp macro="" textlink="">
      <xdr:nvSpPr>
        <xdr:cNvPr id="829" name="フローチャート: 判断 828">
          <a:extLst>
            <a:ext uri="{FF2B5EF4-FFF2-40B4-BE49-F238E27FC236}">
              <a16:creationId xmlns:a16="http://schemas.microsoft.com/office/drawing/2014/main" id="{7A65A369-AE20-4926-8F76-64204FC0AA3D}"/>
            </a:ext>
          </a:extLst>
        </xdr:cNvPr>
        <xdr:cNvSpPr/>
      </xdr:nvSpPr>
      <xdr:spPr>
        <a:xfrm>
          <a:off x="19157950" y="1791881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151764</xdr:rowOff>
    </xdr:from>
    <xdr:to>
      <xdr:col>107</xdr:col>
      <xdr:colOff>101600</xdr:colOff>
      <xdr:row>108</xdr:row>
      <xdr:rowOff>81914</xdr:rowOff>
    </xdr:to>
    <xdr:sp macro="" textlink="">
      <xdr:nvSpPr>
        <xdr:cNvPr id="830" name="フローチャート: 判断 829">
          <a:extLst>
            <a:ext uri="{FF2B5EF4-FFF2-40B4-BE49-F238E27FC236}">
              <a16:creationId xmlns:a16="http://schemas.microsoft.com/office/drawing/2014/main" id="{5229ED38-09DF-45EB-8BA9-6BFEF66190FA}"/>
            </a:ext>
          </a:extLst>
        </xdr:cNvPr>
        <xdr:cNvSpPr/>
      </xdr:nvSpPr>
      <xdr:spPr>
        <a:xfrm>
          <a:off x="18345150" y="17925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153036</xdr:rowOff>
    </xdr:from>
    <xdr:to>
      <xdr:col>102</xdr:col>
      <xdr:colOff>165100</xdr:colOff>
      <xdr:row>108</xdr:row>
      <xdr:rowOff>83186</xdr:rowOff>
    </xdr:to>
    <xdr:sp macro="" textlink="">
      <xdr:nvSpPr>
        <xdr:cNvPr id="831" name="フローチャート: 判断 830">
          <a:extLst>
            <a:ext uri="{FF2B5EF4-FFF2-40B4-BE49-F238E27FC236}">
              <a16:creationId xmlns:a16="http://schemas.microsoft.com/office/drawing/2014/main" id="{6BB223AB-D168-4D2F-8B9F-21A3638997C0}"/>
            </a:ext>
          </a:extLst>
        </xdr:cNvPr>
        <xdr:cNvSpPr/>
      </xdr:nvSpPr>
      <xdr:spPr>
        <a:xfrm>
          <a:off x="17551400" y="1792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155702</xdr:rowOff>
    </xdr:from>
    <xdr:to>
      <xdr:col>98</xdr:col>
      <xdr:colOff>38100</xdr:colOff>
      <xdr:row>108</xdr:row>
      <xdr:rowOff>85852</xdr:rowOff>
    </xdr:to>
    <xdr:sp macro="" textlink="">
      <xdr:nvSpPr>
        <xdr:cNvPr id="832" name="フローチャート: 判断 831">
          <a:extLst>
            <a:ext uri="{FF2B5EF4-FFF2-40B4-BE49-F238E27FC236}">
              <a16:creationId xmlns:a16="http://schemas.microsoft.com/office/drawing/2014/main" id="{6C01732D-8741-42D3-A9E0-BDCC3C262861}"/>
            </a:ext>
          </a:extLst>
        </xdr:cNvPr>
        <xdr:cNvSpPr/>
      </xdr:nvSpPr>
      <xdr:spPr>
        <a:xfrm>
          <a:off x="16757650" y="1792935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A9ADB4CD-8C2D-4637-81B5-2F75A2F05164}"/>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B1A252CF-9A20-4D56-8582-672C95BAD482}"/>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6EEBD01A-2874-4ADA-BD4C-113863E51CC1}"/>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9999AC5C-5D28-413A-9020-5A416AA03B20}"/>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3E5CFF80-2A0C-4142-9FDF-F54A2752602B}"/>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41148</xdr:rowOff>
    </xdr:from>
    <xdr:to>
      <xdr:col>116</xdr:col>
      <xdr:colOff>114300</xdr:colOff>
      <xdr:row>108</xdr:row>
      <xdr:rowOff>142748</xdr:rowOff>
    </xdr:to>
    <xdr:sp macro="" textlink="">
      <xdr:nvSpPr>
        <xdr:cNvPr id="838" name="楕円 837">
          <a:extLst>
            <a:ext uri="{FF2B5EF4-FFF2-40B4-BE49-F238E27FC236}">
              <a16:creationId xmlns:a16="http://schemas.microsoft.com/office/drawing/2014/main" id="{F1D8E62E-F380-4294-BCD8-7DE54E8F3B4B}"/>
            </a:ext>
          </a:extLst>
        </xdr:cNvPr>
        <xdr:cNvSpPr/>
      </xdr:nvSpPr>
      <xdr:spPr>
        <a:xfrm>
          <a:off x="19900900" y="1798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127525</xdr:rowOff>
    </xdr:from>
    <xdr:ext cx="469744" cy="259045"/>
    <xdr:sp macro="" textlink="">
      <xdr:nvSpPr>
        <xdr:cNvPr id="839" name="【庁舎】&#10;一人当たり面積該当値テキスト">
          <a:extLst>
            <a:ext uri="{FF2B5EF4-FFF2-40B4-BE49-F238E27FC236}">
              <a16:creationId xmlns:a16="http://schemas.microsoft.com/office/drawing/2014/main" id="{A899540D-407C-40F0-9F24-24DDDD618531}"/>
            </a:ext>
          </a:extLst>
        </xdr:cNvPr>
        <xdr:cNvSpPr txBox="1"/>
      </xdr:nvSpPr>
      <xdr:spPr>
        <a:xfrm>
          <a:off x="19989800" y="1790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42163</xdr:rowOff>
    </xdr:from>
    <xdr:to>
      <xdr:col>112</xdr:col>
      <xdr:colOff>38100</xdr:colOff>
      <xdr:row>108</xdr:row>
      <xdr:rowOff>143763</xdr:rowOff>
    </xdr:to>
    <xdr:sp macro="" textlink="">
      <xdr:nvSpPr>
        <xdr:cNvPr id="840" name="楕円 839">
          <a:extLst>
            <a:ext uri="{FF2B5EF4-FFF2-40B4-BE49-F238E27FC236}">
              <a16:creationId xmlns:a16="http://schemas.microsoft.com/office/drawing/2014/main" id="{15B7AEC0-9F39-4424-B89C-6E039F1138EA}"/>
            </a:ext>
          </a:extLst>
        </xdr:cNvPr>
        <xdr:cNvSpPr/>
      </xdr:nvSpPr>
      <xdr:spPr>
        <a:xfrm>
          <a:off x="19157950" y="1798726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91948</xdr:rowOff>
    </xdr:from>
    <xdr:to>
      <xdr:col>116</xdr:col>
      <xdr:colOff>63500</xdr:colOff>
      <xdr:row>108</xdr:row>
      <xdr:rowOff>92963</xdr:rowOff>
    </xdr:to>
    <xdr:cxnSp macro="">
      <xdr:nvCxnSpPr>
        <xdr:cNvPr id="841" name="直線コネクタ 840">
          <a:extLst>
            <a:ext uri="{FF2B5EF4-FFF2-40B4-BE49-F238E27FC236}">
              <a16:creationId xmlns:a16="http://schemas.microsoft.com/office/drawing/2014/main" id="{919F969D-96BA-44EE-BFA0-F8A2C3497AE1}"/>
            </a:ext>
          </a:extLst>
        </xdr:cNvPr>
        <xdr:cNvCxnSpPr/>
      </xdr:nvCxnSpPr>
      <xdr:spPr>
        <a:xfrm flipV="1">
          <a:off x="19202400" y="18037048"/>
          <a:ext cx="749300" cy="1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43435</xdr:rowOff>
    </xdr:from>
    <xdr:to>
      <xdr:col>107</xdr:col>
      <xdr:colOff>101600</xdr:colOff>
      <xdr:row>108</xdr:row>
      <xdr:rowOff>145035</xdr:rowOff>
    </xdr:to>
    <xdr:sp macro="" textlink="">
      <xdr:nvSpPr>
        <xdr:cNvPr id="842" name="楕円 841">
          <a:extLst>
            <a:ext uri="{FF2B5EF4-FFF2-40B4-BE49-F238E27FC236}">
              <a16:creationId xmlns:a16="http://schemas.microsoft.com/office/drawing/2014/main" id="{FD91AF89-68C4-4DE2-9B4B-AEA799A2371F}"/>
            </a:ext>
          </a:extLst>
        </xdr:cNvPr>
        <xdr:cNvSpPr/>
      </xdr:nvSpPr>
      <xdr:spPr>
        <a:xfrm>
          <a:off x="18345150" y="1798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92963</xdr:rowOff>
    </xdr:from>
    <xdr:to>
      <xdr:col>111</xdr:col>
      <xdr:colOff>177800</xdr:colOff>
      <xdr:row>108</xdr:row>
      <xdr:rowOff>94235</xdr:rowOff>
    </xdr:to>
    <xdr:cxnSp macro="">
      <xdr:nvCxnSpPr>
        <xdr:cNvPr id="843" name="直線コネクタ 842">
          <a:extLst>
            <a:ext uri="{FF2B5EF4-FFF2-40B4-BE49-F238E27FC236}">
              <a16:creationId xmlns:a16="http://schemas.microsoft.com/office/drawing/2014/main" id="{C8CE1B4F-0260-4F13-8ADA-5F9EBFD6937F}"/>
            </a:ext>
          </a:extLst>
        </xdr:cNvPr>
        <xdr:cNvCxnSpPr/>
      </xdr:nvCxnSpPr>
      <xdr:spPr>
        <a:xfrm flipV="1">
          <a:off x="18395950" y="18038063"/>
          <a:ext cx="806450" cy="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45338</xdr:rowOff>
    </xdr:from>
    <xdr:to>
      <xdr:col>102</xdr:col>
      <xdr:colOff>165100</xdr:colOff>
      <xdr:row>108</xdr:row>
      <xdr:rowOff>146938</xdr:rowOff>
    </xdr:to>
    <xdr:sp macro="" textlink="">
      <xdr:nvSpPr>
        <xdr:cNvPr id="844" name="楕円 843">
          <a:extLst>
            <a:ext uri="{FF2B5EF4-FFF2-40B4-BE49-F238E27FC236}">
              <a16:creationId xmlns:a16="http://schemas.microsoft.com/office/drawing/2014/main" id="{938DFA14-8F08-40E6-9B3B-32E252A9EA08}"/>
            </a:ext>
          </a:extLst>
        </xdr:cNvPr>
        <xdr:cNvSpPr/>
      </xdr:nvSpPr>
      <xdr:spPr>
        <a:xfrm>
          <a:off x="17551400" y="17990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94235</xdr:rowOff>
    </xdr:from>
    <xdr:to>
      <xdr:col>107</xdr:col>
      <xdr:colOff>50800</xdr:colOff>
      <xdr:row>108</xdr:row>
      <xdr:rowOff>96138</xdr:rowOff>
    </xdr:to>
    <xdr:cxnSp macro="">
      <xdr:nvCxnSpPr>
        <xdr:cNvPr id="845" name="直線コネクタ 844">
          <a:extLst>
            <a:ext uri="{FF2B5EF4-FFF2-40B4-BE49-F238E27FC236}">
              <a16:creationId xmlns:a16="http://schemas.microsoft.com/office/drawing/2014/main" id="{8D630267-9E09-4685-8B46-9E4F9FD4A42B}"/>
            </a:ext>
          </a:extLst>
        </xdr:cNvPr>
        <xdr:cNvCxnSpPr/>
      </xdr:nvCxnSpPr>
      <xdr:spPr>
        <a:xfrm flipV="1">
          <a:off x="17602200" y="18039335"/>
          <a:ext cx="79375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46482</xdr:rowOff>
    </xdr:from>
    <xdr:to>
      <xdr:col>98</xdr:col>
      <xdr:colOff>38100</xdr:colOff>
      <xdr:row>108</xdr:row>
      <xdr:rowOff>148082</xdr:rowOff>
    </xdr:to>
    <xdr:sp macro="" textlink="">
      <xdr:nvSpPr>
        <xdr:cNvPr id="846" name="楕円 845">
          <a:extLst>
            <a:ext uri="{FF2B5EF4-FFF2-40B4-BE49-F238E27FC236}">
              <a16:creationId xmlns:a16="http://schemas.microsoft.com/office/drawing/2014/main" id="{B6BF1DB7-5F5F-4798-853F-105EB086D80B}"/>
            </a:ext>
          </a:extLst>
        </xdr:cNvPr>
        <xdr:cNvSpPr/>
      </xdr:nvSpPr>
      <xdr:spPr>
        <a:xfrm>
          <a:off x="16757650" y="1799158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96138</xdr:rowOff>
    </xdr:from>
    <xdr:to>
      <xdr:col>102</xdr:col>
      <xdr:colOff>114300</xdr:colOff>
      <xdr:row>108</xdr:row>
      <xdr:rowOff>97282</xdr:rowOff>
    </xdr:to>
    <xdr:cxnSp macro="">
      <xdr:nvCxnSpPr>
        <xdr:cNvPr id="847" name="直線コネクタ 846">
          <a:extLst>
            <a:ext uri="{FF2B5EF4-FFF2-40B4-BE49-F238E27FC236}">
              <a16:creationId xmlns:a16="http://schemas.microsoft.com/office/drawing/2014/main" id="{C57A7672-8309-459B-9ACB-35FA0109D21E}"/>
            </a:ext>
          </a:extLst>
        </xdr:cNvPr>
        <xdr:cNvCxnSpPr/>
      </xdr:nvCxnSpPr>
      <xdr:spPr>
        <a:xfrm flipV="1">
          <a:off x="16802100" y="18041238"/>
          <a:ext cx="8001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91839</xdr:rowOff>
    </xdr:from>
    <xdr:ext cx="469744" cy="259045"/>
    <xdr:sp macro="" textlink="">
      <xdr:nvSpPr>
        <xdr:cNvPr id="848" name="n_1aveValue【庁舎】&#10;一人当たり面積">
          <a:extLst>
            <a:ext uri="{FF2B5EF4-FFF2-40B4-BE49-F238E27FC236}">
              <a16:creationId xmlns:a16="http://schemas.microsoft.com/office/drawing/2014/main" id="{6A52A5A5-A49D-4268-AE55-2EB230DD44AF}"/>
            </a:ext>
          </a:extLst>
        </xdr:cNvPr>
        <xdr:cNvSpPr txBox="1"/>
      </xdr:nvSpPr>
      <xdr:spPr>
        <a:xfrm>
          <a:off x="18980227" y="17694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98441</xdr:rowOff>
    </xdr:from>
    <xdr:ext cx="469744" cy="259045"/>
    <xdr:sp macro="" textlink="">
      <xdr:nvSpPr>
        <xdr:cNvPr id="849" name="n_2aveValue【庁舎】&#10;一人当たり面積">
          <a:extLst>
            <a:ext uri="{FF2B5EF4-FFF2-40B4-BE49-F238E27FC236}">
              <a16:creationId xmlns:a16="http://schemas.microsoft.com/office/drawing/2014/main" id="{4D4A9BE9-F1AF-4DB5-ABE8-064F901383D7}"/>
            </a:ext>
          </a:extLst>
        </xdr:cNvPr>
        <xdr:cNvSpPr txBox="1"/>
      </xdr:nvSpPr>
      <xdr:spPr>
        <a:xfrm>
          <a:off x="18180127" y="17700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99713</xdr:rowOff>
    </xdr:from>
    <xdr:ext cx="469744" cy="259045"/>
    <xdr:sp macro="" textlink="">
      <xdr:nvSpPr>
        <xdr:cNvPr id="850" name="n_3aveValue【庁舎】&#10;一人当たり面積">
          <a:extLst>
            <a:ext uri="{FF2B5EF4-FFF2-40B4-BE49-F238E27FC236}">
              <a16:creationId xmlns:a16="http://schemas.microsoft.com/office/drawing/2014/main" id="{61C5BA50-A8A9-428F-8D25-DC10091D5386}"/>
            </a:ext>
          </a:extLst>
        </xdr:cNvPr>
        <xdr:cNvSpPr txBox="1"/>
      </xdr:nvSpPr>
      <xdr:spPr>
        <a:xfrm>
          <a:off x="17386377" y="17701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102379</xdr:rowOff>
    </xdr:from>
    <xdr:ext cx="469744" cy="259045"/>
    <xdr:sp macro="" textlink="">
      <xdr:nvSpPr>
        <xdr:cNvPr id="851" name="n_4aveValue【庁舎】&#10;一人当たり面積">
          <a:extLst>
            <a:ext uri="{FF2B5EF4-FFF2-40B4-BE49-F238E27FC236}">
              <a16:creationId xmlns:a16="http://schemas.microsoft.com/office/drawing/2014/main" id="{ABE6486B-1966-42D4-878D-AEA05FDD9FA1}"/>
            </a:ext>
          </a:extLst>
        </xdr:cNvPr>
        <xdr:cNvSpPr txBox="1"/>
      </xdr:nvSpPr>
      <xdr:spPr>
        <a:xfrm>
          <a:off x="16592627" y="17704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134890</xdr:rowOff>
    </xdr:from>
    <xdr:ext cx="469744" cy="259045"/>
    <xdr:sp macro="" textlink="">
      <xdr:nvSpPr>
        <xdr:cNvPr id="852" name="n_1mainValue【庁舎】&#10;一人当たり面積">
          <a:extLst>
            <a:ext uri="{FF2B5EF4-FFF2-40B4-BE49-F238E27FC236}">
              <a16:creationId xmlns:a16="http://schemas.microsoft.com/office/drawing/2014/main" id="{44B9D79D-9998-492A-B4A5-D77F1F4C4974}"/>
            </a:ext>
          </a:extLst>
        </xdr:cNvPr>
        <xdr:cNvSpPr txBox="1"/>
      </xdr:nvSpPr>
      <xdr:spPr>
        <a:xfrm>
          <a:off x="18980227" y="18079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136162</xdr:rowOff>
    </xdr:from>
    <xdr:ext cx="469744" cy="259045"/>
    <xdr:sp macro="" textlink="">
      <xdr:nvSpPr>
        <xdr:cNvPr id="853" name="n_2mainValue【庁舎】&#10;一人当たり面積">
          <a:extLst>
            <a:ext uri="{FF2B5EF4-FFF2-40B4-BE49-F238E27FC236}">
              <a16:creationId xmlns:a16="http://schemas.microsoft.com/office/drawing/2014/main" id="{E724C522-C8E2-406A-B243-E0C34F352D7A}"/>
            </a:ext>
          </a:extLst>
        </xdr:cNvPr>
        <xdr:cNvSpPr txBox="1"/>
      </xdr:nvSpPr>
      <xdr:spPr>
        <a:xfrm>
          <a:off x="18180127" y="18081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138065</xdr:rowOff>
    </xdr:from>
    <xdr:ext cx="469744" cy="259045"/>
    <xdr:sp macro="" textlink="">
      <xdr:nvSpPr>
        <xdr:cNvPr id="854" name="n_3mainValue【庁舎】&#10;一人当たり面積">
          <a:extLst>
            <a:ext uri="{FF2B5EF4-FFF2-40B4-BE49-F238E27FC236}">
              <a16:creationId xmlns:a16="http://schemas.microsoft.com/office/drawing/2014/main" id="{708325B1-B589-4C83-BAB6-E6BA25C1EC05}"/>
            </a:ext>
          </a:extLst>
        </xdr:cNvPr>
        <xdr:cNvSpPr txBox="1"/>
      </xdr:nvSpPr>
      <xdr:spPr>
        <a:xfrm>
          <a:off x="17386377" y="18083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139209</xdr:rowOff>
    </xdr:from>
    <xdr:ext cx="469744" cy="259045"/>
    <xdr:sp macro="" textlink="">
      <xdr:nvSpPr>
        <xdr:cNvPr id="855" name="n_4mainValue【庁舎】&#10;一人当たり面積">
          <a:extLst>
            <a:ext uri="{FF2B5EF4-FFF2-40B4-BE49-F238E27FC236}">
              <a16:creationId xmlns:a16="http://schemas.microsoft.com/office/drawing/2014/main" id="{85FDF4CB-9003-4F94-B4EF-B7972347E981}"/>
            </a:ext>
          </a:extLst>
        </xdr:cNvPr>
        <xdr:cNvSpPr txBox="1"/>
      </xdr:nvSpPr>
      <xdr:spPr>
        <a:xfrm>
          <a:off x="16592627" y="18084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6" name="正方形/長方形 855">
          <a:extLst>
            <a:ext uri="{FF2B5EF4-FFF2-40B4-BE49-F238E27FC236}">
              <a16:creationId xmlns:a16="http://schemas.microsoft.com/office/drawing/2014/main" id="{29704A4F-EBF2-49AE-9F58-39425FC422CC}"/>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7" name="正方形/長方形 856">
          <a:extLst>
            <a:ext uri="{FF2B5EF4-FFF2-40B4-BE49-F238E27FC236}">
              <a16:creationId xmlns:a16="http://schemas.microsoft.com/office/drawing/2014/main" id="{0C8FA077-DA29-4221-B1A9-172741023548}"/>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8" name="テキスト ボックス 857">
          <a:extLst>
            <a:ext uri="{FF2B5EF4-FFF2-40B4-BE49-F238E27FC236}">
              <a16:creationId xmlns:a16="http://schemas.microsoft.com/office/drawing/2014/main" id="{80B789C9-C47D-44E4-ACF4-D8D3B3E43627}"/>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有形固定資産減価償却率が類似団体内平均値を下回っている「一般廃棄物処理施設」「保健センター・保健所」については、近年の施設</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更新改修によって、有形固定資産額の増額</a:t>
          </a:r>
          <a:r>
            <a:rPr kumimoji="1" lang="ja-JP" altLang="en-US" sz="1100">
              <a:solidFill>
                <a:schemeClr val="dk1"/>
              </a:solidFill>
              <a:effectLst/>
              <a:latin typeface="+mn-lt"/>
              <a:ea typeface="+mn-ea"/>
              <a:cs typeface="+mn-cs"/>
            </a:rPr>
            <a:t>と</a:t>
          </a:r>
          <a:r>
            <a:rPr kumimoji="1" lang="ja-JP" altLang="ja-JP" sz="1100">
              <a:solidFill>
                <a:schemeClr val="dk1"/>
              </a:solidFill>
              <a:effectLst/>
              <a:latin typeface="+mn-lt"/>
              <a:ea typeface="+mn-ea"/>
              <a:cs typeface="+mn-cs"/>
            </a:rPr>
            <a:t>減価償却の減少となっている。</a:t>
          </a:r>
          <a:endParaRPr lang="ja-JP" altLang="ja-JP" sz="1400">
            <a:effectLst/>
          </a:endParaRPr>
        </a:p>
        <a:p>
          <a:r>
            <a:rPr kumimoji="1" lang="ja-JP" altLang="ja-JP" sz="1100">
              <a:solidFill>
                <a:schemeClr val="dk1"/>
              </a:solidFill>
              <a:effectLst/>
              <a:latin typeface="+mn-lt"/>
              <a:ea typeface="+mn-ea"/>
              <a:cs typeface="+mn-cs"/>
            </a:rPr>
            <a:t>対して、「消防施設」は減価償却率が</a:t>
          </a:r>
          <a:r>
            <a:rPr kumimoji="1" lang="en-US" altLang="ja-JP" sz="1100">
              <a:solidFill>
                <a:schemeClr val="dk1"/>
              </a:solidFill>
              <a:effectLst/>
              <a:latin typeface="+mn-lt"/>
              <a:ea typeface="+mn-ea"/>
              <a:cs typeface="+mn-cs"/>
            </a:rPr>
            <a:t>95</a:t>
          </a:r>
          <a:r>
            <a:rPr kumimoji="1" lang="ja-JP" altLang="ja-JP" sz="1100">
              <a:solidFill>
                <a:schemeClr val="dk1"/>
              </a:solidFill>
              <a:effectLst/>
              <a:latin typeface="+mn-lt"/>
              <a:ea typeface="+mn-ea"/>
              <a:cs typeface="+mn-cs"/>
            </a:rPr>
            <a:t>％超、「庁舎」にいたっては</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％に到着していることから、施設の更新改修が必要</a:t>
          </a:r>
          <a:r>
            <a:rPr kumimoji="1" lang="ja-JP" altLang="en-US" sz="1100">
              <a:solidFill>
                <a:schemeClr val="dk1"/>
              </a:solidFill>
              <a:effectLst/>
              <a:latin typeface="+mn-lt"/>
              <a:ea typeface="+mn-ea"/>
              <a:cs typeface="+mn-cs"/>
            </a:rPr>
            <a:t>な状況に</a:t>
          </a:r>
          <a:r>
            <a:rPr kumimoji="1" lang="ja-JP" altLang="ja-JP" sz="1100">
              <a:solidFill>
                <a:schemeClr val="dk1"/>
              </a:solidFill>
              <a:effectLst/>
              <a:latin typeface="+mn-lt"/>
              <a:ea typeface="+mn-ea"/>
              <a:cs typeface="+mn-cs"/>
            </a:rPr>
            <a:t>なってきており、適切な施設運営や維持管理等を検討していくことが求められている。</a:t>
          </a:r>
          <a:endParaRPr lang="ja-JP" altLang="ja-JP" sz="1400">
            <a:effectLst/>
          </a:endParaRPr>
        </a:p>
        <a:p>
          <a:r>
            <a:rPr kumimoji="1" lang="ja-JP" altLang="ja-JP" sz="1100">
              <a:solidFill>
                <a:schemeClr val="dk1"/>
              </a:solidFill>
              <a:effectLst/>
              <a:latin typeface="+mn-lt"/>
              <a:ea typeface="+mn-ea"/>
              <a:cs typeface="+mn-cs"/>
            </a:rPr>
            <a:t>当村は</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島</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村という特殊な行政区であり、各島に施設が必要であることから、一人当たり面積は高い水準で、高齢化や人口減少によって今後も高い水準となることが見込まれる。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2,453
2,440
27.54
4,548,685
4,253,321
289,165
1,986,023
2,129,161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900" b="0" i="0" baseline="0">
              <a:solidFill>
                <a:schemeClr val="dk1"/>
              </a:solidFill>
              <a:effectLst/>
              <a:latin typeface="+mn-lt"/>
              <a:ea typeface="+mn-ea"/>
              <a:cs typeface="+mn-cs"/>
            </a:rPr>
            <a:t>平成</a:t>
          </a:r>
          <a:r>
            <a:rPr kumimoji="1" lang="en-US" altLang="ja-JP" sz="900" b="0" i="0" baseline="0">
              <a:solidFill>
                <a:schemeClr val="dk1"/>
              </a:solidFill>
              <a:effectLst/>
              <a:latin typeface="+mn-lt"/>
              <a:ea typeface="+mn-ea"/>
              <a:cs typeface="+mn-cs"/>
            </a:rPr>
            <a:t>26</a:t>
          </a:r>
          <a:r>
            <a:rPr kumimoji="1" lang="ja-JP" altLang="ja-JP" sz="900" b="0" i="0" baseline="0">
              <a:solidFill>
                <a:schemeClr val="dk1"/>
              </a:solidFill>
              <a:effectLst/>
              <a:latin typeface="+mn-lt"/>
              <a:ea typeface="+mn-ea"/>
              <a:cs typeface="+mn-cs"/>
            </a:rPr>
            <a:t>年度以降</a:t>
          </a:r>
          <a:r>
            <a:rPr kumimoji="1" lang="en-US" altLang="ja-JP" sz="900" b="0" i="0" baseline="0">
              <a:solidFill>
                <a:schemeClr val="dk1"/>
              </a:solidFill>
              <a:effectLst/>
              <a:latin typeface="+mn-lt"/>
              <a:ea typeface="+mn-ea"/>
              <a:cs typeface="+mn-cs"/>
            </a:rPr>
            <a:t>0.22</a:t>
          </a:r>
          <a:r>
            <a:rPr kumimoji="1" lang="ja-JP" altLang="ja-JP" sz="900" b="0" i="0" baseline="0">
              <a:solidFill>
                <a:schemeClr val="dk1"/>
              </a:solidFill>
              <a:effectLst/>
              <a:latin typeface="+mn-lt"/>
              <a:ea typeface="+mn-ea"/>
              <a:cs typeface="+mn-cs"/>
            </a:rPr>
            <a:t>で横這いとなっていたが、令和元年度</a:t>
          </a:r>
          <a:r>
            <a:rPr kumimoji="1" lang="ja-JP" altLang="en-US" sz="900" b="0" i="0" baseline="0">
              <a:solidFill>
                <a:schemeClr val="dk1"/>
              </a:solidFill>
              <a:effectLst/>
              <a:latin typeface="+mn-lt"/>
              <a:ea typeface="+mn-ea"/>
              <a:cs typeface="+mn-cs"/>
            </a:rPr>
            <a:t>・令和</a:t>
          </a:r>
          <a:r>
            <a:rPr kumimoji="1" lang="en-US" altLang="ja-JP" sz="900" b="0" i="0" baseline="0">
              <a:solidFill>
                <a:schemeClr val="dk1"/>
              </a:solidFill>
              <a:effectLst/>
              <a:latin typeface="+mn-lt"/>
              <a:ea typeface="+mn-ea"/>
              <a:cs typeface="+mn-cs"/>
            </a:rPr>
            <a:t>2</a:t>
          </a:r>
          <a:r>
            <a:rPr kumimoji="1" lang="ja-JP" altLang="en-US" sz="900" b="0" i="0" baseline="0">
              <a:solidFill>
                <a:schemeClr val="dk1"/>
              </a:solidFill>
              <a:effectLst/>
              <a:latin typeface="+mn-lt"/>
              <a:ea typeface="+mn-ea"/>
              <a:cs typeface="+mn-cs"/>
            </a:rPr>
            <a:t>年度は</a:t>
          </a:r>
          <a:r>
            <a:rPr kumimoji="1" lang="ja-JP" altLang="ja-JP" sz="900" b="0" i="0" baseline="0">
              <a:solidFill>
                <a:schemeClr val="dk1"/>
              </a:solidFill>
              <a:effectLst/>
              <a:latin typeface="+mn-lt"/>
              <a:ea typeface="+mn-ea"/>
              <a:cs typeface="+mn-cs"/>
            </a:rPr>
            <a:t>基準財政需要額が増加し</a:t>
          </a:r>
          <a:r>
            <a:rPr kumimoji="1" lang="en-US" altLang="ja-JP" sz="900" b="0" i="0" baseline="0">
              <a:solidFill>
                <a:schemeClr val="dk1"/>
              </a:solidFill>
              <a:effectLst/>
              <a:latin typeface="+mn-lt"/>
              <a:ea typeface="+mn-ea"/>
              <a:cs typeface="+mn-cs"/>
            </a:rPr>
            <a:t>0.1</a:t>
          </a:r>
          <a:r>
            <a:rPr kumimoji="1" lang="ja-JP" altLang="ja-JP" sz="900" b="0" i="0" baseline="0">
              <a:solidFill>
                <a:schemeClr val="dk1"/>
              </a:solidFill>
              <a:effectLst/>
              <a:latin typeface="+mn-lt"/>
              <a:ea typeface="+mn-ea"/>
              <a:cs typeface="+mn-cs"/>
            </a:rPr>
            <a:t>ポイント減少し</a:t>
          </a:r>
          <a:r>
            <a:rPr kumimoji="1" lang="en-US" altLang="ja-JP" sz="900" b="0" i="0" baseline="0">
              <a:solidFill>
                <a:schemeClr val="dk1"/>
              </a:solidFill>
              <a:effectLst/>
              <a:latin typeface="+mn-lt"/>
              <a:ea typeface="+mn-ea"/>
              <a:cs typeface="+mn-cs"/>
            </a:rPr>
            <a:t>0.21</a:t>
          </a:r>
          <a:r>
            <a:rPr kumimoji="1" lang="ja-JP" altLang="ja-JP" sz="900" b="0" i="0" baseline="0">
              <a:solidFill>
                <a:schemeClr val="dk1"/>
              </a:solidFill>
              <a:effectLst/>
              <a:latin typeface="+mn-lt"/>
              <a:ea typeface="+mn-ea"/>
              <a:cs typeface="+mn-cs"/>
            </a:rPr>
            <a:t>ポイント</a:t>
          </a:r>
          <a:r>
            <a:rPr kumimoji="1" lang="ja-JP" altLang="en-US" sz="900" b="0" i="0" baseline="0">
              <a:solidFill>
                <a:schemeClr val="dk1"/>
              </a:solidFill>
              <a:effectLst/>
              <a:latin typeface="+mn-lt"/>
              <a:ea typeface="+mn-ea"/>
              <a:cs typeface="+mn-cs"/>
            </a:rPr>
            <a:t>となった。</a:t>
          </a:r>
          <a:r>
            <a:rPr kumimoji="1" lang="ja-JP" altLang="ja-JP" sz="900" b="0" i="0" baseline="0">
              <a:solidFill>
                <a:schemeClr val="dk1"/>
              </a:solidFill>
              <a:effectLst/>
              <a:latin typeface="+mn-lt"/>
              <a:ea typeface="+mn-ea"/>
              <a:cs typeface="+mn-cs"/>
            </a:rPr>
            <a:t>令和</a:t>
          </a:r>
          <a:r>
            <a:rPr kumimoji="1" lang="en-US" altLang="ja-JP" sz="900" b="0" i="0" baseline="0">
              <a:solidFill>
                <a:schemeClr val="dk1"/>
              </a:solidFill>
              <a:effectLst/>
              <a:latin typeface="+mn-lt"/>
              <a:ea typeface="+mn-ea"/>
              <a:cs typeface="+mn-cs"/>
            </a:rPr>
            <a:t>3</a:t>
          </a:r>
          <a:r>
            <a:rPr kumimoji="1" lang="ja-JP" altLang="ja-JP" sz="900" b="0" i="0" baseline="0">
              <a:solidFill>
                <a:schemeClr val="dk1"/>
              </a:solidFill>
              <a:effectLst/>
              <a:latin typeface="+mn-lt"/>
              <a:ea typeface="+mn-ea"/>
              <a:cs typeface="+mn-cs"/>
            </a:rPr>
            <a:t>年度</a:t>
          </a:r>
          <a:r>
            <a:rPr kumimoji="1" lang="ja-JP" altLang="en-US" sz="900" b="0" i="0" baseline="0">
              <a:solidFill>
                <a:schemeClr val="dk1"/>
              </a:solidFill>
              <a:effectLst/>
              <a:latin typeface="+mn-lt"/>
              <a:ea typeface="+mn-ea"/>
              <a:cs typeface="+mn-cs"/>
            </a:rPr>
            <a:t>・令和</a:t>
          </a:r>
          <a:r>
            <a:rPr kumimoji="1" lang="en-US" altLang="ja-JP" sz="900" b="0" i="0" baseline="0">
              <a:solidFill>
                <a:schemeClr val="dk1"/>
              </a:solidFill>
              <a:effectLst/>
              <a:latin typeface="+mn-lt"/>
              <a:ea typeface="+mn-ea"/>
              <a:cs typeface="+mn-cs"/>
            </a:rPr>
            <a:t>4</a:t>
          </a:r>
          <a:r>
            <a:rPr kumimoji="1" lang="ja-JP" altLang="en-US" sz="900" b="0" i="0" baseline="0">
              <a:solidFill>
                <a:schemeClr val="dk1"/>
              </a:solidFill>
              <a:effectLst/>
              <a:latin typeface="+mn-lt"/>
              <a:ea typeface="+mn-ea"/>
              <a:cs typeface="+mn-cs"/>
            </a:rPr>
            <a:t>年度</a:t>
          </a:r>
          <a:r>
            <a:rPr kumimoji="1" lang="ja-JP" altLang="ja-JP" sz="900" b="0" i="0" baseline="0">
              <a:solidFill>
                <a:schemeClr val="dk1"/>
              </a:solidFill>
              <a:effectLst/>
              <a:latin typeface="+mn-lt"/>
              <a:ea typeface="+mn-ea"/>
              <a:cs typeface="+mn-cs"/>
            </a:rPr>
            <a:t>は税収の若干の持ち直しがあったものの基準財政需要額が増加したため、</a:t>
          </a:r>
          <a:r>
            <a:rPr kumimoji="1" lang="en-US" altLang="ja-JP" sz="900" b="0" i="0" baseline="0">
              <a:solidFill>
                <a:schemeClr val="dk1"/>
              </a:solidFill>
              <a:effectLst/>
              <a:latin typeface="+mn-lt"/>
              <a:ea typeface="+mn-ea"/>
              <a:cs typeface="+mn-cs"/>
            </a:rPr>
            <a:t>0.1</a:t>
          </a:r>
          <a:r>
            <a:rPr kumimoji="1" lang="ja-JP" altLang="ja-JP" sz="900" b="0" i="0" baseline="0">
              <a:solidFill>
                <a:schemeClr val="dk1"/>
              </a:solidFill>
              <a:effectLst/>
              <a:latin typeface="+mn-lt"/>
              <a:ea typeface="+mn-ea"/>
              <a:cs typeface="+mn-cs"/>
            </a:rPr>
            <a:t>ポイント減少し</a:t>
          </a:r>
          <a:r>
            <a:rPr kumimoji="1" lang="en-US" altLang="ja-JP" sz="900" b="0" i="0" baseline="0">
              <a:solidFill>
                <a:schemeClr val="dk1"/>
              </a:solidFill>
              <a:effectLst/>
              <a:latin typeface="+mn-lt"/>
              <a:ea typeface="+mn-ea"/>
              <a:cs typeface="+mn-cs"/>
            </a:rPr>
            <a:t>0.20</a:t>
          </a:r>
          <a:r>
            <a:rPr kumimoji="1" lang="ja-JP" altLang="ja-JP" sz="900" b="0" i="0" baseline="0">
              <a:solidFill>
                <a:schemeClr val="dk1"/>
              </a:solidFill>
              <a:effectLst/>
              <a:latin typeface="+mn-lt"/>
              <a:ea typeface="+mn-ea"/>
              <a:cs typeface="+mn-cs"/>
            </a:rPr>
            <a:t>ポイントとなった。</a:t>
          </a:r>
          <a:endParaRPr lang="ja-JP" altLang="ja-JP" sz="900">
            <a:effectLst/>
          </a:endParaRPr>
        </a:p>
        <a:p>
          <a:pPr eaLnBrk="1" fontAlgn="auto" latinLnBrk="0" hangingPunct="1"/>
          <a:r>
            <a:rPr kumimoji="1" lang="ja-JP" altLang="ja-JP" sz="900" b="0" i="0" baseline="0">
              <a:solidFill>
                <a:schemeClr val="dk1"/>
              </a:solidFill>
              <a:effectLst/>
              <a:latin typeface="+mn-lt"/>
              <a:ea typeface="+mn-ea"/>
              <a:cs typeface="+mn-cs"/>
            </a:rPr>
            <a:t>令和</a:t>
          </a:r>
          <a:r>
            <a:rPr kumimoji="1" lang="en-US" altLang="ja-JP" sz="900" b="0" i="0" baseline="0">
              <a:solidFill>
                <a:schemeClr val="dk1"/>
              </a:solidFill>
              <a:effectLst/>
              <a:latin typeface="+mn-lt"/>
              <a:ea typeface="+mn-ea"/>
              <a:cs typeface="+mn-cs"/>
            </a:rPr>
            <a:t>5</a:t>
          </a:r>
          <a:r>
            <a:rPr kumimoji="1" lang="ja-JP" altLang="ja-JP" sz="900" b="0" i="0" baseline="0">
              <a:solidFill>
                <a:schemeClr val="dk1"/>
              </a:solidFill>
              <a:effectLst/>
              <a:latin typeface="+mn-lt"/>
              <a:ea typeface="+mn-ea"/>
              <a:cs typeface="+mn-cs"/>
            </a:rPr>
            <a:t>年度</a:t>
          </a:r>
          <a:r>
            <a:rPr kumimoji="1" lang="ja-JP" altLang="en-US" sz="900" b="0" i="0" baseline="0">
              <a:solidFill>
                <a:schemeClr val="dk1"/>
              </a:solidFill>
              <a:effectLst/>
              <a:latin typeface="+mn-lt"/>
              <a:ea typeface="+mn-ea"/>
              <a:cs typeface="+mn-cs"/>
            </a:rPr>
            <a:t>は</a:t>
          </a:r>
          <a:r>
            <a:rPr kumimoji="1" lang="ja-JP" altLang="ja-JP" sz="900" b="0" i="0" baseline="0">
              <a:solidFill>
                <a:schemeClr val="dk1"/>
              </a:solidFill>
              <a:effectLst/>
              <a:latin typeface="+mn-lt"/>
              <a:ea typeface="+mn-ea"/>
              <a:cs typeface="+mn-cs"/>
            </a:rPr>
            <a:t>人口減</a:t>
          </a:r>
          <a:r>
            <a:rPr kumimoji="1" lang="ja-JP" altLang="en-US" sz="900" b="0" i="0" baseline="0">
              <a:solidFill>
                <a:schemeClr val="dk1"/>
              </a:solidFill>
              <a:effectLst/>
              <a:latin typeface="+mn-lt"/>
              <a:ea typeface="+mn-ea"/>
              <a:cs typeface="+mn-cs"/>
            </a:rPr>
            <a:t>等</a:t>
          </a:r>
          <a:r>
            <a:rPr kumimoji="1" lang="ja-JP" altLang="ja-JP" sz="900" b="0" i="0" baseline="0">
              <a:solidFill>
                <a:schemeClr val="dk1"/>
              </a:solidFill>
              <a:effectLst/>
              <a:latin typeface="+mn-lt"/>
              <a:ea typeface="+mn-ea"/>
              <a:cs typeface="+mn-cs"/>
            </a:rPr>
            <a:t>により税収が減少し、公債費等により基準財政需要額が増加したため、</a:t>
          </a:r>
          <a:r>
            <a:rPr kumimoji="1" lang="en-US" altLang="ja-JP" sz="900" b="0" i="0" baseline="0">
              <a:solidFill>
                <a:schemeClr val="dk1"/>
              </a:solidFill>
              <a:effectLst/>
              <a:latin typeface="+mn-lt"/>
              <a:ea typeface="+mn-ea"/>
              <a:cs typeface="+mn-cs"/>
            </a:rPr>
            <a:t>0.1</a:t>
          </a:r>
          <a:r>
            <a:rPr kumimoji="1" lang="ja-JP" altLang="ja-JP" sz="900" b="0" i="0" baseline="0">
              <a:solidFill>
                <a:schemeClr val="dk1"/>
              </a:solidFill>
              <a:effectLst/>
              <a:latin typeface="+mn-lt"/>
              <a:ea typeface="+mn-ea"/>
              <a:cs typeface="+mn-cs"/>
            </a:rPr>
            <a:t>ポイント減少し</a:t>
          </a:r>
          <a:r>
            <a:rPr kumimoji="1" lang="en-US" altLang="ja-JP" sz="900" b="0" i="0" baseline="0">
              <a:solidFill>
                <a:schemeClr val="dk1"/>
              </a:solidFill>
              <a:effectLst/>
              <a:latin typeface="+mn-lt"/>
              <a:ea typeface="+mn-ea"/>
              <a:cs typeface="+mn-cs"/>
            </a:rPr>
            <a:t>0.18</a:t>
          </a:r>
          <a:r>
            <a:rPr kumimoji="1" lang="ja-JP" altLang="ja-JP" sz="900" b="0" i="0" baseline="0">
              <a:solidFill>
                <a:schemeClr val="dk1"/>
              </a:solidFill>
              <a:effectLst/>
              <a:latin typeface="+mn-lt"/>
              <a:ea typeface="+mn-ea"/>
              <a:cs typeface="+mn-cs"/>
            </a:rPr>
            <a:t>ポイントとなった。</a:t>
          </a:r>
          <a:endParaRPr lang="ja-JP" altLang="ja-JP" sz="900">
            <a:effectLst/>
          </a:endParaRPr>
        </a:p>
        <a:p>
          <a:pPr eaLnBrk="1" fontAlgn="auto" latinLnBrk="0" hangingPunct="1"/>
          <a:r>
            <a:rPr kumimoji="1" lang="ja-JP" altLang="ja-JP" sz="900" b="0" i="0" baseline="0">
              <a:solidFill>
                <a:schemeClr val="dk1"/>
              </a:solidFill>
              <a:effectLst/>
              <a:latin typeface="+mn-lt"/>
              <a:ea typeface="+mn-ea"/>
              <a:cs typeface="+mn-cs"/>
            </a:rPr>
            <a:t>今後も高齢化に伴う就業人口の減少による税収の減少が見込まれるため、減少傾向が継続すると考えられる。村税の滞納解消及び、徴収率の向上により一般財源の確保に努めるとともに、歳出抑制に努めていく必要がある。</a:t>
          </a:r>
          <a:endParaRPr lang="ja-JP" altLang="ja-JP" sz="9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168426</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69176"/>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83353</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12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168426</xdr:rowOff>
    </xdr:from>
    <xdr:to>
      <xdr:col>24</xdr:col>
      <xdr:colOff>12700</xdr:colOff>
      <xdr:row>35</xdr:row>
      <xdr:rowOff>168426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6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84667</xdr:rowOff>
    </xdr:from>
    <xdr:to>
      <xdr:col>23</xdr:col>
      <xdr:colOff>133350</xdr:colOff>
      <xdr:row>44</xdr:row>
      <xdr:rowOff>96157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628467"/>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50394</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4227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577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73176</xdr:rowOff>
    </xdr:from>
    <xdr:to>
      <xdr:col>19</xdr:col>
      <xdr:colOff>133350</xdr:colOff>
      <xdr:row>44</xdr:row>
      <xdr:rowOff>84667</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616976"/>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170845</xdr:rowOff>
    </xdr:from>
    <xdr:to>
      <xdr:col>19</xdr:col>
      <xdr:colOff>184150</xdr:colOff>
      <xdr:row>44</xdr:row>
      <xdr:rowOff>100995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54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111172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3120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61685</xdr:rowOff>
    </xdr:from>
    <xdr:to>
      <xdr:col>15</xdr:col>
      <xdr:colOff>82550</xdr:colOff>
      <xdr:row>44</xdr:row>
      <xdr:rowOff>73176</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605485"/>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159355</xdr:rowOff>
    </xdr:from>
    <xdr:to>
      <xdr:col>15</xdr:col>
      <xdr:colOff>133350</xdr:colOff>
      <xdr:row>44</xdr:row>
      <xdr:rowOff>89505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99682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300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61685</xdr:rowOff>
    </xdr:from>
    <xdr:to>
      <xdr:col>11</xdr:col>
      <xdr:colOff>31750</xdr:colOff>
      <xdr:row>44</xdr:row>
      <xdr:rowOff>61685</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605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147865</xdr:rowOff>
    </xdr:from>
    <xdr:to>
      <xdr:col>11</xdr:col>
      <xdr:colOff>82550</xdr:colOff>
      <xdr:row>44</xdr:row>
      <xdr:rowOff>78015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88192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147865</xdr:rowOff>
    </xdr:from>
    <xdr:to>
      <xdr:col>7</xdr:col>
      <xdr:colOff>31750</xdr:colOff>
      <xdr:row>44</xdr:row>
      <xdr:rowOff>78015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88192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45357</xdr:rowOff>
    </xdr:from>
    <xdr:to>
      <xdr:col>23</xdr:col>
      <xdr:colOff>184150</xdr:colOff>
      <xdr:row>44</xdr:row>
      <xdr:rowOff>146957</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58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44</xdr:row>
      <xdr:rowOff>17434</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56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33867</xdr:rowOff>
    </xdr:from>
    <xdr:to>
      <xdr:col>19</xdr:col>
      <xdr:colOff>184150</xdr:colOff>
      <xdr:row>44</xdr:row>
      <xdr:rowOff>135467</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120244</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6640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22376</xdr:rowOff>
    </xdr:from>
    <xdr:to>
      <xdr:col>15</xdr:col>
      <xdr:colOff>133350</xdr:colOff>
      <xdr:row>44</xdr:row>
      <xdr:rowOff>123976</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108753</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652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10885</xdr:rowOff>
    </xdr:from>
    <xdr:to>
      <xdr:col>11</xdr:col>
      <xdr:colOff>82550</xdr:colOff>
      <xdr:row>44</xdr:row>
      <xdr:rowOff>112485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97262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97262</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900" b="0" i="0" baseline="0">
              <a:solidFill>
                <a:schemeClr val="dk1"/>
              </a:solidFill>
              <a:effectLst/>
              <a:latin typeface="+mn-lt"/>
              <a:ea typeface="+mn-ea"/>
              <a:cs typeface="+mn-cs"/>
            </a:rPr>
            <a:t>昨年度から</a:t>
          </a:r>
          <a:r>
            <a:rPr kumimoji="1" lang="en-US" altLang="ja-JP" sz="900" b="0" i="0" baseline="0">
              <a:solidFill>
                <a:schemeClr val="dk1"/>
              </a:solidFill>
              <a:effectLst/>
              <a:latin typeface="+mn-lt"/>
              <a:ea typeface="+mn-ea"/>
              <a:cs typeface="+mn-cs"/>
            </a:rPr>
            <a:t>3.1</a:t>
          </a:r>
          <a:r>
            <a:rPr kumimoji="1" lang="ja-JP" altLang="ja-JP" sz="900" b="0" i="0" baseline="0">
              <a:solidFill>
                <a:schemeClr val="dk1"/>
              </a:solidFill>
              <a:effectLst/>
              <a:latin typeface="+mn-lt"/>
              <a:ea typeface="+mn-ea"/>
              <a:cs typeface="+mn-cs"/>
            </a:rPr>
            <a:t>ポイント増と数値としては若干落ち込んだ。</a:t>
          </a:r>
          <a:endParaRPr kumimoji="1" lang="en-US" altLang="ja-JP" sz="900" b="0" i="0" baseline="0">
            <a:solidFill>
              <a:schemeClr val="dk1"/>
            </a:solidFill>
            <a:effectLst/>
            <a:latin typeface="+mn-lt"/>
            <a:ea typeface="+mn-ea"/>
            <a:cs typeface="+mn-cs"/>
          </a:endParaRPr>
        </a:p>
        <a:p>
          <a:pPr eaLnBrk="1" fontAlgn="auto" latinLnBrk="0" hangingPunct="1"/>
          <a:r>
            <a:rPr kumimoji="1" lang="ja-JP" altLang="ja-JP" sz="900" b="0" i="0" baseline="0">
              <a:solidFill>
                <a:schemeClr val="dk1"/>
              </a:solidFill>
              <a:effectLst/>
              <a:latin typeface="+mn-lt"/>
              <a:ea typeface="+mn-ea"/>
              <a:cs typeface="+mn-cs"/>
            </a:rPr>
            <a:t>分母である経常収入一般財源は、</a:t>
          </a:r>
          <a:r>
            <a:rPr kumimoji="1" lang="ja-JP" altLang="en-US" sz="900" b="0" i="0" baseline="0">
              <a:solidFill>
                <a:schemeClr val="dk1"/>
              </a:solidFill>
              <a:effectLst/>
              <a:latin typeface="+mn-lt"/>
              <a:ea typeface="+mn-ea"/>
              <a:cs typeface="+mn-cs"/>
            </a:rPr>
            <a:t>地方税、</a:t>
          </a:r>
          <a:r>
            <a:rPr kumimoji="1" lang="ja-JP" altLang="ja-JP" sz="900" b="0" i="0" baseline="0">
              <a:solidFill>
                <a:schemeClr val="dk1"/>
              </a:solidFill>
              <a:effectLst/>
              <a:latin typeface="+mn-lt"/>
              <a:ea typeface="+mn-ea"/>
              <a:cs typeface="+mn-cs"/>
            </a:rPr>
            <a:t>地方消費税交付金、</a:t>
          </a:r>
          <a:r>
            <a:rPr kumimoji="1" lang="ja-JP" altLang="en-US" sz="900" b="0" i="0" baseline="0">
              <a:solidFill>
                <a:schemeClr val="dk1"/>
              </a:solidFill>
              <a:effectLst/>
              <a:latin typeface="+mn-lt"/>
              <a:ea typeface="+mn-ea"/>
              <a:cs typeface="+mn-cs"/>
            </a:rPr>
            <a:t>地方特例交付金、臨時財政対策債</a:t>
          </a:r>
          <a:r>
            <a:rPr kumimoji="1" lang="ja-JP" altLang="ja-JP" sz="900" b="0" i="0" baseline="0">
              <a:solidFill>
                <a:schemeClr val="dk1"/>
              </a:solidFill>
              <a:effectLst/>
              <a:latin typeface="+mn-lt"/>
              <a:ea typeface="+mn-ea"/>
              <a:cs typeface="+mn-cs"/>
            </a:rPr>
            <a:t>金等により</a:t>
          </a:r>
          <a:r>
            <a:rPr kumimoji="1" lang="en-US" altLang="ja-JP" sz="900" b="0" i="0" baseline="0">
              <a:solidFill>
                <a:schemeClr val="dk1"/>
              </a:solidFill>
              <a:effectLst/>
              <a:latin typeface="+mn-lt"/>
              <a:ea typeface="+mn-ea"/>
              <a:cs typeface="+mn-cs"/>
            </a:rPr>
            <a:t>1.04</a:t>
          </a:r>
          <a:r>
            <a:rPr kumimoji="1" lang="ja-JP" altLang="ja-JP" sz="900" b="0" i="0" baseline="0">
              <a:solidFill>
                <a:schemeClr val="dk1"/>
              </a:solidFill>
              <a:effectLst/>
              <a:latin typeface="+mn-lt"/>
              <a:ea typeface="+mn-ea"/>
              <a:cs typeface="+mn-cs"/>
            </a:rPr>
            <a:t>ポイント減少し、分子である経常経費充当一般財源額は</a:t>
          </a:r>
          <a:r>
            <a:rPr kumimoji="1" lang="ja-JP" altLang="en-US" sz="900" b="0" i="0" baseline="0">
              <a:solidFill>
                <a:schemeClr val="dk1"/>
              </a:solidFill>
              <a:effectLst/>
              <a:latin typeface="+mn-lt"/>
              <a:ea typeface="+mn-ea"/>
              <a:cs typeface="+mn-cs"/>
            </a:rPr>
            <a:t>人件費、</a:t>
          </a:r>
          <a:r>
            <a:rPr kumimoji="1" lang="ja-JP" altLang="ja-JP" sz="900" b="0" i="0" baseline="0">
              <a:solidFill>
                <a:schemeClr val="dk1"/>
              </a:solidFill>
              <a:effectLst/>
              <a:latin typeface="+mn-lt"/>
              <a:ea typeface="+mn-ea"/>
              <a:cs typeface="+mn-cs"/>
            </a:rPr>
            <a:t>物件費、維持補修費、</a:t>
          </a:r>
          <a:r>
            <a:rPr kumimoji="1" lang="ja-JP" altLang="en-US" sz="900" b="0" i="0" baseline="0">
              <a:solidFill>
                <a:schemeClr val="dk1"/>
              </a:solidFill>
              <a:effectLst/>
              <a:latin typeface="+mn-lt"/>
              <a:ea typeface="+mn-ea"/>
              <a:cs typeface="+mn-cs"/>
            </a:rPr>
            <a:t>補助費、</a:t>
          </a:r>
          <a:r>
            <a:rPr kumimoji="1" lang="ja-JP" altLang="ja-JP" sz="900" b="0" i="0" baseline="0">
              <a:solidFill>
                <a:schemeClr val="dk1"/>
              </a:solidFill>
              <a:effectLst/>
              <a:latin typeface="+mn-lt"/>
              <a:ea typeface="+mn-ea"/>
              <a:cs typeface="+mn-cs"/>
            </a:rPr>
            <a:t>公債費等で増加し分子全体で</a:t>
          </a:r>
          <a:r>
            <a:rPr kumimoji="1" lang="en-US" altLang="ja-JP" sz="900" b="0" i="0" baseline="0">
              <a:solidFill>
                <a:schemeClr val="dk1"/>
              </a:solidFill>
              <a:effectLst/>
              <a:latin typeface="+mn-lt"/>
              <a:ea typeface="+mn-ea"/>
              <a:cs typeface="+mn-cs"/>
            </a:rPr>
            <a:t>2.8</a:t>
          </a:r>
          <a:r>
            <a:rPr kumimoji="1" lang="ja-JP" altLang="ja-JP" sz="900" b="0" i="0" baseline="0">
              <a:solidFill>
                <a:schemeClr val="dk1"/>
              </a:solidFill>
              <a:effectLst/>
              <a:latin typeface="+mn-lt"/>
              <a:ea typeface="+mn-ea"/>
              <a:cs typeface="+mn-cs"/>
            </a:rPr>
            <a:t>ポイント増となったため、経常収支比率としては増加した。</a:t>
          </a:r>
          <a:endParaRPr lang="ja-JP" altLang="ja-JP" sz="900">
            <a:effectLst/>
          </a:endParaRPr>
        </a:p>
        <a:p>
          <a:pPr eaLnBrk="1" fontAlgn="auto" latinLnBrk="0" hangingPunct="1"/>
          <a:r>
            <a:rPr kumimoji="1" lang="ja-JP" altLang="en-US" sz="900" b="0" i="0" baseline="0">
              <a:solidFill>
                <a:schemeClr val="dk1"/>
              </a:solidFill>
              <a:effectLst/>
              <a:latin typeface="+mn-lt"/>
              <a:ea typeface="+mn-ea"/>
              <a:cs typeface="+mn-cs"/>
            </a:rPr>
            <a:t>物価高騰の影響が多方面に渡っていることが主要因であるが、今</a:t>
          </a:r>
          <a:r>
            <a:rPr kumimoji="1" lang="ja-JP" altLang="ja-JP" sz="900" b="0" i="0" baseline="0">
              <a:solidFill>
                <a:schemeClr val="dk1"/>
              </a:solidFill>
              <a:effectLst/>
              <a:latin typeface="+mn-lt"/>
              <a:ea typeface="+mn-ea"/>
              <a:cs typeface="+mn-cs"/>
            </a:rPr>
            <a:t>更なる事業再開や新規事業を開始した際に、村税の適切な徴収、事務経費や施設管理経費等の削減に努めるとともに、事業の見直し等を行い、経常経費の抑制に努める必要がある。</a:t>
          </a:r>
          <a:endParaRPr lang="ja-JP" altLang="ja-JP" sz="900">
            <a:effectLst/>
          </a:endParaRPr>
        </a:p>
        <a:p>
          <a:pPr eaLnBrk="1" fontAlgn="auto" latinLnBrk="0" hangingPunct="1"/>
          <a:endParaRPr lang="ja-JP" altLang="ja-JP" sz="1050">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143764</xdr:rowOff>
    </xdr:from>
    <xdr:to>
      <xdr:col>23</xdr:col>
      <xdr:colOff>133350</xdr:colOff>
      <xdr:row>67</xdr:row>
      <xdr:rowOff>77597</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259314"/>
          <a:ext cx="0" cy="13054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49674</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36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77597</xdr:rowOff>
    </xdr:from>
    <xdr:to>
      <xdr:col>24</xdr:col>
      <xdr:colOff>12700</xdr:colOff>
      <xdr:row>67</xdr:row>
      <xdr:rowOff>77597</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64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58691</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1000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143764</xdr:rowOff>
    </xdr:from>
    <xdr:to>
      <xdr:col>24</xdr:col>
      <xdr:colOff>12700</xdr:colOff>
      <xdr:row>59</xdr:row>
      <xdr:rowOff>143764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25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39370</xdr:rowOff>
    </xdr:from>
    <xdr:to>
      <xdr:col>23</xdr:col>
      <xdr:colOff>133350</xdr:colOff>
      <xdr:row>64</xdr:row>
      <xdr:rowOff>114173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1012170"/>
          <a:ext cx="838200" cy="7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115079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10878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143002</xdr:rowOff>
    </xdr:from>
    <xdr:to>
      <xdr:col>23</xdr:col>
      <xdr:colOff>184150</xdr:colOff>
      <xdr:row>65</xdr:row>
      <xdr:rowOff>73152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78105</xdr:rowOff>
    </xdr:from>
    <xdr:to>
      <xdr:col>19</xdr:col>
      <xdr:colOff>133350</xdr:colOff>
      <xdr:row>64</xdr:row>
      <xdr:rowOff>39370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879455"/>
          <a:ext cx="889000" cy="13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82677</xdr:rowOff>
    </xdr:from>
    <xdr:to>
      <xdr:col>19</xdr:col>
      <xdr:colOff>184150</xdr:colOff>
      <xdr:row>65</xdr:row>
      <xdr:rowOff>12827</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1055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169054</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1141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78105</xdr:rowOff>
    </xdr:from>
    <xdr:to>
      <xdr:col>15</xdr:col>
      <xdr:colOff>82550</xdr:colOff>
      <xdr:row>64</xdr:row>
      <xdr:rowOff>169672</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0879455"/>
          <a:ext cx="889000" cy="263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5461</xdr:rowOff>
    </xdr:from>
    <xdr:to>
      <xdr:col>15</xdr:col>
      <xdr:colOff>133350</xdr:colOff>
      <xdr:row>64</xdr:row>
      <xdr:rowOff>107061</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97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91838</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106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169672</xdr:rowOff>
    </xdr:from>
    <xdr:to>
      <xdr:col>11</xdr:col>
      <xdr:colOff>31750</xdr:colOff>
      <xdr:row>65</xdr:row>
      <xdr:rowOff>34417</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1142472"/>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138176</xdr:rowOff>
    </xdr:from>
    <xdr:to>
      <xdr:col>11</xdr:col>
      <xdr:colOff>82550</xdr:colOff>
      <xdr:row>65</xdr:row>
      <xdr:rowOff>68326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53103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119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5334</xdr:rowOff>
    </xdr:from>
    <xdr:to>
      <xdr:col>7</xdr:col>
      <xdr:colOff>31750</xdr:colOff>
      <xdr:row>65</xdr:row>
      <xdr:rowOff>106934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91711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123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63373</xdr:rowOff>
    </xdr:from>
    <xdr:to>
      <xdr:col>23</xdr:col>
      <xdr:colOff>184150</xdr:colOff>
      <xdr:row>64</xdr:row>
      <xdr:rowOff>164973</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1036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79900</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881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160020</xdr:rowOff>
    </xdr:from>
    <xdr:to>
      <xdr:col>19</xdr:col>
      <xdr:colOff>184150</xdr:colOff>
      <xdr:row>64</xdr:row>
      <xdr:rowOff>90170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100347</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73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27305</xdr:rowOff>
    </xdr:from>
    <xdr:to>
      <xdr:col>15</xdr:col>
      <xdr:colOff>133350</xdr:colOff>
      <xdr:row>63</xdr:row>
      <xdr:rowOff>128905</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82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139082</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597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118872</xdr:rowOff>
    </xdr:from>
    <xdr:to>
      <xdr:col>11</xdr:col>
      <xdr:colOff>82550</xdr:colOff>
      <xdr:row>65</xdr:row>
      <xdr:rowOff>49022</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09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59199</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860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155067</xdr:rowOff>
    </xdr:from>
    <xdr:to>
      <xdr:col>7</xdr:col>
      <xdr:colOff>31750</xdr:colOff>
      <xdr:row>65</xdr:row>
      <xdr:rowOff>85217</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127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95394</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896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[841,516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900" b="0" i="0" baseline="0">
              <a:solidFill>
                <a:schemeClr val="dk1"/>
              </a:solidFill>
              <a:effectLst/>
              <a:latin typeface="+mn-lt"/>
              <a:ea typeface="+mn-ea"/>
              <a:cs typeface="+mn-cs"/>
            </a:rPr>
            <a:t>人件費は、</a:t>
          </a:r>
          <a:r>
            <a:rPr kumimoji="1" lang="ja-JP" altLang="en-US" sz="900" b="0" i="0" baseline="0">
              <a:solidFill>
                <a:schemeClr val="dk1"/>
              </a:solidFill>
              <a:effectLst/>
              <a:latin typeface="+mn-lt"/>
              <a:ea typeface="+mn-ea"/>
              <a:cs typeface="+mn-cs"/>
            </a:rPr>
            <a:t>地域おこし協力隊の増員</a:t>
          </a:r>
          <a:r>
            <a:rPr kumimoji="1" lang="ja-JP" altLang="ja-JP" sz="900" b="0" i="0" baseline="0">
              <a:solidFill>
                <a:schemeClr val="dk1"/>
              </a:solidFill>
              <a:effectLst/>
              <a:latin typeface="+mn-lt"/>
              <a:ea typeface="+mn-ea"/>
              <a:cs typeface="+mn-cs"/>
            </a:rPr>
            <a:t>等により</a:t>
          </a:r>
          <a:r>
            <a:rPr kumimoji="1" lang="en-US" altLang="ja-JP" sz="900" b="0" i="0" baseline="0">
              <a:solidFill>
                <a:schemeClr val="dk1"/>
              </a:solidFill>
              <a:effectLst/>
              <a:latin typeface="+mn-lt"/>
              <a:ea typeface="+mn-ea"/>
              <a:cs typeface="+mn-cs"/>
            </a:rPr>
            <a:t>0.4</a:t>
          </a:r>
          <a:r>
            <a:rPr kumimoji="1" lang="ja-JP" altLang="ja-JP" sz="900" b="0" i="0" baseline="0">
              <a:solidFill>
                <a:schemeClr val="dk1"/>
              </a:solidFill>
              <a:effectLst/>
              <a:latin typeface="+mn-lt"/>
              <a:ea typeface="+mn-ea"/>
              <a:cs typeface="+mn-cs"/>
            </a:rPr>
            <a:t>ポイント</a:t>
          </a:r>
          <a:r>
            <a:rPr kumimoji="1" lang="ja-JP" altLang="en-US" sz="900" b="0" i="0" baseline="0">
              <a:solidFill>
                <a:schemeClr val="dk1"/>
              </a:solidFill>
              <a:effectLst/>
              <a:latin typeface="+mn-lt"/>
              <a:ea typeface="+mn-ea"/>
              <a:cs typeface="+mn-cs"/>
            </a:rPr>
            <a:t>増加したが</a:t>
          </a:r>
          <a:r>
            <a:rPr kumimoji="1" lang="ja-JP" altLang="ja-JP" sz="900" b="0" i="0" baseline="0">
              <a:solidFill>
                <a:schemeClr val="dk1"/>
              </a:solidFill>
              <a:effectLst/>
              <a:latin typeface="+mn-lt"/>
              <a:ea typeface="+mn-ea"/>
              <a:cs typeface="+mn-cs"/>
            </a:rPr>
            <a:t>、物件費は</a:t>
          </a:r>
          <a:r>
            <a:rPr kumimoji="1" lang="ja-JP" altLang="en-US" sz="900" b="0" i="0" baseline="0">
              <a:solidFill>
                <a:schemeClr val="dk1"/>
              </a:solidFill>
              <a:effectLst/>
              <a:latin typeface="+mn-lt"/>
              <a:ea typeface="+mn-ea"/>
              <a:cs typeface="+mn-cs"/>
            </a:rPr>
            <a:t>新型コロナ対策誘致誘客宣伝事業、財務会計システム更新業務委託、廃材等処理事業、新型コロナウイルス対策支援事業、新島村廃棄物処理基本計画見直し事業</a:t>
          </a:r>
          <a:r>
            <a:rPr kumimoji="1" lang="ja-JP" altLang="ja-JP" sz="900" b="0" i="0" baseline="0">
              <a:solidFill>
                <a:schemeClr val="dk1"/>
              </a:solidFill>
              <a:effectLst/>
              <a:latin typeface="+mn-lt"/>
              <a:ea typeface="+mn-ea"/>
              <a:cs typeface="+mn-cs"/>
            </a:rPr>
            <a:t>等により</a:t>
          </a:r>
          <a:r>
            <a:rPr kumimoji="1" lang="en-US" altLang="ja-JP" sz="900" b="0" i="0" baseline="0">
              <a:solidFill>
                <a:schemeClr val="dk1"/>
              </a:solidFill>
              <a:effectLst/>
              <a:latin typeface="+mn-lt"/>
              <a:ea typeface="+mn-ea"/>
              <a:cs typeface="+mn-cs"/>
            </a:rPr>
            <a:t>9.6</a:t>
          </a:r>
          <a:r>
            <a:rPr kumimoji="1" lang="ja-JP" altLang="ja-JP" sz="900" b="0" i="0" baseline="0">
              <a:solidFill>
                <a:schemeClr val="dk1"/>
              </a:solidFill>
              <a:effectLst/>
              <a:latin typeface="+mn-lt"/>
              <a:ea typeface="+mn-ea"/>
              <a:cs typeface="+mn-cs"/>
            </a:rPr>
            <a:t>ポイントの</a:t>
          </a:r>
          <a:r>
            <a:rPr kumimoji="1" lang="ja-JP" altLang="en-US" sz="900" b="0" i="0" baseline="0">
              <a:solidFill>
                <a:schemeClr val="dk1"/>
              </a:solidFill>
              <a:effectLst/>
              <a:latin typeface="+mn-lt"/>
              <a:ea typeface="+mn-ea"/>
              <a:cs typeface="+mn-cs"/>
            </a:rPr>
            <a:t>減</a:t>
          </a:r>
          <a:r>
            <a:rPr kumimoji="1" lang="ja-JP" altLang="ja-JP" sz="900" b="0" i="0" baseline="0">
              <a:solidFill>
                <a:schemeClr val="dk1"/>
              </a:solidFill>
              <a:effectLst/>
              <a:latin typeface="+mn-lt"/>
              <a:ea typeface="+mn-ea"/>
              <a:cs typeface="+mn-cs"/>
            </a:rPr>
            <a:t>となった。</a:t>
          </a:r>
          <a:endParaRPr lang="ja-JP" altLang="ja-JP" sz="900">
            <a:effectLst/>
          </a:endParaRPr>
        </a:p>
        <a:p>
          <a:pPr eaLnBrk="1" fontAlgn="auto" latinLnBrk="0" hangingPunct="1"/>
          <a:r>
            <a:rPr kumimoji="1" lang="ja-JP" altLang="ja-JP" sz="900" b="0" i="0" baseline="0">
              <a:solidFill>
                <a:schemeClr val="dk1"/>
              </a:solidFill>
              <a:effectLst/>
              <a:latin typeface="+mn-lt"/>
              <a:ea typeface="+mn-ea"/>
              <a:cs typeface="+mn-cs"/>
            </a:rPr>
            <a:t>このため、人口</a:t>
          </a:r>
          <a:r>
            <a:rPr kumimoji="1" lang="en-US" altLang="ja-JP" sz="900" b="0" i="0" baseline="0">
              <a:solidFill>
                <a:schemeClr val="dk1"/>
              </a:solidFill>
              <a:effectLst/>
              <a:latin typeface="+mn-lt"/>
              <a:ea typeface="+mn-ea"/>
              <a:cs typeface="+mn-cs"/>
            </a:rPr>
            <a:t>1</a:t>
          </a:r>
          <a:r>
            <a:rPr kumimoji="1" lang="ja-JP" altLang="ja-JP" sz="900" b="0" i="0" baseline="0">
              <a:solidFill>
                <a:schemeClr val="dk1"/>
              </a:solidFill>
              <a:effectLst/>
              <a:latin typeface="+mn-lt"/>
              <a:ea typeface="+mn-ea"/>
              <a:cs typeface="+mn-cs"/>
            </a:rPr>
            <a:t>人当たり決算額は対前年</a:t>
          </a:r>
          <a:r>
            <a:rPr kumimoji="1" lang="en-US" altLang="ja-JP" sz="900" b="0" i="0" baseline="0">
              <a:solidFill>
                <a:schemeClr val="dk1"/>
              </a:solidFill>
              <a:effectLst/>
              <a:latin typeface="+mn-lt"/>
              <a:ea typeface="+mn-ea"/>
              <a:cs typeface="+mn-cs"/>
            </a:rPr>
            <a:t>59,044</a:t>
          </a:r>
          <a:r>
            <a:rPr kumimoji="1" lang="ja-JP" altLang="ja-JP" sz="900" b="0" i="0" baseline="0">
              <a:solidFill>
                <a:schemeClr val="dk1"/>
              </a:solidFill>
              <a:effectLst/>
              <a:latin typeface="+mn-lt"/>
              <a:ea typeface="+mn-ea"/>
              <a:cs typeface="+mn-cs"/>
            </a:rPr>
            <a:t>円の増となった。</a:t>
          </a:r>
          <a:endParaRPr lang="ja-JP" altLang="ja-JP" sz="900">
            <a:effectLst/>
          </a:endParaRPr>
        </a:p>
        <a:p>
          <a:pPr eaLnBrk="1" fontAlgn="auto" latinLnBrk="0" hangingPunct="1"/>
          <a:r>
            <a:rPr kumimoji="1" lang="ja-JP" altLang="ja-JP" sz="900" b="0" i="0" baseline="0">
              <a:solidFill>
                <a:schemeClr val="dk1"/>
              </a:solidFill>
              <a:effectLst/>
              <a:latin typeface="+mn-lt"/>
              <a:ea typeface="+mn-ea"/>
              <a:cs typeface="+mn-cs"/>
            </a:rPr>
            <a:t>今後、分母である人口減少により数値の上昇が見込まれるため、</a:t>
          </a:r>
          <a:r>
            <a:rPr kumimoji="1" lang="ja-JP" altLang="en-US" sz="900" b="0" i="0" baseline="0">
              <a:solidFill>
                <a:schemeClr val="dk1"/>
              </a:solidFill>
              <a:effectLst/>
              <a:latin typeface="+mn-lt"/>
              <a:ea typeface="+mn-ea"/>
              <a:cs typeface="+mn-cs"/>
            </a:rPr>
            <a:t>更なる</a:t>
          </a:r>
          <a:r>
            <a:rPr kumimoji="1" lang="ja-JP" altLang="ja-JP" sz="900" b="0" i="0" baseline="0">
              <a:solidFill>
                <a:schemeClr val="dk1"/>
              </a:solidFill>
              <a:effectLst/>
              <a:latin typeface="+mn-lt"/>
              <a:ea typeface="+mn-ea"/>
              <a:cs typeface="+mn-cs"/>
            </a:rPr>
            <a:t>既存事業の見直し</a:t>
          </a:r>
          <a:r>
            <a:rPr kumimoji="1" lang="ja-JP" altLang="en-US" sz="900" b="0" i="0" baseline="0">
              <a:solidFill>
                <a:schemeClr val="dk1"/>
              </a:solidFill>
              <a:effectLst/>
              <a:latin typeface="+mn-lt"/>
              <a:ea typeface="+mn-ea"/>
              <a:cs typeface="+mn-cs"/>
            </a:rPr>
            <a:t>・類似事業の統合</a:t>
          </a:r>
          <a:r>
            <a:rPr kumimoji="1" lang="ja-JP" altLang="ja-JP" sz="900" b="0" i="0" baseline="0">
              <a:solidFill>
                <a:schemeClr val="dk1"/>
              </a:solidFill>
              <a:effectLst/>
              <a:latin typeface="+mn-lt"/>
              <a:ea typeface="+mn-ea"/>
              <a:cs typeface="+mn-cs"/>
            </a:rPr>
            <a:t>を行うなど削減に努めていく必要があると考えられる。</a:t>
          </a:r>
          <a:endParaRPr lang="ja-JP" altLang="ja-JP" sz="900">
            <a:effectLst/>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16777</xdr:rowOff>
    </xdr:from>
    <xdr:to>
      <xdr:col>23</xdr:col>
      <xdr:colOff>133350</xdr:colOff>
      <xdr:row>88</xdr:row>
      <xdr:rowOff>51291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04227"/>
          <a:ext cx="0" cy="12346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23368</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10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51291</xdr:rowOff>
    </xdr:from>
    <xdr:to>
      <xdr:col>24</xdr:col>
      <xdr:colOff>12700</xdr:colOff>
      <xdr:row>88</xdr:row>
      <xdr:rowOff>51291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138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103154</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47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16777</xdr:rowOff>
    </xdr:from>
    <xdr:to>
      <xdr:col>24</xdr:col>
      <xdr:colOff>12700</xdr:colOff>
      <xdr:row>81</xdr:row>
      <xdr:rowOff>16777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04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56455</xdr:rowOff>
    </xdr:from>
    <xdr:to>
      <xdr:col>23</xdr:col>
      <xdr:colOff>133350</xdr:colOff>
      <xdr:row>82</xdr:row>
      <xdr:rowOff>80197</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115355"/>
          <a:ext cx="838200" cy="23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117054</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330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100527</xdr:rowOff>
    </xdr:from>
    <xdr:to>
      <xdr:col>23</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16765</xdr:rowOff>
    </xdr:from>
    <xdr:to>
      <xdr:col>19</xdr:col>
      <xdr:colOff>133350</xdr:colOff>
      <xdr:row>82</xdr:row>
      <xdr:rowOff>56455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075665"/>
          <a:ext cx="889000" cy="39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85618</xdr:rowOff>
    </xdr:from>
    <xdr:to>
      <xdr:col>19</xdr:col>
      <xdr:colOff>184150</xdr:colOff>
      <xdr:row>82</xdr:row>
      <xdr:rowOff>15768</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25945</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741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16765</xdr:rowOff>
    </xdr:from>
    <xdr:to>
      <xdr:col>15</xdr:col>
      <xdr:colOff>82550</xdr:colOff>
      <xdr:row>82</xdr:row>
      <xdr:rowOff>26305</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2336800" y="14075665"/>
          <a:ext cx="889000" cy="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65624</xdr:rowOff>
    </xdr:from>
    <xdr:to>
      <xdr:col>15</xdr:col>
      <xdr:colOff>133350</xdr:colOff>
      <xdr:row>81</xdr:row>
      <xdr:rowOff>167224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5951</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72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19427</xdr:rowOff>
    </xdr:from>
    <xdr:to>
      <xdr:col>11</xdr:col>
      <xdr:colOff>31750</xdr:colOff>
      <xdr:row>82</xdr:row>
      <xdr:rowOff>26305</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078327"/>
          <a:ext cx="889000" cy="6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69692</xdr:rowOff>
    </xdr:from>
    <xdr:to>
      <xdr:col>11</xdr:col>
      <xdr:colOff>82550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10019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726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63474</xdr:rowOff>
    </xdr:from>
    <xdr:to>
      <xdr:col>7</xdr:col>
      <xdr:colOff>31750</xdr:colOff>
      <xdr:row>81</xdr:row>
      <xdr:rowOff>165074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5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3801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719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29397</xdr:rowOff>
    </xdr:from>
    <xdr:to>
      <xdr:col>23</xdr:col>
      <xdr:colOff>184150</xdr:colOff>
      <xdr:row>82</xdr:row>
      <xdr:rowOff>130997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08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1474</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060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5655</xdr:rowOff>
    </xdr:from>
    <xdr:to>
      <xdr:col>19</xdr:col>
      <xdr:colOff>184150</xdr:colOff>
      <xdr:row>82</xdr:row>
      <xdr:rowOff>107255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064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92032</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150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137415</xdr:rowOff>
    </xdr:from>
    <xdr:to>
      <xdr:col>15</xdr:col>
      <xdr:colOff>133350</xdr:colOff>
      <xdr:row>82</xdr:row>
      <xdr:rowOff>67565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02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52342</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111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146955</xdr:rowOff>
    </xdr:from>
    <xdr:to>
      <xdr:col>11</xdr:col>
      <xdr:colOff>82550</xdr:colOff>
      <xdr:row>82</xdr:row>
      <xdr:rowOff>77105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03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61882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120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140077</xdr:rowOff>
    </xdr:from>
    <xdr:to>
      <xdr:col>7</xdr:col>
      <xdr:colOff>31750</xdr:colOff>
      <xdr:row>82</xdr:row>
      <xdr:rowOff>70227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027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55004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113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chemeClr val="dk1"/>
              </a:solidFill>
              <a:effectLst/>
              <a:latin typeface="+mn-lt"/>
              <a:ea typeface="+mn-ea"/>
              <a:cs typeface="+mn-cs"/>
            </a:rPr>
            <a:t>前年度より</a:t>
          </a:r>
          <a:r>
            <a:rPr kumimoji="1" lang="en-US" altLang="ja-JP" sz="1000" b="0" i="0" baseline="0">
              <a:solidFill>
                <a:schemeClr val="dk1"/>
              </a:solidFill>
              <a:effectLst/>
              <a:latin typeface="+mn-lt"/>
              <a:ea typeface="+mn-ea"/>
              <a:cs typeface="+mn-cs"/>
            </a:rPr>
            <a:t>1.0</a:t>
          </a:r>
          <a:r>
            <a:rPr kumimoji="1" lang="ja-JP" altLang="ja-JP" sz="1000" b="0" i="0" baseline="0">
              <a:solidFill>
                <a:schemeClr val="dk1"/>
              </a:solidFill>
              <a:effectLst/>
              <a:latin typeface="+mn-lt"/>
              <a:ea typeface="+mn-ea"/>
              <a:cs typeface="+mn-cs"/>
            </a:rPr>
            <a:t>ポイント</a:t>
          </a:r>
          <a:r>
            <a:rPr kumimoji="1" lang="ja-JP" altLang="en-US" sz="1000" b="0" i="0" baseline="0">
              <a:solidFill>
                <a:schemeClr val="dk1"/>
              </a:solidFill>
              <a:effectLst/>
              <a:latin typeface="+mn-lt"/>
              <a:ea typeface="+mn-ea"/>
              <a:cs typeface="+mn-cs"/>
            </a:rPr>
            <a:t>減少</a:t>
          </a:r>
          <a:r>
            <a:rPr kumimoji="1" lang="ja-JP" altLang="ja-JP" sz="1000" b="0" i="0" baseline="0">
              <a:solidFill>
                <a:schemeClr val="dk1"/>
              </a:solidFill>
              <a:effectLst/>
              <a:latin typeface="+mn-lt"/>
              <a:ea typeface="+mn-ea"/>
              <a:cs typeface="+mn-cs"/>
            </a:rPr>
            <a:t>した。</a:t>
          </a:r>
          <a:endParaRPr kumimoji="1" lang="en-US" altLang="ja-JP" sz="1000" b="0" i="0" baseline="0">
            <a:solidFill>
              <a:schemeClr val="dk1"/>
            </a:solidFill>
            <a:effectLst/>
            <a:latin typeface="+mn-lt"/>
            <a:ea typeface="+mn-ea"/>
            <a:cs typeface="+mn-cs"/>
          </a:endParaRPr>
        </a:p>
        <a:p>
          <a:pPr eaLnBrk="1" fontAlgn="auto" latinLnBrk="0" hangingPunct="1"/>
          <a:r>
            <a:rPr kumimoji="1" lang="ja-JP" altLang="ja-JP" sz="1000" b="0" i="0" baseline="0">
              <a:solidFill>
                <a:schemeClr val="dk1"/>
              </a:solidFill>
              <a:effectLst/>
              <a:latin typeface="+mn-lt"/>
              <a:ea typeface="+mn-ea"/>
              <a:cs typeface="+mn-cs"/>
            </a:rPr>
            <a:t>団塊世代の職員が定年退職した平成</a:t>
          </a:r>
          <a:r>
            <a:rPr kumimoji="1" lang="en-US" altLang="ja-JP" sz="1000" b="0" i="0" baseline="0">
              <a:solidFill>
                <a:schemeClr val="dk1"/>
              </a:solidFill>
              <a:effectLst/>
              <a:latin typeface="+mn-lt"/>
              <a:ea typeface="+mn-ea"/>
              <a:cs typeface="+mn-cs"/>
            </a:rPr>
            <a:t>25</a:t>
          </a:r>
          <a:r>
            <a:rPr kumimoji="1" lang="ja-JP" altLang="ja-JP" sz="1000" b="0" i="0" baseline="0">
              <a:solidFill>
                <a:schemeClr val="dk1"/>
              </a:solidFill>
              <a:effectLst/>
              <a:latin typeface="+mn-lt"/>
              <a:ea typeface="+mn-ea"/>
              <a:cs typeface="+mn-cs"/>
            </a:rPr>
            <a:t>年度以降は低い数値となっており、全国平均、類似団体平均共に大きく下回っている。</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人事院勧告の遵守を基本に給与改定を行っており、今後も実状との乖離が無いように適切な指数を堅持していく必要がある。</a:t>
          </a:r>
          <a:endParaRPr lang="ja-JP" altLang="ja-JP" sz="10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152908</xdr:rowOff>
    </xdr:from>
    <xdr:to>
      <xdr:col>81</xdr:col>
      <xdr:colOff>44450</xdr:colOff>
      <xdr:row>89</xdr:row>
      <xdr:rowOff>166370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4040358"/>
          <a:ext cx="0" cy="13850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67835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78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152908</xdr:rowOff>
    </xdr:from>
    <xdr:to>
      <xdr:col>81</xdr:col>
      <xdr:colOff>133350</xdr:colOff>
      <xdr:row>81</xdr:row>
      <xdr:rowOff>152908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4040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48513</xdr:rowOff>
    </xdr:from>
    <xdr:to>
      <xdr:col>81</xdr:col>
      <xdr:colOff>44450</xdr:colOff>
      <xdr:row>86</xdr:row>
      <xdr:rowOff>96774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793213"/>
          <a:ext cx="8382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39640</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9557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67563</xdr:rowOff>
    </xdr:from>
    <xdr:to>
      <xdr:col>81</xdr:col>
      <xdr:colOff>95250</xdr:colOff>
      <xdr:row>87</xdr:row>
      <xdr:rowOff>169163</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98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82296</xdr:rowOff>
    </xdr:from>
    <xdr:to>
      <xdr:col>77</xdr:col>
      <xdr:colOff>44450</xdr:colOff>
      <xdr:row>86</xdr:row>
      <xdr:rowOff>96774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826996"/>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96520</xdr:rowOff>
    </xdr:from>
    <xdr:to>
      <xdr:col>77</xdr:col>
      <xdr:colOff>95250</xdr:colOff>
      <xdr:row>88</xdr:row>
      <xdr:rowOff>26670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501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11447</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509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48513</xdr:rowOff>
    </xdr:from>
    <xdr:to>
      <xdr:col>72</xdr:col>
      <xdr:colOff>203200</xdr:colOff>
      <xdr:row>86</xdr:row>
      <xdr:rowOff>82296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4793213"/>
          <a:ext cx="889000" cy="33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101346</xdr:rowOff>
    </xdr:from>
    <xdr:to>
      <xdr:col>73</xdr:col>
      <xdr:colOff>44450</xdr:colOff>
      <xdr:row>88</xdr:row>
      <xdr:rowOff>31496</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16273</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510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48513</xdr:rowOff>
    </xdr:from>
    <xdr:to>
      <xdr:col>68</xdr:col>
      <xdr:colOff>152400</xdr:colOff>
      <xdr:row>86</xdr:row>
      <xdr:rowOff>48513</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7932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57913</xdr:rowOff>
    </xdr:from>
    <xdr:to>
      <xdr:col>68</xdr:col>
      <xdr:colOff>203200</xdr:colOff>
      <xdr:row>87</xdr:row>
      <xdr:rowOff>159513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144290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5060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57913</xdr:rowOff>
    </xdr:from>
    <xdr:to>
      <xdr:col>64</xdr:col>
      <xdr:colOff>152400</xdr:colOff>
      <xdr:row>87</xdr:row>
      <xdr:rowOff>159513</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144290</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5060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169163</xdr:rowOff>
    </xdr:from>
    <xdr:to>
      <xdr:col>81</xdr:col>
      <xdr:colOff>95250</xdr:colOff>
      <xdr:row>86</xdr:row>
      <xdr:rowOff>99313</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74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14240</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587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45974</xdr:rowOff>
    </xdr:from>
    <xdr:to>
      <xdr:col>77</xdr:col>
      <xdr:colOff>95250</xdr:colOff>
      <xdr:row>86</xdr:row>
      <xdr:rowOff>147574</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79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157751</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55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31496</xdr:rowOff>
    </xdr:from>
    <xdr:to>
      <xdr:col>73</xdr:col>
      <xdr:colOff>44450</xdr:colOff>
      <xdr:row>86</xdr:row>
      <xdr:rowOff>133096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77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143273</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54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169163</xdr:rowOff>
    </xdr:from>
    <xdr:to>
      <xdr:col>68</xdr:col>
      <xdr:colOff>203200</xdr:colOff>
      <xdr:row>86</xdr:row>
      <xdr:rowOff>99313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74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109490</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511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169163</xdr:rowOff>
    </xdr:from>
    <xdr:to>
      <xdr:col>64</xdr:col>
      <xdr:colOff>152400</xdr:colOff>
      <xdr:row>86</xdr:row>
      <xdr:rowOff>99313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74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109490</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511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[36.28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00" b="0" i="0" baseline="0">
              <a:solidFill>
                <a:schemeClr val="dk1"/>
              </a:solidFill>
              <a:effectLst/>
              <a:latin typeface="+mn-lt"/>
              <a:ea typeface="+mn-ea"/>
              <a:cs typeface="+mn-cs"/>
            </a:rPr>
            <a:t>近年は</a:t>
          </a:r>
          <a:r>
            <a:rPr kumimoji="1" lang="ja-JP" altLang="ja-JP" sz="1000" b="0" i="0" baseline="0">
              <a:solidFill>
                <a:schemeClr val="dk1"/>
              </a:solidFill>
              <a:effectLst/>
              <a:latin typeface="+mn-lt"/>
              <a:ea typeface="+mn-ea"/>
              <a:cs typeface="+mn-cs"/>
            </a:rPr>
            <a:t>定年退職者の他に中途での離職者が</a:t>
          </a:r>
          <a:r>
            <a:rPr kumimoji="1" lang="ja-JP" altLang="en-US" sz="1000" b="0" i="0" baseline="0">
              <a:solidFill>
                <a:schemeClr val="dk1"/>
              </a:solidFill>
              <a:effectLst/>
              <a:latin typeface="+mn-lt"/>
              <a:ea typeface="+mn-ea"/>
              <a:cs typeface="+mn-cs"/>
            </a:rPr>
            <a:t>著しく</a:t>
          </a:r>
          <a:r>
            <a:rPr kumimoji="1" lang="ja-JP" altLang="ja-JP" sz="1000" b="0" i="0" baseline="0">
              <a:solidFill>
                <a:schemeClr val="dk1"/>
              </a:solidFill>
              <a:effectLst/>
              <a:latin typeface="+mn-lt"/>
              <a:ea typeface="+mn-ea"/>
              <a:cs typeface="+mn-cs"/>
            </a:rPr>
            <a:t>、</a:t>
          </a:r>
          <a:r>
            <a:rPr kumimoji="1" lang="ja-JP" altLang="en-US" sz="1000" b="0" i="0" baseline="0">
              <a:solidFill>
                <a:schemeClr val="dk1"/>
              </a:solidFill>
              <a:effectLst/>
              <a:latin typeface="+mn-lt"/>
              <a:ea typeface="+mn-ea"/>
              <a:cs typeface="+mn-cs"/>
            </a:rPr>
            <a:t>年間を通じ職員募集・年度途中での採用をし</a:t>
          </a:r>
          <a:r>
            <a:rPr kumimoji="1" lang="ja-JP" altLang="ja-JP" sz="1000" b="0" i="0" baseline="0">
              <a:solidFill>
                <a:schemeClr val="dk1"/>
              </a:solidFill>
              <a:effectLst/>
              <a:latin typeface="+mn-lt"/>
              <a:ea typeface="+mn-ea"/>
              <a:cs typeface="+mn-cs"/>
            </a:rPr>
            <a:t>前年度比</a:t>
          </a:r>
          <a:r>
            <a:rPr kumimoji="1" lang="en-US" altLang="ja-JP" sz="1000" b="0" i="0" baseline="0">
              <a:solidFill>
                <a:schemeClr val="dk1"/>
              </a:solidFill>
              <a:effectLst/>
              <a:latin typeface="+mn-lt"/>
              <a:ea typeface="+mn-ea"/>
              <a:cs typeface="+mn-cs"/>
            </a:rPr>
            <a:t>0.61</a:t>
          </a:r>
          <a:r>
            <a:rPr kumimoji="1" lang="ja-JP" altLang="ja-JP" sz="1000" b="0" i="0" baseline="0">
              <a:solidFill>
                <a:schemeClr val="dk1"/>
              </a:solidFill>
              <a:effectLst/>
              <a:latin typeface="+mn-lt"/>
              <a:ea typeface="+mn-ea"/>
              <a:cs typeface="+mn-cs"/>
            </a:rPr>
            <a:t>人</a:t>
          </a:r>
          <a:r>
            <a:rPr kumimoji="1" lang="ja-JP" altLang="en-US" sz="1000" b="0" i="0" baseline="0">
              <a:solidFill>
                <a:schemeClr val="dk1"/>
              </a:solidFill>
              <a:effectLst/>
              <a:latin typeface="+mn-lt"/>
              <a:ea typeface="+mn-ea"/>
              <a:cs typeface="+mn-cs"/>
            </a:rPr>
            <a:t>増</a:t>
          </a:r>
          <a:r>
            <a:rPr kumimoji="1" lang="ja-JP" altLang="ja-JP" sz="1000" b="0" i="0" baseline="0">
              <a:solidFill>
                <a:schemeClr val="dk1"/>
              </a:solidFill>
              <a:effectLst/>
              <a:latin typeface="+mn-lt"/>
              <a:ea typeface="+mn-ea"/>
              <a:cs typeface="+mn-cs"/>
            </a:rPr>
            <a:t>となったが、他団体と比較して有人離島</a:t>
          </a:r>
          <a:r>
            <a:rPr kumimoji="1" lang="en-US" altLang="ja-JP" sz="1000" b="0" i="0" baseline="0">
              <a:solidFill>
                <a:schemeClr val="dk1"/>
              </a:solidFill>
              <a:effectLst/>
              <a:latin typeface="+mn-lt"/>
              <a:ea typeface="+mn-ea"/>
              <a:cs typeface="+mn-cs"/>
            </a:rPr>
            <a:t>2</a:t>
          </a:r>
          <a:r>
            <a:rPr kumimoji="1" lang="ja-JP" altLang="ja-JP" sz="1000" b="0" i="0" baseline="0">
              <a:solidFill>
                <a:schemeClr val="dk1"/>
              </a:solidFill>
              <a:effectLst/>
              <a:latin typeface="+mn-lt"/>
              <a:ea typeface="+mn-ea"/>
              <a:cs typeface="+mn-cs"/>
            </a:rPr>
            <a:t>島を有することから、重複施設への人員配置や島間を結ぶ連絡船運営等の特殊な環境により行政規模から比較した職員数は必然的に多くなって</a:t>
          </a:r>
          <a:r>
            <a:rPr kumimoji="1" lang="ja-JP" altLang="en-US" sz="1000" b="0" i="0" baseline="0">
              <a:solidFill>
                <a:schemeClr val="dk1"/>
              </a:solidFill>
              <a:effectLst/>
              <a:latin typeface="+mn-lt"/>
              <a:ea typeface="+mn-ea"/>
              <a:cs typeface="+mn-cs"/>
            </a:rPr>
            <a:t>いる。ま</a:t>
          </a:r>
          <a:r>
            <a:rPr kumimoji="1" lang="ja-JP" altLang="ja-JP" sz="1000" b="0" i="0" baseline="0">
              <a:solidFill>
                <a:schemeClr val="dk1"/>
              </a:solidFill>
              <a:effectLst/>
              <a:latin typeface="+mn-lt"/>
              <a:ea typeface="+mn-ea"/>
              <a:cs typeface="+mn-cs"/>
            </a:rPr>
            <a:t>た有人離島</a:t>
          </a:r>
          <a:r>
            <a:rPr kumimoji="1" lang="en-US" altLang="ja-JP" sz="1000" b="0" i="0" baseline="0">
              <a:solidFill>
                <a:schemeClr val="dk1"/>
              </a:solidFill>
              <a:effectLst/>
              <a:latin typeface="+mn-lt"/>
              <a:ea typeface="+mn-ea"/>
              <a:cs typeface="+mn-cs"/>
            </a:rPr>
            <a:t>2</a:t>
          </a:r>
          <a:r>
            <a:rPr kumimoji="1" lang="ja-JP" altLang="ja-JP" sz="1000" b="0" i="0" baseline="0">
              <a:solidFill>
                <a:schemeClr val="dk1"/>
              </a:solidFill>
              <a:effectLst/>
              <a:latin typeface="+mn-lt"/>
              <a:ea typeface="+mn-ea"/>
              <a:cs typeface="+mn-cs"/>
            </a:rPr>
            <a:t>島からなる自治体であるため大幅な削減は困難な状況にある。</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今後も同規模で推移すると考えられるが、事務移譲や新たな義務事業の増加によっては増加する可能性もある。事業見直しや施設適正運用等の検討を行い、計画に基づいた総職員数の適正管理に努めていく必要がある。</a:t>
          </a:r>
          <a:endParaRPr lang="ja-JP" altLang="ja-JP" sz="1000">
            <a:effectLst/>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86668</xdr:rowOff>
    </xdr:from>
    <xdr:to>
      <xdr:col>81</xdr:col>
      <xdr:colOff>44450</xdr:colOff>
      <xdr:row>66</xdr:row>
      <xdr:rowOff>164362</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030768"/>
          <a:ext cx="0" cy="14492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136439</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452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164362</xdr:rowOff>
    </xdr:from>
    <xdr:to>
      <xdr:col>81</xdr:col>
      <xdr:colOff>133350</xdr:colOff>
      <xdr:row>66</xdr:row>
      <xdr:rowOff>164362</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480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1595</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774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86668</xdr:rowOff>
    </xdr:from>
    <xdr:to>
      <xdr:col>81</xdr:col>
      <xdr:colOff>133350</xdr:colOff>
      <xdr:row>58</xdr:row>
      <xdr:rowOff>86668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030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56080</xdr:rowOff>
    </xdr:from>
    <xdr:to>
      <xdr:col>81</xdr:col>
      <xdr:colOff>44450</xdr:colOff>
      <xdr:row>60</xdr:row>
      <xdr:rowOff>63088</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179800" y="10343080"/>
          <a:ext cx="838200" cy="7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88348</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03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71821</xdr:rowOff>
    </xdr:from>
    <xdr:to>
      <xdr:col>81</xdr:col>
      <xdr:colOff>95250</xdr:colOff>
      <xdr:row>60</xdr:row>
      <xdr:rowOff>1971</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56080</xdr:rowOff>
    </xdr:from>
    <xdr:to>
      <xdr:col>77</xdr:col>
      <xdr:colOff>44450</xdr:colOff>
      <xdr:row>60</xdr:row>
      <xdr:rowOff>61251</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5290800" y="10343080"/>
          <a:ext cx="889000" cy="5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54931</xdr:rowOff>
    </xdr:from>
    <xdr:to>
      <xdr:col>77</xdr:col>
      <xdr:colOff>95250</xdr:colOff>
      <xdr:row>59</xdr:row>
      <xdr:rowOff>156531</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166708</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99393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47692</xdr:rowOff>
    </xdr:from>
    <xdr:to>
      <xdr:col>72</xdr:col>
      <xdr:colOff>203200</xdr:colOff>
      <xdr:row>60</xdr:row>
      <xdr:rowOff>61251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4401800" y="10334692"/>
          <a:ext cx="889000" cy="13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43440</xdr:rowOff>
    </xdr:from>
    <xdr:to>
      <xdr:col>73</xdr:col>
      <xdr:colOff>44450</xdr:colOff>
      <xdr:row>59</xdr:row>
      <xdr:rowOff>145040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155217</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9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43785</xdr:rowOff>
    </xdr:from>
    <xdr:to>
      <xdr:col>68</xdr:col>
      <xdr:colOff>152400</xdr:colOff>
      <xdr:row>60</xdr:row>
      <xdr:rowOff>47692</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3512800" y="10330785"/>
          <a:ext cx="889000" cy="3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49071</xdr:rowOff>
    </xdr:from>
    <xdr:to>
      <xdr:col>68</xdr:col>
      <xdr:colOff>203200</xdr:colOff>
      <xdr:row>59</xdr:row>
      <xdr:rowOff>150671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160848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9933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59412</xdr:rowOff>
    </xdr:from>
    <xdr:to>
      <xdr:col>64</xdr:col>
      <xdr:colOff>152400</xdr:colOff>
      <xdr:row>59</xdr:row>
      <xdr:rowOff>161012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171189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9943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12288</xdr:rowOff>
    </xdr:from>
    <xdr:to>
      <xdr:col>81</xdr:col>
      <xdr:colOff>95250</xdr:colOff>
      <xdr:row>60</xdr:row>
      <xdr:rowOff>113888</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299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155815</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10271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5280</xdr:rowOff>
    </xdr:from>
    <xdr:to>
      <xdr:col>77</xdr:col>
      <xdr:colOff>95250</xdr:colOff>
      <xdr:row>60</xdr:row>
      <xdr:rowOff>106880</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29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91657</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1037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10451</xdr:rowOff>
    </xdr:from>
    <xdr:to>
      <xdr:col>73</xdr:col>
      <xdr:colOff>44450</xdr:colOff>
      <xdr:row>60</xdr:row>
      <xdr:rowOff>112051</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297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96828</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10383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168342</xdr:rowOff>
    </xdr:from>
    <xdr:to>
      <xdr:col>68</xdr:col>
      <xdr:colOff>203200</xdr:colOff>
      <xdr:row>60</xdr:row>
      <xdr:rowOff>98492</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283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83269</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10370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164435</xdr:rowOff>
    </xdr:from>
    <xdr:to>
      <xdr:col>64</xdr:col>
      <xdr:colOff>152400</xdr:colOff>
      <xdr:row>60</xdr:row>
      <xdr:rowOff>94585</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27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79362</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10366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chemeClr val="dk1"/>
              </a:solidFill>
              <a:effectLst/>
              <a:latin typeface="+mn-lt"/>
              <a:ea typeface="+mn-ea"/>
              <a:cs typeface="+mn-cs"/>
            </a:rPr>
            <a:t>ほぼ横ばいで推移しているが</a:t>
          </a:r>
          <a:r>
            <a:rPr kumimoji="1" lang="en-US" altLang="ja-JP" sz="1000" b="0" i="0" baseline="0">
              <a:solidFill>
                <a:schemeClr val="dk1"/>
              </a:solidFill>
              <a:effectLst/>
              <a:latin typeface="+mn-lt"/>
              <a:ea typeface="+mn-ea"/>
              <a:cs typeface="+mn-cs"/>
            </a:rPr>
            <a:t>2</a:t>
          </a:r>
          <a:r>
            <a:rPr kumimoji="1" lang="ja-JP" altLang="en-US" sz="1000" b="0" i="0" baseline="0">
              <a:solidFill>
                <a:schemeClr val="dk1"/>
              </a:solidFill>
              <a:effectLst/>
              <a:latin typeface="+mn-lt"/>
              <a:ea typeface="+mn-ea"/>
              <a:cs typeface="+mn-cs"/>
            </a:rPr>
            <a:t>ヶ年連続で</a:t>
          </a:r>
          <a:r>
            <a:rPr kumimoji="1" lang="ja-JP" altLang="ja-JP" sz="1000" b="0" i="0" baseline="0">
              <a:solidFill>
                <a:schemeClr val="dk1"/>
              </a:solidFill>
              <a:effectLst/>
              <a:latin typeface="+mn-lt"/>
              <a:ea typeface="+mn-ea"/>
              <a:cs typeface="+mn-cs"/>
            </a:rPr>
            <a:t>前年度比</a:t>
          </a:r>
          <a:r>
            <a:rPr kumimoji="1" lang="en-US" altLang="ja-JP" sz="1000" b="0" i="0" baseline="0">
              <a:solidFill>
                <a:schemeClr val="dk1"/>
              </a:solidFill>
              <a:effectLst/>
              <a:latin typeface="+mn-lt"/>
              <a:ea typeface="+mn-ea"/>
              <a:cs typeface="+mn-cs"/>
            </a:rPr>
            <a:t>0.4</a:t>
          </a:r>
          <a:r>
            <a:rPr kumimoji="1" lang="ja-JP" altLang="ja-JP" sz="1000" b="0" i="0" baseline="0">
              <a:solidFill>
                <a:schemeClr val="dk1"/>
              </a:solidFill>
              <a:effectLst/>
              <a:latin typeface="+mn-lt"/>
              <a:ea typeface="+mn-ea"/>
              <a:cs typeface="+mn-cs"/>
            </a:rPr>
            <a:t>ポイント増となった。</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主な増要因としては過疎対策債、辺地債の元金償還開始等により元利償還金等が増加した。これに伴い算入公債費等は増加したが、元利償還金等と算入公債費の差分により、実質公債費率の分子は増加した。</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今後についても、</a:t>
          </a:r>
          <a:r>
            <a:rPr kumimoji="1" lang="en-US" altLang="ja-JP" sz="1000" b="0" i="0" baseline="0">
              <a:solidFill>
                <a:schemeClr val="dk1"/>
              </a:solidFill>
              <a:effectLst/>
              <a:latin typeface="+mn-lt"/>
              <a:ea typeface="+mn-ea"/>
              <a:cs typeface="+mn-cs"/>
            </a:rPr>
            <a:t>R2</a:t>
          </a:r>
          <a:r>
            <a:rPr kumimoji="1" lang="ja-JP" altLang="ja-JP" sz="1000" b="0" i="0" baseline="0">
              <a:solidFill>
                <a:schemeClr val="dk1"/>
              </a:solidFill>
              <a:effectLst/>
              <a:latin typeface="+mn-lt"/>
              <a:ea typeface="+mn-ea"/>
              <a:cs typeface="+mn-cs"/>
            </a:rPr>
            <a:t>年度に借り入れた単独災害復旧事業債、辺地債に対する元利償還金の増、式根島下水道整備に係る準元利償還金の増等により数値の悪化が見込まれるため、事業実施にあたっては補助金の最大限の取得及び有利起債の活用を行うなど、慎重な起債計画・運用を行う必要がある。</a:t>
          </a:r>
          <a:endParaRPr lang="ja-JP" altLang="ja-JP" sz="1000">
            <a:effectLst/>
          </a:endParaRP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153247</xdr:rowOff>
    </xdr:from>
    <xdr:to>
      <xdr:col>81</xdr:col>
      <xdr:colOff>44450</xdr:colOff>
      <xdr:row>45</xdr:row>
      <xdr:rowOff>41910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325447"/>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68174</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60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153247</xdr:rowOff>
    </xdr:from>
    <xdr:to>
      <xdr:col>81</xdr:col>
      <xdr:colOff>133350</xdr:colOff>
      <xdr:row>36</xdr:row>
      <xdr:rowOff>153247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32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76200</xdr:rowOff>
    </xdr:from>
    <xdr:to>
      <xdr:col>81</xdr:col>
      <xdr:colOff>44450</xdr:colOff>
      <xdr:row>41</xdr:row>
      <xdr:rowOff>108373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179800" y="7105650"/>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61823</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7091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44027</xdr:rowOff>
    </xdr:from>
    <xdr:to>
      <xdr:col>77</xdr:col>
      <xdr:colOff>44450</xdr:colOff>
      <xdr:row>41</xdr:row>
      <xdr:rowOff>76200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5290800" y="707347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35983</xdr:rowOff>
    </xdr:from>
    <xdr:to>
      <xdr:col>72</xdr:col>
      <xdr:colOff>203200</xdr:colOff>
      <xdr:row>41</xdr:row>
      <xdr:rowOff>44027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4401800" y="706543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35983</xdr:rowOff>
    </xdr:from>
    <xdr:to>
      <xdr:col>68</xdr:col>
      <xdr:colOff>152400</xdr:colOff>
      <xdr:row>41</xdr:row>
      <xdr:rowOff>52070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3512800" y="706543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146050</xdr:rowOff>
    </xdr:from>
    <xdr:to>
      <xdr:col>68</xdr:col>
      <xdr:colOff>203200</xdr:colOff>
      <xdr:row>42</xdr:row>
      <xdr:rowOff>76200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60977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57573</xdr:rowOff>
    </xdr:from>
    <xdr:to>
      <xdr:col>81</xdr:col>
      <xdr:colOff>95250</xdr:colOff>
      <xdr:row>41</xdr:row>
      <xdr:rowOff>159173</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708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74100</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93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25400</xdr:rowOff>
    </xdr:from>
    <xdr:to>
      <xdr:col>77</xdr:col>
      <xdr:colOff>95250</xdr:colOff>
      <xdr:row>41</xdr:row>
      <xdr:rowOff>127000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137177</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164677</xdr:rowOff>
    </xdr:from>
    <xdr:to>
      <xdr:col>73</xdr:col>
      <xdr:colOff>44450</xdr:colOff>
      <xdr:row>41</xdr:row>
      <xdr:rowOff>94827</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70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105004</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791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156633</xdr:rowOff>
    </xdr:from>
    <xdr:to>
      <xdr:col>68</xdr:col>
      <xdr:colOff>203200</xdr:colOff>
      <xdr:row>41</xdr:row>
      <xdr:rowOff>86783</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96960</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113047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chemeClr val="dk1"/>
              </a:solidFill>
              <a:effectLst/>
              <a:latin typeface="+mn-lt"/>
              <a:ea typeface="+mn-ea"/>
              <a:cs typeface="+mn-cs"/>
            </a:rPr>
            <a:t>令和</a:t>
          </a:r>
          <a:r>
            <a:rPr kumimoji="1" lang="en-US" altLang="ja-JP" sz="1000" b="0" i="0" baseline="0">
              <a:solidFill>
                <a:schemeClr val="dk1"/>
              </a:solidFill>
              <a:effectLst/>
              <a:latin typeface="+mn-lt"/>
              <a:ea typeface="+mn-ea"/>
              <a:cs typeface="+mn-cs"/>
            </a:rPr>
            <a:t>4</a:t>
          </a:r>
          <a:r>
            <a:rPr kumimoji="1" lang="ja-JP" altLang="ja-JP" sz="1000" b="0" i="0" baseline="0">
              <a:solidFill>
                <a:schemeClr val="dk1"/>
              </a:solidFill>
              <a:effectLst/>
              <a:latin typeface="+mn-lt"/>
              <a:ea typeface="+mn-ea"/>
              <a:cs typeface="+mn-cs"/>
            </a:rPr>
            <a:t>年度の将来負担比率は、地方債の現在高の減少、充当可能基金と基準財政需要額算入見込額が増加したことによる分子の減少等により前年度より大きく減じたが、今年度については、年間における住民の減少率が</a:t>
          </a:r>
          <a:r>
            <a:rPr kumimoji="1" lang="en-US" altLang="ja-JP" sz="1000" b="0" i="0" baseline="0">
              <a:solidFill>
                <a:schemeClr val="dk1"/>
              </a:solidFill>
              <a:effectLst/>
              <a:latin typeface="+mn-lt"/>
              <a:ea typeface="+mn-ea"/>
              <a:cs typeface="+mn-cs"/>
            </a:rPr>
            <a:t>1.03</a:t>
          </a:r>
          <a:r>
            <a:rPr kumimoji="1" lang="ja-JP" altLang="ja-JP" sz="1000" b="0" i="0" baseline="0">
              <a:solidFill>
                <a:schemeClr val="dk1"/>
              </a:solidFill>
              <a:effectLst/>
              <a:latin typeface="+mn-lt"/>
              <a:ea typeface="+mn-ea"/>
              <a:cs typeface="+mn-cs"/>
            </a:rPr>
            <a:t>％と過疎化及び将来の税収等の見込み減少に拍車をかけている。</a:t>
          </a:r>
          <a:r>
            <a:rPr kumimoji="1" lang="ja-JP" altLang="en-US" sz="1000" b="0" i="0" baseline="0">
              <a:solidFill>
                <a:schemeClr val="dk1"/>
              </a:solidFill>
              <a:effectLst/>
              <a:latin typeface="+mn-lt"/>
              <a:ea typeface="+mn-ea"/>
              <a:cs typeface="+mn-cs"/>
            </a:rPr>
            <a:t>ただし</a:t>
          </a:r>
          <a:r>
            <a:rPr kumimoji="1" lang="ja-JP" altLang="ja-JP" sz="1000" b="0" i="0" baseline="0">
              <a:solidFill>
                <a:schemeClr val="dk1"/>
              </a:solidFill>
              <a:effectLst/>
              <a:latin typeface="+mn-lt"/>
              <a:ea typeface="+mn-ea"/>
              <a:cs typeface="+mn-cs"/>
            </a:rPr>
            <a:t>、標準財政規模</a:t>
          </a:r>
          <a:r>
            <a:rPr kumimoji="1" lang="ja-JP" altLang="en-US" sz="1000" b="0" i="0" baseline="0">
              <a:solidFill>
                <a:schemeClr val="dk1"/>
              </a:solidFill>
              <a:effectLst/>
              <a:latin typeface="+mn-lt"/>
              <a:ea typeface="+mn-ea"/>
              <a:cs typeface="+mn-cs"/>
            </a:rPr>
            <a:t>は</a:t>
          </a:r>
          <a:r>
            <a:rPr kumimoji="1" lang="ja-JP" altLang="ja-JP" sz="1000" b="0" i="0" baseline="0">
              <a:solidFill>
                <a:schemeClr val="dk1"/>
              </a:solidFill>
              <a:effectLst/>
              <a:latin typeface="+mn-lt"/>
              <a:ea typeface="+mn-ea"/>
              <a:cs typeface="+mn-cs"/>
            </a:rPr>
            <a:t>昨年よりも</a:t>
          </a:r>
          <a:r>
            <a:rPr kumimoji="1" lang="en-US" altLang="ja-JP" sz="1000" b="0" i="0" baseline="0">
              <a:solidFill>
                <a:schemeClr val="dk1"/>
              </a:solidFill>
              <a:effectLst/>
              <a:latin typeface="+mn-lt"/>
              <a:ea typeface="+mn-ea"/>
              <a:cs typeface="+mn-cs"/>
            </a:rPr>
            <a:t>0.99</a:t>
          </a:r>
          <a:r>
            <a:rPr kumimoji="1" lang="ja-JP" altLang="ja-JP" sz="1000" b="0" i="0" baseline="0">
              <a:solidFill>
                <a:schemeClr val="dk1"/>
              </a:solidFill>
              <a:effectLst/>
              <a:latin typeface="+mn-lt"/>
              <a:ea typeface="+mn-ea"/>
              <a:cs typeface="+mn-cs"/>
            </a:rPr>
            <a:t>％</a:t>
          </a:r>
          <a:r>
            <a:rPr kumimoji="1" lang="ja-JP" altLang="en-US" sz="1000" b="0" i="0" baseline="0">
              <a:solidFill>
                <a:schemeClr val="dk1"/>
              </a:solidFill>
              <a:effectLst/>
              <a:latin typeface="+mn-lt"/>
              <a:ea typeface="+mn-ea"/>
              <a:cs typeface="+mn-cs"/>
            </a:rPr>
            <a:t>増加</a:t>
          </a:r>
          <a:r>
            <a:rPr kumimoji="1" lang="ja-JP" altLang="ja-JP" sz="1000" b="0" i="0" baseline="0">
              <a:solidFill>
                <a:schemeClr val="dk1"/>
              </a:solidFill>
              <a:effectLst/>
              <a:latin typeface="+mn-lt"/>
              <a:ea typeface="+mn-ea"/>
              <a:cs typeface="+mn-cs"/>
            </a:rPr>
            <a:t>している。</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今後、施設更新に伴う地方債の新規借入及び基金の取崩し、公営企業債に係る繰出増が見込まれ指数の悪化が想定される。将来に負担を残さないよう事業精査を行い、健全な財政運営に努める必要がある。</a:t>
          </a:r>
          <a:endParaRPr lang="ja-JP" altLang="ja-JP" sz="1000">
            <a:effectLst/>
          </a:endParaRP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37132</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313214"/>
          <a:ext cx="0" cy="16672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9209</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3952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37132</xdr:rowOff>
    </xdr:from>
    <xdr:to>
      <xdr:col>81</xdr:col>
      <xdr:colOff>133350</xdr:colOff>
      <xdr:row>23</xdr:row>
      <xdr:rowOff>37132</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980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2,453
2,440
27.54
4,548,685
4,253,321
289,165
1,986,023
2,129,161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分母である経常一般財源が微減したため</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ポイント増。全国平均、類似団体平均と比較し高い数値を示している。</a:t>
          </a:r>
          <a:endParaRPr lang="ja-JP" altLang="ja-JP" sz="1400">
            <a:effectLst/>
          </a:endParaRPr>
        </a:p>
        <a:p>
          <a:r>
            <a:rPr kumimoji="1" lang="ja-JP" altLang="ja-JP" sz="1100">
              <a:solidFill>
                <a:schemeClr val="dk1"/>
              </a:solidFill>
              <a:effectLst/>
              <a:latin typeface="+mn-lt"/>
              <a:ea typeface="+mn-ea"/>
              <a:cs typeface="+mn-cs"/>
            </a:rPr>
            <a:t>行政区に</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島の有人離島を持つ特殊事情により、各島に行政サービスが必要であり、さらに島間の離島航路確保のための連絡船運行による影響も大きいが、生活インフラのため廃止は出来ない。</a:t>
          </a:r>
          <a:endParaRPr lang="ja-JP" altLang="ja-JP" sz="1400">
            <a:effectLst/>
          </a:endParaRPr>
        </a:p>
        <a:p>
          <a:r>
            <a:rPr kumimoji="1" lang="ja-JP" altLang="ja-JP" sz="1100">
              <a:solidFill>
                <a:schemeClr val="dk1"/>
              </a:solidFill>
              <a:effectLst/>
              <a:latin typeface="+mn-lt"/>
              <a:ea typeface="+mn-ea"/>
              <a:cs typeface="+mn-cs"/>
            </a:rPr>
            <a:t>今後も抜本的な解消は困難であるが、総職員数の抑制、手当等の見直しを含め、削減に努める必要がある。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40</xdr:row>
      <xdr:rowOff>73660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35560</xdr:rowOff>
    </xdr:from>
    <xdr:to>
      <xdr:col>24</xdr:col>
      <xdr:colOff>25400</xdr:colOff>
      <xdr:row>38</xdr:row>
      <xdr:rowOff>62230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55066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73677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74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57150</xdr:rowOff>
    </xdr:from>
    <xdr:to>
      <xdr:col>24</xdr:col>
      <xdr:colOff>76200</xdr:colOff>
      <xdr:row>36</xdr:row>
      <xdr:rowOff>158750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27940</xdr:rowOff>
    </xdr:from>
    <xdr:to>
      <xdr:col>19</xdr:col>
      <xdr:colOff>187325</xdr:colOff>
      <xdr:row>38</xdr:row>
      <xdr:rowOff>35560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5430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26670</xdr:rowOff>
    </xdr:from>
    <xdr:to>
      <xdr:col>20</xdr:col>
      <xdr:colOff>38100</xdr:colOff>
      <xdr:row>36</xdr:row>
      <xdr:rowOff>128270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138447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6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27940</xdr:rowOff>
    </xdr:from>
    <xdr:to>
      <xdr:col>15</xdr:col>
      <xdr:colOff>98425</xdr:colOff>
      <xdr:row>38</xdr:row>
      <xdr:rowOff>157480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54304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0</xdr:rowOff>
    </xdr:from>
    <xdr:to>
      <xdr:col>15</xdr:col>
      <xdr:colOff>149225</xdr:colOff>
      <xdr:row>36</xdr:row>
      <xdr:rowOff>101600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111777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168910</xdr:rowOff>
    </xdr:from>
    <xdr:to>
      <xdr:col>11</xdr:col>
      <xdr:colOff>9525</xdr:colOff>
      <xdr:row>38</xdr:row>
      <xdr:rowOff>157480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51256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91440</xdr:rowOff>
    </xdr:from>
    <xdr:to>
      <xdr:col>11</xdr:col>
      <xdr:colOff>60325</xdr:colOff>
      <xdr:row>37</xdr:row>
      <xdr:rowOff>21590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31767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30480</xdr:rowOff>
    </xdr:from>
    <xdr:to>
      <xdr:col>6</xdr:col>
      <xdr:colOff>171450</xdr:colOff>
      <xdr:row>36</xdr:row>
      <xdr:rowOff>132080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142257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11430</xdr:rowOff>
    </xdr:from>
    <xdr:to>
      <xdr:col>24</xdr:col>
      <xdr:colOff>76200</xdr:colOff>
      <xdr:row>38</xdr:row>
      <xdr:rowOff>113030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52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154957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98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156210</xdr:rowOff>
    </xdr:from>
    <xdr:to>
      <xdr:col>20</xdr:col>
      <xdr:colOff>38100</xdr:colOff>
      <xdr:row>38</xdr:row>
      <xdr:rowOff>86360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71137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8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148590</xdr:rowOff>
    </xdr:from>
    <xdr:to>
      <xdr:col>15</xdr:col>
      <xdr:colOff>149225</xdr:colOff>
      <xdr:row>38</xdr:row>
      <xdr:rowOff>78740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63517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7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106680</xdr:rowOff>
    </xdr:from>
    <xdr:to>
      <xdr:col>11</xdr:col>
      <xdr:colOff>60325</xdr:colOff>
      <xdr:row>39</xdr:row>
      <xdr:rowOff>36830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62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21607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70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118110</xdr:rowOff>
    </xdr:from>
    <xdr:to>
      <xdr:col>6</xdr:col>
      <xdr:colOff>171450</xdr:colOff>
      <xdr:row>38</xdr:row>
      <xdr:rowOff>48260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6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33037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4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R4</a:t>
          </a:r>
          <a:r>
            <a:rPr kumimoji="1" lang="ja-JP" altLang="en-US" sz="1100">
              <a:solidFill>
                <a:schemeClr val="dk1"/>
              </a:solidFill>
              <a:effectLst/>
              <a:latin typeface="+mn-lt"/>
              <a:ea typeface="+mn-ea"/>
              <a:cs typeface="+mn-cs"/>
            </a:rPr>
            <a:t>年度から、</a:t>
          </a:r>
          <a:r>
            <a:rPr kumimoji="1" lang="ja-JP" altLang="ja-JP" sz="1100">
              <a:solidFill>
                <a:schemeClr val="dk1"/>
              </a:solidFill>
              <a:effectLst/>
              <a:latin typeface="+mn-lt"/>
              <a:ea typeface="+mn-ea"/>
              <a:cs typeface="+mn-cs"/>
            </a:rPr>
            <a:t>コロナ</a:t>
          </a:r>
          <a:r>
            <a:rPr kumimoji="1" lang="ja-JP" altLang="en-US" sz="1100">
              <a:solidFill>
                <a:schemeClr val="dk1"/>
              </a:solidFill>
              <a:effectLst/>
              <a:latin typeface="+mn-lt"/>
              <a:ea typeface="+mn-ea"/>
              <a:cs typeface="+mn-cs"/>
            </a:rPr>
            <a:t>を機に</a:t>
          </a:r>
          <a:r>
            <a:rPr kumimoji="1" lang="ja-JP" altLang="ja-JP" sz="1100">
              <a:solidFill>
                <a:schemeClr val="dk1"/>
              </a:solidFill>
              <a:effectLst/>
              <a:latin typeface="+mn-lt"/>
              <a:ea typeface="+mn-ea"/>
              <a:cs typeface="+mn-cs"/>
            </a:rPr>
            <a:t>中止していた各種事業を再開させ</a:t>
          </a:r>
          <a:r>
            <a:rPr kumimoji="1" lang="ja-JP" altLang="en-US" sz="1100">
              <a:solidFill>
                <a:schemeClr val="dk1"/>
              </a:solidFill>
              <a:effectLst/>
              <a:latin typeface="+mn-lt"/>
              <a:ea typeface="+mn-ea"/>
              <a:cs typeface="+mn-cs"/>
            </a:rPr>
            <a:t>ているため</a:t>
          </a:r>
          <a:r>
            <a:rPr kumimoji="1" lang="ja-JP" altLang="ja-JP" sz="1100">
              <a:solidFill>
                <a:schemeClr val="dk1"/>
              </a:solidFill>
              <a:effectLst/>
              <a:latin typeface="+mn-lt"/>
              <a:ea typeface="+mn-ea"/>
              <a:cs typeface="+mn-cs"/>
            </a:rPr>
            <a:t>、対前年</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ポイント増となった。有人離島</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島を有し海洋を隔てているため、保育所・学校・衛生施設・支所等、行政施設の重複による運営経費等が類似団体と比較し高くなっており、性質上抜本的な改善は困難であるが、公共施設総合管理計画を基にコスト管理を行い、経費の削減に努める必要があ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40132</xdr:rowOff>
    </xdr:from>
    <xdr:to>
      <xdr:col>82</xdr:col>
      <xdr:colOff>107950</xdr:colOff>
      <xdr:row>21</xdr:row>
      <xdr:rowOff>147574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440432"/>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119651</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20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147574</xdr:rowOff>
    </xdr:from>
    <xdr:to>
      <xdr:col>82</xdr:col>
      <xdr:colOff>196850</xdr:colOff>
      <xdr:row>21</xdr:row>
      <xdr:rowOff>147574</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48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126509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18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40132</xdr:rowOff>
    </xdr:from>
    <xdr:to>
      <xdr:col>82</xdr:col>
      <xdr:colOff>196850</xdr:colOff>
      <xdr:row>14</xdr:row>
      <xdr:rowOff>40132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44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35560</xdr:rowOff>
    </xdr:from>
    <xdr:to>
      <xdr:col>82</xdr:col>
      <xdr:colOff>107950</xdr:colOff>
      <xdr:row>16</xdr:row>
      <xdr:rowOff>62992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277876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144289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887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762</xdr:rowOff>
    </xdr:from>
    <xdr:to>
      <xdr:col>82</xdr:col>
      <xdr:colOff>158750</xdr:colOff>
      <xdr:row>17</xdr:row>
      <xdr:rowOff>102362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124714</xdr:rowOff>
    </xdr:from>
    <xdr:to>
      <xdr:col>78</xdr:col>
      <xdr:colOff>69850</xdr:colOff>
      <xdr:row>16</xdr:row>
      <xdr:rowOff>35560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2696464"/>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158496</xdr:rowOff>
    </xdr:from>
    <xdr:to>
      <xdr:col>78</xdr:col>
      <xdr:colOff>120650</xdr:colOff>
      <xdr:row>17</xdr:row>
      <xdr:rowOff>88646</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73423</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988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124714</xdr:rowOff>
    </xdr:from>
    <xdr:to>
      <xdr:col>73</xdr:col>
      <xdr:colOff>180975</xdr:colOff>
      <xdr:row>16</xdr:row>
      <xdr:rowOff>149860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893800" y="2696464"/>
          <a:ext cx="889000" cy="19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103632</xdr:rowOff>
    </xdr:from>
    <xdr:to>
      <xdr:col>74</xdr:col>
      <xdr:colOff>31750</xdr:colOff>
      <xdr:row>17</xdr:row>
      <xdr:rowOff>33782</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18559</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93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149860</xdr:rowOff>
    </xdr:from>
    <xdr:to>
      <xdr:col>69</xdr:col>
      <xdr:colOff>92075</xdr:colOff>
      <xdr:row>18</xdr:row>
      <xdr:rowOff>104140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893060"/>
          <a:ext cx="8890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131064</xdr:rowOff>
    </xdr:from>
    <xdr:to>
      <xdr:col>69</xdr:col>
      <xdr:colOff>142875</xdr:colOff>
      <xdr:row>17</xdr:row>
      <xdr:rowOff>61214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45991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96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32766</xdr:rowOff>
    </xdr:from>
    <xdr:to>
      <xdr:col>65</xdr:col>
      <xdr:colOff>53975</xdr:colOff>
      <xdr:row>17</xdr:row>
      <xdr:rowOff>134366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144543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71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12192</xdr:rowOff>
    </xdr:from>
    <xdr:to>
      <xdr:col>82</xdr:col>
      <xdr:colOff>158750</xdr:colOff>
      <xdr:row>16</xdr:row>
      <xdr:rowOff>113792</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7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28719</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60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156210</xdr:rowOff>
    </xdr:from>
    <xdr:to>
      <xdr:col>78</xdr:col>
      <xdr:colOff>120650</xdr:colOff>
      <xdr:row>16</xdr:row>
      <xdr:rowOff>86360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96537</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496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73914</xdr:rowOff>
    </xdr:from>
    <xdr:to>
      <xdr:col>74</xdr:col>
      <xdr:colOff>31750</xdr:colOff>
      <xdr:row>16</xdr:row>
      <xdr:rowOff>4064</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64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14241</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414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99060</xdr:rowOff>
    </xdr:from>
    <xdr:to>
      <xdr:col>69</xdr:col>
      <xdr:colOff>142875</xdr:colOff>
      <xdr:row>17</xdr:row>
      <xdr:rowOff>29210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39387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61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53340</xdr:rowOff>
    </xdr:from>
    <xdr:to>
      <xdr:col>65</xdr:col>
      <xdr:colOff>53975</xdr:colOff>
      <xdr:row>18</xdr:row>
      <xdr:rowOff>154940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13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139717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22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全国平均、類似団体平均と比較し大きく下回っている。</a:t>
          </a:r>
          <a:endParaRPr lang="ja-JP" altLang="ja-JP" sz="1000">
            <a:effectLst/>
          </a:endParaRPr>
        </a:p>
        <a:p>
          <a:r>
            <a:rPr kumimoji="1" lang="ja-JP" altLang="ja-JP" sz="1000">
              <a:solidFill>
                <a:schemeClr val="dk1"/>
              </a:solidFill>
              <a:effectLst/>
              <a:latin typeface="+mn-lt"/>
              <a:ea typeface="+mn-ea"/>
              <a:cs typeface="+mn-cs"/>
            </a:rPr>
            <a:t>概ね国の施策によるものであるが、少子化対策に係る医療費・給食費及び学用品助成等の村独自事業も実施している。障害者に対する扶助費は島内に施設が無いため、島外施設への入所者数増、区分判定の変更に伴い増加傾向にある。</a:t>
          </a:r>
          <a:endParaRPr lang="ja-JP" altLang="ja-JP" sz="1000">
            <a:effectLst/>
          </a:endParaRPr>
        </a:p>
        <a:p>
          <a:r>
            <a:rPr kumimoji="1" lang="ja-JP" altLang="ja-JP" sz="1000">
              <a:solidFill>
                <a:schemeClr val="dk1"/>
              </a:solidFill>
              <a:effectLst/>
              <a:latin typeface="+mn-lt"/>
              <a:ea typeface="+mn-ea"/>
              <a:cs typeface="+mn-cs"/>
            </a:rPr>
            <a:t>独自事業については、計画段階で十分な精査を行い、少子化・人口減少対策等地方創生対策として真に必要な施策に対しては重点的に取り組んでいく必要がある</a:t>
          </a:r>
          <a:endParaRPr lang="ja-JP" altLang="ja-JP" sz="1000">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12700</xdr:rowOff>
    </xdr:from>
    <xdr:to>
      <xdr:col>24</xdr:col>
      <xdr:colOff>25400</xdr:colOff>
      <xdr:row>61</xdr:row>
      <xdr:rowOff>69850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0995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99077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4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12700</xdr:rowOff>
    </xdr:from>
    <xdr:to>
      <xdr:col>24</xdr:col>
      <xdr:colOff>114300</xdr:colOff>
      <xdr:row>53</xdr:row>
      <xdr:rowOff>12700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09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107950</xdr:rowOff>
    </xdr:from>
    <xdr:to>
      <xdr:col>24</xdr:col>
      <xdr:colOff>25400</xdr:colOff>
      <xdr:row>53</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987800" y="91948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105427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53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127000</xdr:rowOff>
    </xdr:from>
    <xdr:to>
      <xdr:col>19</xdr:col>
      <xdr:colOff>187325</xdr:colOff>
      <xdr:row>53</xdr:row>
      <xdr:rowOff>127000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92138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127000</xdr:rowOff>
    </xdr:from>
    <xdr:to>
      <xdr:col>15</xdr:col>
      <xdr:colOff>98425</xdr:colOff>
      <xdr:row>53</xdr:row>
      <xdr:rowOff>146050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2138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95250</xdr:rowOff>
    </xdr:from>
    <xdr:to>
      <xdr:col>15</xdr:col>
      <xdr:colOff>149225</xdr:colOff>
      <xdr:row>56</xdr:row>
      <xdr:rowOff>25400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10177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146050</xdr:rowOff>
    </xdr:from>
    <xdr:to>
      <xdr:col>11</xdr:col>
      <xdr:colOff>9525</xdr:colOff>
      <xdr:row>54</xdr:row>
      <xdr:rowOff>69850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1320800" y="92329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57150</xdr:rowOff>
    </xdr:from>
    <xdr:to>
      <xdr:col>24</xdr:col>
      <xdr:colOff>76200</xdr:colOff>
      <xdr:row>53</xdr:row>
      <xdr:rowOff>158750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1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137177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05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76200</xdr:rowOff>
    </xdr:from>
    <xdr:to>
      <xdr:col>20</xdr:col>
      <xdr:colOff>38100</xdr:colOff>
      <xdr:row>54</xdr:row>
      <xdr:rowOff>6350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16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16527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8931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76200</xdr:rowOff>
    </xdr:from>
    <xdr:to>
      <xdr:col>15</xdr:col>
      <xdr:colOff>149225</xdr:colOff>
      <xdr:row>54</xdr:row>
      <xdr:rowOff>6350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16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16527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893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95250</xdr:rowOff>
    </xdr:from>
    <xdr:to>
      <xdr:col>11</xdr:col>
      <xdr:colOff>60325</xdr:colOff>
      <xdr:row>54</xdr:row>
      <xdr:rowOff>25400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19050</xdr:rowOff>
    </xdr:from>
    <xdr:to>
      <xdr:col>6</xdr:col>
      <xdr:colOff>171450</xdr:colOff>
      <xdr:row>54</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130827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その他の経常収支比率は、類似団体平均を</a:t>
          </a:r>
          <a:r>
            <a:rPr kumimoji="1" lang="en-US" altLang="ja-JP" sz="1050">
              <a:solidFill>
                <a:schemeClr val="dk1"/>
              </a:solidFill>
              <a:effectLst/>
              <a:latin typeface="+mn-lt"/>
              <a:ea typeface="+mn-ea"/>
              <a:cs typeface="+mn-cs"/>
            </a:rPr>
            <a:t>3.1</a:t>
          </a:r>
          <a:r>
            <a:rPr kumimoji="1" lang="ja-JP" altLang="ja-JP" sz="1050">
              <a:solidFill>
                <a:schemeClr val="dk1"/>
              </a:solidFill>
              <a:effectLst/>
              <a:latin typeface="+mn-lt"/>
              <a:ea typeface="+mn-ea"/>
              <a:cs typeface="+mn-cs"/>
            </a:rPr>
            <a:t>ポイント上回り、昨年度比</a:t>
          </a:r>
          <a:r>
            <a:rPr kumimoji="1" lang="en-US" altLang="ja-JP" sz="1050">
              <a:solidFill>
                <a:schemeClr val="dk1"/>
              </a:solidFill>
              <a:effectLst/>
              <a:latin typeface="+mn-lt"/>
              <a:ea typeface="+mn-ea"/>
              <a:cs typeface="+mn-cs"/>
            </a:rPr>
            <a:t>0.7</a:t>
          </a:r>
          <a:r>
            <a:rPr kumimoji="1" lang="ja-JP" altLang="ja-JP" sz="1050">
              <a:solidFill>
                <a:schemeClr val="dk1"/>
              </a:solidFill>
              <a:effectLst/>
              <a:latin typeface="+mn-lt"/>
              <a:ea typeface="+mn-ea"/>
              <a:cs typeface="+mn-cs"/>
            </a:rPr>
            <a:t>ポイント増となった。</a:t>
          </a:r>
          <a:endParaRPr lang="ja-JP" altLang="ja-JP" sz="1050">
            <a:effectLst/>
          </a:endParaRPr>
        </a:p>
        <a:p>
          <a:r>
            <a:rPr kumimoji="1" lang="ja-JP" altLang="ja-JP" sz="1050">
              <a:solidFill>
                <a:schemeClr val="dk1"/>
              </a:solidFill>
              <a:effectLst/>
              <a:latin typeface="+mn-lt"/>
              <a:ea typeface="+mn-ea"/>
              <a:cs typeface="+mn-cs"/>
            </a:rPr>
            <a:t>主な要因は、簡易水道事業、下水道事業、診療所会計、後期高齢会計等繰出金の増となっている。</a:t>
          </a:r>
          <a:endParaRPr lang="ja-JP" altLang="ja-JP" sz="1050">
            <a:effectLst/>
          </a:endParaRPr>
        </a:p>
        <a:p>
          <a:r>
            <a:rPr kumimoji="1" lang="ja-JP" altLang="ja-JP" sz="1050">
              <a:solidFill>
                <a:schemeClr val="dk1"/>
              </a:solidFill>
              <a:effectLst/>
              <a:latin typeface="+mn-lt"/>
              <a:ea typeface="+mn-ea"/>
              <a:cs typeface="+mn-cs"/>
            </a:rPr>
            <a:t>各特別会計及び施設管理等においては、適正な利用者負担を求めるなど、特定財源の確保を行っていく必要がある。</a:t>
          </a:r>
          <a:endParaRPr lang="ja-JP" altLang="ja-JP" sz="1050">
            <a:effectLst/>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8890</xdr:rowOff>
    </xdr:from>
    <xdr:to>
      <xdr:col>82</xdr:col>
      <xdr:colOff>107950</xdr:colOff>
      <xdr:row>61</xdr:row>
      <xdr:rowOff>54610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09574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26687</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48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54610</xdr:rowOff>
    </xdr:from>
    <xdr:to>
      <xdr:col>82</xdr:col>
      <xdr:colOff>196850</xdr:colOff>
      <xdr:row>61</xdr:row>
      <xdr:rowOff>54610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513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95267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83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8890</xdr:rowOff>
    </xdr:from>
    <xdr:to>
      <xdr:col>82</xdr:col>
      <xdr:colOff>196850</xdr:colOff>
      <xdr:row>53</xdr:row>
      <xdr:rowOff>8890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095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50800</xdr:rowOff>
    </xdr:from>
    <xdr:to>
      <xdr:col>82</xdr:col>
      <xdr:colOff>107950</xdr:colOff>
      <xdr:row>58</xdr:row>
      <xdr:rowOff>104140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5671800" y="999490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5097</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606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160020</xdr:rowOff>
    </xdr:from>
    <xdr:to>
      <xdr:col>82</xdr:col>
      <xdr:colOff>158750</xdr:colOff>
      <xdr:row>57</xdr:row>
      <xdr:rowOff>90170</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27940</xdr:rowOff>
    </xdr:from>
    <xdr:to>
      <xdr:col>78</xdr:col>
      <xdr:colOff>69850</xdr:colOff>
      <xdr:row>58</xdr:row>
      <xdr:rowOff>50800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4782800" y="99720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19050</xdr:rowOff>
    </xdr:from>
    <xdr:to>
      <xdr:col>78</xdr:col>
      <xdr:colOff>120650</xdr:colOff>
      <xdr:row>57</xdr:row>
      <xdr:rowOff>120650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130827</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27940</xdr:rowOff>
    </xdr:from>
    <xdr:to>
      <xdr:col>73</xdr:col>
      <xdr:colOff>180975</xdr:colOff>
      <xdr:row>59</xdr:row>
      <xdr:rowOff>31750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893800" y="997204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41910</xdr:rowOff>
    </xdr:from>
    <xdr:to>
      <xdr:col>74</xdr:col>
      <xdr:colOff>31750</xdr:colOff>
      <xdr:row>57</xdr:row>
      <xdr:rowOff>143510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153687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58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27940</xdr:rowOff>
    </xdr:from>
    <xdr:to>
      <xdr:col>69</xdr:col>
      <xdr:colOff>92075</xdr:colOff>
      <xdr:row>59</xdr:row>
      <xdr:rowOff>31750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004800" y="997204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26670</xdr:rowOff>
    </xdr:from>
    <xdr:to>
      <xdr:col>69</xdr:col>
      <xdr:colOff>142875</xdr:colOff>
      <xdr:row>57</xdr:row>
      <xdr:rowOff>128270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138447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56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34290</xdr:rowOff>
    </xdr:from>
    <xdr:to>
      <xdr:col>65</xdr:col>
      <xdr:colOff>53975</xdr:colOff>
      <xdr:row>57</xdr:row>
      <xdr:rowOff>135890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146067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57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53340</xdr:rowOff>
    </xdr:from>
    <xdr:to>
      <xdr:col>82</xdr:col>
      <xdr:colOff>158750</xdr:colOff>
      <xdr:row>58</xdr:row>
      <xdr:rowOff>154940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99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25417</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0</xdr:rowOff>
    </xdr:from>
    <xdr:to>
      <xdr:col>78</xdr:col>
      <xdr:colOff>120650</xdr:colOff>
      <xdr:row>58</xdr:row>
      <xdr:rowOff>101600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148590</xdr:rowOff>
    </xdr:from>
    <xdr:to>
      <xdr:col>74</xdr:col>
      <xdr:colOff>31750</xdr:colOff>
      <xdr:row>58</xdr:row>
      <xdr:rowOff>78740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92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63517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152400</xdr:rowOff>
    </xdr:from>
    <xdr:to>
      <xdr:col>69</xdr:col>
      <xdr:colOff>142875</xdr:colOff>
      <xdr:row>59</xdr:row>
      <xdr:rowOff>82550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67327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148590</xdr:rowOff>
    </xdr:from>
    <xdr:to>
      <xdr:col>65</xdr:col>
      <xdr:colOff>53975</xdr:colOff>
      <xdr:row>58</xdr:row>
      <xdr:rowOff>78740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992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63517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多くがイベント及び各団体等に対する負担金及び補助金であり、対前年同となっている。</a:t>
          </a:r>
          <a:endParaRPr lang="ja-JP" altLang="ja-JP" sz="1050">
            <a:effectLst/>
          </a:endParaRPr>
        </a:p>
        <a:p>
          <a:r>
            <a:rPr kumimoji="1" lang="ja-JP" altLang="ja-JP" sz="1050">
              <a:solidFill>
                <a:schemeClr val="dk1"/>
              </a:solidFill>
              <a:effectLst/>
              <a:latin typeface="+mn-lt"/>
              <a:ea typeface="+mn-ea"/>
              <a:cs typeface="+mn-cs"/>
            </a:rPr>
            <a:t>これは、新型コロナウィルスにより中止していたイベント等を徐々に再開させたことによるものである。全国平均・類似団体平均共に大きく下回っているが、効果等を検証し、効果の薄いものについては見直し、廃止を行うなど、必要な施策への重点的な実施を検討する必要がある。</a:t>
          </a:r>
          <a:endParaRPr lang="ja-JP" altLang="ja-JP" sz="1050">
            <a:effectLst/>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44704</xdr:rowOff>
    </xdr:from>
    <xdr:to>
      <xdr:col>82</xdr:col>
      <xdr:colOff>107950</xdr:colOff>
      <xdr:row>40</xdr:row>
      <xdr:rowOff>122428</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7400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94505</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122428</xdr:rowOff>
    </xdr:from>
    <xdr:to>
      <xdr:col>82</xdr:col>
      <xdr:colOff>196850</xdr:colOff>
      <xdr:row>40</xdr:row>
      <xdr:rowOff>122428</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131081</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7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44704</xdr:rowOff>
    </xdr:from>
    <xdr:to>
      <xdr:col>82</xdr:col>
      <xdr:colOff>196850</xdr:colOff>
      <xdr:row>34</xdr:row>
      <xdr:rowOff>44704</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7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99568</xdr:rowOff>
    </xdr:from>
    <xdr:to>
      <xdr:col>82</xdr:col>
      <xdr:colOff>107950</xdr:colOff>
      <xdr:row>34</xdr:row>
      <xdr:rowOff>117856</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671800" y="592886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99568</xdr:rowOff>
    </xdr:from>
    <xdr:to>
      <xdr:col>78</xdr:col>
      <xdr:colOff>69850</xdr:colOff>
      <xdr:row>34</xdr:row>
      <xdr:rowOff>99568</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59288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80772</xdr:rowOff>
    </xdr:from>
    <xdr:to>
      <xdr:col>78</xdr:col>
      <xdr:colOff>120650</xdr:colOff>
      <xdr:row>37</xdr:row>
      <xdr:rowOff>10922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167149</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39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99568</xdr:rowOff>
    </xdr:from>
    <xdr:to>
      <xdr:col>73</xdr:col>
      <xdr:colOff>180975</xdr:colOff>
      <xdr:row>34</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3893800" y="59288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57912</xdr:rowOff>
    </xdr:from>
    <xdr:to>
      <xdr:col>74</xdr:col>
      <xdr:colOff>31750</xdr:colOff>
      <xdr:row>36</xdr:row>
      <xdr:rowOff>159512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144289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127000</xdr:rowOff>
    </xdr:from>
    <xdr:to>
      <xdr:col>69</xdr:col>
      <xdr:colOff>92075</xdr:colOff>
      <xdr:row>35</xdr:row>
      <xdr:rowOff>28702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595630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67056</xdr:rowOff>
    </xdr:from>
    <xdr:to>
      <xdr:col>69</xdr:col>
      <xdr:colOff>142875</xdr:colOff>
      <xdr:row>36</xdr:row>
      <xdr:rowOff>168656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153433</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67056</xdr:rowOff>
    </xdr:from>
    <xdr:to>
      <xdr:col>82</xdr:col>
      <xdr:colOff>158750</xdr:colOff>
      <xdr:row>34</xdr:row>
      <xdr:rowOff>168656</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589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147083</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5804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48768</xdr:rowOff>
    </xdr:from>
    <xdr:to>
      <xdr:col>78</xdr:col>
      <xdr:colOff>120650</xdr:colOff>
      <xdr:row>34</xdr:row>
      <xdr:rowOff>150368</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587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160545</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646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48768</xdr:rowOff>
    </xdr:from>
    <xdr:to>
      <xdr:col>74</xdr:col>
      <xdr:colOff>31750</xdr:colOff>
      <xdr:row>34</xdr:row>
      <xdr:rowOff>150368</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587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160545</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646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76200</xdr:rowOff>
    </xdr:from>
    <xdr:to>
      <xdr:col>69</xdr:col>
      <xdr:colOff>142875</xdr:colOff>
      <xdr:row>35</xdr:row>
      <xdr:rowOff>6350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16527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149352</xdr:rowOff>
    </xdr:from>
    <xdr:to>
      <xdr:col>65</xdr:col>
      <xdr:colOff>53975</xdr:colOff>
      <xdr:row>35</xdr:row>
      <xdr:rowOff>79502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597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89679</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74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今年度は、全国平均、類似団体平均を若干</a:t>
          </a:r>
          <a:r>
            <a:rPr kumimoji="1" lang="ja-JP" altLang="en-US" sz="1050">
              <a:solidFill>
                <a:schemeClr val="dk1"/>
              </a:solidFill>
              <a:effectLst/>
              <a:latin typeface="+mn-lt"/>
              <a:ea typeface="+mn-ea"/>
              <a:cs typeface="+mn-cs"/>
            </a:rPr>
            <a:t>下</a:t>
          </a:r>
          <a:r>
            <a:rPr kumimoji="1" lang="ja-JP" altLang="ja-JP" sz="1050">
              <a:solidFill>
                <a:schemeClr val="dk1"/>
              </a:solidFill>
              <a:effectLst/>
              <a:latin typeface="+mn-lt"/>
              <a:ea typeface="+mn-ea"/>
              <a:cs typeface="+mn-cs"/>
            </a:rPr>
            <a:t>回った。</a:t>
          </a:r>
          <a:r>
            <a:rPr kumimoji="1" lang="ja-JP" altLang="ja-JP" sz="1100">
              <a:solidFill>
                <a:schemeClr val="dk1"/>
              </a:solidFill>
              <a:effectLst/>
              <a:latin typeface="+mn-lt"/>
              <a:ea typeface="+mn-ea"/>
              <a:cs typeface="+mn-cs"/>
            </a:rPr>
            <a:t>分母である経常一般財源が減少した</a:t>
          </a:r>
          <a:r>
            <a:rPr kumimoji="1" lang="ja-JP" altLang="en-US" sz="1100">
              <a:solidFill>
                <a:schemeClr val="dk1"/>
              </a:solidFill>
              <a:effectLst/>
              <a:latin typeface="+mn-lt"/>
              <a:ea typeface="+mn-ea"/>
              <a:cs typeface="+mn-cs"/>
            </a:rPr>
            <a:t>が、</a:t>
          </a:r>
          <a:r>
            <a:rPr kumimoji="1" lang="ja-JP" altLang="ja-JP" sz="1050">
              <a:solidFill>
                <a:schemeClr val="dk1"/>
              </a:solidFill>
              <a:effectLst/>
              <a:latin typeface="+mn-lt"/>
              <a:ea typeface="+mn-ea"/>
              <a:cs typeface="+mn-cs"/>
            </a:rPr>
            <a:t>公債費</a:t>
          </a:r>
          <a:r>
            <a:rPr kumimoji="1" lang="ja-JP" altLang="en-US" sz="1050">
              <a:solidFill>
                <a:schemeClr val="dk1"/>
              </a:solidFill>
              <a:effectLst/>
              <a:latin typeface="+mn-lt"/>
              <a:ea typeface="+mn-ea"/>
              <a:cs typeface="+mn-cs"/>
            </a:rPr>
            <a:t>について</a:t>
          </a:r>
          <a:r>
            <a:rPr kumimoji="1" lang="en-US" altLang="ja-JP" sz="1050">
              <a:solidFill>
                <a:schemeClr val="dk1"/>
              </a:solidFill>
              <a:effectLst/>
              <a:latin typeface="+mn-lt"/>
              <a:ea typeface="+mn-ea"/>
              <a:cs typeface="+mn-cs"/>
            </a:rPr>
            <a:t>R2</a:t>
          </a:r>
          <a:r>
            <a:rPr kumimoji="1" lang="ja-JP" altLang="ja-JP" sz="1050">
              <a:solidFill>
                <a:schemeClr val="dk1"/>
              </a:solidFill>
              <a:effectLst/>
              <a:latin typeface="+mn-lt"/>
              <a:ea typeface="+mn-ea"/>
              <a:cs typeface="+mn-cs"/>
            </a:rPr>
            <a:t>年度借入の</a:t>
          </a:r>
          <a:r>
            <a:rPr kumimoji="1" lang="ja-JP" altLang="en-US" sz="1050">
              <a:solidFill>
                <a:schemeClr val="dk1"/>
              </a:solidFill>
              <a:effectLst/>
              <a:latin typeface="+mn-lt"/>
              <a:ea typeface="+mn-ea"/>
              <a:cs typeface="+mn-cs"/>
            </a:rPr>
            <a:t>災害</a:t>
          </a:r>
          <a:r>
            <a:rPr kumimoji="1" lang="ja-JP" altLang="ja-JP" sz="1050">
              <a:solidFill>
                <a:schemeClr val="dk1"/>
              </a:solidFill>
              <a:effectLst/>
              <a:latin typeface="+mn-lt"/>
              <a:ea typeface="+mn-ea"/>
              <a:cs typeface="+mn-cs"/>
            </a:rPr>
            <a:t>対策債の償還開始により</a:t>
          </a:r>
          <a:r>
            <a:rPr kumimoji="1" lang="en-US" altLang="ja-JP" sz="1050">
              <a:solidFill>
                <a:schemeClr val="dk1"/>
              </a:solidFill>
              <a:effectLst/>
              <a:latin typeface="+mn-lt"/>
              <a:ea typeface="+mn-ea"/>
              <a:cs typeface="+mn-cs"/>
            </a:rPr>
            <a:t>3.5</a:t>
          </a:r>
          <a:r>
            <a:rPr kumimoji="1" lang="ja-JP" altLang="ja-JP" sz="1050">
              <a:solidFill>
                <a:schemeClr val="dk1"/>
              </a:solidFill>
              <a:effectLst/>
              <a:latin typeface="+mn-lt"/>
              <a:ea typeface="+mn-ea"/>
              <a:cs typeface="+mn-cs"/>
            </a:rPr>
            <a:t>ポイント増加した</a:t>
          </a:r>
          <a:r>
            <a:rPr kumimoji="1" lang="ja-JP" altLang="en-US" sz="1050">
              <a:solidFill>
                <a:schemeClr val="dk1"/>
              </a:solidFill>
              <a:effectLst/>
              <a:latin typeface="+mn-lt"/>
              <a:ea typeface="+mn-ea"/>
              <a:cs typeface="+mn-cs"/>
            </a:rPr>
            <a:t>ため</a:t>
          </a:r>
          <a:r>
            <a:rPr kumimoji="1" lang="ja-JP" altLang="ja-JP" sz="1050">
              <a:solidFill>
                <a:schemeClr val="dk1"/>
              </a:solidFill>
              <a:effectLst/>
              <a:latin typeface="+mn-lt"/>
              <a:ea typeface="+mn-ea"/>
              <a:cs typeface="+mn-cs"/>
            </a:rPr>
            <a:t>、対前年</a:t>
          </a:r>
          <a:r>
            <a:rPr kumimoji="1" lang="en-US" altLang="ja-JP" sz="1050">
              <a:solidFill>
                <a:schemeClr val="dk1"/>
              </a:solidFill>
              <a:effectLst/>
              <a:latin typeface="+mn-lt"/>
              <a:ea typeface="+mn-ea"/>
              <a:cs typeface="+mn-cs"/>
            </a:rPr>
            <a:t>0.8</a:t>
          </a:r>
          <a:r>
            <a:rPr kumimoji="1" lang="ja-JP" altLang="ja-JP" sz="1050">
              <a:solidFill>
                <a:schemeClr val="dk1"/>
              </a:solidFill>
              <a:effectLst/>
              <a:latin typeface="+mn-lt"/>
              <a:ea typeface="+mn-ea"/>
              <a:cs typeface="+mn-cs"/>
            </a:rPr>
            <a:t>ポイント</a:t>
          </a:r>
          <a:r>
            <a:rPr kumimoji="1" lang="ja-JP" altLang="en-US" sz="1050">
              <a:solidFill>
                <a:schemeClr val="dk1"/>
              </a:solidFill>
              <a:effectLst/>
              <a:latin typeface="+mn-lt"/>
              <a:ea typeface="+mn-ea"/>
              <a:cs typeface="+mn-cs"/>
            </a:rPr>
            <a:t>増</a:t>
          </a:r>
          <a:r>
            <a:rPr kumimoji="1" lang="ja-JP" altLang="ja-JP" sz="1050">
              <a:solidFill>
                <a:schemeClr val="dk1"/>
              </a:solidFill>
              <a:effectLst/>
              <a:latin typeface="+mn-lt"/>
              <a:ea typeface="+mn-ea"/>
              <a:cs typeface="+mn-cs"/>
            </a:rPr>
            <a:t>となっている。</a:t>
          </a:r>
          <a:endParaRPr lang="ja-JP" altLang="ja-JP" sz="1050">
            <a:effectLst/>
          </a:endParaRPr>
        </a:p>
        <a:p>
          <a:r>
            <a:rPr kumimoji="1" lang="en-US" altLang="ja-JP" sz="1050">
              <a:solidFill>
                <a:schemeClr val="dk1"/>
              </a:solidFill>
              <a:effectLst/>
              <a:latin typeface="+mn-lt"/>
              <a:ea typeface="+mn-ea"/>
              <a:cs typeface="+mn-cs"/>
            </a:rPr>
            <a:t>R3</a:t>
          </a:r>
          <a:r>
            <a:rPr kumimoji="1" lang="ja-JP" altLang="ja-JP" sz="1050">
              <a:solidFill>
                <a:schemeClr val="dk1"/>
              </a:solidFill>
              <a:effectLst/>
              <a:latin typeface="+mn-lt"/>
              <a:ea typeface="+mn-ea"/>
              <a:cs typeface="+mn-cs"/>
            </a:rPr>
            <a:t>年度に借り入れた辺地債（</a:t>
          </a:r>
          <a:r>
            <a:rPr kumimoji="1" lang="ja-JP" altLang="en-US" sz="1050">
              <a:solidFill>
                <a:schemeClr val="dk1"/>
              </a:solidFill>
              <a:effectLst/>
              <a:latin typeface="+mn-lt"/>
              <a:ea typeface="+mn-ea"/>
              <a:cs typeface="+mn-cs"/>
            </a:rPr>
            <a:t>若郷防災コミュニティセンター建設</a:t>
          </a:r>
          <a:r>
            <a:rPr kumimoji="1" lang="ja-JP" altLang="ja-JP" sz="1050">
              <a:solidFill>
                <a:schemeClr val="dk1"/>
              </a:solidFill>
              <a:effectLst/>
              <a:latin typeface="+mn-lt"/>
              <a:ea typeface="+mn-ea"/>
              <a:cs typeface="+mn-cs"/>
            </a:rPr>
            <a:t>）の元金償還が</a:t>
          </a:r>
          <a:r>
            <a:rPr kumimoji="1" lang="en-US" altLang="ja-JP" sz="1050">
              <a:solidFill>
                <a:schemeClr val="dk1"/>
              </a:solidFill>
              <a:effectLst/>
              <a:latin typeface="+mn-lt"/>
              <a:ea typeface="+mn-ea"/>
              <a:cs typeface="+mn-cs"/>
            </a:rPr>
            <a:t>R6</a:t>
          </a:r>
          <a:r>
            <a:rPr kumimoji="1" lang="ja-JP" altLang="ja-JP" sz="1050">
              <a:solidFill>
                <a:schemeClr val="dk1"/>
              </a:solidFill>
              <a:effectLst/>
              <a:latin typeface="+mn-lt"/>
              <a:ea typeface="+mn-ea"/>
              <a:cs typeface="+mn-cs"/>
            </a:rPr>
            <a:t>年度から開始するため、今後も元利償還金の増加が見込まれる。弾力的な財政構造を維持し、将来に負担を残さないよう、残高と借入のバランスを注視し計画的な起債運用を行う必要がある。</a:t>
          </a:r>
          <a:endParaRPr lang="ja-JP" altLang="ja-JP" sz="1050">
            <a:effectLst/>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92711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470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64788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952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92711</xdr:rowOff>
    </xdr:from>
    <xdr:to>
      <xdr:col>24</xdr:col>
      <xdr:colOff>114300</xdr:colOff>
      <xdr:row>81</xdr:row>
      <xdr:rowOff>92711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980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157480</xdr:rowOff>
    </xdr:from>
    <xdr:to>
      <xdr:col>24</xdr:col>
      <xdr:colOff>25400</xdr:colOff>
      <xdr:row>77</xdr:row>
      <xdr:rowOff>16511</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3987800" y="13187680"/>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113047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143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35561</xdr:rowOff>
    </xdr:from>
    <xdr:to>
      <xdr:col>19</xdr:col>
      <xdr:colOff>187325</xdr:colOff>
      <xdr:row>76</xdr:row>
      <xdr:rowOff>157480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3065761"/>
          <a:ext cx="889000" cy="121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102870</xdr:rowOff>
    </xdr:from>
    <xdr:to>
      <xdr:col>20</xdr:col>
      <xdr:colOff>38100</xdr:colOff>
      <xdr:row>77</xdr:row>
      <xdr:rowOff>33020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43197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2901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35561</xdr:rowOff>
    </xdr:from>
    <xdr:to>
      <xdr:col>15</xdr:col>
      <xdr:colOff>98425</xdr:colOff>
      <xdr:row>76</xdr:row>
      <xdr:rowOff>43180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2209800" y="130657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60961</xdr:rowOff>
    </xdr:from>
    <xdr:to>
      <xdr:col>15</xdr:col>
      <xdr:colOff>149225</xdr:colOff>
      <xdr:row>76</xdr:row>
      <xdr:rowOff>162561</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147338</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20320</xdr:rowOff>
    </xdr:from>
    <xdr:to>
      <xdr:col>11</xdr:col>
      <xdr:colOff>9525</xdr:colOff>
      <xdr:row>76</xdr:row>
      <xdr:rowOff>43180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1320800" y="130505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140970</xdr:rowOff>
    </xdr:from>
    <xdr:to>
      <xdr:col>11</xdr:col>
      <xdr:colOff>60325</xdr:colOff>
      <xdr:row>77</xdr:row>
      <xdr:rowOff>71120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55897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11430</xdr:rowOff>
    </xdr:from>
    <xdr:to>
      <xdr:col>6</xdr:col>
      <xdr:colOff>171450</xdr:colOff>
      <xdr:row>77</xdr:row>
      <xdr:rowOff>113030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97807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137161</xdr:rowOff>
    </xdr:from>
    <xdr:to>
      <xdr:col>24</xdr:col>
      <xdr:colOff>76200</xdr:colOff>
      <xdr:row>77</xdr:row>
      <xdr:rowOff>67311</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153688</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106680</xdr:rowOff>
    </xdr:from>
    <xdr:to>
      <xdr:col>20</xdr:col>
      <xdr:colOff>38100</xdr:colOff>
      <xdr:row>77</xdr:row>
      <xdr:rowOff>36830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21607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3223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156211</xdr:rowOff>
    </xdr:from>
    <xdr:to>
      <xdr:col>15</xdr:col>
      <xdr:colOff>149225</xdr:colOff>
      <xdr:row>76</xdr:row>
      <xdr:rowOff>86361</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96537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163830</xdr:rowOff>
    </xdr:from>
    <xdr:to>
      <xdr:col>11</xdr:col>
      <xdr:colOff>60325</xdr:colOff>
      <xdr:row>76</xdr:row>
      <xdr:rowOff>93980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104157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140970</xdr:rowOff>
    </xdr:from>
    <xdr:to>
      <xdr:col>6</xdr:col>
      <xdr:colOff>171450</xdr:colOff>
      <xdr:row>76</xdr:row>
      <xdr:rowOff>71120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81297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公債費以外経常収支比率は、</a:t>
          </a:r>
          <a:r>
            <a:rPr kumimoji="1" lang="en-US" altLang="ja-JP" sz="1050">
              <a:solidFill>
                <a:schemeClr val="dk1"/>
              </a:solidFill>
              <a:effectLst/>
              <a:latin typeface="+mn-lt"/>
              <a:ea typeface="+mn-ea"/>
              <a:cs typeface="+mn-cs"/>
            </a:rPr>
            <a:t>2.3</a:t>
          </a:r>
          <a:r>
            <a:rPr kumimoji="1" lang="ja-JP" altLang="ja-JP" sz="1050">
              <a:solidFill>
                <a:schemeClr val="dk1"/>
              </a:solidFill>
              <a:effectLst/>
              <a:latin typeface="+mn-lt"/>
              <a:ea typeface="+mn-ea"/>
              <a:cs typeface="+mn-cs"/>
            </a:rPr>
            <a:t>ポイント増加し、類似団体平均を</a:t>
          </a:r>
          <a:r>
            <a:rPr kumimoji="1" lang="en-US" altLang="ja-JP" sz="1050">
              <a:solidFill>
                <a:schemeClr val="dk1"/>
              </a:solidFill>
              <a:effectLst/>
              <a:latin typeface="+mn-lt"/>
              <a:ea typeface="+mn-ea"/>
              <a:cs typeface="+mn-cs"/>
            </a:rPr>
            <a:t>3.2</a:t>
          </a:r>
          <a:r>
            <a:rPr kumimoji="1" lang="ja-JP" altLang="ja-JP" sz="1050">
              <a:solidFill>
                <a:schemeClr val="dk1"/>
              </a:solidFill>
              <a:effectLst/>
              <a:latin typeface="+mn-lt"/>
              <a:ea typeface="+mn-ea"/>
              <a:cs typeface="+mn-cs"/>
            </a:rPr>
            <a:t>ポイント下回っている。</a:t>
          </a:r>
          <a:endParaRPr lang="ja-JP" altLang="ja-JP" sz="1050">
            <a:effectLst/>
          </a:endParaRPr>
        </a:p>
        <a:p>
          <a:r>
            <a:rPr kumimoji="1" lang="ja-JP" altLang="ja-JP" sz="1050">
              <a:solidFill>
                <a:schemeClr val="dk1"/>
              </a:solidFill>
              <a:effectLst/>
              <a:latin typeface="+mn-lt"/>
              <a:ea typeface="+mn-ea"/>
              <a:cs typeface="+mn-cs"/>
            </a:rPr>
            <a:t>主な要因は、新型コロナウイルスにより中止していた事業やイベント等の一部再開により、物件費、補助費等が</a:t>
          </a:r>
          <a:r>
            <a:rPr kumimoji="1" lang="ja-JP" altLang="en-US" sz="1050">
              <a:solidFill>
                <a:schemeClr val="dk1"/>
              </a:solidFill>
              <a:effectLst/>
              <a:latin typeface="+mn-lt"/>
              <a:ea typeface="+mn-ea"/>
              <a:cs typeface="+mn-cs"/>
            </a:rPr>
            <a:t>増加</a:t>
          </a:r>
          <a:r>
            <a:rPr kumimoji="1" lang="ja-JP" altLang="ja-JP" sz="1050">
              <a:solidFill>
                <a:schemeClr val="dk1"/>
              </a:solidFill>
              <a:effectLst/>
              <a:latin typeface="+mn-lt"/>
              <a:ea typeface="+mn-ea"/>
              <a:cs typeface="+mn-cs"/>
            </a:rPr>
            <a:t>したことによるものである。</a:t>
          </a:r>
          <a:endParaRPr lang="ja-JP" altLang="ja-JP" sz="1050">
            <a:effectLst/>
          </a:endParaRPr>
        </a:p>
        <a:p>
          <a:r>
            <a:rPr kumimoji="1" lang="ja-JP" altLang="ja-JP" sz="1050">
              <a:solidFill>
                <a:schemeClr val="dk1"/>
              </a:solidFill>
              <a:effectLst/>
              <a:latin typeface="+mn-lt"/>
              <a:ea typeface="+mn-ea"/>
              <a:cs typeface="+mn-cs"/>
            </a:rPr>
            <a:t>過去の減少要因が一過性のものであるため、事業の見直し、施設管理の適正化や、利用者等からの適正な負担徴収などを継続して検討を行っていく必要がある。</a:t>
          </a:r>
          <a:endParaRPr lang="ja-JP" altLang="ja-JP" sz="1050">
            <a:effectLst/>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17599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608560"/>
          <a:ext cx="0" cy="1296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161126</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877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17599</xdr:rowOff>
    </xdr:from>
    <xdr:to>
      <xdr:col>82</xdr:col>
      <xdr:colOff>196850</xdr:colOff>
      <xdr:row>81</xdr:row>
      <xdr:rowOff>17599</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90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117202</xdr:rowOff>
    </xdr:from>
    <xdr:to>
      <xdr:col>82</xdr:col>
      <xdr:colOff>107950</xdr:colOff>
      <xdr:row>77</xdr:row>
      <xdr:rowOff>20864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3147402"/>
          <a:ext cx="8382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46645</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2482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74568</xdr:rowOff>
    </xdr:from>
    <xdr:to>
      <xdr:col>82</xdr:col>
      <xdr:colOff>158750</xdr:colOff>
      <xdr:row>78</xdr:row>
      <xdr:rowOff>4718</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7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42092</xdr:rowOff>
    </xdr:from>
    <xdr:to>
      <xdr:col>78</xdr:col>
      <xdr:colOff>69850</xdr:colOff>
      <xdr:row>76</xdr:row>
      <xdr:rowOff>117202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3072292"/>
          <a:ext cx="889000" cy="75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25581</xdr:rowOff>
    </xdr:from>
    <xdr:to>
      <xdr:col>78</xdr:col>
      <xdr:colOff>120650</xdr:colOff>
      <xdr:row>77</xdr:row>
      <xdr:rowOff>127181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111958</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33136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42092</xdr:rowOff>
    </xdr:from>
    <xdr:to>
      <xdr:col>73</xdr:col>
      <xdr:colOff>180975</xdr:colOff>
      <xdr:row>78</xdr:row>
      <xdr:rowOff>48623</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893800" y="13072292"/>
          <a:ext cx="889000" cy="34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128451</xdr:rowOff>
    </xdr:from>
    <xdr:to>
      <xdr:col>74</xdr:col>
      <xdr:colOff>31750</xdr:colOff>
      <xdr:row>77</xdr:row>
      <xdr:rowOff>58601</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43378</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3245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48623</xdr:rowOff>
    </xdr:from>
    <xdr:to>
      <xdr:col>69</xdr:col>
      <xdr:colOff>92075</xdr:colOff>
      <xdr:row>78</xdr:row>
      <xdr:rowOff>117202</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3421723"/>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68036</xdr:rowOff>
    </xdr:from>
    <xdr:to>
      <xdr:col>69</xdr:col>
      <xdr:colOff>142875</xdr:colOff>
      <xdr:row>77</xdr:row>
      <xdr:rowOff>169636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8363</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03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84364</xdr:rowOff>
    </xdr:from>
    <xdr:to>
      <xdr:col>65</xdr:col>
      <xdr:colOff>53975</xdr:colOff>
      <xdr:row>78</xdr:row>
      <xdr:rowOff>14514</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24691</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141514</xdr:rowOff>
    </xdr:from>
    <xdr:to>
      <xdr:col>82</xdr:col>
      <xdr:colOff>158750</xdr:colOff>
      <xdr:row>77</xdr:row>
      <xdr:rowOff>71664</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171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158041</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3016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66402</xdr:rowOff>
    </xdr:from>
    <xdr:to>
      <xdr:col>78</xdr:col>
      <xdr:colOff>120650</xdr:colOff>
      <xdr:row>76</xdr:row>
      <xdr:rowOff>168002</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096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6730</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2865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162742</xdr:rowOff>
    </xdr:from>
    <xdr:to>
      <xdr:col>74</xdr:col>
      <xdr:colOff>31750</xdr:colOff>
      <xdr:row>76</xdr:row>
      <xdr:rowOff>92892</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02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103068</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2790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169273</xdr:rowOff>
    </xdr:from>
    <xdr:to>
      <xdr:col>69</xdr:col>
      <xdr:colOff>142875</xdr:colOff>
      <xdr:row>78</xdr:row>
      <xdr:rowOff>99423</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37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84200</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457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66402</xdr:rowOff>
    </xdr:from>
    <xdr:to>
      <xdr:col>65</xdr:col>
      <xdr:colOff>53975</xdr:colOff>
      <xdr:row>78</xdr:row>
      <xdr:rowOff>168002</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439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152779</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525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21</xdr:row>
      <xdr:rowOff>3175</xdr:rowOff>
    </xdr:from>
    <xdr:to>
      <xdr:col>33</xdr:col>
      <xdr:colOff>114300</xdr:colOff>
      <xdr:row>21</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6" name="テキスト ボックス 45">
          <a:extLst>
            <a:ext uri="{FF2B5EF4-FFF2-40B4-BE49-F238E27FC236}">
              <a16:creationId xmlns:a16="http://schemas.microsoft.com/office/drawing/2014/main" id="{00000000-0008-0000-0500-00002E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7" name="人口1人当たり決算額の推移グラフ枠130">
          <a:extLst>
            <a:ext uri="{FF2B5EF4-FFF2-40B4-BE49-F238E27FC236}">
              <a16:creationId xmlns:a16="http://schemas.microsoft.com/office/drawing/2014/main" id="{00000000-0008-0000-0500-00002F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3584</xdr:rowOff>
    </xdr:from>
    <xdr:to>
      <xdr:col>29</xdr:col>
      <xdr:colOff>127000</xdr:colOff>
      <xdr:row>20</xdr:row>
      <xdr:rowOff>21266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651500" y="2108609"/>
          <a:ext cx="0" cy="13892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164793</xdr:rowOff>
    </xdr:from>
    <xdr:ext cx="762000" cy="259045"/>
    <xdr:sp macro="" textlink="">
      <xdr:nvSpPr>
        <xdr:cNvPr id="49" name="人口1人当たり決算額の推移最小値テキスト130">
          <a:extLst>
            <a:ext uri="{FF2B5EF4-FFF2-40B4-BE49-F238E27FC236}">
              <a16:creationId xmlns:a16="http://schemas.microsoft.com/office/drawing/2014/main" id="{00000000-0008-0000-0500-000031000000}"/>
            </a:ext>
          </a:extLst>
        </xdr:cNvPr>
        <xdr:cNvSpPr txBox="1"/>
      </xdr:nvSpPr>
      <xdr:spPr>
        <a:xfrm>
          <a:off x="5740400" y="3469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21266</xdr:rowOff>
    </xdr:from>
    <xdr:to>
      <xdr:col>30</xdr:col>
      <xdr:colOff>25400</xdr:colOff>
      <xdr:row>20</xdr:row>
      <xdr:rowOff>21266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34978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89961</xdr:rowOff>
    </xdr:from>
    <xdr:ext cx="762000" cy="259045"/>
    <xdr:sp macro="" textlink="">
      <xdr:nvSpPr>
        <xdr:cNvPr id="51" name="人口1人当たり決算額の推移最大値テキスト130">
          <a:extLst>
            <a:ext uri="{FF2B5EF4-FFF2-40B4-BE49-F238E27FC236}">
              <a16:creationId xmlns:a16="http://schemas.microsoft.com/office/drawing/2014/main" id="{00000000-0008-0000-0500-000033000000}"/>
            </a:ext>
          </a:extLst>
        </xdr:cNvPr>
        <xdr:cNvSpPr txBox="1"/>
      </xdr:nvSpPr>
      <xdr:spPr>
        <a:xfrm>
          <a:off x="5740400" y="185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3584</xdr:rowOff>
    </xdr:from>
    <xdr:to>
      <xdr:col>30</xdr:col>
      <xdr:colOff>25400</xdr:colOff>
      <xdr:row>12</xdr:row>
      <xdr:rowOff>3584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562600" y="21086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63657</xdr:rowOff>
    </xdr:from>
    <xdr:to>
      <xdr:col>29</xdr:col>
      <xdr:colOff>127000</xdr:colOff>
      <xdr:row>18</xdr:row>
      <xdr:rowOff>67743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5003800" y="3197382"/>
          <a:ext cx="647700" cy="40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48434</xdr:rowOff>
    </xdr:from>
    <xdr:ext cx="762000" cy="259045"/>
    <xdr:sp macro="" textlink="">
      <xdr:nvSpPr>
        <xdr:cNvPr id="54" name="人口1人当たり決算額の推移平均値テキスト130">
          <a:extLst>
            <a:ext uri="{FF2B5EF4-FFF2-40B4-BE49-F238E27FC236}">
              <a16:creationId xmlns:a16="http://schemas.microsoft.com/office/drawing/2014/main" id="{00000000-0008-0000-0500-000036000000}"/>
            </a:ext>
          </a:extLst>
        </xdr:cNvPr>
        <xdr:cNvSpPr txBox="1"/>
      </xdr:nvSpPr>
      <xdr:spPr>
        <a:xfrm>
          <a:off x="5740400" y="31821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29879</xdr:rowOff>
    </xdr:from>
    <xdr:to>
      <xdr:col>29</xdr:col>
      <xdr:colOff>177800</xdr:colOff>
      <xdr:row>18</xdr:row>
      <xdr:rowOff>131479</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5600700" y="31636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67743</xdr:rowOff>
    </xdr:from>
    <xdr:to>
      <xdr:col>26</xdr:col>
      <xdr:colOff>50800</xdr:colOff>
      <xdr:row>18</xdr:row>
      <xdr:rowOff>78822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4305300" y="3201468"/>
          <a:ext cx="698500" cy="110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60106</xdr:rowOff>
    </xdr:from>
    <xdr:to>
      <xdr:col>26</xdr:col>
      <xdr:colOff>101600</xdr:colOff>
      <xdr:row>18</xdr:row>
      <xdr:rowOff>161706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953000" y="31938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146483</xdr:rowOff>
    </xdr:from>
    <xdr:ext cx="7366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4622800" y="32802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78822</xdr:rowOff>
    </xdr:from>
    <xdr:to>
      <xdr:col>22</xdr:col>
      <xdr:colOff>114300</xdr:colOff>
      <xdr:row>18</xdr:row>
      <xdr:rowOff>92872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3606800" y="3212547"/>
          <a:ext cx="698500" cy="140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82214</xdr:rowOff>
    </xdr:from>
    <xdr:to>
      <xdr:col>22</xdr:col>
      <xdr:colOff>165100</xdr:colOff>
      <xdr:row>19</xdr:row>
      <xdr:rowOff>12364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4254500" y="32159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168591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924300" y="330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82093</xdr:rowOff>
    </xdr:from>
    <xdr:to>
      <xdr:col>18</xdr:col>
      <xdr:colOff>177800</xdr:colOff>
      <xdr:row>18</xdr:row>
      <xdr:rowOff>92872</xdr:rowOff>
    </xdr:to>
    <xdr:cxnSp macro="">
      <xdr:nvCxnSpPr>
        <xdr:cNvPr id="62" name="直線コネクタ 61">
          <a:extLst>
            <a:ext uri="{FF2B5EF4-FFF2-40B4-BE49-F238E27FC236}">
              <a16:creationId xmlns:a16="http://schemas.microsoft.com/office/drawing/2014/main" id="{00000000-0008-0000-0500-00003E000000}"/>
            </a:ext>
          </a:extLst>
        </xdr:cNvPr>
        <xdr:cNvCxnSpPr/>
      </xdr:nvCxnSpPr>
      <xdr:spPr bwMode="auto">
        <a:xfrm>
          <a:off x="2908300" y="3215818"/>
          <a:ext cx="698500" cy="107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90569</xdr:rowOff>
    </xdr:from>
    <xdr:to>
      <xdr:col>19</xdr:col>
      <xdr:colOff>38100</xdr:colOff>
      <xdr:row>19</xdr:row>
      <xdr:rowOff>20720</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3556000" y="3224294"/>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5496</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225800" y="3310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79255</xdr:rowOff>
    </xdr:from>
    <xdr:to>
      <xdr:col>15</xdr:col>
      <xdr:colOff>101600</xdr:colOff>
      <xdr:row>19</xdr:row>
      <xdr:rowOff>9405</xdr:rowOff>
    </xdr:to>
    <xdr:sp macro="" textlink="">
      <xdr:nvSpPr>
        <xdr:cNvPr id="65" name="フローチャート: 判断 64">
          <a:extLst>
            <a:ext uri="{FF2B5EF4-FFF2-40B4-BE49-F238E27FC236}">
              <a16:creationId xmlns:a16="http://schemas.microsoft.com/office/drawing/2014/main" id="{00000000-0008-0000-0500-000041000000}"/>
            </a:ext>
          </a:extLst>
        </xdr:cNvPr>
        <xdr:cNvSpPr/>
      </xdr:nvSpPr>
      <xdr:spPr bwMode="auto">
        <a:xfrm>
          <a:off x="2857500" y="32129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165632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527300" y="329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12857</xdr:rowOff>
    </xdr:from>
    <xdr:to>
      <xdr:col>29</xdr:col>
      <xdr:colOff>177800</xdr:colOff>
      <xdr:row>18</xdr:row>
      <xdr:rowOff>114457</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5600700" y="31465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29384</xdr:rowOff>
    </xdr:from>
    <xdr:ext cx="762000" cy="259045"/>
    <xdr:sp macro="" textlink="">
      <xdr:nvSpPr>
        <xdr:cNvPr id="73" name="人口1人当たり決算額の推移該当値テキスト130">
          <a:extLst>
            <a:ext uri="{FF2B5EF4-FFF2-40B4-BE49-F238E27FC236}">
              <a16:creationId xmlns:a16="http://schemas.microsoft.com/office/drawing/2014/main" id="{00000000-0008-0000-0500-000049000000}"/>
            </a:ext>
          </a:extLst>
        </xdr:cNvPr>
        <xdr:cNvSpPr txBox="1"/>
      </xdr:nvSpPr>
      <xdr:spPr>
        <a:xfrm>
          <a:off x="5740400" y="2991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16943</xdr:rowOff>
    </xdr:from>
    <xdr:to>
      <xdr:col>26</xdr:col>
      <xdr:colOff>101600</xdr:colOff>
      <xdr:row>18</xdr:row>
      <xdr:rowOff>118543</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953000" y="3150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128720</xdr:rowOff>
    </xdr:from>
    <xdr:ext cx="7366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4622800" y="2919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28022</xdr:rowOff>
    </xdr:from>
    <xdr:to>
      <xdr:col>22</xdr:col>
      <xdr:colOff>165100</xdr:colOff>
      <xdr:row>18</xdr:row>
      <xdr:rowOff>129622</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4254500" y="31617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139799</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924300" y="2930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42072</xdr:rowOff>
    </xdr:from>
    <xdr:to>
      <xdr:col>19</xdr:col>
      <xdr:colOff>38100</xdr:colOff>
      <xdr:row>18</xdr:row>
      <xdr:rowOff>143672</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3556000" y="31757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153849</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3225800" y="2944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31293</xdr:rowOff>
    </xdr:from>
    <xdr:to>
      <xdr:col>15</xdr:col>
      <xdr:colOff>101600</xdr:colOff>
      <xdr:row>18</xdr:row>
      <xdr:rowOff>132893</xdr:rowOff>
    </xdr:to>
    <xdr:sp macro="" textlink="">
      <xdr:nvSpPr>
        <xdr:cNvPr id="80" name="楕円 79">
          <a:extLst>
            <a:ext uri="{FF2B5EF4-FFF2-40B4-BE49-F238E27FC236}">
              <a16:creationId xmlns:a16="http://schemas.microsoft.com/office/drawing/2014/main" id="{00000000-0008-0000-0500-000050000000}"/>
            </a:ext>
          </a:extLst>
        </xdr:cNvPr>
        <xdr:cNvSpPr/>
      </xdr:nvSpPr>
      <xdr:spPr bwMode="auto">
        <a:xfrm>
          <a:off x="2857500" y="31650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143070</xdr:rowOff>
    </xdr:from>
    <xdr:ext cx="762000" cy="259045"/>
    <xdr:sp macro="" textlink="">
      <xdr:nvSpPr>
        <xdr:cNvPr id="81" name="テキスト ボックス 80">
          <a:extLst>
            <a:ext uri="{FF2B5EF4-FFF2-40B4-BE49-F238E27FC236}">
              <a16:creationId xmlns:a16="http://schemas.microsoft.com/office/drawing/2014/main" id="{00000000-0008-0000-0500-000051000000}"/>
            </a:ext>
          </a:extLst>
        </xdr:cNvPr>
        <xdr:cNvSpPr txBox="1"/>
      </xdr:nvSpPr>
      <xdr:spPr>
        <a:xfrm>
          <a:off x="2527300" y="2933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3" name="角丸四角形 82">
          <a:extLst>
            <a:ext uri="{FF2B5EF4-FFF2-40B4-BE49-F238E27FC236}">
              <a16:creationId xmlns:a16="http://schemas.microsoft.com/office/drawing/2014/main" id="{00000000-0008-0000-0500-000053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2" name="楕円 91">
          <a:extLst>
            <a:ext uri="{FF2B5EF4-FFF2-40B4-BE49-F238E27FC236}">
              <a16:creationId xmlns:a16="http://schemas.microsoft.com/office/drawing/2014/main" id="{00000000-0008-0000-0500-00005C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3" name="フローチャート: 判断 92">
          <a:extLst>
            <a:ext uri="{FF2B5EF4-FFF2-40B4-BE49-F238E27FC236}">
              <a16:creationId xmlns:a16="http://schemas.microsoft.com/office/drawing/2014/main" id="{00000000-0008-0000-0500-00005D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4" name="正方形/長方形 93">
          <a:extLst>
            <a:ext uri="{FF2B5EF4-FFF2-40B4-BE49-F238E27FC236}">
              <a16:creationId xmlns:a16="http://schemas.microsoft.com/office/drawing/2014/main" id="{00000000-0008-0000-0500-00005E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229180</xdr:rowOff>
    </xdr:from>
    <xdr:to>
      <xdr:col>29</xdr:col>
      <xdr:colOff>127000</xdr:colOff>
      <xdr:row>37</xdr:row>
      <xdr:rowOff>151479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153730"/>
          <a:ext cx="0" cy="11224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123556</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248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151479</xdr:rowOff>
    </xdr:from>
    <xdr:to>
      <xdr:col>30</xdr:col>
      <xdr:colOff>25400</xdr:colOff>
      <xdr:row>37</xdr:row>
      <xdr:rowOff>151479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2761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144107</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9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229180</xdr:rowOff>
    </xdr:from>
    <xdr:to>
      <xdr:col>30</xdr:col>
      <xdr:colOff>25400</xdr:colOff>
      <xdr:row>33</xdr:row>
      <xdr:rowOff>229180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1537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31034</xdr:rowOff>
    </xdr:from>
    <xdr:to>
      <xdr:col>29</xdr:col>
      <xdr:colOff>127000</xdr:colOff>
      <xdr:row>36</xdr:row>
      <xdr:rowOff>36051</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5003800" y="6984284"/>
          <a:ext cx="647700" cy="50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141213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7515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296136</xdr:rowOff>
    </xdr:from>
    <xdr:to>
      <xdr:col>29</xdr:col>
      <xdr:colOff>177800</xdr:colOff>
      <xdr:row>36</xdr:row>
      <xdr:rowOff>54836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906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36051</xdr:rowOff>
    </xdr:from>
    <xdr:to>
      <xdr:col>26</xdr:col>
      <xdr:colOff>50800</xdr:colOff>
      <xdr:row>36</xdr:row>
      <xdr:rowOff>68886</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6989301"/>
          <a:ext cx="698500" cy="328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322307</xdr:rowOff>
    </xdr:from>
    <xdr:to>
      <xdr:col>26</xdr:col>
      <xdr:colOff>101600</xdr:colOff>
      <xdr:row>36</xdr:row>
      <xdr:rowOff>81007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932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91184</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701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68886</xdr:rowOff>
    </xdr:from>
    <xdr:to>
      <xdr:col>22</xdr:col>
      <xdr:colOff>114300</xdr:colOff>
      <xdr:row>36</xdr:row>
      <xdr:rowOff>82671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7022136"/>
          <a:ext cx="698500" cy="137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3421</xdr:rowOff>
    </xdr:from>
    <xdr:to>
      <xdr:col>22</xdr:col>
      <xdr:colOff>165100</xdr:colOff>
      <xdr:row>36</xdr:row>
      <xdr:rowOff>105021</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956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115198</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725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82671</xdr:rowOff>
    </xdr:from>
    <xdr:to>
      <xdr:col>18</xdr:col>
      <xdr:colOff>177800</xdr:colOff>
      <xdr:row>36</xdr:row>
      <xdr:rowOff>100265</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7035921"/>
          <a:ext cx="698500" cy="175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329222</xdr:rowOff>
    </xdr:from>
    <xdr:to>
      <xdr:col>19</xdr:col>
      <xdr:colOff>38100</xdr:colOff>
      <xdr:row>36</xdr:row>
      <xdr:rowOff>87922</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939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98099</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7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338122</xdr:rowOff>
    </xdr:from>
    <xdr:to>
      <xdr:col>15</xdr:col>
      <xdr:colOff>101600</xdr:colOff>
      <xdr:row>36</xdr:row>
      <xdr:rowOff>96822</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9484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106999</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7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323134</xdr:rowOff>
    </xdr:from>
    <xdr:to>
      <xdr:col>29</xdr:col>
      <xdr:colOff>177800</xdr:colOff>
      <xdr:row>36</xdr:row>
      <xdr:rowOff>81834</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69334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295211</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905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328151</xdr:rowOff>
    </xdr:from>
    <xdr:to>
      <xdr:col>26</xdr:col>
      <xdr:colOff>101600</xdr:colOff>
      <xdr:row>36</xdr:row>
      <xdr:rowOff>86851</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69385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71628</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0248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18086</xdr:rowOff>
    </xdr:from>
    <xdr:to>
      <xdr:col>22</xdr:col>
      <xdr:colOff>165100</xdr:colOff>
      <xdr:row>36</xdr:row>
      <xdr:rowOff>119686</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69713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104463</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05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31871</xdr:rowOff>
    </xdr:from>
    <xdr:to>
      <xdr:col>19</xdr:col>
      <xdr:colOff>38100</xdr:colOff>
      <xdr:row>36</xdr:row>
      <xdr:rowOff>133471</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69851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118248</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071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49465</xdr:rowOff>
    </xdr:from>
    <xdr:to>
      <xdr:col>15</xdr:col>
      <xdr:colOff>101600</xdr:colOff>
      <xdr:row>36</xdr:row>
      <xdr:rowOff>151065</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0027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135842</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0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2,453
2,440
27.54
4,548,685
4,253,321
289,165
1,986,023
2,129,161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155789</xdr:rowOff>
    </xdr:from>
    <xdr:to>
      <xdr:col>24</xdr:col>
      <xdr:colOff>62865</xdr:colOff>
      <xdr:row>38</xdr:row>
      <xdr:rowOff>114308</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127839"/>
          <a:ext cx="1270" cy="1501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118135</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33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114308</xdr:rowOff>
    </xdr:from>
    <xdr:to>
      <xdr:col>24</xdr:col>
      <xdr:colOff>152400</xdr:colOff>
      <xdr:row>38</xdr:row>
      <xdr:rowOff>114308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2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102466</xdr:rowOff>
    </xdr:from>
    <xdr:ext cx="690189"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030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155789</xdr:rowOff>
    </xdr:from>
    <xdr:to>
      <xdr:col>24</xdr:col>
      <xdr:colOff>152400</xdr:colOff>
      <xdr:row>29</xdr:row>
      <xdr:rowOff>155789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127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71783</xdr:rowOff>
    </xdr:from>
    <xdr:to>
      <xdr:col>24</xdr:col>
      <xdr:colOff>63500</xdr:colOff>
      <xdr:row>36</xdr:row>
      <xdr:rowOff>83264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243983"/>
          <a:ext cx="838200" cy="11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93889</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2660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115462</xdr:rowOff>
    </xdr:from>
    <xdr:to>
      <xdr:col>24</xdr:col>
      <xdr:colOff>114300</xdr:colOff>
      <xdr:row>37</xdr:row>
      <xdr:rowOff>45612</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287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83264</xdr:rowOff>
    </xdr:from>
    <xdr:to>
      <xdr:col>19</xdr:col>
      <xdr:colOff>177800</xdr:colOff>
      <xdr:row>36</xdr:row>
      <xdr:rowOff>93763</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255464"/>
          <a:ext cx="889000" cy="10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145288</xdr:rowOff>
    </xdr:from>
    <xdr:to>
      <xdr:col>20</xdr:col>
      <xdr:colOff>38100</xdr:colOff>
      <xdr:row>37</xdr:row>
      <xdr:rowOff>75438</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66565</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410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93763</xdr:rowOff>
    </xdr:from>
    <xdr:to>
      <xdr:col>15</xdr:col>
      <xdr:colOff>50800</xdr:colOff>
      <xdr:row>36</xdr:row>
      <xdr:rowOff>122010</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265963"/>
          <a:ext cx="889000" cy="28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166147</xdr:rowOff>
    </xdr:from>
    <xdr:to>
      <xdr:col>15</xdr:col>
      <xdr:colOff>101600</xdr:colOff>
      <xdr:row>37</xdr:row>
      <xdr:rowOff>96297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87424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43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122010</xdr:rowOff>
    </xdr:from>
    <xdr:to>
      <xdr:col>10</xdr:col>
      <xdr:colOff>114300</xdr:colOff>
      <xdr:row>37</xdr:row>
      <xdr:rowOff>27017</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294210"/>
          <a:ext cx="889000" cy="76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170567</xdr:rowOff>
    </xdr:from>
    <xdr:to>
      <xdr:col>10</xdr:col>
      <xdr:colOff>165100</xdr:colOff>
      <xdr:row>37</xdr:row>
      <xdr:rowOff>100717</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91844</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435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34714</xdr:rowOff>
    </xdr:from>
    <xdr:to>
      <xdr:col>6</xdr:col>
      <xdr:colOff>38100</xdr:colOff>
      <xdr:row>37</xdr:row>
      <xdr:rowOff>136314</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127440</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47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20983</xdr:rowOff>
    </xdr:from>
    <xdr:to>
      <xdr:col>24</xdr:col>
      <xdr:colOff>114300</xdr:colOff>
      <xdr:row>36</xdr:row>
      <xdr:rowOff>122583</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193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43860</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044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32464</xdr:rowOff>
    </xdr:from>
    <xdr:to>
      <xdr:col>20</xdr:col>
      <xdr:colOff>38100</xdr:colOff>
      <xdr:row>36</xdr:row>
      <xdr:rowOff>134064</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20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150591</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5979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42963</xdr:rowOff>
    </xdr:from>
    <xdr:to>
      <xdr:col>15</xdr:col>
      <xdr:colOff>101600</xdr:colOff>
      <xdr:row>36</xdr:row>
      <xdr:rowOff>144563</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215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161090</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5990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71210</xdr:rowOff>
    </xdr:from>
    <xdr:to>
      <xdr:col>10</xdr:col>
      <xdr:colOff>165100</xdr:colOff>
      <xdr:row>37</xdr:row>
      <xdr:rowOff>1360</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24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17887</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018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147667</xdr:rowOff>
    </xdr:from>
    <xdr:to>
      <xdr:col>6</xdr:col>
      <xdr:colOff>38100</xdr:colOff>
      <xdr:row>37</xdr:row>
      <xdr:rowOff>77817</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31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94344</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095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25400</xdr:rowOff>
    </xdr:from>
    <xdr:to>
      <xdr:col>28</xdr:col>
      <xdr:colOff>114300</xdr:colOff>
      <xdr:row>58</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54627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9270</xdr:rowOff>
    </xdr:from>
    <xdr:to>
      <xdr:col>24</xdr:col>
      <xdr:colOff>62865</xdr:colOff>
      <xdr:row>57</xdr:row>
      <xdr:rowOff>144040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753220"/>
          <a:ext cx="1270" cy="1163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147867</xdr:rowOff>
    </xdr:from>
    <xdr:ext cx="534377"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9920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144040</xdr:rowOff>
    </xdr:from>
    <xdr:to>
      <xdr:col>24</xdr:col>
      <xdr:colOff>152400</xdr:colOff>
      <xdr:row>57</xdr:row>
      <xdr:rowOff>144040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9916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127397</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5284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9270</xdr:rowOff>
    </xdr:from>
    <xdr:to>
      <xdr:col>24</xdr:col>
      <xdr:colOff>152400</xdr:colOff>
      <xdr:row>51</xdr:row>
      <xdr:rowOff>9270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753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118248</xdr:rowOff>
    </xdr:from>
    <xdr:to>
      <xdr:col>24</xdr:col>
      <xdr:colOff>63500</xdr:colOff>
      <xdr:row>56</xdr:row>
      <xdr:rowOff>138271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3797300" y="9719448"/>
          <a:ext cx="838200" cy="20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123480</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7246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145053</xdr:rowOff>
    </xdr:from>
    <xdr:to>
      <xdr:col>24</xdr:col>
      <xdr:colOff>114300</xdr:colOff>
      <xdr:row>57</xdr:row>
      <xdr:rowOff>75203</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74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118248</xdr:rowOff>
    </xdr:from>
    <xdr:to>
      <xdr:col>19</xdr:col>
      <xdr:colOff>177800</xdr:colOff>
      <xdr:row>56</xdr:row>
      <xdr:rowOff>169425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719448"/>
          <a:ext cx="889000" cy="51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154837</xdr:rowOff>
    </xdr:from>
    <xdr:to>
      <xdr:col>20</xdr:col>
      <xdr:colOff>38100</xdr:colOff>
      <xdr:row>57</xdr:row>
      <xdr:rowOff>84987</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76114</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848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151264</xdr:rowOff>
    </xdr:from>
    <xdr:to>
      <xdr:col>15</xdr:col>
      <xdr:colOff>50800</xdr:colOff>
      <xdr:row>56</xdr:row>
      <xdr:rowOff>169425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019300" y="9752464"/>
          <a:ext cx="889000" cy="18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3532</xdr:rowOff>
    </xdr:from>
    <xdr:to>
      <xdr:col>15</xdr:col>
      <xdr:colOff>101600</xdr:colOff>
      <xdr:row>57</xdr:row>
      <xdr:rowOff>105132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77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96259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868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137976</xdr:rowOff>
    </xdr:from>
    <xdr:to>
      <xdr:col>10</xdr:col>
      <xdr:colOff>114300</xdr:colOff>
      <xdr:row>56</xdr:row>
      <xdr:rowOff>151264</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1130300" y="9739176"/>
          <a:ext cx="889000" cy="13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166033</xdr:rowOff>
    </xdr:from>
    <xdr:to>
      <xdr:col>10</xdr:col>
      <xdr:colOff>165100</xdr:colOff>
      <xdr:row>57</xdr:row>
      <xdr:rowOff>96183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76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87310</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9859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160573</xdr:rowOff>
    </xdr:from>
    <xdr:to>
      <xdr:col>6</xdr:col>
      <xdr:colOff>38100</xdr:colOff>
      <xdr:row>57</xdr:row>
      <xdr:rowOff>90723</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76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81850</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9854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87471</xdr:rowOff>
    </xdr:from>
    <xdr:to>
      <xdr:col>24</xdr:col>
      <xdr:colOff>114300</xdr:colOff>
      <xdr:row>57</xdr:row>
      <xdr:rowOff>17621</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6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110348</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540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67448</xdr:rowOff>
    </xdr:from>
    <xdr:to>
      <xdr:col>20</xdr:col>
      <xdr:colOff>38100</xdr:colOff>
      <xdr:row>56</xdr:row>
      <xdr:rowOff>169048</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668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14125</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9443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118625</xdr:rowOff>
    </xdr:from>
    <xdr:to>
      <xdr:col>15</xdr:col>
      <xdr:colOff>101600</xdr:colOff>
      <xdr:row>57</xdr:row>
      <xdr:rowOff>48775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719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65302</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9495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100464</xdr:rowOff>
    </xdr:from>
    <xdr:to>
      <xdr:col>10</xdr:col>
      <xdr:colOff>165100</xdr:colOff>
      <xdr:row>57</xdr:row>
      <xdr:rowOff>30614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70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47141</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9476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87176</xdr:rowOff>
    </xdr:from>
    <xdr:to>
      <xdr:col>6</xdr:col>
      <xdr:colOff>38100</xdr:colOff>
      <xdr:row>57</xdr:row>
      <xdr:rowOff>17326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68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33853</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30795" y="9463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a:extLst>
            <a:ext uri="{FF2B5EF4-FFF2-40B4-BE49-F238E27FC236}">
              <a16:creationId xmlns:a16="http://schemas.microsoft.com/office/drawing/2014/main" id="{00000000-0008-0000-06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106836</xdr:rowOff>
    </xdr:from>
    <xdr:to>
      <xdr:col>24</xdr:col>
      <xdr:colOff>62865</xdr:colOff>
      <xdr:row>78</xdr:row>
      <xdr:rowOff>137711</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flipV="1">
          <a:off x="4633595" y="12279786"/>
          <a:ext cx="1270" cy="1231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141538</xdr:rowOff>
    </xdr:from>
    <xdr:ext cx="378565" cy="259045"/>
    <xdr:sp macro="" textlink="">
      <xdr:nvSpPr>
        <xdr:cNvPr id="166" name="維持補修費最小値テキスト">
          <a:extLst>
            <a:ext uri="{FF2B5EF4-FFF2-40B4-BE49-F238E27FC236}">
              <a16:creationId xmlns:a16="http://schemas.microsoft.com/office/drawing/2014/main" id="{00000000-0008-0000-0600-0000A6000000}"/>
            </a:ext>
          </a:extLst>
        </xdr:cNvPr>
        <xdr:cNvSpPr txBox="1"/>
      </xdr:nvSpPr>
      <xdr:spPr>
        <a:xfrm>
          <a:off x="4686300" y="13514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137711</xdr:rowOff>
    </xdr:from>
    <xdr:to>
      <xdr:col>24</xdr:col>
      <xdr:colOff>152400</xdr:colOff>
      <xdr:row>78</xdr:row>
      <xdr:rowOff>137711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3510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53513</xdr:rowOff>
    </xdr:from>
    <xdr:ext cx="599010" cy="259045"/>
    <xdr:sp macro="" textlink="">
      <xdr:nvSpPr>
        <xdr:cNvPr id="168" name="維持補修費最大値テキスト">
          <a:extLst>
            <a:ext uri="{FF2B5EF4-FFF2-40B4-BE49-F238E27FC236}">
              <a16:creationId xmlns:a16="http://schemas.microsoft.com/office/drawing/2014/main" id="{00000000-0008-0000-0600-0000A8000000}"/>
            </a:ext>
          </a:extLst>
        </xdr:cNvPr>
        <xdr:cNvSpPr txBox="1"/>
      </xdr:nvSpPr>
      <xdr:spPr>
        <a:xfrm>
          <a:off x="4686300" y="12055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106836</xdr:rowOff>
    </xdr:from>
    <xdr:to>
      <xdr:col>24</xdr:col>
      <xdr:colOff>152400</xdr:colOff>
      <xdr:row>71</xdr:row>
      <xdr:rowOff>106836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2279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81206</xdr:rowOff>
    </xdr:from>
    <xdr:to>
      <xdr:col>24</xdr:col>
      <xdr:colOff>63500</xdr:colOff>
      <xdr:row>77</xdr:row>
      <xdr:rowOff>120067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3797300" y="12939956"/>
          <a:ext cx="838200" cy="381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108205</xdr:rowOff>
    </xdr:from>
    <xdr:ext cx="534377" cy="259045"/>
    <xdr:sp macro="" textlink="">
      <xdr:nvSpPr>
        <xdr:cNvPr id="171" name="維持補修費平均値テキスト">
          <a:extLst>
            <a:ext uri="{FF2B5EF4-FFF2-40B4-BE49-F238E27FC236}">
              <a16:creationId xmlns:a16="http://schemas.microsoft.com/office/drawing/2014/main" id="{00000000-0008-0000-0600-0000AB000000}"/>
            </a:ext>
          </a:extLst>
        </xdr:cNvPr>
        <xdr:cNvSpPr txBox="1"/>
      </xdr:nvSpPr>
      <xdr:spPr>
        <a:xfrm>
          <a:off x="4686300" y="13309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129778</xdr:rowOff>
    </xdr:from>
    <xdr:to>
      <xdr:col>24</xdr:col>
      <xdr:colOff>114300</xdr:colOff>
      <xdr:row>78</xdr:row>
      <xdr:rowOff>59928</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4584700" y="1333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120067</xdr:rowOff>
    </xdr:from>
    <xdr:to>
      <xdr:col>19</xdr:col>
      <xdr:colOff>177800</xdr:colOff>
      <xdr:row>77</xdr:row>
      <xdr:rowOff>126789</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2908300" y="13321717"/>
          <a:ext cx="889000" cy="6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130697</xdr:rowOff>
    </xdr:from>
    <xdr:to>
      <xdr:col>20</xdr:col>
      <xdr:colOff>38100</xdr:colOff>
      <xdr:row>78</xdr:row>
      <xdr:rowOff>60847</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3746500" y="1333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51974</xdr:rowOff>
    </xdr:from>
    <xdr:ext cx="534377" cy="259045"/>
    <xdr:sp macro="" textlink="">
      <xdr:nvSpPr>
        <xdr:cNvPr id="175" name="テキスト ボックス 174">
          <a:extLst>
            <a:ext uri="{FF2B5EF4-FFF2-40B4-BE49-F238E27FC236}">
              <a16:creationId xmlns:a16="http://schemas.microsoft.com/office/drawing/2014/main" id="{00000000-0008-0000-0600-0000AF000000}"/>
            </a:ext>
          </a:extLst>
        </xdr:cNvPr>
        <xdr:cNvSpPr txBox="1"/>
      </xdr:nvSpPr>
      <xdr:spPr>
        <a:xfrm>
          <a:off x="3530111" y="13425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122239</xdr:rowOff>
    </xdr:from>
    <xdr:to>
      <xdr:col>15</xdr:col>
      <xdr:colOff>50800</xdr:colOff>
      <xdr:row>77</xdr:row>
      <xdr:rowOff>126789</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2019300" y="13323889"/>
          <a:ext cx="889000" cy="4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137282</xdr:rowOff>
    </xdr:from>
    <xdr:to>
      <xdr:col>15</xdr:col>
      <xdr:colOff>101600</xdr:colOff>
      <xdr:row>78</xdr:row>
      <xdr:rowOff>67432</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2857500" y="1333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58559</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2641111" y="1343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101053</xdr:rowOff>
    </xdr:from>
    <xdr:to>
      <xdr:col>10</xdr:col>
      <xdr:colOff>114300</xdr:colOff>
      <xdr:row>77</xdr:row>
      <xdr:rowOff>122239</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1130300" y="13302703"/>
          <a:ext cx="889000" cy="21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155510</xdr:rowOff>
    </xdr:from>
    <xdr:to>
      <xdr:col>10</xdr:col>
      <xdr:colOff>165100</xdr:colOff>
      <xdr:row>78</xdr:row>
      <xdr:rowOff>85660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968500" y="1335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76787</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1752111" y="1344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166218</xdr:rowOff>
    </xdr:from>
    <xdr:to>
      <xdr:col>6</xdr:col>
      <xdr:colOff>38100</xdr:colOff>
      <xdr:row>78</xdr:row>
      <xdr:rowOff>96368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079500" y="1336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87495</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863111" y="13460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30406</xdr:rowOff>
    </xdr:from>
    <xdr:to>
      <xdr:col>24</xdr:col>
      <xdr:colOff>114300</xdr:colOff>
      <xdr:row>75</xdr:row>
      <xdr:rowOff>132006</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4584700" y="1288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53283</xdr:rowOff>
    </xdr:from>
    <xdr:ext cx="599010" cy="259045"/>
    <xdr:sp macro="" textlink="">
      <xdr:nvSpPr>
        <xdr:cNvPr id="190" name="維持補修費該当値テキスト">
          <a:extLst>
            <a:ext uri="{FF2B5EF4-FFF2-40B4-BE49-F238E27FC236}">
              <a16:creationId xmlns:a16="http://schemas.microsoft.com/office/drawing/2014/main" id="{00000000-0008-0000-0600-0000BE000000}"/>
            </a:ext>
          </a:extLst>
        </xdr:cNvPr>
        <xdr:cNvSpPr txBox="1"/>
      </xdr:nvSpPr>
      <xdr:spPr>
        <a:xfrm>
          <a:off x="4686300" y="12740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69267</xdr:rowOff>
    </xdr:from>
    <xdr:to>
      <xdr:col>20</xdr:col>
      <xdr:colOff>38100</xdr:colOff>
      <xdr:row>77</xdr:row>
      <xdr:rowOff>170867</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3746500" y="13270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15944</xdr:rowOff>
    </xdr:from>
    <xdr:ext cx="534377"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530111" y="13046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75989</xdr:rowOff>
    </xdr:from>
    <xdr:to>
      <xdr:col>15</xdr:col>
      <xdr:colOff>101600</xdr:colOff>
      <xdr:row>78</xdr:row>
      <xdr:rowOff>6139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2857500" y="1327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22666</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641111" y="13052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71439</xdr:rowOff>
    </xdr:from>
    <xdr:to>
      <xdr:col>10</xdr:col>
      <xdr:colOff>165100</xdr:colOff>
      <xdr:row>78</xdr:row>
      <xdr:rowOff>1589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968500" y="13273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18116</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752111" y="1304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50253</xdr:rowOff>
    </xdr:from>
    <xdr:to>
      <xdr:col>6</xdr:col>
      <xdr:colOff>38100</xdr:colOff>
      <xdr:row>77</xdr:row>
      <xdr:rowOff>151853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079500" y="13251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168380</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863111" y="13027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扶助費グラフ枠">
          <a:extLst>
            <a:ext uri="{FF2B5EF4-FFF2-40B4-BE49-F238E27FC236}">
              <a16:creationId xmlns:a16="http://schemas.microsoft.com/office/drawing/2014/main" id="{00000000-0008-0000-06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128902</xdr:rowOff>
    </xdr:from>
    <xdr:to>
      <xdr:col>24</xdr:col>
      <xdr:colOff>62865</xdr:colOff>
      <xdr:row>98</xdr:row>
      <xdr:rowOff>68872</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flipV="1">
          <a:off x="4633595" y="15559402"/>
          <a:ext cx="1270" cy="1311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72699</xdr:rowOff>
    </xdr:from>
    <xdr:ext cx="534377" cy="259045"/>
    <xdr:sp macro="" textlink="">
      <xdr:nvSpPr>
        <xdr:cNvPr id="223" name="扶助費最小値テキスト">
          <a:extLst>
            <a:ext uri="{FF2B5EF4-FFF2-40B4-BE49-F238E27FC236}">
              <a16:creationId xmlns:a16="http://schemas.microsoft.com/office/drawing/2014/main" id="{00000000-0008-0000-0600-0000DF000000}"/>
            </a:ext>
          </a:extLst>
        </xdr:cNvPr>
        <xdr:cNvSpPr txBox="1"/>
      </xdr:nvSpPr>
      <xdr:spPr>
        <a:xfrm>
          <a:off x="4686300" y="1687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68872</xdr:rowOff>
    </xdr:from>
    <xdr:to>
      <xdr:col>24</xdr:col>
      <xdr:colOff>152400</xdr:colOff>
      <xdr:row>98</xdr:row>
      <xdr:rowOff>68872</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4546600" y="16870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75579</xdr:rowOff>
    </xdr:from>
    <xdr:ext cx="599010" cy="259045"/>
    <xdr:sp macro="" textlink="">
      <xdr:nvSpPr>
        <xdr:cNvPr id="225" name="扶助費最大値テキスト">
          <a:extLst>
            <a:ext uri="{FF2B5EF4-FFF2-40B4-BE49-F238E27FC236}">
              <a16:creationId xmlns:a16="http://schemas.microsoft.com/office/drawing/2014/main" id="{00000000-0008-0000-0600-0000E1000000}"/>
            </a:ext>
          </a:extLst>
        </xdr:cNvPr>
        <xdr:cNvSpPr txBox="1"/>
      </xdr:nvSpPr>
      <xdr:spPr>
        <a:xfrm>
          <a:off x="4686300" y="15334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128902</xdr:rowOff>
    </xdr:from>
    <xdr:to>
      <xdr:col>24</xdr:col>
      <xdr:colOff>152400</xdr:colOff>
      <xdr:row>90</xdr:row>
      <xdr:rowOff>128902</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5559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34917</xdr:rowOff>
    </xdr:from>
    <xdr:to>
      <xdr:col>24</xdr:col>
      <xdr:colOff>63500</xdr:colOff>
      <xdr:row>97</xdr:row>
      <xdr:rowOff>39146</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3797300" y="16665567"/>
          <a:ext cx="838200" cy="4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5562</xdr:rowOff>
    </xdr:from>
    <xdr:ext cx="534377" cy="259045"/>
    <xdr:sp macro="" textlink="">
      <xdr:nvSpPr>
        <xdr:cNvPr id="228" name="扶助費平均値テキスト">
          <a:extLst>
            <a:ext uri="{FF2B5EF4-FFF2-40B4-BE49-F238E27FC236}">
              <a16:creationId xmlns:a16="http://schemas.microsoft.com/office/drawing/2014/main" id="{00000000-0008-0000-0600-0000E4000000}"/>
            </a:ext>
          </a:extLst>
        </xdr:cNvPr>
        <xdr:cNvSpPr txBox="1"/>
      </xdr:nvSpPr>
      <xdr:spPr>
        <a:xfrm>
          <a:off x="4686300" y="161218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154135</xdr:rowOff>
    </xdr:from>
    <xdr:to>
      <xdr:col>24</xdr:col>
      <xdr:colOff>114300</xdr:colOff>
      <xdr:row>95</xdr:row>
      <xdr:rowOff>84285</xdr:rowOff>
    </xdr:to>
    <xdr:sp macro="" textlink="">
      <xdr:nvSpPr>
        <xdr:cNvPr id="229" name="フローチャート: 判断 228">
          <a:extLst>
            <a:ext uri="{FF2B5EF4-FFF2-40B4-BE49-F238E27FC236}">
              <a16:creationId xmlns:a16="http://schemas.microsoft.com/office/drawing/2014/main" id="{00000000-0008-0000-0600-0000E5000000}"/>
            </a:ext>
          </a:extLst>
        </xdr:cNvPr>
        <xdr:cNvSpPr/>
      </xdr:nvSpPr>
      <xdr:spPr>
        <a:xfrm>
          <a:off x="45847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127164</xdr:rowOff>
    </xdr:from>
    <xdr:to>
      <xdr:col>19</xdr:col>
      <xdr:colOff>177800</xdr:colOff>
      <xdr:row>97</xdr:row>
      <xdr:rowOff>39146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2908300" y="16586364"/>
          <a:ext cx="889000" cy="83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31544</xdr:rowOff>
    </xdr:from>
    <xdr:to>
      <xdr:col>20</xdr:col>
      <xdr:colOff>38100</xdr:colOff>
      <xdr:row>95</xdr:row>
      <xdr:rowOff>133144</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3746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149671</xdr:rowOff>
    </xdr:from>
    <xdr:ext cx="534377"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3530111" y="1609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127164</xdr:rowOff>
    </xdr:from>
    <xdr:to>
      <xdr:col>15</xdr:col>
      <xdr:colOff>50800</xdr:colOff>
      <xdr:row>97</xdr:row>
      <xdr:rowOff>167101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2019300" y="16586364"/>
          <a:ext cx="889000" cy="211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143428</xdr:rowOff>
    </xdr:from>
    <xdr:to>
      <xdr:col>15</xdr:col>
      <xdr:colOff>101600</xdr:colOff>
      <xdr:row>95</xdr:row>
      <xdr:rowOff>73578</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2857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90105</xdr:rowOff>
    </xdr:from>
    <xdr:ext cx="534377"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2641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167101</xdr:rowOff>
    </xdr:from>
    <xdr:to>
      <xdr:col>10</xdr:col>
      <xdr:colOff>114300</xdr:colOff>
      <xdr:row>98</xdr:row>
      <xdr:rowOff>10344</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1130300" y="16797751"/>
          <a:ext cx="889000" cy="14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99507</xdr:rowOff>
    </xdr:from>
    <xdr:to>
      <xdr:col>10</xdr:col>
      <xdr:colOff>165100</xdr:colOff>
      <xdr:row>96</xdr:row>
      <xdr:rowOff>29657</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1968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46184</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1752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129384</xdr:rowOff>
    </xdr:from>
    <xdr:to>
      <xdr:col>6</xdr:col>
      <xdr:colOff>38100</xdr:colOff>
      <xdr:row>96</xdr:row>
      <xdr:rowOff>59534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079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76061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863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155567</xdr:rowOff>
    </xdr:from>
    <xdr:to>
      <xdr:col>24</xdr:col>
      <xdr:colOff>114300</xdr:colOff>
      <xdr:row>97</xdr:row>
      <xdr:rowOff>85717</xdr:rowOff>
    </xdr:to>
    <xdr:sp macro="" textlink="">
      <xdr:nvSpPr>
        <xdr:cNvPr id="246" name="楕円 245">
          <a:extLst>
            <a:ext uri="{FF2B5EF4-FFF2-40B4-BE49-F238E27FC236}">
              <a16:creationId xmlns:a16="http://schemas.microsoft.com/office/drawing/2014/main" id="{00000000-0008-0000-0600-0000F6000000}"/>
            </a:ext>
          </a:extLst>
        </xdr:cNvPr>
        <xdr:cNvSpPr/>
      </xdr:nvSpPr>
      <xdr:spPr>
        <a:xfrm>
          <a:off x="4584700" y="16614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133994</xdr:rowOff>
    </xdr:from>
    <xdr:ext cx="534377" cy="259045"/>
    <xdr:sp macro="" textlink="">
      <xdr:nvSpPr>
        <xdr:cNvPr id="247" name="扶助費該当値テキスト">
          <a:extLst>
            <a:ext uri="{FF2B5EF4-FFF2-40B4-BE49-F238E27FC236}">
              <a16:creationId xmlns:a16="http://schemas.microsoft.com/office/drawing/2014/main" id="{00000000-0008-0000-0600-0000F7000000}"/>
            </a:ext>
          </a:extLst>
        </xdr:cNvPr>
        <xdr:cNvSpPr txBox="1"/>
      </xdr:nvSpPr>
      <xdr:spPr>
        <a:xfrm>
          <a:off x="4686300" y="16593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159796</xdr:rowOff>
    </xdr:from>
    <xdr:to>
      <xdr:col>20</xdr:col>
      <xdr:colOff>38100</xdr:colOff>
      <xdr:row>97</xdr:row>
      <xdr:rowOff>89946</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3746500" y="16618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81073</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530111" y="16711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76364</xdr:rowOff>
    </xdr:from>
    <xdr:to>
      <xdr:col>15</xdr:col>
      <xdr:colOff>101600</xdr:colOff>
      <xdr:row>97</xdr:row>
      <xdr:rowOff>6514</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2857500" y="16535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169091</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641111" y="16628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116301</xdr:rowOff>
    </xdr:from>
    <xdr:to>
      <xdr:col>10</xdr:col>
      <xdr:colOff>165100</xdr:colOff>
      <xdr:row>98</xdr:row>
      <xdr:rowOff>46451</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1968500" y="16746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37578</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752111" y="16839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130994</xdr:rowOff>
    </xdr:from>
    <xdr:to>
      <xdr:col>6</xdr:col>
      <xdr:colOff>38100</xdr:colOff>
      <xdr:row>98</xdr:row>
      <xdr:rowOff>61144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079500" y="1676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52271</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863111" y="16854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6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6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111777</xdr:rowOff>
    </xdr:from>
    <xdr:ext cx="685572"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5918428" y="5598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168927</xdr:rowOff>
    </xdr:from>
    <xdr:ext cx="685572"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5918428" y="5140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6" name="補助費等グラフ枠">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58567</xdr:rowOff>
    </xdr:from>
    <xdr:to>
      <xdr:col>54</xdr:col>
      <xdr:colOff>189865</xdr:colOff>
      <xdr:row>38</xdr:row>
      <xdr:rowOff>62333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flipV="1">
          <a:off x="10475595" y="5202067"/>
          <a:ext cx="1270" cy="1375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66160</xdr:rowOff>
    </xdr:from>
    <xdr:ext cx="534377" cy="259045"/>
    <xdr:sp macro="" textlink="">
      <xdr:nvSpPr>
        <xdr:cNvPr id="278" name="補助費等最小値テキスト">
          <a:extLst>
            <a:ext uri="{FF2B5EF4-FFF2-40B4-BE49-F238E27FC236}">
              <a16:creationId xmlns:a16="http://schemas.microsoft.com/office/drawing/2014/main" id="{00000000-0008-0000-0600-000016010000}"/>
            </a:ext>
          </a:extLst>
        </xdr:cNvPr>
        <xdr:cNvSpPr txBox="1"/>
      </xdr:nvSpPr>
      <xdr:spPr>
        <a:xfrm>
          <a:off x="10528300" y="658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62333</xdr:rowOff>
    </xdr:from>
    <xdr:to>
      <xdr:col>55</xdr:col>
      <xdr:colOff>88900</xdr:colOff>
      <xdr:row>38</xdr:row>
      <xdr:rowOff>62333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10388600" y="657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5244</xdr:rowOff>
    </xdr:from>
    <xdr:ext cx="690189" cy="259045"/>
    <xdr:sp macro="" textlink="">
      <xdr:nvSpPr>
        <xdr:cNvPr id="280" name="補助費等最大値テキスト">
          <a:extLst>
            <a:ext uri="{FF2B5EF4-FFF2-40B4-BE49-F238E27FC236}">
              <a16:creationId xmlns:a16="http://schemas.microsoft.com/office/drawing/2014/main" id="{00000000-0008-0000-0600-000018010000}"/>
            </a:ext>
          </a:extLst>
        </xdr:cNvPr>
        <xdr:cNvSpPr txBox="1"/>
      </xdr:nvSpPr>
      <xdr:spPr>
        <a:xfrm>
          <a:off x="10528300" y="49772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58567</xdr:rowOff>
    </xdr:from>
    <xdr:to>
      <xdr:col>55</xdr:col>
      <xdr:colOff>88900</xdr:colOff>
      <xdr:row>30</xdr:row>
      <xdr:rowOff>58567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10388600" y="5202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31710</xdr:rowOff>
    </xdr:from>
    <xdr:to>
      <xdr:col>55</xdr:col>
      <xdr:colOff>0</xdr:colOff>
      <xdr:row>38</xdr:row>
      <xdr:rowOff>36917</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9639300" y="6546810"/>
          <a:ext cx="838200" cy="5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61823</xdr:rowOff>
    </xdr:from>
    <xdr:ext cx="599010" cy="259045"/>
    <xdr:sp macro="" textlink="">
      <xdr:nvSpPr>
        <xdr:cNvPr id="283" name="補助費等平均値テキスト">
          <a:extLst>
            <a:ext uri="{FF2B5EF4-FFF2-40B4-BE49-F238E27FC236}">
              <a16:creationId xmlns:a16="http://schemas.microsoft.com/office/drawing/2014/main" id="{00000000-0008-0000-0600-00001B010000}"/>
            </a:ext>
          </a:extLst>
        </xdr:cNvPr>
        <xdr:cNvSpPr txBox="1"/>
      </xdr:nvSpPr>
      <xdr:spPr>
        <a:xfrm>
          <a:off x="10528300" y="62340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38946</xdr:rowOff>
    </xdr:from>
    <xdr:to>
      <xdr:col>55</xdr:col>
      <xdr:colOff>50800</xdr:colOff>
      <xdr:row>37</xdr:row>
      <xdr:rowOff>140546</xdr:rowOff>
    </xdr:to>
    <xdr:sp macro="" textlink="">
      <xdr:nvSpPr>
        <xdr:cNvPr id="284" name="フローチャート: 判断 283">
          <a:extLst>
            <a:ext uri="{FF2B5EF4-FFF2-40B4-BE49-F238E27FC236}">
              <a16:creationId xmlns:a16="http://schemas.microsoft.com/office/drawing/2014/main" id="{00000000-0008-0000-0600-00001C010000}"/>
            </a:ext>
          </a:extLst>
        </xdr:cNvPr>
        <xdr:cNvSpPr/>
      </xdr:nvSpPr>
      <xdr:spPr>
        <a:xfrm>
          <a:off x="10426700" y="6382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36917</xdr:rowOff>
    </xdr:from>
    <xdr:to>
      <xdr:col>50</xdr:col>
      <xdr:colOff>114300</xdr:colOff>
      <xdr:row>38</xdr:row>
      <xdr:rowOff>39611</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8750300" y="6552017"/>
          <a:ext cx="889000" cy="2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48564</xdr:rowOff>
    </xdr:from>
    <xdr:to>
      <xdr:col>50</xdr:col>
      <xdr:colOff>165100</xdr:colOff>
      <xdr:row>37</xdr:row>
      <xdr:rowOff>150164</xdr:rowOff>
    </xdr:to>
    <xdr:sp macro="" textlink="">
      <xdr:nvSpPr>
        <xdr:cNvPr id="286" name="フローチャート: 判断 285">
          <a:extLst>
            <a:ext uri="{FF2B5EF4-FFF2-40B4-BE49-F238E27FC236}">
              <a16:creationId xmlns:a16="http://schemas.microsoft.com/office/drawing/2014/main" id="{00000000-0008-0000-0600-00001E010000}"/>
            </a:ext>
          </a:extLst>
        </xdr:cNvPr>
        <xdr:cNvSpPr/>
      </xdr:nvSpPr>
      <xdr:spPr>
        <a:xfrm>
          <a:off x="9588500" y="639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166691</xdr:rowOff>
    </xdr:from>
    <xdr:ext cx="599010"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9339795" y="6167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86763</xdr:rowOff>
    </xdr:from>
    <xdr:to>
      <xdr:col>45</xdr:col>
      <xdr:colOff>177800</xdr:colOff>
      <xdr:row>38</xdr:row>
      <xdr:rowOff>39611</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7861300" y="6430413"/>
          <a:ext cx="889000" cy="124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63066</xdr:rowOff>
    </xdr:from>
    <xdr:to>
      <xdr:col>46</xdr:col>
      <xdr:colOff>38100</xdr:colOff>
      <xdr:row>37</xdr:row>
      <xdr:rowOff>164666</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8699500" y="640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9743</xdr:rowOff>
    </xdr:from>
    <xdr:ext cx="599010"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8450795" y="6181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86763</xdr:rowOff>
    </xdr:from>
    <xdr:to>
      <xdr:col>41</xdr:col>
      <xdr:colOff>50800</xdr:colOff>
      <xdr:row>38</xdr:row>
      <xdr:rowOff>49652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6972300" y="6430413"/>
          <a:ext cx="889000" cy="134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133264</xdr:rowOff>
    </xdr:from>
    <xdr:to>
      <xdr:col>41</xdr:col>
      <xdr:colOff>101600</xdr:colOff>
      <xdr:row>37</xdr:row>
      <xdr:rowOff>63414</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7810500" y="6305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79941</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7561795" y="6080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84081</xdr:rowOff>
    </xdr:from>
    <xdr:to>
      <xdr:col>36</xdr:col>
      <xdr:colOff>165100</xdr:colOff>
      <xdr:row>38</xdr:row>
      <xdr:rowOff>14232</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6921500" y="642773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30758</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6672795" y="6202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152360</xdr:rowOff>
    </xdr:from>
    <xdr:to>
      <xdr:col>55</xdr:col>
      <xdr:colOff>50800</xdr:colOff>
      <xdr:row>38</xdr:row>
      <xdr:rowOff>82510</xdr:rowOff>
    </xdr:to>
    <xdr:sp macro="" textlink="">
      <xdr:nvSpPr>
        <xdr:cNvPr id="301" name="楕円 300">
          <a:extLst>
            <a:ext uri="{FF2B5EF4-FFF2-40B4-BE49-F238E27FC236}">
              <a16:creationId xmlns:a16="http://schemas.microsoft.com/office/drawing/2014/main" id="{00000000-0008-0000-0600-00002D010000}"/>
            </a:ext>
          </a:extLst>
        </xdr:cNvPr>
        <xdr:cNvSpPr/>
      </xdr:nvSpPr>
      <xdr:spPr>
        <a:xfrm>
          <a:off x="10426700" y="649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67287</xdr:rowOff>
    </xdr:from>
    <xdr:ext cx="599010" cy="259045"/>
    <xdr:sp macro="" textlink="">
      <xdr:nvSpPr>
        <xdr:cNvPr id="302" name="補助費等該当値テキスト">
          <a:extLst>
            <a:ext uri="{FF2B5EF4-FFF2-40B4-BE49-F238E27FC236}">
              <a16:creationId xmlns:a16="http://schemas.microsoft.com/office/drawing/2014/main" id="{00000000-0008-0000-0600-00002E010000}"/>
            </a:ext>
          </a:extLst>
        </xdr:cNvPr>
        <xdr:cNvSpPr txBox="1"/>
      </xdr:nvSpPr>
      <xdr:spPr>
        <a:xfrm>
          <a:off x="10528300" y="6410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157567</xdr:rowOff>
    </xdr:from>
    <xdr:to>
      <xdr:col>50</xdr:col>
      <xdr:colOff>165100</xdr:colOff>
      <xdr:row>38</xdr:row>
      <xdr:rowOff>87717</xdr:rowOff>
    </xdr:to>
    <xdr:sp macro="" textlink="">
      <xdr:nvSpPr>
        <xdr:cNvPr id="303" name="楕円 302">
          <a:extLst>
            <a:ext uri="{FF2B5EF4-FFF2-40B4-BE49-F238E27FC236}">
              <a16:creationId xmlns:a16="http://schemas.microsoft.com/office/drawing/2014/main" id="{00000000-0008-0000-0600-00002F010000}"/>
            </a:ext>
          </a:extLst>
        </xdr:cNvPr>
        <xdr:cNvSpPr/>
      </xdr:nvSpPr>
      <xdr:spPr>
        <a:xfrm>
          <a:off x="9588500" y="6501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78844</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39795" y="6593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160261</xdr:rowOff>
    </xdr:from>
    <xdr:to>
      <xdr:col>46</xdr:col>
      <xdr:colOff>38100</xdr:colOff>
      <xdr:row>38</xdr:row>
      <xdr:rowOff>90411</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8699500" y="650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81538</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50795" y="6596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35963</xdr:rowOff>
    </xdr:from>
    <xdr:to>
      <xdr:col>41</xdr:col>
      <xdr:colOff>101600</xdr:colOff>
      <xdr:row>37</xdr:row>
      <xdr:rowOff>137563</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7810500" y="637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128690</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61795" y="6472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170302</xdr:rowOff>
    </xdr:from>
    <xdr:to>
      <xdr:col>36</xdr:col>
      <xdr:colOff>165100</xdr:colOff>
      <xdr:row>38</xdr:row>
      <xdr:rowOff>100452</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6921500" y="6513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91579</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05111" y="6606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1" name="正方形/長方形 310">
          <a:extLst>
            <a:ext uri="{FF2B5EF4-FFF2-40B4-BE49-F238E27FC236}">
              <a16:creationId xmlns:a16="http://schemas.microsoft.com/office/drawing/2014/main" id="{00000000-0008-0000-0600-00003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2" name="正方形/長方形 311">
          <a:extLst>
            <a:ext uri="{FF2B5EF4-FFF2-40B4-BE49-F238E27FC236}">
              <a16:creationId xmlns:a16="http://schemas.microsoft.com/office/drawing/2014/main" id="{00000000-0008-0000-0600-00003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0" name="直線コネクタ 319">
          <a:extLst>
            <a:ext uri="{FF2B5EF4-FFF2-40B4-BE49-F238E27FC236}">
              <a16:creationId xmlns:a16="http://schemas.microsoft.com/office/drawing/2014/main" id="{00000000-0008-0000-0600-00004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1" name="直線コネクタ 320">
          <a:extLst>
            <a:ext uri="{FF2B5EF4-FFF2-40B4-BE49-F238E27FC236}">
              <a16:creationId xmlns:a16="http://schemas.microsoft.com/office/drawing/2014/main" id="{00000000-0008-0000-0600-000041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1" name="普通建設事業費グラフ枠">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94975</xdr:rowOff>
    </xdr:from>
    <xdr:to>
      <xdr:col>54</xdr:col>
      <xdr:colOff>189865</xdr:colOff>
      <xdr:row>58</xdr:row>
      <xdr:rowOff>130861</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flipV="1">
          <a:off x="10475595" y="8667475"/>
          <a:ext cx="1270" cy="1407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134688</xdr:rowOff>
    </xdr:from>
    <xdr:ext cx="534377" cy="259045"/>
    <xdr:sp macro="" textlink="">
      <xdr:nvSpPr>
        <xdr:cNvPr id="333" name="普通建設事業費最小値テキスト">
          <a:extLst>
            <a:ext uri="{FF2B5EF4-FFF2-40B4-BE49-F238E27FC236}">
              <a16:creationId xmlns:a16="http://schemas.microsoft.com/office/drawing/2014/main" id="{00000000-0008-0000-0600-00004D010000}"/>
            </a:ext>
          </a:extLst>
        </xdr:cNvPr>
        <xdr:cNvSpPr txBox="1"/>
      </xdr:nvSpPr>
      <xdr:spPr>
        <a:xfrm>
          <a:off x="10528300" y="1007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130861</xdr:rowOff>
    </xdr:from>
    <xdr:to>
      <xdr:col>55</xdr:col>
      <xdr:colOff>88900</xdr:colOff>
      <xdr:row>58</xdr:row>
      <xdr:rowOff>130861</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10388600" y="1007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41652</xdr:rowOff>
    </xdr:from>
    <xdr:ext cx="690189" cy="259045"/>
    <xdr:sp macro="" textlink="">
      <xdr:nvSpPr>
        <xdr:cNvPr id="335" name="普通建設事業費最大値テキスト">
          <a:extLst>
            <a:ext uri="{FF2B5EF4-FFF2-40B4-BE49-F238E27FC236}">
              <a16:creationId xmlns:a16="http://schemas.microsoft.com/office/drawing/2014/main" id="{00000000-0008-0000-0600-00004F010000}"/>
            </a:ext>
          </a:extLst>
        </xdr:cNvPr>
        <xdr:cNvSpPr txBox="1"/>
      </xdr:nvSpPr>
      <xdr:spPr>
        <a:xfrm>
          <a:off x="10528300" y="84427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6,195,648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94975</xdr:rowOff>
    </xdr:from>
    <xdr:to>
      <xdr:col>55</xdr:col>
      <xdr:colOff>88900</xdr:colOff>
      <xdr:row>50</xdr:row>
      <xdr:rowOff>94975</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10388600" y="8667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72722</xdr:rowOff>
    </xdr:from>
    <xdr:to>
      <xdr:col>55</xdr:col>
      <xdr:colOff>0</xdr:colOff>
      <xdr:row>58</xdr:row>
      <xdr:rowOff>82170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flipV="1">
          <a:off x="9639300" y="10016822"/>
          <a:ext cx="838200" cy="9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41219</xdr:rowOff>
    </xdr:from>
    <xdr:ext cx="599010" cy="259045"/>
    <xdr:sp macro="" textlink="">
      <xdr:nvSpPr>
        <xdr:cNvPr id="338" name="普通建設事業費平均値テキスト">
          <a:extLst>
            <a:ext uri="{FF2B5EF4-FFF2-40B4-BE49-F238E27FC236}">
              <a16:creationId xmlns:a16="http://schemas.microsoft.com/office/drawing/2014/main" id="{00000000-0008-0000-0600-000052010000}"/>
            </a:ext>
          </a:extLst>
        </xdr:cNvPr>
        <xdr:cNvSpPr txBox="1"/>
      </xdr:nvSpPr>
      <xdr:spPr>
        <a:xfrm>
          <a:off x="10528300" y="98138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18342</xdr:rowOff>
    </xdr:from>
    <xdr:to>
      <xdr:col>55</xdr:col>
      <xdr:colOff>50800</xdr:colOff>
      <xdr:row>58</xdr:row>
      <xdr:rowOff>119942</xdr:rowOff>
    </xdr:to>
    <xdr:sp macro="" textlink="">
      <xdr:nvSpPr>
        <xdr:cNvPr id="339" name="フローチャート: 判断 338">
          <a:extLst>
            <a:ext uri="{FF2B5EF4-FFF2-40B4-BE49-F238E27FC236}">
              <a16:creationId xmlns:a16="http://schemas.microsoft.com/office/drawing/2014/main" id="{00000000-0008-0000-0600-000053010000}"/>
            </a:ext>
          </a:extLst>
        </xdr:cNvPr>
        <xdr:cNvSpPr/>
      </xdr:nvSpPr>
      <xdr:spPr>
        <a:xfrm>
          <a:off x="10426700" y="996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80033</xdr:rowOff>
    </xdr:from>
    <xdr:to>
      <xdr:col>50</xdr:col>
      <xdr:colOff>114300</xdr:colOff>
      <xdr:row>58</xdr:row>
      <xdr:rowOff>82170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8750300" y="10024133"/>
          <a:ext cx="889000" cy="2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21213</xdr:rowOff>
    </xdr:from>
    <xdr:to>
      <xdr:col>50</xdr:col>
      <xdr:colOff>165100</xdr:colOff>
      <xdr:row>58</xdr:row>
      <xdr:rowOff>122813</xdr:rowOff>
    </xdr:to>
    <xdr:sp macro="" textlink="">
      <xdr:nvSpPr>
        <xdr:cNvPr id="341" name="フローチャート: 判断 340">
          <a:extLst>
            <a:ext uri="{FF2B5EF4-FFF2-40B4-BE49-F238E27FC236}">
              <a16:creationId xmlns:a16="http://schemas.microsoft.com/office/drawing/2014/main" id="{00000000-0008-0000-0600-000055010000}"/>
            </a:ext>
          </a:extLst>
        </xdr:cNvPr>
        <xdr:cNvSpPr/>
      </xdr:nvSpPr>
      <xdr:spPr>
        <a:xfrm>
          <a:off x="9588500" y="996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139340</xdr:rowOff>
    </xdr:from>
    <xdr:ext cx="599010"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9339795" y="9740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51221</xdr:rowOff>
    </xdr:from>
    <xdr:to>
      <xdr:col>45</xdr:col>
      <xdr:colOff>177800</xdr:colOff>
      <xdr:row>58</xdr:row>
      <xdr:rowOff>80033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7861300" y="9995321"/>
          <a:ext cx="889000" cy="28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5989</xdr:rowOff>
    </xdr:from>
    <xdr:to>
      <xdr:col>46</xdr:col>
      <xdr:colOff>38100</xdr:colOff>
      <xdr:row>58</xdr:row>
      <xdr:rowOff>107589</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8699500" y="995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124116</xdr:rowOff>
    </xdr:from>
    <xdr:ext cx="599010"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8450795" y="9725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51221</xdr:rowOff>
    </xdr:from>
    <xdr:to>
      <xdr:col>41</xdr:col>
      <xdr:colOff>50800</xdr:colOff>
      <xdr:row>58</xdr:row>
      <xdr:rowOff>58534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6972300" y="9995321"/>
          <a:ext cx="889000" cy="7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12925</xdr:rowOff>
    </xdr:from>
    <xdr:to>
      <xdr:col>41</xdr:col>
      <xdr:colOff>101600</xdr:colOff>
      <xdr:row>58</xdr:row>
      <xdr:rowOff>114525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7810500" y="995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105652</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7561795" y="100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16448</xdr:rowOff>
    </xdr:from>
    <xdr:to>
      <xdr:col>36</xdr:col>
      <xdr:colOff>165100</xdr:colOff>
      <xdr:row>58</xdr:row>
      <xdr:rowOff>118048</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6921500" y="99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109175</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672795" y="10053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21922</xdr:rowOff>
    </xdr:from>
    <xdr:to>
      <xdr:col>55</xdr:col>
      <xdr:colOff>50800</xdr:colOff>
      <xdr:row>58</xdr:row>
      <xdr:rowOff>123522</xdr:rowOff>
    </xdr:to>
    <xdr:sp macro="" textlink="">
      <xdr:nvSpPr>
        <xdr:cNvPr id="356" name="楕円 355">
          <a:extLst>
            <a:ext uri="{FF2B5EF4-FFF2-40B4-BE49-F238E27FC236}">
              <a16:creationId xmlns:a16="http://schemas.microsoft.com/office/drawing/2014/main" id="{00000000-0008-0000-0600-000064010000}"/>
            </a:ext>
          </a:extLst>
        </xdr:cNvPr>
        <xdr:cNvSpPr/>
      </xdr:nvSpPr>
      <xdr:spPr>
        <a:xfrm>
          <a:off x="10426700" y="996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168218</xdr:rowOff>
    </xdr:from>
    <xdr:ext cx="599010" cy="259045"/>
    <xdr:sp macro="" textlink="">
      <xdr:nvSpPr>
        <xdr:cNvPr id="357" name="普通建設事業費該当値テキスト">
          <a:extLst>
            <a:ext uri="{FF2B5EF4-FFF2-40B4-BE49-F238E27FC236}">
              <a16:creationId xmlns:a16="http://schemas.microsoft.com/office/drawing/2014/main" id="{00000000-0008-0000-0600-000065010000}"/>
            </a:ext>
          </a:extLst>
        </xdr:cNvPr>
        <xdr:cNvSpPr txBox="1"/>
      </xdr:nvSpPr>
      <xdr:spPr>
        <a:xfrm>
          <a:off x="10528300" y="9940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31370</xdr:rowOff>
    </xdr:from>
    <xdr:to>
      <xdr:col>50</xdr:col>
      <xdr:colOff>165100</xdr:colOff>
      <xdr:row>58</xdr:row>
      <xdr:rowOff>132970</xdr:rowOff>
    </xdr:to>
    <xdr:sp macro="" textlink="">
      <xdr:nvSpPr>
        <xdr:cNvPr id="358" name="楕円 357">
          <a:extLst>
            <a:ext uri="{FF2B5EF4-FFF2-40B4-BE49-F238E27FC236}">
              <a16:creationId xmlns:a16="http://schemas.microsoft.com/office/drawing/2014/main" id="{00000000-0008-0000-0600-000066010000}"/>
            </a:ext>
          </a:extLst>
        </xdr:cNvPr>
        <xdr:cNvSpPr/>
      </xdr:nvSpPr>
      <xdr:spPr>
        <a:xfrm>
          <a:off x="9588500" y="997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124097</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39795" y="10068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29233</xdr:rowOff>
    </xdr:from>
    <xdr:to>
      <xdr:col>46</xdr:col>
      <xdr:colOff>38100</xdr:colOff>
      <xdr:row>58</xdr:row>
      <xdr:rowOff>130833</xdr:rowOff>
    </xdr:to>
    <xdr:sp macro="" textlink="">
      <xdr:nvSpPr>
        <xdr:cNvPr id="360" name="楕円 359">
          <a:extLst>
            <a:ext uri="{FF2B5EF4-FFF2-40B4-BE49-F238E27FC236}">
              <a16:creationId xmlns:a16="http://schemas.microsoft.com/office/drawing/2014/main" id="{00000000-0008-0000-0600-000068010000}"/>
            </a:ext>
          </a:extLst>
        </xdr:cNvPr>
        <xdr:cNvSpPr/>
      </xdr:nvSpPr>
      <xdr:spPr>
        <a:xfrm>
          <a:off x="8699500" y="99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121960</xdr:rowOff>
    </xdr:from>
    <xdr:ext cx="59901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50795" y="10066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421</xdr:rowOff>
    </xdr:from>
    <xdr:to>
      <xdr:col>41</xdr:col>
      <xdr:colOff>101600</xdr:colOff>
      <xdr:row>58</xdr:row>
      <xdr:rowOff>102021</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7810500" y="9944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118548</xdr:rowOff>
    </xdr:from>
    <xdr:ext cx="59901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61795" y="9719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7734</xdr:rowOff>
    </xdr:from>
    <xdr:to>
      <xdr:col>36</xdr:col>
      <xdr:colOff>165100</xdr:colOff>
      <xdr:row>58</xdr:row>
      <xdr:rowOff>109334</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6921500" y="9951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125861</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672795" y="9727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6" name="正方形/長方形 365">
          <a:extLst>
            <a:ext uri="{FF2B5EF4-FFF2-40B4-BE49-F238E27FC236}">
              <a16:creationId xmlns:a16="http://schemas.microsoft.com/office/drawing/2014/main" id="{00000000-0008-0000-0600-00006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7" name="正方形/長方形 366">
          <a:extLst>
            <a:ext uri="{FF2B5EF4-FFF2-40B4-BE49-F238E27FC236}">
              <a16:creationId xmlns:a16="http://schemas.microsoft.com/office/drawing/2014/main" id="{00000000-0008-0000-0600-00006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8" name="正方形/長方形 367">
          <a:extLst>
            <a:ext uri="{FF2B5EF4-FFF2-40B4-BE49-F238E27FC236}">
              <a16:creationId xmlns:a16="http://schemas.microsoft.com/office/drawing/2014/main" id="{00000000-0008-0000-0600-00007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69" name="正方形/長方形 368">
          <a:extLst>
            <a:ext uri="{FF2B5EF4-FFF2-40B4-BE49-F238E27FC236}">
              <a16:creationId xmlns:a16="http://schemas.microsoft.com/office/drawing/2014/main" id="{00000000-0008-0000-0600-00007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0" name="正方形/長方形 369">
          <a:extLst>
            <a:ext uri="{FF2B5EF4-FFF2-40B4-BE49-F238E27FC236}">
              <a16:creationId xmlns:a16="http://schemas.microsoft.com/office/drawing/2014/main" id="{00000000-0008-0000-0600-00007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5" name="直線コネクタ 374">
          <a:extLst>
            <a:ext uri="{FF2B5EF4-FFF2-40B4-BE49-F238E27FC236}">
              <a16:creationId xmlns:a16="http://schemas.microsoft.com/office/drawing/2014/main" id="{00000000-0008-0000-0600-00007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76" name="直線コネクタ 375">
          <a:extLst>
            <a:ext uri="{FF2B5EF4-FFF2-40B4-BE49-F238E27FC236}">
              <a16:creationId xmlns:a16="http://schemas.microsoft.com/office/drawing/2014/main" id="{00000000-0008-0000-0600-00007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78" name="直線コネクタ 377">
          <a:extLst>
            <a:ext uri="{FF2B5EF4-FFF2-40B4-BE49-F238E27FC236}">
              <a16:creationId xmlns:a16="http://schemas.microsoft.com/office/drawing/2014/main" id="{00000000-0008-0000-0600-00007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6" name="普通建設事業費 （ うち新規整備　）グラフ枠">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37676</xdr:rowOff>
    </xdr:from>
    <xdr:to>
      <xdr:col>54</xdr:col>
      <xdr:colOff>189865</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flipV="1">
          <a:off x="10475595" y="12039176"/>
          <a:ext cx="1270" cy="147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88" name="普通建設事業費 （ うち新規整備　）最小値テキスト">
          <a:extLst>
            <a:ext uri="{FF2B5EF4-FFF2-40B4-BE49-F238E27FC236}">
              <a16:creationId xmlns:a16="http://schemas.microsoft.com/office/drawing/2014/main" id="{00000000-0008-0000-0600-000084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155803</xdr:rowOff>
    </xdr:from>
    <xdr:ext cx="690189" cy="259045"/>
    <xdr:sp macro="" textlink="">
      <xdr:nvSpPr>
        <xdr:cNvPr id="390" name="普通建設事業費 （ うち新規整備　）最大値テキスト">
          <a:extLst>
            <a:ext uri="{FF2B5EF4-FFF2-40B4-BE49-F238E27FC236}">
              <a16:creationId xmlns:a16="http://schemas.microsoft.com/office/drawing/2014/main" id="{00000000-0008-0000-0600-000086010000}"/>
            </a:ext>
          </a:extLst>
        </xdr:cNvPr>
        <xdr:cNvSpPr txBox="1"/>
      </xdr:nvSpPr>
      <xdr:spPr>
        <a:xfrm>
          <a:off x="10528300" y="118144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37676</xdr:rowOff>
    </xdr:from>
    <xdr:to>
      <xdr:col>55</xdr:col>
      <xdr:colOff>88900</xdr:colOff>
      <xdr:row>70</xdr:row>
      <xdr:rowOff>37676</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10388600" y="1203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63861</xdr:rowOff>
    </xdr:from>
    <xdr:to>
      <xdr:col>55</xdr:col>
      <xdr:colOff>0</xdr:colOff>
      <xdr:row>78</xdr:row>
      <xdr:rowOff>72298</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9639300" y="13436961"/>
          <a:ext cx="838200" cy="8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4515</xdr:rowOff>
    </xdr:from>
    <xdr:ext cx="599010" cy="259045"/>
    <xdr:sp macro="" textlink="">
      <xdr:nvSpPr>
        <xdr:cNvPr id="393" name="普通建設事業費 （ うち新規整備　）平均値テキスト">
          <a:extLst>
            <a:ext uri="{FF2B5EF4-FFF2-40B4-BE49-F238E27FC236}">
              <a16:creationId xmlns:a16="http://schemas.microsoft.com/office/drawing/2014/main" id="{00000000-0008-0000-0600-000089010000}"/>
            </a:ext>
          </a:extLst>
        </xdr:cNvPr>
        <xdr:cNvSpPr txBox="1"/>
      </xdr:nvSpPr>
      <xdr:spPr>
        <a:xfrm>
          <a:off x="10528300" y="132061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153088</xdr:rowOff>
    </xdr:from>
    <xdr:to>
      <xdr:col>55</xdr:col>
      <xdr:colOff>50800</xdr:colOff>
      <xdr:row>78</xdr:row>
      <xdr:rowOff>83238</xdr:rowOff>
    </xdr:to>
    <xdr:sp macro="" textlink="">
      <xdr:nvSpPr>
        <xdr:cNvPr id="394" name="フローチャート: 判断 393">
          <a:extLst>
            <a:ext uri="{FF2B5EF4-FFF2-40B4-BE49-F238E27FC236}">
              <a16:creationId xmlns:a16="http://schemas.microsoft.com/office/drawing/2014/main" id="{00000000-0008-0000-0600-00008A010000}"/>
            </a:ext>
          </a:extLst>
        </xdr:cNvPr>
        <xdr:cNvSpPr/>
      </xdr:nvSpPr>
      <xdr:spPr>
        <a:xfrm>
          <a:off x="10426700" y="13354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56604</xdr:rowOff>
    </xdr:from>
    <xdr:to>
      <xdr:col>50</xdr:col>
      <xdr:colOff>114300</xdr:colOff>
      <xdr:row>78</xdr:row>
      <xdr:rowOff>63861</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8750300" y="13429704"/>
          <a:ext cx="889000" cy="7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170669</xdr:rowOff>
    </xdr:from>
    <xdr:to>
      <xdr:col>50</xdr:col>
      <xdr:colOff>165100</xdr:colOff>
      <xdr:row>78</xdr:row>
      <xdr:rowOff>100819</xdr:rowOff>
    </xdr:to>
    <xdr:sp macro="" textlink="">
      <xdr:nvSpPr>
        <xdr:cNvPr id="396" name="フローチャート: 判断 395">
          <a:extLst>
            <a:ext uri="{FF2B5EF4-FFF2-40B4-BE49-F238E27FC236}">
              <a16:creationId xmlns:a16="http://schemas.microsoft.com/office/drawing/2014/main" id="{00000000-0008-0000-0600-00008C010000}"/>
            </a:ext>
          </a:extLst>
        </xdr:cNvPr>
        <xdr:cNvSpPr/>
      </xdr:nvSpPr>
      <xdr:spPr>
        <a:xfrm>
          <a:off x="9588500" y="1337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117346</xdr:rowOff>
    </xdr:from>
    <xdr:ext cx="534377"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9372111" y="1314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23096</xdr:rowOff>
    </xdr:from>
    <xdr:to>
      <xdr:col>45</xdr:col>
      <xdr:colOff>177800</xdr:colOff>
      <xdr:row>78</xdr:row>
      <xdr:rowOff>56604</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7861300" y="13396196"/>
          <a:ext cx="889000" cy="33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133486</xdr:rowOff>
    </xdr:from>
    <xdr:to>
      <xdr:col>46</xdr:col>
      <xdr:colOff>38100</xdr:colOff>
      <xdr:row>78</xdr:row>
      <xdr:rowOff>63636</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8699500" y="1333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80163</xdr:rowOff>
    </xdr:from>
    <xdr:ext cx="599010"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8450795" y="13110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163626</xdr:rowOff>
    </xdr:from>
    <xdr:to>
      <xdr:col>41</xdr:col>
      <xdr:colOff>50800</xdr:colOff>
      <xdr:row>78</xdr:row>
      <xdr:rowOff>23096</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972300" y="13365276"/>
          <a:ext cx="889000" cy="30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153397</xdr:rowOff>
    </xdr:from>
    <xdr:to>
      <xdr:col>41</xdr:col>
      <xdr:colOff>101600</xdr:colOff>
      <xdr:row>78</xdr:row>
      <xdr:rowOff>83547</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7810500" y="1335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74674</xdr:rowOff>
    </xdr:from>
    <xdr:ext cx="599010"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7561795" y="13447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148467</xdr:rowOff>
    </xdr:from>
    <xdr:to>
      <xdr:col>36</xdr:col>
      <xdr:colOff>165100</xdr:colOff>
      <xdr:row>78</xdr:row>
      <xdr:rowOff>78617</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6921500" y="1335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69744</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672795" y="13442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21498</xdr:rowOff>
    </xdr:from>
    <xdr:to>
      <xdr:col>55</xdr:col>
      <xdr:colOff>50800</xdr:colOff>
      <xdr:row>78</xdr:row>
      <xdr:rowOff>123098</xdr:rowOff>
    </xdr:to>
    <xdr:sp macro="" textlink="">
      <xdr:nvSpPr>
        <xdr:cNvPr id="411" name="楕円 410">
          <a:extLst>
            <a:ext uri="{FF2B5EF4-FFF2-40B4-BE49-F238E27FC236}">
              <a16:creationId xmlns:a16="http://schemas.microsoft.com/office/drawing/2014/main" id="{00000000-0008-0000-0600-00009B010000}"/>
            </a:ext>
          </a:extLst>
        </xdr:cNvPr>
        <xdr:cNvSpPr/>
      </xdr:nvSpPr>
      <xdr:spPr>
        <a:xfrm>
          <a:off x="10426700" y="1339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131516</xdr:rowOff>
    </xdr:from>
    <xdr:ext cx="534377" cy="259045"/>
    <xdr:sp macro="" textlink="">
      <xdr:nvSpPr>
        <xdr:cNvPr id="412" name="普通建設事業費 （ うち新規整備　）該当値テキスト">
          <a:extLst>
            <a:ext uri="{FF2B5EF4-FFF2-40B4-BE49-F238E27FC236}">
              <a16:creationId xmlns:a16="http://schemas.microsoft.com/office/drawing/2014/main" id="{00000000-0008-0000-0600-00009C010000}"/>
            </a:ext>
          </a:extLst>
        </xdr:cNvPr>
        <xdr:cNvSpPr txBox="1"/>
      </xdr:nvSpPr>
      <xdr:spPr>
        <a:xfrm>
          <a:off x="10528300" y="13333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13061</xdr:rowOff>
    </xdr:from>
    <xdr:to>
      <xdr:col>50</xdr:col>
      <xdr:colOff>165100</xdr:colOff>
      <xdr:row>78</xdr:row>
      <xdr:rowOff>114661</xdr:rowOff>
    </xdr:to>
    <xdr:sp macro="" textlink="">
      <xdr:nvSpPr>
        <xdr:cNvPr id="413" name="楕円 412">
          <a:extLst>
            <a:ext uri="{FF2B5EF4-FFF2-40B4-BE49-F238E27FC236}">
              <a16:creationId xmlns:a16="http://schemas.microsoft.com/office/drawing/2014/main" id="{00000000-0008-0000-0600-00009D010000}"/>
            </a:ext>
          </a:extLst>
        </xdr:cNvPr>
        <xdr:cNvSpPr/>
      </xdr:nvSpPr>
      <xdr:spPr>
        <a:xfrm>
          <a:off x="9588500" y="1338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105788</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478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5804</xdr:rowOff>
    </xdr:from>
    <xdr:to>
      <xdr:col>46</xdr:col>
      <xdr:colOff>38100</xdr:colOff>
      <xdr:row>78</xdr:row>
      <xdr:rowOff>107404</xdr:rowOff>
    </xdr:to>
    <xdr:sp macro="" textlink="">
      <xdr:nvSpPr>
        <xdr:cNvPr id="415" name="楕円 414">
          <a:extLst>
            <a:ext uri="{FF2B5EF4-FFF2-40B4-BE49-F238E27FC236}">
              <a16:creationId xmlns:a16="http://schemas.microsoft.com/office/drawing/2014/main" id="{00000000-0008-0000-0600-00009F010000}"/>
            </a:ext>
          </a:extLst>
        </xdr:cNvPr>
        <xdr:cNvSpPr/>
      </xdr:nvSpPr>
      <xdr:spPr>
        <a:xfrm>
          <a:off x="8699500" y="13378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98531</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83111" y="13471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143746</xdr:rowOff>
    </xdr:from>
    <xdr:to>
      <xdr:col>41</xdr:col>
      <xdr:colOff>101600</xdr:colOff>
      <xdr:row>78</xdr:row>
      <xdr:rowOff>73896</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7810500" y="1334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90423</xdr:rowOff>
    </xdr:from>
    <xdr:ext cx="59901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61795" y="13120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112826</xdr:rowOff>
    </xdr:from>
    <xdr:to>
      <xdr:col>36</xdr:col>
      <xdr:colOff>165100</xdr:colOff>
      <xdr:row>78</xdr:row>
      <xdr:rowOff>42976</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6921500" y="13314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59503</xdr:rowOff>
    </xdr:from>
    <xdr:ext cx="59901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672795" y="13089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1" name="正方形/長方形 420">
          <a:extLst>
            <a:ext uri="{FF2B5EF4-FFF2-40B4-BE49-F238E27FC236}">
              <a16:creationId xmlns:a16="http://schemas.microsoft.com/office/drawing/2014/main" id="{00000000-0008-0000-0600-0000A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2" name="正方形/長方形 421">
          <a:extLst>
            <a:ext uri="{FF2B5EF4-FFF2-40B4-BE49-F238E27FC236}">
              <a16:creationId xmlns:a16="http://schemas.microsoft.com/office/drawing/2014/main" id="{00000000-0008-0000-0600-0000A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3" name="正方形/長方形 422">
          <a:extLst>
            <a:ext uri="{FF2B5EF4-FFF2-40B4-BE49-F238E27FC236}">
              <a16:creationId xmlns:a16="http://schemas.microsoft.com/office/drawing/2014/main" id="{00000000-0008-0000-0600-0000A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4" name="正方形/長方形 423">
          <a:extLst>
            <a:ext uri="{FF2B5EF4-FFF2-40B4-BE49-F238E27FC236}">
              <a16:creationId xmlns:a16="http://schemas.microsoft.com/office/drawing/2014/main" id="{00000000-0008-0000-0600-0000A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5" name="正方形/長方形 424">
          <a:extLst>
            <a:ext uri="{FF2B5EF4-FFF2-40B4-BE49-F238E27FC236}">
              <a16:creationId xmlns:a16="http://schemas.microsoft.com/office/drawing/2014/main" id="{00000000-0008-0000-0600-0000A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0" name="直線コネクタ 429">
          <a:extLst>
            <a:ext uri="{FF2B5EF4-FFF2-40B4-BE49-F238E27FC236}">
              <a16:creationId xmlns:a16="http://schemas.microsoft.com/office/drawing/2014/main" id="{00000000-0008-0000-0600-0000A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1" name="直線コネクタ 430">
          <a:extLst>
            <a:ext uri="{FF2B5EF4-FFF2-40B4-BE49-F238E27FC236}">
              <a16:creationId xmlns:a16="http://schemas.microsoft.com/office/drawing/2014/main" id="{00000000-0008-0000-0600-0000A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3" name="直線コネクタ 432">
          <a:extLst>
            <a:ext uri="{FF2B5EF4-FFF2-40B4-BE49-F238E27FC236}">
              <a16:creationId xmlns:a16="http://schemas.microsoft.com/office/drawing/2014/main" id="{00000000-0008-0000-0600-0000B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1" name="普通建設事業費 （ うち更新整備　）グラフ枠">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50667</xdr:rowOff>
    </xdr:from>
    <xdr:to>
      <xdr:col>54</xdr:col>
      <xdr:colOff>189865</xdr:colOff>
      <xdr:row>98</xdr:row>
      <xdr:rowOff>137643</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flipV="1">
          <a:off x="10475595" y="15652617"/>
          <a:ext cx="1270" cy="1287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155297</xdr:rowOff>
    </xdr:from>
    <xdr:ext cx="469744" cy="259045"/>
    <xdr:sp macro="" textlink="">
      <xdr:nvSpPr>
        <xdr:cNvPr id="443" name="普通建設事業費 （ うち更新整備　）最小値テキスト">
          <a:extLst>
            <a:ext uri="{FF2B5EF4-FFF2-40B4-BE49-F238E27FC236}">
              <a16:creationId xmlns:a16="http://schemas.microsoft.com/office/drawing/2014/main" id="{00000000-0008-0000-0600-0000BB010000}"/>
            </a:ext>
          </a:extLst>
        </xdr:cNvPr>
        <xdr:cNvSpPr txBox="1"/>
      </xdr:nvSpPr>
      <xdr:spPr>
        <a:xfrm>
          <a:off x="10528300" y="1695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137643</xdr:rowOff>
    </xdr:from>
    <xdr:to>
      <xdr:col>55</xdr:col>
      <xdr:colOff>88900</xdr:colOff>
      <xdr:row>98</xdr:row>
      <xdr:rowOff>137643</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10388600" y="16939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168794</xdr:rowOff>
    </xdr:from>
    <xdr:ext cx="690189" cy="259045"/>
    <xdr:sp macro="" textlink="">
      <xdr:nvSpPr>
        <xdr:cNvPr id="445" name="普通建設事業費 （ うち更新整備　）最大値テキスト">
          <a:extLst>
            <a:ext uri="{FF2B5EF4-FFF2-40B4-BE49-F238E27FC236}">
              <a16:creationId xmlns:a16="http://schemas.microsoft.com/office/drawing/2014/main" id="{00000000-0008-0000-0600-0000BD010000}"/>
            </a:ext>
          </a:extLst>
        </xdr:cNvPr>
        <xdr:cNvSpPr txBox="1"/>
      </xdr:nvSpPr>
      <xdr:spPr>
        <a:xfrm>
          <a:off x="10528300" y="154278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5,639,470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50667</xdr:rowOff>
    </xdr:from>
    <xdr:to>
      <xdr:col>55</xdr:col>
      <xdr:colOff>88900</xdr:colOff>
      <xdr:row>91</xdr:row>
      <xdr:rowOff>50667</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10388600" y="1565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90418</xdr:rowOff>
    </xdr:from>
    <xdr:to>
      <xdr:col>55</xdr:col>
      <xdr:colOff>0</xdr:colOff>
      <xdr:row>98</xdr:row>
      <xdr:rowOff>103307</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flipV="1">
          <a:off x="9639300" y="16892518"/>
          <a:ext cx="838200" cy="12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28297</xdr:rowOff>
    </xdr:from>
    <xdr:ext cx="599010" cy="259045"/>
    <xdr:sp macro="" textlink="">
      <xdr:nvSpPr>
        <xdr:cNvPr id="448" name="普通建設事業費 （ うち更新整備　）平均値テキスト">
          <a:extLst>
            <a:ext uri="{FF2B5EF4-FFF2-40B4-BE49-F238E27FC236}">
              <a16:creationId xmlns:a16="http://schemas.microsoft.com/office/drawing/2014/main" id="{00000000-0008-0000-0600-0000C0010000}"/>
            </a:ext>
          </a:extLst>
        </xdr:cNvPr>
        <xdr:cNvSpPr txBox="1"/>
      </xdr:nvSpPr>
      <xdr:spPr>
        <a:xfrm>
          <a:off x="10528300" y="168303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49870</xdr:rowOff>
    </xdr:from>
    <xdr:to>
      <xdr:col>55</xdr:col>
      <xdr:colOff>50800</xdr:colOff>
      <xdr:row>98</xdr:row>
      <xdr:rowOff>151470</xdr:rowOff>
    </xdr:to>
    <xdr:sp macro="" textlink="">
      <xdr:nvSpPr>
        <xdr:cNvPr id="449" name="フローチャート: 判断 448">
          <a:extLst>
            <a:ext uri="{FF2B5EF4-FFF2-40B4-BE49-F238E27FC236}">
              <a16:creationId xmlns:a16="http://schemas.microsoft.com/office/drawing/2014/main" id="{00000000-0008-0000-0600-0000C1010000}"/>
            </a:ext>
          </a:extLst>
        </xdr:cNvPr>
        <xdr:cNvSpPr/>
      </xdr:nvSpPr>
      <xdr:spPr>
        <a:xfrm>
          <a:off x="10426700" y="1685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101471</xdr:rowOff>
    </xdr:from>
    <xdr:to>
      <xdr:col>50</xdr:col>
      <xdr:colOff>114300</xdr:colOff>
      <xdr:row>98</xdr:row>
      <xdr:rowOff>103307</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8750300" y="16903571"/>
          <a:ext cx="889000" cy="1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47182</xdr:rowOff>
    </xdr:from>
    <xdr:to>
      <xdr:col>50</xdr:col>
      <xdr:colOff>165100</xdr:colOff>
      <xdr:row>98</xdr:row>
      <xdr:rowOff>148782</xdr:rowOff>
    </xdr:to>
    <xdr:sp macro="" textlink="">
      <xdr:nvSpPr>
        <xdr:cNvPr id="451" name="フローチャート: 判断 450">
          <a:extLst>
            <a:ext uri="{FF2B5EF4-FFF2-40B4-BE49-F238E27FC236}">
              <a16:creationId xmlns:a16="http://schemas.microsoft.com/office/drawing/2014/main" id="{00000000-0008-0000-0600-0000C3010000}"/>
            </a:ext>
          </a:extLst>
        </xdr:cNvPr>
        <xdr:cNvSpPr/>
      </xdr:nvSpPr>
      <xdr:spPr>
        <a:xfrm>
          <a:off x="9588500" y="1684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165309</xdr:rowOff>
    </xdr:from>
    <xdr:ext cx="599010"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9339795" y="16624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81359</xdr:rowOff>
    </xdr:from>
    <xdr:to>
      <xdr:col>45</xdr:col>
      <xdr:colOff>177800</xdr:colOff>
      <xdr:row>98</xdr:row>
      <xdr:rowOff>101471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7861300" y="16883459"/>
          <a:ext cx="889000" cy="20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46006</xdr:rowOff>
    </xdr:from>
    <xdr:to>
      <xdr:col>46</xdr:col>
      <xdr:colOff>38100</xdr:colOff>
      <xdr:row>98</xdr:row>
      <xdr:rowOff>147606</xdr:rowOff>
    </xdr:to>
    <xdr:sp macro="" textlink="">
      <xdr:nvSpPr>
        <xdr:cNvPr id="454" name="フローチャート: 判断 453">
          <a:extLst>
            <a:ext uri="{FF2B5EF4-FFF2-40B4-BE49-F238E27FC236}">
              <a16:creationId xmlns:a16="http://schemas.microsoft.com/office/drawing/2014/main" id="{00000000-0008-0000-0600-0000C6010000}"/>
            </a:ext>
          </a:extLst>
        </xdr:cNvPr>
        <xdr:cNvSpPr/>
      </xdr:nvSpPr>
      <xdr:spPr>
        <a:xfrm>
          <a:off x="8699500" y="1684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164133</xdr:rowOff>
    </xdr:from>
    <xdr:ext cx="599010"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8450795" y="16623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81359</xdr:rowOff>
    </xdr:from>
    <xdr:to>
      <xdr:col>41</xdr:col>
      <xdr:colOff>50800</xdr:colOff>
      <xdr:row>98</xdr:row>
      <xdr:rowOff>96994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6972300" y="16883459"/>
          <a:ext cx="889000" cy="15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44569</xdr:rowOff>
    </xdr:from>
    <xdr:to>
      <xdr:col>41</xdr:col>
      <xdr:colOff>101600</xdr:colOff>
      <xdr:row>98</xdr:row>
      <xdr:rowOff>146169</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7810500" y="16846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137296</xdr:rowOff>
    </xdr:from>
    <xdr:ext cx="599010"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7561795" y="16939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50019</xdr:rowOff>
    </xdr:from>
    <xdr:to>
      <xdr:col>36</xdr:col>
      <xdr:colOff>165100</xdr:colOff>
      <xdr:row>98</xdr:row>
      <xdr:rowOff>151619</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6921500" y="1685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142746</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672795" y="16944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39618</xdr:rowOff>
    </xdr:from>
    <xdr:to>
      <xdr:col>55</xdr:col>
      <xdr:colOff>50800</xdr:colOff>
      <xdr:row>98</xdr:row>
      <xdr:rowOff>141218</xdr:rowOff>
    </xdr:to>
    <xdr:sp macro="" textlink="">
      <xdr:nvSpPr>
        <xdr:cNvPr id="466" name="楕円 465">
          <a:extLst>
            <a:ext uri="{FF2B5EF4-FFF2-40B4-BE49-F238E27FC236}">
              <a16:creationId xmlns:a16="http://schemas.microsoft.com/office/drawing/2014/main" id="{00000000-0008-0000-0600-0000D2010000}"/>
            </a:ext>
          </a:extLst>
        </xdr:cNvPr>
        <xdr:cNvSpPr/>
      </xdr:nvSpPr>
      <xdr:spPr>
        <a:xfrm>
          <a:off x="10426700" y="1684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170445</xdr:rowOff>
    </xdr:from>
    <xdr:ext cx="599010" cy="259045"/>
    <xdr:sp macro="" textlink="">
      <xdr:nvSpPr>
        <xdr:cNvPr id="467" name="普通建設事業費 （ うち更新整備　）該当値テキスト">
          <a:extLst>
            <a:ext uri="{FF2B5EF4-FFF2-40B4-BE49-F238E27FC236}">
              <a16:creationId xmlns:a16="http://schemas.microsoft.com/office/drawing/2014/main" id="{00000000-0008-0000-0600-0000D3010000}"/>
            </a:ext>
          </a:extLst>
        </xdr:cNvPr>
        <xdr:cNvSpPr txBox="1"/>
      </xdr:nvSpPr>
      <xdr:spPr>
        <a:xfrm>
          <a:off x="10528300" y="16629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52507</xdr:rowOff>
    </xdr:from>
    <xdr:to>
      <xdr:col>50</xdr:col>
      <xdr:colOff>165100</xdr:colOff>
      <xdr:row>98</xdr:row>
      <xdr:rowOff>154107</xdr:rowOff>
    </xdr:to>
    <xdr:sp macro="" textlink="">
      <xdr:nvSpPr>
        <xdr:cNvPr id="468" name="楕円 467">
          <a:extLst>
            <a:ext uri="{FF2B5EF4-FFF2-40B4-BE49-F238E27FC236}">
              <a16:creationId xmlns:a16="http://schemas.microsoft.com/office/drawing/2014/main" id="{00000000-0008-0000-0600-0000D4010000}"/>
            </a:ext>
          </a:extLst>
        </xdr:cNvPr>
        <xdr:cNvSpPr/>
      </xdr:nvSpPr>
      <xdr:spPr>
        <a:xfrm>
          <a:off x="9588500" y="1685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145234</xdr:rowOff>
    </xdr:from>
    <xdr:ext cx="59901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39795" y="16947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50671</xdr:rowOff>
    </xdr:from>
    <xdr:to>
      <xdr:col>46</xdr:col>
      <xdr:colOff>38100</xdr:colOff>
      <xdr:row>98</xdr:row>
      <xdr:rowOff>152271</xdr:rowOff>
    </xdr:to>
    <xdr:sp macro="" textlink="">
      <xdr:nvSpPr>
        <xdr:cNvPr id="470" name="楕円 469">
          <a:extLst>
            <a:ext uri="{FF2B5EF4-FFF2-40B4-BE49-F238E27FC236}">
              <a16:creationId xmlns:a16="http://schemas.microsoft.com/office/drawing/2014/main" id="{00000000-0008-0000-0600-0000D6010000}"/>
            </a:ext>
          </a:extLst>
        </xdr:cNvPr>
        <xdr:cNvSpPr/>
      </xdr:nvSpPr>
      <xdr:spPr>
        <a:xfrm>
          <a:off x="8699500" y="1685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143398</xdr:rowOff>
    </xdr:from>
    <xdr:ext cx="59901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50795" y="16945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30559</xdr:rowOff>
    </xdr:from>
    <xdr:to>
      <xdr:col>41</xdr:col>
      <xdr:colOff>101600</xdr:colOff>
      <xdr:row>98</xdr:row>
      <xdr:rowOff>132159</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7810500" y="16832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148686</xdr:rowOff>
    </xdr:from>
    <xdr:ext cx="59901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61795" y="16607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46194</xdr:rowOff>
    </xdr:from>
    <xdr:to>
      <xdr:col>36</xdr:col>
      <xdr:colOff>165100</xdr:colOff>
      <xdr:row>98</xdr:row>
      <xdr:rowOff>147794</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6921500" y="16848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164321</xdr:rowOff>
    </xdr:from>
    <xdr:ext cx="59901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672795" y="16623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6" name="正方形/長方形 475">
          <a:extLst>
            <a:ext uri="{FF2B5EF4-FFF2-40B4-BE49-F238E27FC236}">
              <a16:creationId xmlns:a16="http://schemas.microsoft.com/office/drawing/2014/main" id="{00000000-0008-0000-0600-0000D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7" name="正方形/長方形 476">
          <a:extLst>
            <a:ext uri="{FF2B5EF4-FFF2-40B4-BE49-F238E27FC236}">
              <a16:creationId xmlns:a16="http://schemas.microsoft.com/office/drawing/2014/main" id="{00000000-0008-0000-0600-0000D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8" name="正方形/長方形 477">
          <a:extLst>
            <a:ext uri="{FF2B5EF4-FFF2-40B4-BE49-F238E27FC236}">
              <a16:creationId xmlns:a16="http://schemas.microsoft.com/office/drawing/2014/main" id="{00000000-0008-0000-0600-0000D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9" name="正方形/長方形 478">
          <a:extLst>
            <a:ext uri="{FF2B5EF4-FFF2-40B4-BE49-F238E27FC236}">
              <a16:creationId xmlns:a16="http://schemas.microsoft.com/office/drawing/2014/main" id="{00000000-0008-0000-0600-0000D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a:extLst>
            <a:ext uri="{FF2B5EF4-FFF2-40B4-BE49-F238E27FC236}">
              <a16:creationId xmlns:a16="http://schemas.microsoft.com/office/drawing/2014/main" id="{00000000-0008-0000-0600-0000E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6" name="直線コネクタ 485">
          <a:extLst>
            <a:ext uri="{FF2B5EF4-FFF2-40B4-BE49-F238E27FC236}">
              <a16:creationId xmlns:a16="http://schemas.microsoft.com/office/drawing/2014/main" id="{00000000-0008-0000-0600-0000E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8" name="直線コネクタ 487">
          <a:extLst>
            <a:ext uri="{FF2B5EF4-FFF2-40B4-BE49-F238E27FC236}">
              <a16:creationId xmlns:a16="http://schemas.microsoft.com/office/drawing/2014/main" id="{00000000-0008-0000-0600-0000E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0" name="直線コネクタ 489">
          <a:extLst>
            <a:ext uri="{FF2B5EF4-FFF2-40B4-BE49-F238E27FC236}">
              <a16:creationId xmlns:a16="http://schemas.microsoft.com/office/drawing/2014/main" id="{00000000-0008-0000-0600-0000E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災害復旧事業費グラフ枠">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110157</xdr:rowOff>
    </xdr:from>
    <xdr:to>
      <xdr:col>85</xdr:col>
      <xdr:colOff>126364</xdr:colOff>
      <xdr:row>39</xdr:row>
      <xdr:rowOff>44450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flipV="1">
          <a:off x="16317595" y="5425107"/>
          <a:ext cx="1269" cy="130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0" name="災害復旧事業費最小値テキスト">
          <a:extLst>
            <a:ext uri="{FF2B5EF4-FFF2-40B4-BE49-F238E27FC236}">
              <a16:creationId xmlns:a16="http://schemas.microsoft.com/office/drawing/2014/main" id="{00000000-0008-0000-0600-0000F4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56834</xdr:rowOff>
    </xdr:from>
    <xdr:ext cx="599010" cy="259045"/>
    <xdr:sp macro="" textlink="">
      <xdr:nvSpPr>
        <xdr:cNvPr id="502" name="災害復旧事業費最大値テキスト">
          <a:extLst>
            <a:ext uri="{FF2B5EF4-FFF2-40B4-BE49-F238E27FC236}">
              <a16:creationId xmlns:a16="http://schemas.microsoft.com/office/drawing/2014/main" id="{00000000-0008-0000-0600-0000F6010000}"/>
            </a:ext>
          </a:extLst>
        </xdr:cNvPr>
        <xdr:cNvSpPr txBox="1"/>
      </xdr:nvSpPr>
      <xdr:spPr>
        <a:xfrm>
          <a:off x="16370300" y="5200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110157</xdr:rowOff>
    </xdr:from>
    <xdr:to>
      <xdr:col>86</xdr:col>
      <xdr:colOff>25400</xdr:colOff>
      <xdr:row>31</xdr:row>
      <xdr:rowOff>110157</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6230600" y="5425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40187</xdr:rowOff>
    </xdr:from>
    <xdr:to>
      <xdr:col>85</xdr:col>
      <xdr:colOff>127000</xdr:colOff>
      <xdr:row>39</xdr:row>
      <xdr:rowOff>42042</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5481300" y="6726737"/>
          <a:ext cx="838200" cy="1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112977</xdr:rowOff>
    </xdr:from>
    <xdr:ext cx="534377" cy="259045"/>
    <xdr:sp macro="" textlink="">
      <xdr:nvSpPr>
        <xdr:cNvPr id="505" name="災害復旧事業費平均値テキスト">
          <a:extLst>
            <a:ext uri="{FF2B5EF4-FFF2-40B4-BE49-F238E27FC236}">
              <a16:creationId xmlns:a16="http://schemas.microsoft.com/office/drawing/2014/main" id="{00000000-0008-0000-0600-0000F9010000}"/>
            </a:ext>
          </a:extLst>
        </xdr:cNvPr>
        <xdr:cNvSpPr txBox="1"/>
      </xdr:nvSpPr>
      <xdr:spPr>
        <a:xfrm>
          <a:off x="16370300" y="6456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90100</xdr:rowOff>
    </xdr:from>
    <xdr:to>
      <xdr:col>85</xdr:col>
      <xdr:colOff>177800</xdr:colOff>
      <xdr:row>39</xdr:row>
      <xdr:rowOff>20250</xdr:rowOff>
    </xdr:to>
    <xdr:sp macro="" textlink="">
      <xdr:nvSpPr>
        <xdr:cNvPr id="506" name="フローチャート: 判断 505">
          <a:extLst>
            <a:ext uri="{FF2B5EF4-FFF2-40B4-BE49-F238E27FC236}">
              <a16:creationId xmlns:a16="http://schemas.microsoft.com/office/drawing/2014/main" id="{00000000-0008-0000-0600-0000FA010000}"/>
            </a:ext>
          </a:extLst>
        </xdr:cNvPr>
        <xdr:cNvSpPr/>
      </xdr:nvSpPr>
      <xdr:spPr>
        <a:xfrm>
          <a:off x="162687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21510</xdr:rowOff>
    </xdr:from>
    <xdr:to>
      <xdr:col>81</xdr:col>
      <xdr:colOff>50800</xdr:colOff>
      <xdr:row>39</xdr:row>
      <xdr:rowOff>40187</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4592300" y="6708060"/>
          <a:ext cx="889000" cy="18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88222</xdr:rowOff>
    </xdr:from>
    <xdr:to>
      <xdr:col>81</xdr:col>
      <xdr:colOff>101600</xdr:colOff>
      <xdr:row>39</xdr:row>
      <xdr:rowOff>18372</xdr:rowOff>
    </xdr:to>
    <xdr:sp macro="" textlink="">
      <xdr:nvSpPr>
        <xdr:cNvPr id="508" name="フローチャート: 判断 507">
          <a:extLst>
            <a:ext uri="{FF2B5EF4-FFF2-40B4-BE49-F238E27FC236}">
              <a16:creationId xmlns:a16="http://schemas.microsoft.com/office/drawing/2014/main" id="{00000000-0008-0000-0600-0000FC010000}"/>
            </a:ext>
          </a:extLst>
        </xdr:cNvPr>
        <xdr:cNvSpPr/>
      </xdr:nvSpPr>
      <xdr:spPr>
        <a:xfrm>
          <a:off x="15430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34899</xdr:rowOff>
    </xdr:from>
    <xdr:ext cx="534377"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5214111" y="637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29183</xdr:rowOff>
    </xdr:from>
    <xdr:to>
      <xdr:col>76</xdr:col>
      <xdr:colOff>114300</xdr:colOff>
      <xdr:row>39</xdr:row>
      <xdr:rowOff>21510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3703300" y="6372833"/>
          <a:ext cx="889000" cy="335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84175</xdr:rowOff>
    </xdr:from>
    <xdr:to>
      <xdr:col>76</xdr:col>
      <xdr:colOff>165100</xdr:colOff>
      <xdr:row>39</xdr:row>
      <xdr:rowOff>14325</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4541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30852</xdr:rowOff>
    </xdr:from>
    <xdr:ext cx="534377"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4325111" y="637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29183</xdr:rowOff>
    </xdr:from>
    <xdr:to>
      <xdr:col>71</xdr:col>
      <xdr:colOff>177800</xdr:colOff>
      <xdr:row>38</xdr:row>
      <xdr:rowOff>3980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2814300" y="6372833"/>
          <a:ext cx="889000" cy="146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66627</xdr:rowOff>
    </xdr:from>
    <xdr:to>
      <xdr:col>72</xdr:col>
      <xdr:colOff>38100</xdr:colOff>
      <xdr:row>38</xdr:row>
      <xdr:rowOff>168227</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3652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159354</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3436111" y="6674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97480</xdr:rowOff>
    </xdr:from>
    <xdr:to>
      <xdr:col>67</xdr:col>
      <xdr:colOff>101600</xdr:colOff>
      <xdr:row>39</xdr:row>
      <xdr:rowOff>27630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2763500" y="661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18757</xdr:rowOff>
    </xdr:from>
    <xdr:ext cx="534377"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2547111" y="670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162692</xdr:rowOff>
    </xdr:from>
    <xdr:to>
      <xdr:col>85</xdr:col>
      <xdr:colOff>177800</xdr:colOff>
      <xdr:row>39</xdr:row>
      <xdr:rowOff>92842</xdr:rowOff>
    </xdr:to>
    <xdr:sp macro="" textlink="">
      <xdr:nvSpPr>
        <xdr:cNvPr id="523" name="楕円 522">
          <a:extLst>
            <a:ext uri="{FF2B5EF4-FFF2-40B4-BE49-F238E27FC236}">
              <a16:creationId xmlns:a16="http://schemas.microsoft.com/office/drawing/2014/main" id="{00000000-0008-0000-0600-00000B020000}"/>
            </a:ext>
          </a:extLst>
        </xdr:cNvPr>
        <xdr:cNvSpPr/>
      </xdr:nvSpPr>
      <xdr:spPr>
        <a:xfrm>
          <a:off x="16268700" y="6677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77619</xdr:rowOff>
    </xdr:from>
    <xdr:ext cx="378565" cy="259045"/>
    <xdr:sp macro="" textlink="">
      <xdr:nvSpPr>
        <xdr:cNvPr id="524" name="災害復旧事業費該当値テキスト">
          <a:extLst>
            <a:ext uri="{FF2B5EF4-FFF2-40B4-BE49-F238E27FC236}">
              <a16:creationId xmlns:a16="http://schemas.microsoft.com/office/drawing/2014/main" id="{00000000-0008-0000-0600-00000C020000}"/>
            </a:ext>
          </a:extLst>
        </xdr:cNvPr>
        <xdr:cNvSpPr txBox="1"/>
      </xdr:nvSpPr>
      <xdr:spPr>
        <a:xfrm>
          <a:off x="16370300" y="6592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160837</xdr:rowOff>
    </xdr:from>
    <xdr:to>
      <xdr:col>81</xdr:col>
      <xdr:colOff>101600</xdr:colOff>
      <xdr:row>39</xdr:row>
      <xdr:rowOff>90987</xdr:rowOff>
    </xdr:to>
    <xdr:sp macro="" textlink="">
      <xdr:nvSpPr>
        <xdr:cNvPr id="525" name="楕円 524">
          <a:extLst>
            <a:ext uri="{FF2B5EF4-FFF2-40B4-BE49-F238E27FC236}">
              <a16:creationId xmlns:a16="http://schemas.microsoft.com/office/drawing/2014/main" id="{00000000-0008-0000-0600-00000D020000}"/>
            </a:ext>
          </a:extLst>
        </xdr:cNvPr>
        <xdr:cNvSpPr/>
      </xdr:nvSpPr>
      <xdr:spPr>
        <a:xfrm>
          <a:off x="15430500" y="6675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82114</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768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142160</xdr:rowOff>
    </xdr:from>
    <xdr:to>
      <xdr:col>76</xdr:col>
      <xdr:colOff>165100</xdr:colOff>
      <xdr:row>39</xdr:row>
      <xdr:rowOff>72310</xdr:rowOff>
    </xdr:to>
    <xdr:sp macro="" textlink="">
      <xdr:nvSpPr>
        <xdr:cNvPr id="527" name="楕円 526">
          <a:extLst>
            <a:ext uri="{FF2B5EF4-FFF2-40B4-BE49-F238E27FC236}">
              <a16:creationId xmlns:a16="http://schemas.microsoft.com/office/drawing/2014/main" id="{00000000-0008-0000-0600-00000F020000}"/>
            </a:ext>
          </a:extLst>
        </xdr:cNvPr>
        <xdr:cNvSpPr/>
      </xdr:nvSpPr>
      <xdr:spPr>
        <a:xfrm>
          <a:off x="14541500" y="6657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63437</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57428" y="6749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149833</xdr:rowOff>
    </xdr:from>
    <xdr:to>
      <xdr:col>72</xdr:col>
      <xdr:colOff>38100</xdr:colOff>
      <xdr:row>37</xdr:row>
      <xdr:rowOff>79983</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3652500" y="632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96510</xdr:rowOff>
    </xdr:from>
    <xdr:ext cx="534377"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436111" y="6097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124630</xdr:rowOff>
    </xdr:from>
    <xdr:to>
      <xdr:col>67</xdr:col>
      <xdr:colOff>101600</xdr:colOff>
      <xdr:row>38</xdr:row>
      <xdr:rowOff>54780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2763500" y="646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71307</xdr:rowOff>
    </xdr:from>
    <xdr:ext cx="534377"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47111" y="624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a:extLst>
            <a:ext uri="{FF2B5EF4-FFF2-40B4-BE49-F238E27FC236}">
              <a16:creationId xmlns:a16="http://schemas.microsoft.com/office/drawing/2014/main" id="{00000000-0008-0000-0600-00001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4" name="正方形/長方形 533">
          <a:extLst>
            <a:ext uri="{FF2B5EF4-FFF2-40B4-BE49-F238E27FC236}">
              <a16:creationId xmlns:a16="http://schemas.microsoft.com/office/drawing/2014/main" id="{00000000-0008-0000-0600-00001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2" name="直線コネクタ 541">
          <a:extLst>
            <a:ext uri="{FF2B5EF4-FFF2-40B4-BE49-F238E27FC236}">
              <a16:creationId xmlns:a16="http://schemas.microsoft.com/office/drawing/2014/main" id="{00000000-0008-0000-0600-00001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3" name="直線コネクタ 542">
          <a:extLst>
            <a:ext uri="{FF2B5EF4-FFF2-40B4-BE49-F238E27FC236}">
              <a16:creationId xmlns:a16="http://schemas.microsoft.com/office/drawing/2014/main" id="{00000000-0008-0000-0600-00001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5" name="直線コネクタ 544">
          <a:extLst>
            <a:ext uri="{FF2B5EF4-FFF2-40B4-BE49-F238E27FC236}">
              <a16:creationId xmlns:a16="http://schemas.microsoft.com/office/drawing/2014/main" id="{00000000-0008-0000-0600-00002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7" name="失業対策事業費グラフ枠">
          <a:extLst>
            <a:ext uri="{FF2B5EF4-FFF2-40B4-BE49-F238E27FC236}">
              <a16:creationId xmlns:a16="http://schemas.microsoft.com/office/drawing/2014/main" id="{00000000-0008-0000-0600-00002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9" name="失業対策事業費最小値テキスト">
          <a:extLst>
            <a:ext uri="{FF2B5EF4-FFF2-40B4-BE49-F238E27FC236}">
              <a16:creationId xmlns:a16="http://schemas.microsoft.com/office/drawing/2014/main" id="{00000000-0008-0000-0600-00002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1" name="失業対策事業費最大値テキスト">
          <a:extLst>
            <a:ext uri="{FF2B5EF4-FFF2-40B4-BE49-F238E27FC236}">
              <a16:creationId xmlns:a16="http://schemas.microsoft.com/office/drawing/2014/main" id="{00000000-0008-0000-0600-00002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4" name="失業対策事業費平均値テキスト">
          <a:extLst>
            <a:ext uri="{FF2B5EF4-FFF2-40B4-BE49-F238E27FC236}">
              <a16:creationId xmlns:a16="http://schemas.microsoft.com/office/drawing/2014/main" id="{00000000-0008-0000-0600-00002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5" name="フローチャート: 判断 554">
          <a:extLst>
            <a:ext uri="{FF2B5EF4-FFF2-40B4-BE49-F238E27FC236}">
              <a16:creationId xmlns:a16="http://schemas.microsoft.com/office/drawing/2014/main" id="{00000000-0008-0000-0600-00002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7" name="フローチャート: 判断 556">
          <a:extLst>
            <a:ext uri="{FF2B5EF4-FFF2-40B4-BE49-F238E27FC236}">
              <a16:creationId xmlns:a16="http://schemas.microsoft.com/office/drawing/2014/main" id="{00000000-0008-0000-0600-00002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楕円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3" name="失業対策事業費該当値テキスト">
          <a:extLst>
            <a:ext uri="{FF2B5EF4-FFF2-40B4-BE49-F238E27FC236}">
              <a16:creationId xmlns:a16="http://schemas.microsoft.com/office/drawing/2014/main" id="{00000000-0008-0000-0600-00003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4" name="楕円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6" name="楕円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2" name="正方形/長方形 581">
          <a:extLst>
            <a:ext uri="{FF2B5EF4-FFF2-40B4-BE49-F238E27FC236}">
              <a16:creationId xmlns:a16="http://schemas.microsoft.com/office/drawing/2014/main" id="{00000000-0008-0000-0600-00004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3" name="正方形/長方形 582">
          <a:extLst>
            <a:ext uri="{FF2B5EF4-FFF2-40B4-BE49-F238E27FC236}">
              <a16:creationId xmlns:a16="http://schemas.microsoft.com/office/drawing/2014/main" id="{00000000-0008-0000-0600-00004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4" name="正方形/長方形 583">
          <a:extLst>
            <a:ext uri="{FF2B5EF4-FFF2-40B4-BE49-F238E27FC236}">
              <a16:creationId xmlns:a16="http://schemas.microsoft.com/office/drawing/2014/main" id="{00000000-0008-0000-0600-00004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5" name="正方形/長方形 584">
          <a:extLst>
            <a:ext uri="{FF2B5EF4-FFF2-40B4-BE49-F238E27FC236}">
              <a16:creationId xmlns:a16="http://schemas.microsoft.com/office/drawing/2014/main" id="{00000000-0008-0000-0600-00004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6" name="正方形/長方形 585">
          <a:extLst>
            <a:ext uri="{FF2B5EF4-FFF2-40B4-BE49-F238E27FC236}">
              <a16:creationId xmlns:a16="http://schemas.microsoft.com/office/drawing/2014/main" id="{00000000-0008-0000-0600-00004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1" name="直線コネクタ 590">
          <a:extLst>
            <a:ext uri="{FF2B5EF4-FFF2-40B4-BE49-F238E27FC236}">
              <a16:creationId xmlns:a16="http://schemas.microsoft.com/office/drawing/2014/main" id="{00000000-0008-0000-0600-00004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2" name="直線コネクタ 591">
          <a:extLst>
            <a:ext uri="{FF2B5EF4-FFF2-40B4-BE49-F238E27FC236}">
              <a16:creationId xmlns:a16="http://schemas.microsoft.com/office/drawing/2014/main" id="{00000000-0008-0000-0600-00005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4" name="直線コネクタ 593">
          <a:extLst>
            <a:ext uri="{FF2B5EF4-FFF2-40B4-BE49-F238E27FC236}">
              <a16:creationId xmlns:a16="http://schemas.microsoft.com/office/drawing/2014/main" id="{00000000-0008-0000-0600-00005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4" name="公債費グラフ枠">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23636</xdr:rowOff>
    </xdr:from>
    <xdr:to>
      <xdr:col>85</xdr:col>
      <xdr:colOff>126364</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flipV="1">
          <a:off x="16317595" y="12025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06" name="公債費最小値テキスト">
          <a:extLst>
            <a:ext uri="{FF2B5EF4-FFF2-40B4-BE49-F238E27FC236}">
              <a16:creationId xmlns:a16="http://schemas.microsoft.com/office/drawing/2014/main" id="{00000000-0008-0000-0600-00005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141763</xdr:rowOff>
    </xdr:from>
    <xdr:ext cx="599010" cy="259045"/>
    <xdr:sp macro="" textlink="">
      <xdr:nvSpPr>
        <xdr:cNvPr id="608" name="公債費最大値テキスト">
          <a:extLst>
            <a:ext uri="{FF2B5EF4-FFF2-40B4-BE49-F238E27FC236}">
              <a16:creationId xmlns:a16="http://schemas.microsoft.com/office/drawing/2014/main" id="{00000000-0008-0000-0600-000060020000}"/>
            </a:ext>
          </a:extLst>
        </xdr:cNvPr>
        <xdr:cNvSpPr txBox="1"/>
      </xdr:nvSpPr>
      <xdr:spPr>
        <a:xfrm>
          <a:off x="16370300" y="11800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23636</xdr:rowOff>
    </xdr:from>
    <xdr:to>
      <xdr:col>86</xdr:col>
      <xdr:colOff>25400</xdr:colOff>
      <xdr:row>70</xdr:row>
      <xdr:rowOff>23636</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6230600" y="1202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88548</xdr:rowOff>
    </xdr:from>
    <xdr:to>
      <xdr:col>85</xdr:col>
      <xdr:colOff>127000</xdr:colOff>
      <xdr:row>77</xdr:row>
      <xdr:rowOff>103301</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5481300" y="13290198"/>
          <a:ext cx="838200" cy="14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14369</xdr:rowOff>
    </xdr:from>
    <xdr:ext cx="599010" cy="259045"/>
    <xdr:sp macro="" textlink="">
      <xdr:nvSpPr>
        <xdr:cNvPr id="611" name="公債費平均値テキスト">
          <a:extLst>
            <a:ext uri="{FF2B5EF4-FFF2-40B4-BE49-F238E27FC236}">
              <a16:creationId xmlns:a16="http://schemas.microsoft.com/office/drawing/2014/main" id="{00000000-0008-0000-0600-000063020000}"/>
            </a:ext>
          </a:extLst>
        </xdr:cNvPr>
        <xdr:cNvSpPr txBox="1"/>
      </xdr:nvSpPr>
      <xdr:spPr>
        <a:xfrm>
          <a:off x="16370300" y="130445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162942</xdr:rowOff>
    </xdr:from>
    <xdr:to>
      <xdr:col>85</xdr:col>
      <xdr:colOff>177800</xdr:colOff>
      <xdr:row>77</xdr:row>
      <xdr:rowOff>93092</xdr:rowOff>
    </xdr:to>
    <xdr:sp macro="" textlink="">
      <xdr:nvSpPr>
        <xdr:cNvPr id="612" name="フローチャート: 判断 611">
          <a:extLst>
            <a:ext uri="{FF2B5EF4-FFF2-40B4-BE49-F238E27FC236}">
              <a16:creationId xmlns:a16="http://schemas.microsoft.com/office/drawing/2014/main" id="{00000000-0008-0000-0600-000064020000}"/>
            </a:ext>
          </a:extLst>
        </xdr:cNvPr>
        <xdr:cNvSpPr/>
      </xdr:nvSpPr>
      <xdr:spPr>
        <a:xfrm>
          <a:off x="162687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103301</xdr:rowOff>
    </xdr:from>
    <xdr:to>
      <xdr:col>81</xdr:col>
      <xdr:colOff>50800</xdr:colOff>
      <xdr:row>77</xdr:row>
      <xdr:rowOff>157511</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4592300" y="13304951"/>
          <a:ext cx="889000" cy="54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24205</xdr:rowOff>
    </xdr:from>
    <xdr:to>
      <xdr:col>81</xdr:col>
      <xdr:colOff>101600</xdr:colOff>
      <xdr:row>77</xdr:row>
      <xdr:rowOff>125805</xdr:rowOff>
    </xdr:to>
    <xdr:sp macro="" textlink="">
      <xdr:nvSpPr>
        <xdr:cNvPr id="614" name="フローチャート: 判断 613">
          <a:extLst>
            <a:ext uri="{FF2B5EF4-FFF2-40B4-BE49-F238E27FC236}">
              <a16:creationId xmlns:a16="http://schemas.microsoft.com/office/drawing/2014/main" id="{00000000-0008-0000-0600-000066020000}"/>
            </a:ext>
          </a:extLst>
        </xdr:cNvPr>
        <xdr:cNvSpPr/>
      </xdr:nvSpPr>
      <xdr:spPr>
        <a:xfrm>
          <a:off x="15430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142332</xdr:rowOff>
    </xdr:from>
    <xdr:ext cx="599010"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5181795" y="1300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157511</xdr:rowOff>
    </xdr:from>
    <xdr:to>
      <xdr:col>76</xdr:col>
      <xdr:colOff>114300</xdr:colOff>
      <xdr:row>78</xdr:row>
      <xdr:rowOff>12703</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3703300" y="13359161"/>
          <a:ext cx="889000" cy="26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51206</xdr:rowOff>
    </xdr:from>
    <xdr:to>
      <xdr:col>76</xdr:col>
      <xdr:colOff>165100</xdr:colOff>
      <xdr:row>77</xdr:row>
      <xdr:rowOff>152806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4541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169333</xdr:rowOff>
    </xdr:from>
    <xdr:ext cx="599010"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4292795" y="1302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12703</xdr:rowOff>
    </xdr:from>
    <xdr:to>
      <xdr:col>71</xdr:col>
      <xdr:colOff>177800</xdr:colOff>
      <xdr:row>78</xdr:row>
      <xdr:rowOff>33510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2814300" y="13385803"/>
          <a:ext cx="889000" cy="20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46146</xdr:rowOff>
    </xdr:from>
    <xdr:to>
      <xdr:col>72</xdr:col>
      <xdr:colOff>38100</xdr:colOff>
      <xdr:row>77</xdr:row>
      <xdr:rowOff>147746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3652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164273</xdr:rowOff>
    </xdr:from>
    <xdr:ext cx="599010"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3403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20817</xdr:rowOff>
    </xdr:from>
    <xdr:to>
      <xdr:col>67</xdr:col>
      <xdr:colOff>101600</xdr:colOff>
      <xdr:row>77</xdr:row>
      <xdr:rowOff>122417</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2763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138944</xdr:rowOff>
    </xdr:from>
    <xdr:ext cx="599010"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2514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37748</xdr:rowOff>
    </xdr:from>
    <xdr:to>
      <xdr:col>85</xdr:col>
      <xdr:colOff>177800</xdr:colOff>
      <xdr:row>77</xdr:row>
      <xdr:rowOff>139348</xdr:rowOff>
    </xdr:to>
    <xdr:sp macro="" textlink="">
      <xdr:nvSpPr>
        <xdr:cNvPr id="629" name="楕円 628">
          <a:extLst>
            <a:ext uri="{FF2B5EF4-FFF2-40B4-BE49-F238E27FC236}">
              <a16:creationId xmlns:a16="http://schemas.microsoft.com/office/drawing/2014/main" id="{00000000-0008-0000-0600-000075020000}"/>
            </a:ext>
          </a:extLst>
        </xdr:cNvPr>
        <xdr:cNvSpPr/>
      </xdr:nvSpPr>
      <xdr:spPr>
        <a:xfrm>
          <a:off x="16268700" y="13239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16175</xdr:rowOff>
    </xdr:from>
    <xdr:ext cx="599010" cy="259045"/>
    <xdr:sp macro="" textlink="">
      <xdr:nvSpPr>
        <xdr:cNvPr id="630" name="公債費該当値テキスト">
          <a:extLst>
            <a:ext uri="{FF2B5EF4-FFF2-40B4-BE49-F238E27FC236}">
              <a16:creationId xmlns:a16="http://schemas.microsoft.com/office/drawing/2014/main" id="{00000000-0008-0000-0600-000076020000}"/>
            </a:ext>
          </a:extLst>
        </xdr:cNvPr>
        <xdr:cNvSpPr txBox="1"/>
      </xdr:nvSpPr>
      <xdr:spPr>
        <a:xfrm>
          <a:off x="16370300" y="13217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52501</xdr:rowOff>
    </xdr:from>
    <xdr:to>
      <xdr:col>81</xdr:col>
      <xdr:colOff>101600</xdr:colOff>
      <xdr:row>77</xdr:row>
      <xdr:rowOff>154101</xdr:rowOff>
    </xdr:to>
    <xdr:sp macro="" textlink="">
      <xdr:nvSpPr>
        <xdr:cNvPr id="631" name="楕円 630">
          <a:extLst>
            <a:ext uri="{FF2B5EF4-FFF2-40B4-BE49-F238E27FC236}">
              <a16:creationId xmlns:a16="http://schemas.microsoft.com/office/drawing/2014/main" id="{00000000-0008-0000-0600-000077020000}"/>
            </a:ext>
          </a:extLst>
        </xdr:cNvPr>
        <xdr:cNvSpPr/>
      </xdr:nvSpPr>
      <xdr:spPr>
        <a:xfrm>
          <a:off x="15430500" y="1325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145228</xdr:rowOff>
    </xdr:from>
    <xdr:ext cx="59901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181795" y="13346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106711</xdr:rowOff>
    </xdr:from>
    <xdr:to>
      <xdr:col>76</xdr:col>
      <xdr:colOff>165100</xdr:colOff>
      <xdr:row>78</xdr:row>
      <xdr:rowOff>36861</xdr:rowOff>
    </xdr:to>
    <xdr:sp macro="" textlink="">
      <xdr:nvSpPr>
        <xdr:cNvPr id="633" name="楕円 632">
          <a:extLst>
            <a:ext uri="{FF2B5EF4-FFF2-40B4-BE49-F238E27FC236}">
              <a16:creationId xmlns:a16="http://schemas.microsoft.com/office/drawing/2014/main" id="{00000000-0008-0000-0600-000079020000}"/>
            </a:ext>
          </a:extLst>
        </xdr:cNvPr>
        <xdr:cNvSpPr/>
      </xdr:nvSpPr>
      <xdr:spPr>
        <a:xfrm>
          <a:off x="14541500" y="1330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27988</xdr:rowOff>
    </xdr:from>
    <xdr:ext cx="59901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292795" y="13401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133353</xdr:rowOff>
    </xdr:from>
    <xdr:to>
      <xdr:col>72</xdr:col>
      <xdr:colOff>38100</xdr:colOff>
      <xdr:row>78</xdr:row>
      <xdr:rowOff>63503</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3652500" y="1333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54630</xdr:rowOff>
    </xdr:from>
    <xdr:ext cx="59901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03795" y="13427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154160</xdr:rowOff>
    </xdr:from>
    <xdr:to>
      <xdr:col>67</xdr:col>
      <xdr:colOff>101600</xdr:colOff>
      <xdr:row>78</xdr:row>
      <xdr:rowOff>84310</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2763500" y="13355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75437</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47111" y="13448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9" name="正方形/長方形 638">
          <a:extLst>
            <a:ext uri="{FF2B5EF4-FFF2-40B4-BE49-F238E27FC236}">
              <a16:creationId xmlns:a16="http://schemas.microsoft.com/office/drawing/2014/main" id="{00000000-0008-0000-0600-00007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0" name="正方形/長方形 639">
          <a:extLst>
            <a:ext uri="{FF2B5EF4-FFF2-40B4-BE49-F238E27FC236}">
              <a16:creationId xmlns:a16="http://schemas.microsoft.com/office/drawing/2014/main" id="{00000000-0008-0000-0600-00008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1" name="正方形/長方形 640">
          <a:extLst>
            <a:ext uri="{FF2B5EF4-FFF2-40B4-BE49-F238E27FC236}">
              <a16:creationId xmlns:a16="http://schemas.microsoft.com/office/drawing/2014/main" id="{00000000-0008-0000-0600-00008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8" name="直線コネクタ 647">
          <a:extLst>
            <a:ext uri="{FF2B5EF4-FFF2-40B4-BE49-F238E27FC236}">
              <a16:creationId xmlns:a16="http://schemas.microsoft.com/office/drawing/2014/main" id="{00000000-0008-0000-0600-00008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49" name="直線コネクタ 648">
          <a:extLst>
            <a:ext uri="{FF2B5EF4-FFF2-40B4-BE49-F238E27FC236}">
              <a16:creationId xmlns:a16="http://schemas.microsoft.com/office/drawing/2014/main" id="{00000000-0008-0000-0600-00008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1" name="積立金グラフ枠">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46444</xdr:rowOff>
    </xdr:from>
    <xdr:to>
      <xdr:col>85</xdr:col>
      <xdr:colOff>126364</xdr:colOff>
      <xdr:row>99</xdr:row>
      <xdr:rowOff>39973</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flipV="1">
          <a:off x="16317595" y="15476944"/>
          <a:ext cx="1269" cy="1536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43800</xdr:rowOff>
    </xdr:from>
    <xdr:ext cx="469744" cy="259045"/>
    <xdr:sp macro="" textlink="">
      <xdr:nvSpPr>
        <xdr:cNvPr id="663" name="積立金最小値テキスト">
          <a:extLst>
            <a:ext uri="{FF2B5EF4-FFF2-40B4-BE49-F238E27FC236}">
              <a16:creationId xmlns:a16="http://schemas.microsoft.com/office/drawing/2014/main" id="{00000000-0008-0000-0600-000097020000}"/>
            </a:ext>
          </a:extLst>
        </xdr:cNvPr>
        <xdr:cNvSpPr txBox="1"/>
      </xdr:nvSpPr>
      <xdr:spPr>
        <a:xfrm>
          <a:off x="16370300" y="17017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39973</xdr:rowOff>
    </xdr:from>
    <xdr:to>
      <xdr:col>86</xdr:col>
      <xdr:colOff>25400</xdr:colOff>
      <xdr:row>99</xdr:row>
      <xdr:rowOff>39973</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6230600" y="17013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164571</xdr:rowOff>
    </xdr:from>
    <xdr:ext cx="690189" cy="259045"/>
    <xdr:sp macro="" textlink="">
      <xdr:nvSpPr>
        <xdr:cNvPr id="665" name="積立金最大値テキスト">
          <a:extLst>
            <a:ext uri="{FF2B5EF4-FFF2-40B4-BE49-F238E27FC236}">
              <a16:creationId xmlns:a16="http://schemas.microsoft.com/office/drawing/2014/main" id="{00000000-0008-0000-0600-000099020000}"/>
            </a:ext>
          </a:extLst>
        </xdr:cNvPr>
        <xdr:cNvSpPr txBox="1"/>
      </xdr:nvSpPr>
      <xdr:spPr>
        <a:xfrm>
          <a:off x="16370300" y="152521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46444</xdr:rowOff>
    </xdr:from>
    <xdr:to>
      <xdr:col>86</xdr:col>
      <xdr:colOff>25400</xdr:colOff>
      <xdr:row>90</xdr:row>
      <xdr:rowOff>46444</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6230600" y="1547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58755</xdr:rowOff>
    </xdr:from>
    <xdr:to>
      <xdr:col>85</xdr:col>
      <xdr:colOff>127000</xdr:colOff>
      <xdr:row>98</xdr:row>
      <xdr:rowOff>82307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5481300" y="16860855"/>
          <a:ext cx="838200" cy="23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49528</xdr:rowOff>
    </xdr:from>
    <xdr:ext cx="599010" cy="259045"/>
    <xdr:sp macro="" textlink="">
      <xdr:nvSpPr>
        <xdr:cNvPr id="668" name="積立金平均値テキスト">
          <a:extLst>
            <a:ext uri="{FF2B5EF4-FFF2-40B4-BE49-F238E27FC236}">
              <a16:creationId xmlns:a16="http://schemas.microsoft.com/office/drawing/2014/main" id="{00000000-0008-0000-0600-00009C020000}"/>
            </a:ext>
          </a:extLst>
        </xdr:cNvPr>
        <xdr:cNvSpPr txBox="1"/>
      </xdr:nvSpPr>
      <xdr:spPr>
        <a:xfrm>
          <a:off x="16370300" y="166801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26651</xdr:rowOff>
    </xdr:from>
    <xdr:to>
      <xdr:col>85</xdr:col>
      <xdr:colOff>177800</xdr:colOff>
      <xdr:row>98</xdr:row>
      <xdr:rowOff>128251</xdr:rowOff>
    </xdr:to>
    <xdr:sp macro="" textlink="">
      <xdr:nvSpPr>
        <xdr:cNvPr id="669" name="フローチャート: 判断 668">
          <a:extLst>
            <a:ext uri="{FF2B5EF4-FFF2-40B4-BE49-F238E27FC236}">
              <a16:creationId xmlns:a16="http://schemas.microsoft.com/office/drawing/2014/main" id="{00000000-0008-0000-0600-00009D020000}"/>
            </a:ext>
          </a:extLst>
        </xdr:cNvPr>
        <xdr:cNvSpPr/>
      </xdr:nvSpPr>
      <xdr:spPr>
        <a:xfrm>
          <a:off x="16268700" y="1682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37559</xdr:rowOff>
    </xdr:from>
    <xdr:to>
      <xdr:col>81</xdr:col>
      <xdr:colOff>50800</xdr:colOff>
      <xdr:row>98</xdr:row>
      <xdr:rowOff>58755</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4592300" y="16839659"/>
          <a:ext cx="889000" cy="21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138703</xdr:rowOff>
    </xdr:from>
    <xdr:to>
      <xdr:col>81</xdr:col>
      <xdr:colOff>101600</xdr:colOff>
      <xdr:row>98</xdr:row>
      <xdr:rowOff>68853</xdr:rowOff>
    </xdr:to>
    <xdr:sp macro="" textlink="">
      <xdr:nvSpPr>
        <xdr:cNvPr id="671" name="フローチャート: 判断 670">
          <a:extLst>
            <a:ext uri="{FF2B5EF4-FFF2-40B4-BE49-F238E27FC236}">
              <a16:creationId xmlns:a16="http://schemas.microsoft.com/office/drawing/2014/main" id="{00000000-0008-0000-0600-00009F020000}"/>
            </a:ext>
          </a:extLst>
        </xdr:cNvPr>
        <xdr:cNvSpPr/>
      </xdr:nvSpPr>
      <xdr:spPr>
        <a:xfrm>
          <a:off x="15430500" y="16769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85380</xdr:rowOff>
    </xdr:from>
    <xdr:ext cx="599010"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5181795" y="16544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37559</xdr:rowOff>
    </xdr:from>
    <xdr:to>
      <xdr:col>76</xdr:col>
      <xdr:colOff>114300</xdr:colOff>
      <xdr:row>98</xdr:row>
      <xdr:rowOff>158001</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3703300" y="16839659"/>
          <a:ext cx="889000" cy="120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50414</xdr:rowOff>
    </xdr:from>
    <xdr:to>
      <xdr:col>76</xdr:col>
      <xdr:colOff>165100</xdr:colOff>
      <xdr:row>97</xdr:row>
      <xdr:rowOff>152014</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4541500" y="1668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168541</xdr:rowOff>
    </xdr:from>
    <xdr:ext cx="599010"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4292795" y="16456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150290</xdr:rowOff>
    </xdr:from>
    <xdr:to>
      <xdr:col>71</xdr:col>
      <xdr:colOff>177800</xdr:colOff>
      <xdr:row>98</xdr:row>
      <xdr:rowOff>158001</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814300" y="16952390"/>
          <a:ext cx="889000" cy="7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69045</xdr:rowOff>
    </xdr:from>
    <xdr:to>
      <xdr:col>72</xdr:col>
      <xdr:colOff>38100</xdr:colOff>
      <xdr:row>98</xdr:row>
      <xdr:rowOff>170645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3652500" y="16871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15722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3436111" y="16646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55916</xdr:rowOff>
    </xdr:from>
    <xdr:to>
      <xdr:col>67</xdr:col>
      <xdr:colOff>101600</xdr:colOff>
      <xdr:row>98</xdr:row>
      <xdr:rowOff>157516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2763500" y="16858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2593</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2547111" y="16633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31507</xdr:rowOff>
    </xdr:from>
    <xdr:to>
      <xdr:col>85</xdr:col>
      <xdr:colOff>177800</xdr:colOff>
      <xdr:row>98</xdr:row>
      <xdr:rowOff>133107</xdr:rowOff>
    </xdr:to>
    <xdr:sp macro="" textlink="">
      <xdr:nvSpPr>
        <xdr:cNvPr id="686" name="楕円 685">
          <a:extLst>
            <a:ext uri="{FF2B5EF4-FFF2-40B4-BE49-F238E27FC236}">
              <a16:creationId xmlns:a16="http://schemas.microsoft.com/office/drawing/2014/main" id="{00000000-0008-0000-0600-0000AE020000}"/>
            </a:ext>
          </a:extLst>
        </xdr:cNvPr>
        <xdr:cNvSpPr/>
      </xdr:nvSpPr>
      <xdr:spPr>
        <a:xfrm>
          <a:off x="16268700" y="16833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9934</xdr:rowOff>
    </xdr:from>
    <xdr:ext cx="599010" cy="259045"/>
    <xdr:sp macro="" textlink="">
      <xdr:nvSpPr>
        <xdr:cNvPr id="687" name="積立金該当値テキスト">
          <a:extLst>
            <a:ext uri="{FF2B5EF4-FFF2-40B4-BE49-F238E27FC236}">
              <a16:creationId xmlns:a16="http://schemas.microsoft.com/office/drawing/2014/main" id="{00000000-0008-0000-0600-0000AF020000}"/>
            </a:ext>
          </a:extLst>
        </xdr:cNvPr>
        <xdr:cNvSpPr txBox="1"/>
      </xdr:nvSpPr>
      <xdr:spPr>
        <a:xfrm>
          <a:off x="16370300" y="16812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7955</xdr:rowOff>
    </xdr:from>
    <xdr:to>
      <xdr:col>81</xdr:col>
      <xdr:colOff>101600</xdr:colOff>
      <xdr:row>98</xdr:row>
      <xdr:rowOff>109555</xdr:rowOff>
    </xdr:to>
    <xdr:sp macro="" textlink="">
      <xdr:nvSpPr>
        <xdr:cNvPr id="688" name="楕円 687">
          <a:extLst>
            <a:ext uri="{FF2B5EF4-FFF2-40B4-BE49-F238E27FC236}">
              <a16:creationId xmlns:a16="http://schemas.microsoft.com/office/drawing/2014/main" id="{00000000-0008-0000-0600-0000B0020000}"/>
            </a:ext>
          </a:extLst>
        </xdr:cNvPr>
        <xdr:cNvSpPr/>
      </xdr:nvSpPr>
      <xdr:spPr>
        <a:xfrm>
          <a:off x="15430500" y="1681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100682</xdr:rowOff>
    </xdr:from>
    <xdr:ext cx="59901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181795" y="16902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158209</xdr:rowOff>
    </xdr:from>
    <xdr:to>
      <xdr:col>76</xdr:col>
      <xdr:colOff>165100</xdr:colOff>
      <xdr:row>98</xdr:row>
      <xdr:rowOff>88359</xdr:rowOff>
    </xdr:to>
    <xdr:sp macro="" textlink="">
      <xdr:nvSpPr>
        <xdr:cNvPr id="690" name="楕円 689">
          <a:extLst>
            <a:ext uri="{FF2B5EF4-FFF2-40B4-BE49-F238E27FC236}">
              <a16:creationId xmlns:a16="http://schemas.microsoft.com/office/drawing/2014/main" id="{00000000-0008-0000-0600-0000B2020000}"/>
            </a:ext>
          </a:extLst>
        </xdr:cNvPr>
        <xdr:cNvSpPr/>
      </xdr:nvSpPr>
      <xdr:spPr>
        <a:xfrm>
          <a:off x="14541500" y="16788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79486</xdr:rowOff>
    </xdr:from>
    <xdr:ext cx="59901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292795" y="16881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107201</xdr:rowOff>
    </xdr:from>
    <xdr:to>
      <xdr:col>72</xdr:col>
      <xdr:colOff>38100</xdr:colOff>
      <xdr:row>99</xdr:row>
      <xdr:rowOff>37351</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3652500" y="16909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28478</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7002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99490</xdr:rowOff>
    </xdr:from>
    <xdr:to>
      <xdr:col>67</xdr:col>
      <xdr:colOff>101600</xdr:colOff>
      <xdr:row>99</xdr:row>
      <xdr:rowOff>29640</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2763500" y="1690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20767</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994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6" name="正方形/長方形 695">
          <a:extLst>
            <a:ext uri="{FF2B5EF4-FFF2-40B4-BE49-F238E27FC236}">
              <a16:creationId xmlns:a16="http://schemas.microsoft.com/office/drawing/2014/main" id="{00000000-0008-0000-0600-0000B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7" name="正方形/長方形 696">
          <a:extLst>
            <a:ext uri="{FF2B5EF4-FFF2-40B4-BE49-F238E27FC236}">
              <a16:creationId xmlns:a16="http://schemas.microsoft.com/office/drawing/2014/main" id="{00000000-0008-0000-0600-0000B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8" name="正方形/長方形 697">
          <a:extLst>
            <a:ext uri="{FF2B5EF4-FFF2-40B4-BE49-F238E27FC236}">
              <a16:creationId xmlns:a16="http://schemas.microsoft.com/office/drawing/2014/main" id="{00000000-0008-0000-0600-0000B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5" name="直線コネクタ 704">
          <a:extLst>
            <a:ext uri="{FF2B5EF4-FFF2-40B4-BE49-F238E27FC236}">
              <a16:creationId xmlns:a16="http://schemas.microsoft.com/office/drawing/2014/main" id="{00000000-0008-0000-0600-0000C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06" name="直線コネクタ 705">
          <a:extLst>
            <a:ext uri="{FF2B5EF4-FFF2-40B4-BE49-F238E27FC236}">
              <a16:creationId xmlns:a16="http://schemas.microsoft.com/office/drawing/2014/main" id="{00000000-0008-0000-0600-0000C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21970</xdr:rowOff>
    </xdr:from>
    <xdr:ext cx="59541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692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0" name="投資及び出資金グラフ枠">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55368</xdr:rowOff>
    </xdr:from>
    <xdr:to>
      <xdr:col>116</xdr:col>
      <xdr:colOff>62864</xdr:colOff>
      <xdr:row>39</xdr:row>
      <xdr:rowOff>98878</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flipV="1">
          <a:off x="22159595" y="5198868"/>
          <a:ext cx="1269" cy="1586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110953</xdr:rowOff>
    </xdr:from>
    <xdr:ext cx="249299" cy="259045"/>
    <xdr:sp macro="" textlink="">
      <xdr:nvSpPr>
        <xdr:cNvPr id="722" name="投資及び出資金最小値テキスト">
          <a:extLst>
            <a:ext uri="{FF2B5EF4-FFF2-40B4-BE49-F238E27FC236}">
              <a16:creationId xmlns:a16="http://schemas.microsoft.com/office/drawing/2014/main" id="{00000000-0008-0000-0600-0000D2020000}"/>
            </a:ext>
          </a:extLst>
        </xdr:cNvPr>
        <xdr:cNvSpPr txBox="1"/>
      </xdr:nvSpPr>
      <xdr:spPr>
        <a:xfrm>
          <a:off x="22212300" y="6797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2045</xdr:rowOff>
    </xdr:from>
    <xdr:ext cx="599010" cy="259045"/>
    <xdr:sp macro="" textlink="">
      <xdr:nvSpPr>
        <xdr:cNvPr id="724" name="投資及び出資金最大値テキスト">
          <a:extLst>
            <a:ext uri="{FF2B5EF4-FFF2-40B4-BE49-F238E27FC236}">
              <a16:creationId xmlns:a16="http://schemas.microsoft.com/office/drawing/2014/main" id="{00000000-0008-0000-0600-0000D4020000}"/>
            </a:ext>
          </a:extLst>
        </xdr:cNvPr>
        <xdr:cNvSpPr txBox="1"/>
      </xdr:nvSpPr>
      <xdr:spPr>
        <a:xfrm>
          <a:off x="22212300" y="4974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55368</xdr:rowOff>
    </xdr:from>
    <xdr:to>
      <xdr:col>116</xdr:col>
      <xdr:colOff>152400</xdr:colOff>
      <xdr:row>30</xdr:row>
      <xdr:rowOff>55368</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519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28403</xdr:rowOff>
    </xdr:from>
    <xdr:ext cx="469744" cy="259045"/>
    <xdr:sp macro="" textlink="">
      <xdr:nvSpPr>
        <xdr:cNvPr id="727" name="投資及び出資金平均値テキスト">
          <a:extLst>
            <a:ext uri="{FF2B5EF4-FFF2-40B4-BE49-F238E27FC236}">
              <a16:creationId xmlns:a16="http://schemas.microsoft.com/office/drawing/2014/main" id="{00000000-0008-0000-0600-0000D7020000}"/>
            </a:ext>
          </a:extLst>
        </xdr:cNvPr>
        <xdr:cNvSpPr txBox="1"/>
      </xdr:nvSpPr>
      <xdr:spPr>
        <a:xfrm>
          <a:off x="22212300" y="65435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5526</xdr:rowOff>
    </xdr:from>
    <xdr:to>
      <xdr:col>116</xdr:col>
      <xdr:colOff>114300</xdr:colOff>
      <xdr:row>39</xdr:row>
      <xdr:rowOff>107126</xdr:rowOff>
    </xdr:to>
    <xdr:sp macro="" textlink="">
      <xdr:nvSpPr>
        <xdr:cNvPr id="728" name="フローチャート: 判断 727">
          <a:extLst>
            <a:ext uri="{FF2B5EF4-FFF2-40B4-BE49-F238E27FC236}">
              <a16:creationId xmlns:a16="http://schemas.microsoft.com/office/drawing/2014/main" id="{00000000-0008-0000-0600-0000D8020000}"/>
            </a:ext>
          </a:extLst>
        </xdr:cNvPr>
        <xdr:cNvSpPr/>
      </xdr:nvSpPr>
      <xdr:spPr>
        <a:xfrm>
          <a:off x="22110700" y="669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37748</xdr:rowOff>
    </xdr:from>
    <xdr:to>
      <xdr:col>112</xdr:col>
      <xdr:colOff>38100</xdr:colOff>
      <xdr:row>39</xdr:row>
      <xdr:rowOff>139348</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1272500" y="672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155875</xdr:rowOff>
    </xdr:from>
    <xdr:ext cx="378565"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21134017" y="6499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33013</xdr:rowOff>
    </xdr:from>
    <xdr:to>
      <xdr:col>107</xdr:col>
      <xdr:colOff>101600</xdr:colOff>
      <xdr:row>39</xdr:row>
      <xdr:rowOff>134613</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0383500" y="6719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151140</xdr:rowOff>
    </xdr:from>
    <xdr:ext cx="469744"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0199428" y="6494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29094</xdr:rowOff>
    </xdr:from>
    <xdr:to>
      <xdr:col>102</xdr:col>
      <xdr:colOff>165100</xdr:colOff>
      <xdr:row>39</xdr:row>
      <xdr:rowOff>130694</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19494500" y="671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147221</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9310428" y="6490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27755</xdr:rowOff>
    </xdr:from>
    <xdr:to>
      <xdr:col>98</xdr:col>
      <xdr:colOff>38100</xdr:colOff>
      <xdr:row>39</xdr:row>
      <xdr:rowOff>129355</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8605500" y="67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145882</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8421428" y="6489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45" name="楕円 744">
          <a:extLst>
            <a:ext uri="{FF2B5EF4-FFF2-40B4-BE49-F238E27FC236}">
              <a16:creationId xmlns:a16="http://schemas.microsoft.com/office/drawing/2014/main" id="{00000000-0008-0000-0600-0000E9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155403</xdr:rowOff>
    </xdr:from>
    <xdr:ext cx="249299" cy="259045"/>
    <xdr:sp macro="" textlink="">
      <xdr:nvSpPr>
        <xdr:cNvPr id="746" name="投資及び出資金該当値テキスト">
          <a:extLst>
            <a:ext uri="{FF2B5EF4-FFF2-40B4-BE49-F238E27FC236}">
              <a16:creationId xmlns:a16="http://schemas.microsoft.com/office/drawing/2014/main" id="{00000000-0008-0000-0600-0000EA020000}"/>
            </a:ext>
          </a:extLst>
        </xdr:cNvPr>
        <xdr:cNvSpPr txBox="1"/>
      </xdr:nvSpPr>
      <xdr:spPr>
        <a:xfrm>
          <a:off x="22212300" y="6670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5" name="貸付金グラフ枠">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10884</xdr:rowOff>
    </xdr:from>
    <xdr:to>
      <xdr:col>116</xdr:col>
      <xdr:colOff>62864</xdr:colOff>
      <xdr:row>58</xdr:row>
      <xdr:rowOff>139700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flipV="1">
          <a:off x="22159595" y="8926284"/>
          <a:ext cx="1269" cy="1157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168358</xdr:rowOff>
    </xdr:from>
    <xdr:ext cx="249299" cy="259045"/>
    <xdr:sp macro="" textlink="">
      <xdr:nvSpPr>
        <xdr:cNvPr id="777" name="貸付金最小値テキスト">
          <a:extLst>
            <a:ext uri="{FF2B5EF4-FFF2-40B4-BE49-F238E27FC236}">
              <a16:creationId xmlns:a16="http://schemas.microsoft.com/office/drawing/2014/main" id="{00000000-0008-0000-0600-000009030000}"/>
            </a:ext>
          </a:extLst>
        </xdr:cNvPr>
        <xdr:cNvSpPr txBox="1"/>
      </xdr:nvSpPr>
      <xdr:spPr>
        <a:xfrm>
          <a:off x="22212300" y="101124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129011</xdr:rowOff>
    </xdr:from>
    <xdr:ext cx="599010" cy="259045"/>
    <xdr:sp macro="" textlink="">
      <xdr:nvSpPr>
        <xdr:cNvPr id="779" name="貸付金最大値テキスト">
          <a:extLst>
            <a:ext uri="{FF2B5EF4-FFF2-40B4-BE49-F238E27FC236}">
              <a16:creationId xmlns:a16="http://schemas.microsoft.com/office/drawing/2014/main" id="{00000000-0008-0000-0600-00000B030000}"/>
            </a:ext>
          </a:extLst>
        </xdr:cNvPr>
        <xdr:cNvSpPr txBox="1"/>
      </xdr:nvSpPr>
      <xdr:spPr>
        <a:xfrm>
          <a:off x="22212300" y="8701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10884</xdr:rowOff>
    </xdr:from>
    <xdr:to>
      <xdr:col>116</xdr:col>
      <xdr:colOff>152400</xdr:colOff>
      <xdr:row>52</xdr:row>
      <xdr:rowOff>10884</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22072600" y="892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109506</xdr:rowOff>
    </xdr:from>
    <xdr:to>
      <xdr:col>116</xdr:col>
      <xdr:colOff>63500</xdr:colOff>
      <xdr:row>58</xdr:row>
      <xdr:rowOff>113127</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flipV="1">
          <a:off x="21323300" y="10053606"/>
          <a:ext cx="838200" cy="3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41358</xdr:rowOff>
    </xdr:from>
    <xdr:ext cx="469744" cy="259045"/>
    <xdr:sp macro="" textlink="">
      <xdr:nvSpPr>
        <xdr:cNvPr id="782" name="貸付金平均値テキスト">
          <a:extLst>
            <a:ext uri="{FF2B5EF4-FFF2-40B4-BE49-F238E27FC236}">
              <a16:creationId xmlns:a16="http://schemas.microsoft.com/office/drawing/2014/main" id="{00000000-0008-0000-0600-00000E030000}"/>
            </a:ext>
          </a:extLst>
        </xdr:cNvPr>
        <xdr:cNvSpPr txBox="1"/>
      </xdr:nvSpPr>
      <xdr:spPr>
        <a:xfrm>
          <a:off x="22212300" y="99854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62931</xdr:rowOff>
    </xdr:from>
    <xdr:to>
      <xdr:col>116</xdr:col>
      <xdr:colOff>114300</xdr:colOff>
      <xdr:row>58</xdr:row>
      <xdr:rowOff>164531</xdr:rowOff>
    </xdr:to>
    <xdr:sp macro="" textlink="">
      <xdr:nvSpPr>
        <xdr:cNvPr id="783" name="フローチャート: 判断 782">
          <a:extLst>
            <a:ext uri="{FF2B5EF4-FFF2-40B4-BE49-F238E27FC236}">
              <a16:creationId xmlns:a16="http://schemas.microsoft.com/office/drawing/2014/main" id="{00000000-0008-0000-0600-00000F030000}"/>
            </a:ext>
          </a:extLst>
        </xdr:cNvPr>
        <xdr:cNvSpPr/>
      </xdr:nvSpPr>
      <xdr:spPr>
        <a:xfrm>
          <a:off x="22110700" y="1000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109255</xdr:rowOff>
    </xdr:from>
    <xdr:to>
      <xdr:col>111</xdr:col>
      <xdr:colOff>177800</xdr:colOff>
      <xdr:row>58</xdr:row>
      <xdr:rowOff>113127</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0434300" y="10053355"/>
          <a:ext cx="889000" cy="3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68971</xdr:rowOff>
    </xdr:from>
    <xdr:to>
      <xdr:col>112</xdr:col>
      <xdr:colOff>38100</xdr:colOff>
      <xdr:row>58</xdr:row>
      <xdr:rowOff>170571</xdr:rowOff>
    </xdr:to>
    <xdr:sp macro="" textlink="">
      <xdr:nvSpPr>
        <xdr:cNvPr id="785" name="フローチャート: 判断 784">
          <a:extLst>
            <a:ext uri="{FF2B5EF4-FFF2-40B4-BE49-F238E27FC236}">
              <a16:creationId xmlns:a16="http://schemas.microsoft.com/office/drawing/2014/main" id="{00000000-0008-0000-0600-000011030000}"/>
            </a:ext>
          </a:extLst>
        </xdr:cNvPr>
        <xdr:cNvSpPr/>
      </xdr:nvSpPr>
      <xdr:spPr>
        <a:xfrm>
          <a:off x="21272500" y="1001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161698</xdr:rowOff>
    </xdr:from>
    <xdr:ext cx="469744"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21088428" y="1010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103947</xdr:rowOff>
    </xdr:from>
    <xdr:to>
      <xdr:col>107</xdr:col>
      <xdr:colOff>50800</xdr:colOff>
      <xdr:row>58</xdr:row>
      <xdr:rowOff>109255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9545300" y="10048047"/>
          <a:ext cx="889000" cy="5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71879</xdr:rowOff>
    </xdr:from>
    <xdr:to>
      <xdr:col>107</xdr:col>
      <xdr:colOff>101600</xdr:colOff>
      <xdr:row>59</xdr:row>
      <xdr:rowOff>2029</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0383500" y="1001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164606</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0199428" y="101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103947</xdr:rowOff>
    </xdr:from>
    <xdr:to>
      <xdr:col>102</xdr:col>
      <xdr:colOff>114300</xdr:colOff>
      <xdr:row>58</xdr:row>
      <xdr:rowOff>104591</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18656300" y="10048047"/>
          <a:ext cx="889000" cy="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58624</xdr:rowOff>
    </xdr:from>
    <xdr:to>
      <xdr:col>102</xdr:col>
      <xdr:colOff>165100</xdr:colOff>
      <xdr:row>58</xdr:row>
      <xdr:rowOff>160224</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19494500" y="1000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151351</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9310428" y="1009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62584</xdr:rowOff>
    </xdr:from>
    <xdr:to>
      <xdr:col>98</xdr:col>
      <xdr:colOff>38100</xdr:colOff>
      <xdr:row>58</xdr:row>
      <xdr:rowOff>164184</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18605500" y="1000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155311</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8421428" y="10099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58706</xdr:rowOff>
    </xdr:from>
    <xdr:to>
      <xdr:col>116</xdr:col>
      <xdr:colOff>114300</xdr:colOff>
      <xdr:row>58</xdr:row>
      <xdr:rowOff>160306</xdr:rowOff>
    </xdr:to>
    <xdr:sp macro="" textlink="">
      <xdr:nvSpPr>
        <xdr:cNvPr id="800" name="楕円 799">
          <a:extLst>
            <a:ext uri="{FF2B5EF4-FFF2-40B4-BE49-F238E27FC236}">
              <a16:creationId xmlns:a16="http://schemas.microsoft.com/office/drawing/2014/main" id="{00000000-0008-0000-0600-000020030000}"/>
            </a:ext>
          </a:extLst>
        </xdr:cNvPr>
        <xdr:cNvSpPr/>
      </xdr:nvSpPr>
      <xdr:spPr>
        <a:xfrm>
          <a:off x="22110700" y="10002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18083</xdr:rowOff>
    </xdr:from>
    <xdr:ext cx="469744" cy="259045"/>
    <xdr:sp macro="" textlink="">
      <xdr:nvSpPr>
        <xdr:cNvPr id="801" name="貸付金該当値テキスト">
          <a:extLst>
            <a:ext uri="{FF2B5EF4-FFF2-40B4-BE49-F238E27FC236}">
              <a16:creationId xmlns:a16="http://schemas.microsoft.com/office/drawing/2014/main" id="{00000000-0008-0000-0600-000021030000}"/>
            </a:ext>
          </a:extLst>
        </xdr:cNvPr>
        <xdr:cNvSpPr txBox="1"/>
      </xdr:nvSpPr>
      <xdr:spPr>
        <a:xfrm>
          <a:off x="22212300" y="9790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62327</xdr:rowOff>
    </xdr:from>
    <xdr:to>
      <xdr:col>112</xdr:col>
      <xdr:colOff>38100</xdr:colOff>
      <xdr:row>58</xdr:row>
      <xdr:rowOff>163927</xdr:rowOff>
    </xdr:to>
    <xdr:sp macro="" textlink="">
      <xdr:nvSpPr>
        <xdr:cNvPr id="802" name="楕円 801">
          <a:extLst>
            <a:ext uri="{FF2B5EF4-FFF2-40B4-BE49-F238E27FC236}">
              <a16:creationId xmlns:a16="http://schemas.microsoft.com/office/drawing/2014/main" id="{00000000-0008-0000-0600-000022030000}"/>
            </a:ext>
          </a:extLst>
        </xdr:cNvPr>
        <xdr:cNvSpPr/>
      </xdr:nvSpPr>
      <xdr:spPr>
        <a:xfrm>
          <a:off x="21272500" y="10006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9004</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9781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58455</xdr:rowOff>
    </xdr:from>
    <xdr:to>
      <xdr:col>107</xdr:col>
      <xdr:colOff>101600</xdr:colOff>
      <xdr:row>58</xdr:row>
      <xdr:rowOff>160055</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0383500" y="10002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5132</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9777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53147</xdr:rowOff>
    </xdr:from>
    <xdr:to>
      <xdr:col>102</xdr:col>
      <xdr:colOff>165100</xdr:colOff>
      <xdr:row>58</xdr:row>
      <xdr:rowOff>154747</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19494500" y="9997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171274</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72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53791</xdr:rowOff>
    </xdr:from>
    <xdr:to>
      <xdr:col>98</xdr:col>
      <xdr:colOff>38100</xdr:colOff>
      <xdr:row>58</xdr:row>
      <xdr:rowOff>155391</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18605500" y="9997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468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773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0" name="正方形/長方形 809">
          <a:extLst>
            <a:ext uri="{FF2B5EF4-FFF2-40B4-BE49-F238E27FC236}">
              <a16:creationId xmlns:a16="http://schemas.microsoft.com/office/drawing/2014/main" id="{00000000-0008-0000-0600-00002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9" name="直線コネクタ 818">
          <a:extLst>
            <a:ext uri="{FF2B5EF4-FFF2-40B4-BE49-F238E27FC236}">
              <a16:creationId xmlns:a16="http://schemas.microsoft.com/office/drawing/2014/main" id="{00000000-0008-0000-0600-00003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4" name="繰出金グラフ枠">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152081</xdr:rowOff>
    </xdr:from>
    <xdr:to>
      <xdr:col>116</xdr:col>
      <xdr:colOff>62864</xdr:colOff>
      <xdr:row>78</xdr:row>
      <xdr:rowOff>169807</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flipV="1">
          <a:off x="22159595" y="12153581"/>
          <a:ext cx="1269" cy="1389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2184</xdr:rowOff>
    </xdr:from>
    <xdr:ext cx="534377" cy="259045"/>
    <xdr:sp macro="" textlink="">
      <xdr:nvSpPr>
        <xdr:cNvPr id="836" name="繰出金最小値テキスト">
          <a:extLst>
            <a:ext uri="{FF2B5EF4-FFF2-40B4-BE49-F238E27FC236}">
              <a16:creationId xmlns:a16="http://schemas.microsoft.com/office/drawing/2014/main" id="{00000000-0008-0000-0600-000044030000}"/>
            </a:ext>
          </a:extLst>
        </xdr:cNvPr>
        <xdr:cNvSpPr txBox="1"/>
      </xdr:nvSpPr>
      <xdr:spPr>
        <a:xfrm>
          <a:off x="22212300" y="1354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169807</xdr:rowOff>
    </xdr:from>
    <xdr:to>
      <xdr:col>116</xdr:col>
      <xdr:colOff>152400</xdr:colOff>
      <xdr:row>78</xdr:row>
      <xdr:rowOff>169807</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22072600" y="13542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98758</xdr:rowOff>
    </xdr:from>
    <xdr:ext cx="599010" cy="259045"/>
    <xdr:sp macro="" textlink="">
      <xdr:nvSpPr>
        <xdr:cNvPr id="838" name="繰出金最大値テキスト">
          <a:extLst>
            <a:ext uri="{FF2B5EF4-FFF2-40B4-BE49-F238E27FC236}">
              <a16:creationId xmlns:a16="http://schemas.microsoft.com/office/drawing/2014/main" id="{00000000-0008-0000-0600-000046030000}"/>
            </a:ext>
          </a:extLst>
        </xdr:cNvPr>
        <xdr:cNvSpPr txBox="1"/>
      </xdr:nvSpPr>
      <xdr:spPr>
        <a:xfrm>
          <a:off x="22212300" y="1192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152081</xdr:rowOff>
    </xdr:from>
    <xdr:to>
      <xdr:col>116</xdr:col>
      <xdr:colOff>152400</xdr:colOff>
      <xdr:row>70</xdr:row>
      <xdr:rowOff>152081</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22072600" y="12153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123506</xdr:rowOff>
    </xdr:from>
    <xdr:to>
      <xdr:col>116</xdr:col>
      <xdr:colOff>63500</xdr:colOff>
      <xdr:row>76</xdr:row>
      <xdr:rowOff>130173</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1323300" y="13153706"/>
          <a:ext cx="838200" cy="6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111734</xdr:rowOff>
    </xdr:from>
    <xdr:ext cx="599010" cy="259045"/>
    <xdr:sp macro="" textlink="">
      <xdr:nvSpPr>
        <xdr:cNvPr id="841" name="繰出金平均値テキスト">
          <a:extLst>
            <a:ext uri="{FF2B5EF4-FFF2-40B4-BE49-F238E27FC236}">
              <a16:creationId xmlns:a16="http://schemas.microsoft.com/office/drawing/2014/main" id="{00000000-0008-0000-0600-000049030000}"/>
            </a:ext>
          </a:extLst>
        </xdr:cNvPr>
        <xdr:cNvSpPr txBox="1"/>
      </xdr:nvSpPr>
      <xdr:spPr>
        <a:xfrm>
          <a:off x="22212300" y="131419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133307</xdr:rowOff>
    </xdr:from>
    <xdr:to>
      <xdr:col>116</xdr:col>
      <xdr:colOff>114300</xdr:colOff>
      <xdr:row>77</xdr:row>
      <xdr:rowOff>63457</xdr:rowOff>
    </xdr:to>
    <xdr:sp macro="" textlink="">
      <xdr:nvSpPr>
        <xdr:cNvPr id="842" name="フローチャート: 判断 841">
          <a:extLst>
            <a:ext uri="{FF2B5EF4-FFF2-40B4-BE49-F238E27FC236}">
              <a16:creationId xmlns:a16="http://schemas.microsoft.com/office/drawing/2014/main" id="{00000000-0008-0000-0600-00004A030000}"/>
            </a:ext>
          </a:extLst>
        </xdr:cNvPr>
        <xdr:cNvSpPr/>
      </xdr:nvSpPr>
      <xdr:spPr>
        <a:xfrm>
          <a:off x="22110700" y="1316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123506</xdr:rowOff>
    </xdr:from>
    <xdr:to>
      <xdr:col>111</xdr:col>
      <xdr:colOff>177800</xdr:colOff>
      <xdr:row>76</xdr:row>
      <xdr:rowOff>162897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0434300" y="13153706"/>
          <a:ext cx="889000" cy="3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109105</xdr:rowOff>
    </xdr:from>
    <xdr:to>
      <xdr:col>112</xdr:col>
      <xdr:colOff>38100</xdr:colOff>
      <xdr:row>77</xdr:row>
      <xdr:rowOff>39255</xdr:rowOff>
    </xdr:to>
    <xdr:sp macro="" textlink="">
      <xdr:nvSpPr>
        <xdr:cNvPr id="844" name="フローチャート: 判断 843">
          <a:extLst>
            <a:ext uri="{FF2B5EF4-FFF2-40B4-BE49-F238E27FC236}">
              <a16:creationId xmlns:a16="http://schemas.microsoft.com/office/drawing/2014/main" id="{00000000-0008-0000-0600-00004C030000}"/>
            </a:ext>
          </a:extLst>
        </xdr:cNvPr>
        <xdr:cNvSpPr/>
      </xdr:nvSpPr>
      <xdr:spPr>
        <a:xfrm>
          <a:off x="21272500" y="1313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30382</xdr:rowOff>
    </xdr:from>
    <xdr:ext cx="599010"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21023795" y="13232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73524</xdr:rowOff>
    </xdr:from>
    <xdr:to>
      <xdr:col>107</xdr:col>
      <xdr:colOff>50800</xdr:colOff>
      <xdr:row>76</xdr:row>
      <xdr:rowOff>162897</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9545300" y="13103724"/>
          <a:ext cx="889000" cy="8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132471</xdr:rowOff>
    </xdr:from>
    <xdr:to>
      <xdr:col>107</xdr:col>
      <xdr:colOff>101600</xdr:colOff>
      <xdr:row>77</xdr:row>
      <xdr:rowOff>62621</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0383500" y="1316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53748</xdr:rowOff>
    </xdr:from>
    <xdr:ext cx="599010"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0134795" y="1325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73524</xdr:rowOff>
    </xdr:from>
    <xdr:to>
      <xdr:col>102</xdr:col>
      <xdr:colOff>114300</xdr:colOff>
      <xdr:row>76</xdr:row>
      <xdr:rowOff>101155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8656300" y="13103724"/>
          <a:ext cx="889000" cy="2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157882</xdr:rowOff>
    </xdr:from>
    <xdr:to>
      <xdr:col>102</xdr:col>
      <xdr:colOff>165100</xdr:colOff>
      <xdr:row>77</xdr:row>
      <xdr:rowOff>88032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194945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79159</xdr:rowOff>
    </xdr:from>
    <xdr:ext cx="59901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9245795" y="1328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159913</xdr:rowOff>
    </xdr:from>
    <xdr:to>
      <xdr:col>98</xdr:col>
      <xdr:colOff>38100</xdr:colOff>
      <xdr:row>77</xdr:row>
      <xdr:rowOff>90063</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18605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81190</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8356795" y="13282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79373</xdr:rowOff>
    </xdr:from>
    <xdr:to>
      <xdr:col>116</xdr:col>
      <xdr:colOff>114300</xdr:colOff>
      <xdr:row>77</xdr:row>
      <xdr:rowOff>9523</xdr:rowOff>
    </xdr:to>
    <xdr:sp macro="" textlink="">
      <xdr:nvSpPr>
        <xdr:cNvPr id="859" name="楕円 858">
          <a:extLst>
            <a:ext uri="{FF2B5EF4-FFF2-40B4-BE49-F238E27FC236}">
              <a16:creationId xmlns:a16="http://schemas.microsoft.com/office/drawing/2014/main" id="{00000000-0008-0000-0600-00005B030000}"/>
            </a:ext>
          </a:extLst>
        </xdr:cNvPr>
        <xdr:cNvSpPr/>
      </xdr:nvSpPr>
      <xdr:spPr>
        <a:xfrm>
          <a:off x="22110700" y="13109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102251</xdr:rowOff>
    </xdr:from>
    <xdr:ext cx="599010" cy="259045"/>
    <xdr:sp macro="" textlink="">
      <xdr:nvSpPr>
        <xdr:cNvPr id="860" name="繰出金該当値テキスト">
          <a:extLst>
            <a:ext uri="{FF2B5EF4-FFF2-40B4-BE49-F238E27FC236}">
              <a16:creationId xmlns:a16="http://schemas.microsoft.com/office/drawing/2014/main" id="{00000000-0008-0000-0600-00005C030000}"/>
            </a:ext>
          </a:extLst>
        </xdr:cNvPr>
        <xdr:cNvSpPr txBox="1"/>
      </xdr:nvSpPr>
      <xdr:spPr>
        <a:xfrm>
          <a:off x="22212300" y="12961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72706</xdr:rowOff>
    </xdr:from>
    <xdr:to>
      <xdr:col>112</xdr:col>
      <xdr:colOff>38100</xdr:colOff>
      <xdr:row>77</xdr:row>
      <xdr:rowOff>2856</xdr:rowOff>
    </xdr:to>
    <xdr:sp macro="" textlink="">
      <xdr:nvSpPr>
        <xdr:cNvPr id="861" name="楕円 860">
          <a:extLst>
            <a:ext uri="{FF2B5EF4-FFF2-40B4-BE49-F238E27FC236}">
              <a16:creationId xmlns:a16="http://schemas.microsoft.com/office/drawing/2014/main" id="{00000000-0008-0000-0600-00005D030000}"/>
            </a:ext>
          </a:extLst>
        </xdr:cNvPr>
        <xdr:cNvSpPr/>
      </xdr:nvSpPr>
      <xdr:spPr>
        <a:xfrm>
          <a:off x="21272500" y="13102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19383</xdr:rowOff>
    </xdr:from>
    <xdr:ext cx="59901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23795" y="12878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112097</xdr:rowOff>
    </xdr:from>
    <xdr:to>
      <xdr:col>107</xdr:col>
      <xdr:colOff>101600</xdr:colOff>
      <xdr:row>77</xdr:row>
      <xdr:rowOff>42247</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0383500" y="13142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58773</xdr:rowOff>
    </xdr:from>
    <xdr:ext cx="59901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34795" y="12917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22724</xdr:rowOff>
    </xdr:from>
    <xdr:to>
      <xdr:col>102</xdr:col>
      <xdr:colOff>165100</xdr:colOff>
      <xdr:row>76</xdr:row>
      <xdr:rowOff>124324</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19494500" y="1305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140850</xdr:rowOff>
    </xdr:from>
    <xdr:ext cx="59901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45795" y="12828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50355</xdr:rowOff>
    </xdr:from>
    <xdr:to>
      <xdr:col>98</xdr:col>
      <xdr:colOff>38100</xdr:colOff>
      <xdr:row>76</xdr:row>
      <xdr:rowOff>151955</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18605500" y="1308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168482</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56795" y="12855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9" name="正方形/長方形 868">
          <a:extLst>
            <a:ext uri="{FF2B5EF4-FFF2-40B4-BE49-F238E27FC236}">
              <a16:creationId xmlns:a16="http://schemas.microsoft.com/office/drawing/2014/main" id="{00000000-0008-0000-0600-00006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8" name="直線コネクタ 877">
          <a:extLst>
            <a:ext uri="{FF2B5EF4-FFF2-40B4-BE49-F238E27FC236}">
              <a16:creationId xmlns:a16="http://schemas.microsoft.com/office/drawing/2014/main" id="{00000000-0008-0000-0600-00006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3" name="前年度繰上充用金グラフ枠">
          <a:extLst>
            <a:ext uri="{FF2B5EF4-FFF2-40B4-BE49-F238E27FC236}">
              <a16:creationId xmlns:a16="http://schemas.microsoft.com/office/drawing/2014/main" id="{00000000-0008-0000-0600-00007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5" name="前年度繰上充用金最小値テキスト">
          <a:extLst>
            <a:ext uri="{FF2B5EF4-FFF2-40B4-BE49-F238E27FC236}">
              <a16:creationId xmlns:a16="http://schemas.microsoft.com/office/drawing/2014/main" id="{00000000-0008-0000-0600-00007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7" name="前年度繰上充用金最大値テキスト">
          <a:extLst>
            <a:ext uri="{FF2B5EF4-FFF2-40B4-BE49-F238E27FC236}">
              <a16:creationId xmlns:a16="http://schemas.microsoft.com/office/drawing/2014/main" id="{00000000-0008-0000-0600-00007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0" name="前年度繰上充用金平均値テキスト">
          <a:extLst>
            <a:ext uri="{FF2B5EF4-FFF2-40B4-BE49-F238E27FC236}">
              <a16:creationId xmlns:a16="http://schemas.microsoft.com/office/drawing/2014/main" id="{00000000-0008-0000-0600-00007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1" name="フローチャート: 判断 890">
          <a:extLst>
            <a:ext uri="{FF2B5EF4-FFF2-40B4-BE49-F238E27FC236}">
              <a16:creationId xmlns:a16="http://schemas.microsoft.com/office/drawing/2014/main" id="{00000000-0008-0000-0600-00007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3" name="フローチャート: 判断 892">
          <a:extLst>
            <a:ext uri="{FF2B5EF4-FFF2-40B4-BE49-F238E27FC236}">
              <a16:creationId xmlns:a16="http://schemas.microsoft.com/office/drawing/2014/main" id="{00000000-0008-0000-0600-00007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楕円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9" name="前年度繰上充用金該当値テキスト">
          <a:extLst>
            <a:ext uri="{FF2B5EF4-FFF2-40B4-BE49-F238E27FC236}">
              <a16:creationId xmlns:a16="http://schemas.microsoft.com/office/drawing/2014/main" id="{00000000-0008-0000-0600-00008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0" name="楕円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8" name="正方形/長方形 917">
          <a:extLst>
            <a:ext uri="{FF2B5EF4-FFF2-40B4-BE49-F238E27FC236}">
              <a16:creationId xmlns:a16="http://schemas.microsoft.com/office/drawing/2014/main" id="{00000000-0008-0000-0600-00009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9" name="正方形/長方形 918">
          <a:extLst>
            <a:ext uri="{FF2B5EF4-FFF2-40B4-BE49-F238E27FC236}">
              <a16:creationId xmlns:a16="http://schemas.microsoft.com/office/drawing/2014/main" id="{00000000-0008-0000-0600-00009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性質別の住民一人当たりのコストは、</a:t>
          </a:r>
          <a:r>
            <a:rPr kumimoji="1" lang="ja-JP" altLang="en-US" sz="900">
              <a:solidFill>
                <a:schemeClr val="dk1"/>
              </a:solidFill>
              <a:effectLst/>
              <a:latin typeface="+mn-lt"/>
              <a:ea typeface="+mn-ea"/>
              <a:cs typeface="+mn-cs"/>
            </a:rPr>
            <a:t>海洋を隔てた</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島</a:t>
          </a:r>
          <a:r>
            <a:rPr kumimoji="1" lang="en-US" altLang="ja-JP" sz="900">
              <a:solidFill>
                <a:schemeClr val="dk1"/>
              </a:solidFill>
              <a:effectLst/>
              <a:latin typeface="+mn-lt"/>
              <a:ea typeface="+mn-ea"/>
              <a:cs typeface="+mn-cs"/>
            </a:rPr>
            <a:t>1</a:t>
          </a:r>
          <a:r>
            <a:rPr kumimoji="1" lang="ja-JP" altLang="ja-JP" sz="900">
              <a:solidFill>
                <a:schemeClr val="dk1"/>
              </a:solidFill>
              <a:effectLst/>
              <a:latin typeface="+mn-lt"/>
              <a:ea typeface="+mn-ea"/>
              <a:cs typeface="+mn-cs"/>
            </a:rPr>
            <a:t>村という特殊な環境にある行政区であり</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島間の離島航路の維持・運営、公共サービス施設の重複整備及び運営に係る人員配置及び運営コストにより、人件費・物件費・維持補修費の一人当たりコストは高い水準となっている。</a:t>
          </a:r>
          <a:endParaRPr lang="ja-JP" altLang="ja-JP" sz="900">
            <a:effectLst/>
          </a:endParaRPr>
        </a:p>
        <a:p>
          <a:r>
            <a:rPr kumimoji="1" lang="ja-JP" altLang="ja-JP" sz="900">
              <a:solidFill>
                <a:schemeClr val="dk1"/>
              </a:solidFill>
              <a:effectLst/>
              <a:latin typeface="+mn-lt"/>
              <a:ea typeface="+mn-ea"/>
              <a:cs typeface="+mn-cs"/>
            </a:rPr>
            <a:t>人件費は、</a:t>
          </a:r>
          <a:r>
            <a:rPr kumimoji="1" lang="ja-JP" altLang="en-US" sz="900">
              <a:solidFill>
                <a:schemeClr val="dk1"/>
              </a:solidFill>
              <a:effectLst/>
              <a:latin typeface="+mn-lt"/>
              <a:ea typeface="+mn-ea"/>
              <a:cs typeface="+mn-cs"/>
            </a:rPr>
            <a:t>地域おこし協力隊の増員</a:t>
          </a:r>
          <a:r>
            <a:rPr kumimoji="1" lang="ja-JP" altLang="ja-JP" sz="900">
              <a:solidFill>
                <a:schemeClr val="dk1"/>
              </a:solidFill>
              <a:effectLst/>
              <a:latin typeface="+mn-lt"/>
              <a:ea typeface="+mn-ea"/>
              <a:cs typeface="+mn-cs"/>
            </a:rPr>
            <a:t>により</a:t>
          </a:r>
          <a:r>
            <a:rPr kumimoji="1" lang="en-US" altLang="ja-JP" sz="900">
              <a:solidFill>
                <a:schemeClr val="dk1"/>
              </a:solidFill>
              <a:effectLst/>
              <a:latin typeface="+mn-lt"/>
              <a:ea typeface="+mn-ea"/>
              <a:cs typeface="+mn-cs"/>
            </a:rPr>
            <a:t>0.4</a:t>
          </a:r>
          <a:r>
            <a:rPr kumimoji="1" lang="ja-JP" altLang="ja-JP" sz="900">
              <a:solidFill>
                <a:schemeClr val="dk1"/>
              </a:solidFill>
              <a:effectLst/>
              <a:latin typeface="+mn-lt"/>
              <a:ea typeface="+mn-ea"/>
              <a:cs typeface="+mn-cs"/>
            </a:rPr>
            <a:t>％増となった。物件費は</a:t>
          </a:r>
          <a:r>
            <a:rPr kumimoji="1" lang="en-US" altLang="ja-JP" sz="900">
              <a:solidFill>
                <a:schemeClr val="dk1"/>
              </a:solidFill>
              <a:effectLst/>
              <a:latin typeface="+mn-lt"/>
              <a:ea typeface="+mn-ea"/>
              <a:cs typeface="+mn-cs"/>
            </a:rPr>
            <a:t>9.6</a:t>
          </a:r>
          <a:r>
            <a:rPr kumimoji="1" lang="ja-JP"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減</a:t>
          </a:r>
          <a:r>
            <a:rPr kumimoji="1" lang="ja-JP" altLang="ja-JP" sz="900">
              <a:solidFill>
                <a:schemeClr val="dk1"/>
              </a:solidFill>
              <a:effectLst/>
              <a:latin typeface="+mn-lt"/>
              <a:ea typeface="+mn-ea"/>
              <a:cs typeface="+mn-cs"/>
            </a:rPr>
            <a:t>となった。</a:t>
          </a:r>
          <a:r>
            <a:rPr kumimoji="1" lang="ja-JP" altLang="en-US" sz="900">
              <a:solidFill>
                <a:schemeClr val="dk1"/>
              </a:solidFill>
              <a:effectLst/>
              <a:latin typeface="+mn-lt"/>
              <a:ea typeface="+mn-ea"/>
              <a:cs typeface="+mn-cs"/>
            </a:rPr>
            <a:t>新型コロナ対策誘致誘客宣伝事業、</a:t>
          </a:r>
          <a:r>
            <a:rPr kumimoji="1" lang="ja-JP" altLang="ja-JP" sz="900">
              <a:solidFill>
                <a:schemeClr val="dk1"/>
              </a:solidFill>
              <a:effectLst/>
              <a:latin typeface="+mn-lt"/>
              <a:ea typeface="+mn-ea"/>
              <a:cs typeface="+mn-cs"/>
            </a:rPr>
            <a:t>財務会計システム更新事業</a:t>
          </a:r>
          <a:r>
            <a:rPr kumimoji="1" lang="ja-JP" altLang="en-US" sz="900">
              <a:solidFill>
                <a:schemeClr val="dk1"/>
              </a:solidFill>
              <a:effectLst/>
              <a:latin typeface="+mn-lt"/>
              <a:ea typeface="+mn-ea"/>
              <a:cs typeface="+mn-cs"/>
            </a:rPr>
            <a:t>、新型コロナウイルス対策支援事業</a:t>
          </a:r>
          <a:r>
            <a:rPr kumimoji="1" lang="ja-JP" altLang="ja-JP" sz="900">
              <a:solidFill>
                <a:schemeClr val="dk1"/>
              </a:solidFill>
              <a:effectLst/>
              <a:latin typeface="+mn-lt"/>
              <a:ea typeface="+mn-ea"/>
              <a:cs typeface="+mn-cs"/>
            </a:rPr>
            <a:t>等</a:t>
          </a:r>
          <a:r>
            <a:rPr kumimoji="1" lang="ja-JP" altLang="en-US" sz="900">
              <a:solidFill>
                <a:schemeClr val="dk1"/>
              </a:solidFill>
              <a:effectLst/>
              <a:latin typeface="+mn-lt"/>
              <a:ea typeface="+mn-ea"/>
              <a:cs typeface="+mn-cs"/>
            </a:rPr>
            <a:t>の完了</a:t>
          </a:r>
          <a:r>
            <a:rPr kumimoji="1" lang="ja-JP" altLang="ja-JP" sz="900">
              <a:solidFill>
                <a:schemeClr val="dk1"/>
              </a:solidFill>
              <a:effectLst/>
              <a:latin typeface="+mn-lt"/>
              <a:ea typeface="+mn-ea"/>
              <a:cs typeface="+mn-cs"/>
            </a:rPr>
            <a:t>が主な要因である。扶助費は</a:t>
          </a:r>
          <a:r>
            <a:rPr kumimoji="1" lang="ja-JP" altLang="en-US" sz="900">
              <a:solidFill>
                <a:schemeClr val="dk1"/>
              </a:solidFill>
              <a:effectLst/>
              <a:latin typeface="+mn-lt"/>
              <a:ea typeface="+mn-ea"/>
              <a:cs typeface="+mn-cs"/>
            </a:rPr>
            <a:t>前年同規模となった。電力・ガス等価格高騰重点支援給付金事業</a:t>
          </a:r>
          <a:r>
            <a:rPr kumimoji="1" lang="ja-JP" altLang="ja-JP" sz="900">
              <a:solidFill>
                <a:schemeClr val="dk1"/>
              </a:solidFill>
              <a:effectLst/>
              <a:latin typeface="+mn-lt"/>
              <a:ea typeface="+mn-ea"/>
              <a:cs typeface="+mn-cs"/>
            </a:rPr>
            <a:t>を実施したが、</a:t>
          </a:r>
          <a:r>
            <a:rPr kumimoji="1" lang="ja-JP" altLang="en-US" sz="900">
              <a:solidFill>
                <a:schemeClr val="dk1"/>
              </a:solidFill>
              <a:effectLst/>
              <a:latin typeface="+mn-lt"/>
              <a:ea typeface="+mn-ea"/>
              <a:cs typeface="+mn-cs"/>
            </a:rPr>
            <a:t>住民税非課税世帯等臨時特別給付金事業の完了、障害者自立支援事業の減額等</a:t>
          </a:r>
          <a:r>
            <a:rPr kumimoji="1" lang="ja-JP" altLang="ja-JP" sz="900">
              <a:solidFill>
                <a:schemeClr val="dk1"/>
              </a:solidFill>
              <a:effectLst/>
              <a:latin typeface="+mn-lt"/>
              <a:ea typeface="+mn-ea"/>
              <a:cs typeface="+mn-cs"/>
            </a:rPr>
            <a:t>が主な要因である。</a:t>
          </a:r>
          <a:endParaRPr kumimoji="1" lang="en-US" altLang="ja-JP" sz="900">
            <a:solidFill>
              <a:schemeClr val="dk1"/>
            </a:solidFill>
            <a:effectLst/>
            <a:latin typeface="+mn-lt"/>
            <a:ea typeface="+mn-ea"/>
            <a:cs typeface="+mn-cs"/>
          </a:endParaRPr>
        </a:p>
        <a:p>
          <a:r>
            <a:rPr kumimoji="1" lang="ja-JP" altLang="ja-JP" sz="900">
              <a:solidFill>
                <a:schemeClr val="dk1"/>
              </a:solidFill>
              <a:effectLst/>
              <a:latin typeface="+mn-lt"/>
              <a:ea typeface="+mn-ea"/>
              <a:cs typeface="+mn-cs"/>
            </a:rPr>
            <a:t>補助費は、特養老人ホーム運営費助成増額等により</a:t>
          </a:r>
          <a:r>
            <a:rPr kumimoji="1" lang="en-US" altLang="ja-JP" sz="900">
              <a:solidFill>
                <a:schemeClr val="dk1"/>
              </a:solidFill>
              <a:effectLst/>
              <a:latin typeface="+mn-lt"/>
              <a:ea typeface="+mn-ea"/>
              <a:cs typeface="+mn-cs"/>
            </a:rPr>
            <a:t>3.6</a:t>
          </a:r>
          <a:r>
            <a:rPr kumimoji="1" lang="ja-JP" altLang="ja-JP" sz="900">
              <a:solidFill>
                <a:schemeClr val="dk1"/>
              </a:solidFill>
              <a:effectLst/>
              <a:latin typeface="+mn-lt"/>
              <a:ea typeface="+mn-ea"/>
              <a:cs typeface="+mn-cs"/>
            </a:rPr>
            <a:t>％増となった。普通建設事業は、</a:t>
          </a:r>
          <a:r>
            <a:rPr kumimoji="1" lang="ja-JP" altLang="en-US" sz="900">
              <a:solidFill>
                <a:schemeClr val="dk1"/>
              </a:solidFill>
              <a:effectLst/>
              <a:latin typeface="+mn-lt"/>
              <a:ea typeface="+mn-ea"/>
              <a:cs typeface="+mn-cs"/>
            </a:rPr>
            <a:t>式根島温泉憩の家プラットフォーム整備事業、水産加工施設乾燥機更新事業、式根島教員住宅新築事業、連絡船代船購入等により</a:t>
          </a:r>
          <a:r>
            <a:rPr kumimoji="1" lang="en-US" altLang="ja-JP" sz="900">
              <a:solidFill>
                <a:schemeClr val="dk1"/>
              </a:solidFill>
              <a:effectLst/>
              <a:latin typeface="+mn-lt"/>
              <a:ea typeface="+mn-ea"/>
              <a:cs typeface="+mn-cs"/>
            </a:rPr>
            <a:t>15.1</a:t>
          </a:r>
          <a:r>
            <a:rPr kumimoji="1" lang="ja-JP" altLang="ja-JP" sz="900">
              <a:solidFill>
                <a:schemeClr val="dk1"/>
              </a:solidFill>
              <a:effectLst/>
              <a:latin typeface="+mn-lt"/>
              <a:ea typeface="+mn-ea"/>
              <a:cs typeface="+mn-cs"/>
            </a:rPr>
            <a:t>％の</a:t>
          </a:r>
          <a:r>
            <a:rPr kumimoji="1" lang="ja-JP" altLang="en-US" sz="900">
              <a:solidFill>
                <a:schemeClr val="dk1"/>
              </a:solidFill>
              <a:effectLst/>
              <a:latin typeface="+mn-lt"/>
              <a:ea typeface="+mn-ea"/>
              <a:cs typeface="+mn-cs"/>
            </a:rPr>
            <a:t>増</a:t>
          </a:r>
          <a:r>
            <a:rPr kumimoji="1" lang="ja-JP" altLang="ja-JP" sz="900">
              <a:solidFill>
                <a:schemeClr val="dk1"/>
              </a:solidFill>
              <a:effectLst/>
              <a:latin typeface="+mn-lt"/>
              <a:ea typeface="+mn-ea"/>
              <a:cs typeface="+mn-cs"/>
            </a:rPr>
            <a:t>となった。</a:t>
          </a:r>
          <a:endParaRPr lang="ja-JP" altLang="ja-JP" sz="900">
            <a:effectLst/>
          </a:endParaRPr>
        </a:p>
        <a:p>
          <a:r>
            <a:rPr kumimoji="1" lang="ja-JP" altLang="ja-JP" sz="900">
              <a:solidFill>
                <a:schemeClr val="dk1"/>
              </a:solidFill>
              <a:effectLst/>
              <a:latin typeface="+mn-lt"/>
              <a:ea typeface="+mn-ea"/>
              <a:cs typeface="+mn-cs"/>
            </a:rPr>
            <a:t>災害復旧費は、前年度は</a:t>
          </a:r>
          <a:r>
            <a:rPr kumimoji="1" lang="en-US" altLang="ja-JP" sz="900">
              <a:solidFill>
                <a:schemeClr val="dk1"/>
              </a:solidFill>
              <a:effectLst/>
              <a:latin typeface="+mn-lt"/>
              <a:ea typeface="+mn-ea"/>
              <a:cs typeface="+mn-cs"/>
            </a:rPr>
            <a:t>R3</a:t>
          </a:r>
          <a:r>
            <a:rPr kumimoji="1" lang="ja-JP" altLang="ja-JP" sz="900">
              <a:solidFill>
                <a:schemeClr val="dk1"/>
              </a:solidFill>
              <a:effectLst/>
              <a:latin typeface="+mn-lt"/>
              <a:ea typeface="+mn-ea"/>
              <a:cs typeface="+mn-cs"/>
            </a:rPr>
            <a:t>年度に発生した豪雨被害に対する復旧事業</a:t>
          </a:r>
          <a:r>
            <a:rPr kumimoji="1" lang="ja-JP" altLang="en-US" sz="900">
              <a:solidFill>
                <a:schemeClr val="dk1"/>
              </a:solidFill>
              <a:effectLst/>
              <a:latin typeface="+mn-lt"/>
              <a:ea typeface="+mn-ea"/>
              <a:cs typeface="+mn-cs"/>
            </a:rPr>
            <a:t>があったが、今年度は災害が発生しなかったため減となった。</a:t>
          </a:r>
          <a:endParaRPr kumimoji="1" lang="en-US" altLang="ja-JP" sz="900">
            <a:solidFill>
              <a:schemeClr val="dk1"/>
            </a:solidFill>
            <a:effectLst/>
            <a:latin typeface="+mn-lt"/>
            <a:ea typeface="+mn-ea"/>
            <a:cs typeface="+mn-cs"/>
          </a:endParaRPr>
        </a:p>
        <a:p>
          <a:r>
            <a:rPr kumimoji="1" lang="ja-JP" altLang="ja-JP" sz="900">
              <a:solidFill>
                <a:schemeClr val="dk1"/>
              </a:solidFill>
              <a:effectLst/>
              <a:latin typeface="+mn-lt"/>
              <a:ea typeface="+mn-ea"/>
              <a:cs typeface="+mn-cs"/>
            </a:rPr>
            <a:t>繰出金については、</a:t>
          </a:r>
          <a:r>
            <a:rPr kumimoji="1" lang="en-US" altLang="ja-JP" sz="900">
              <a:solidFill>
                <a:schemeClr val="dk1"/>
              </a:solidFill>
              <a:effectLst/>
              <a:latin typeface="+mn-lt"/>
              <a:ea typeface="+mn-ea"/>
              <a:cs typeface="+mn-cs"/>
            </a:rPr>
            <a:t>2.9</a:t>
          </a:r>
          <a:r>
            <a:rPr kumimoji="1" lang="ja-JP"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減</a:t>
          </a:r>
          <a:r>
            <a:rPr kumimoji="1" lang="ja-JP" altLang="ja-JP" sz="900">
              <a:solidFill>
                <a:schemeClr val="dk1"/>
              </a:solidFill>
              <a:effectLst/>
              <a:latin typeface="+mn-lt"/>
              <a:ea typeface="+mn-ea"/>
              <a:cs typeface="+mn-cs"/>
            </a:rPr>
            <a:t>となった。主な要因は、</a:t>
          </a:r>
          <a:r>
            <a:rPr kumimoji="1" lang="ja-JP" altLang="en-US" sz="900">
              <a:solidFill>
                <a:schemeClr val="dk1"/>
              </a:solidFill>
              <a:effectLst/>
              <a:latin typeface="+mn-lt"/>
              <a:ea typeface="+mn-ea"/>
              <a:cs typeface="+mn-cs"/>
            </a:rPr>
            <a:t>国保診療所特別会計、下水道事業特別会計、介護保険事業特別会計への助成が減少したことによる。</a:t>
          </a:r>
          <a:endParaRPr kumimoji="1" lang="en-US" altLang="ja-JP" sz="900">
            <a:solidFill>
              <a:schemeClr val="dk1"/>
            </a:solidFill>
            <a:effectLst/>
            <a:latin typeface="+mn-lt"/>
            <a:ea typeface="+mn-ea"/>
            <a:cs typeface="+mn-cs"/>
          </a:endParaRPr>
        </a:p>
        <a:p>
          <a:r>
            <a:rPr kumimoji="1" lang="ja-JP" altLang="ja-JP" sz="900">
              <a:solidFill>
                <a:schemeClr val="dk1"/>
              </a:solidFill>
              <a:effectLst/>
              <a:latin typeface="+mn-lt"/>
              <a:ea typeface="+mn-ea"/>
              <a:cs typeface="+mn-cs"/>
            </a:rPr>
            <a:t>健全な財政運営のため、経常経費の削減を図ることを維持し、影響が大きい普通建設事業について可能な限り年度間の平準化を図り有利起債の活用など、将来負担軽減を見越した事業検討を進める必要がある。</a:t>
          </a:r>
          <a:endParaRPr lang="ja-JP" altLang="ja-JP" sz="9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2,453
2,440
27.54
4,548,685
4,253,321
289,165
1,986,023
2,129,161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63335</xdr:rowOff>
    </xdr:from>
    <xdr:to>
      <xdr:col>24</xdr:col>
      <xdr:colOff>62865</xdr:colOff>
      <xdr:row>38</xdr:row>
      <xdr:rowOff>100317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06835"/>
          <a:ext cx="1270" cy="1408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104144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61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100317</xdr:rowOff>
    </xdr:from>
    <xdr:to>
      <xdr:col>24</xdr:col>
      <xdr:colOff>152400</xdr:colOff>
      <xdr:row>38</xdr:row>
      <xdr:rowOff>100317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615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10012</xdr:rowOff>
    </xdr:from>
    <xdr:ext cx="599010"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4982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120,013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63335</xdr:rowOff>
    </xdr:from>
    <xdr:to>
      <xdr:col>24</xdr:col>
      <xdr:colOff>152400</xdr:colOff>
      <xdr:row>30</xdr:row>
      <xdr:rowOff>63335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55791</xdr:rowOff>
    </xdr:from>
    <xdr:to>
      <xdr:col>24</xdr:col>
      <xdr:colOff>63500</xdr:colOff>
      <xdr:row>37</xdr:row>
      <xdr:rowOff>133121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399441"/>
          <a:ext cx="838200" cy="77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37101</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807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58674</xdr:rowOff>
    </xdr:from>
    <xdr:to>
      <xdr:col>24</xdr:col>
      <xdr:colOff>114300</xdr:colOff>
      <xdr:row>37</xdr:row>
      <xdr:rowOff>160274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40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133121</xdr:rowOff>
    </xdr:from>
    <xdr:to>
      <xdr:col>19</xdr:col>
      <xdr:colOff>177800</xdr:colOff>
      <xdr:row>37</xdr:row>
      <xdr:rowOff>150254</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76771"/>
          <a:ext cx="889000" cy="17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73457</xdr:rowOff>
    </xdr:from>
    <xdr:to>
      <xdr:col>20</xdr:col>
      <xdr:colOff>38100</xdr:colOff>
      <xdr:row>38</xdr:row>
      <xdr:rowOff>3607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417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20134</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192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150254</xdr:rowOff>
    </xdr:from>
    <xdr:to>
      <xdr:col>15</xdr:col>
      <xdr:colOff>50800</xdr:colOff>
      <xdr:row>37</xdr:row>
      <xdr:rowOff>151435</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493904"/>
          <a:ext cx="889000" cy="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92621</xdr:rowOff>
    </xdr:from>
    <xdr:to>
      <xdr:col>15</xdr:col>
      <xdr:colOff>101600</xdr:colOff>
      <xdr:row>38</xdr:row>
      <xdr:rowOff>22771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43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39298</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211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140107</xdr:rowOff>
    </xdr:from>
    <xdr:to>
      <xdr:col>10</xdr:col>
      <xdr:colOff>114300</xdr:colOff>
      <xdr:row>37</xdr:row>
      <xdr:rowOff>151435</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83757"/>
          <a:ext cx="889000" cy="11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92380</xdr:rowOff>
    </xdr:from>
    <xdr:to>
      <xdr:col>10</xdr:col>
      <xdr:colOff>165100</xdr:colOff>
      <xdr:row>38</xdr:row>
      <xdr:rowOff>22530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43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39057</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211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82461</xdr:rowOff>
    </xdr:from>
    <xdr:to>
      <xdr:col>6</xdr:col>
      <xdr:colOff>38100</xdr:colOff>
      <xdr:row>38</xdr:row>
      <xdr:rowOff>12612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4261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29138</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201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4991</xdr:rowOff>
    </xdr:from>
    <xdr:to>
      <xdr:col>24</xdr:col>
      <xdr:colOff>114300</xdr:colOff>
      <xdr:row>37</xdr:row>
      <xdr:rowOff>106591</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48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27868</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200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82321</xdr:rowOff>
    </xdr:from>
    <xdr:to>
      <xdr:col>20</xdr:col>
      <xdr:colOff>38100</xdr:colOff>
      <xdr:row>38</xdr:row>
      <xdr:rowOff>12471</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25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3598</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51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99454</xdr:rowOff>
    </xdr:from>
    <xdr:to>
      <xdr:col>15</xdr:col>
      <xdr:colOff>101600</xdr:colOff>
      <xdr:row>38</xdr:row>
      <xdr:rowOff>29604</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4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20731</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53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100635</xdr:rowOff>
    </xdr:from>
    <xdr:to>
      <xdr:col>10</xdr:col>
      <xdr:colOff>165100</xdr:colOff>
      <xdr:row>38</xdr:row>
      <xdr:rowOff>30785</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4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21912</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537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89307</xdr:rowOff>
    </xdr:from>
    <xdr:to>
      <xdr:col>6</xdr:col>
      <xdr:colOff>38100</xdr:colOff>
      <xdr:row>38</xdr:row>
      <xdr:rowOff>19456</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3295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10583</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525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81776</xdr:rowOff>
    </xdr:from>
    <xdr:to>
      <xdr:col>24</xdr:col>
      <xdr:colOff>62865</xdr:colOff>
      <xdr:row>58</xdr:row>
      <xdr:rowOff>113180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654276"/>
          <a:ext cx="1270" cy="1403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117007</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61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113180</xdr:rowOff>
    </xdr:from>
    <xdr:to>
      <xdr:col>24</xdr:col>
      <xdr:colOff>152400</xdr:colOff>
      <xdr:row>58</xdr:row>
      <xdr:rowOff>113180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5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28453</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4295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6,253,387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81776</xdr:rowOff>
    </xdr:from>
    <xdr:to>
      <xdr:col>24</xdr:col>
      <xdr:colOff>152400</xdr:colOff>
      <xdr:row>50</xdr:row>
      <xdr:rowOff>81776</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654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25829</xdr:rowOff>
    </xdr:from>
    <xdr:to>
      <xdr:col>24</xdr:col>
      <xdr:colOff>63500</xdr:colOff>
      <xdr:row>58</xdr:row>
      <xdr:rowOff>27087</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3797300" y="9969929"/>
          <a:ext cx="838200" cy="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139035</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9116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160608</xdr:rowOff>
    </xdr:from>
    <xdr:to>
      <xdr:col>24</xdr:col>
      <xdr:colOff>114300</xdr:colOff>
      <xdr:row>58</xdr:row>
      <xdr:rowOff>90758</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93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25829</xdr:rowOff>
    </xdr:from>
    <xdr:to>
      <xdr:col>19</xdr:col>
      <xdr:colOff>177800</xdr:colOff>
      <xdr:row>58</xdr:row>
      <xdr:rowOff>29340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2908300" y="9969929"/>
          <a:ext cx="889000" cy="3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155189</xdr:rowOff>
    </xdr:from>
    <xdr:to>
      <xdr:col>20</xdr:col>
      <xdr:colOff>38100</xdr:colOff>
      <xdr:row>58</xdr:row>
      <xdr:rowOff>85339</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2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76466</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10020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29340</xdr:rowOff>
    </xdr:from>
    <xdr:to>
      <xdr:col>15</xdr:col>
      <xdr:colOff>50800</xdr:colOff>
      <xdr:row>58</xdr:row>
      <xdr:rowOff>42179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019300" y="9973440"/>
          <a:ext cx="889000" cy="12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138929</xdr:rowOff>
    </xdr:from>
    <xdr:to>
      <xdr:col>15</xdr:col>
      <xdr:colOff>101600</xdr:colOff>
      <xdr:row>58</xdr:row>
      <xdr:rowOff>69079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11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85606</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9686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42179</xdr:rowOff>
    </xdr:from>
    <xdr:to>
      <xdr:col>10</xdr:col>
      <xdr:colOff>114300</xdr:colOff>
      <xdr:row>58</xdr:row>
      <xdr:rowOff>68931</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130300" y="9986279"/>
          <a:ext cx="889000" cy="26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154878</xdr:rowOff>
    </xdr:from>
    <xdr:to>
      <xdr:col>10</xdr:col>
      <xdr:colOff>165100</xdr:colOff>
      <xdr:row>58</xdr:row>
      <xdr:rowOff>85028</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2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101555</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9702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13150</xdr:rowOff>
    </xdr:from>
    <xdr:to>
      <xdr:col>6</xdr:col>
      <xdr:colOff>38100</xdr:colOff>
      <xdr:row>58</xdr:row>
      <xdr:rowOff>114750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95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131277</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732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147737</xdr:rowOff>
    </xdr:from>
    <xdr:to>
      <xdr:col>24</xdr:col>
      <xdr:colOff>114300</xdr:colOff>
      <xdr:row>58</xdr:row>
      <xdr:rowOff>77887</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92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107114</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708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146479</xdr:rowOff>
    </xdr:from>
    <xdr:to>
      <xdr:col>20</xdr:col>
      <xdr:colOff>38100</xdr:colOff>
      <xdr:row>58</xdr:row>
      <xdr:rowOff>76629</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919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93156</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9694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149990</xdr:rowOff>
    </xdr:from>
    <xdr:to>
      <xdr:col>15</xdr:col>
      <xdr:colOff>101600</xdr:colOff>
      <xdr:row>58</xdr:row>
      <xdr:rowOff>80140</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92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71267</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10015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162829</xdr:rowOff>
    </xdr:from>
    <xdr:to>
      <xdr:col>10</xdr:col>
      <xdr:colOff>165100</xdr:colOff>
      <xdr:row>58</xdr:row>
      <xdr:rowOff>92979</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93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84106</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10028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18131</xdr:rowOff>
    </xdr:from>
    <xdr:to>
      <xdr:col>6</xdr:col>
      <xdr:colOff>38100</xdr:colOff>
      <xdr:row>58</xdr:row>
      <xdr:rowOff>119731</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962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110858</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10054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113898</xdr:rowOff>
    </xdr:from>
    <xdr:to>
      <xdr:col>24</xdr:col>
      <xdr:colOff>62865</xdr:colOff>
      <xdr:row>78</xdr:row>
      <xdr:rowOff>50687</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1943948"/>
          <a:ext cx="1270" cy="1479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54514</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427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50687</xdr:rowOff>
    </xdr:from>
    <xdr:to>
      <xdr:col>24</xdr:col>
      <xdr:colOff>152400</xdr:colOff>
      <xdr:row>78</xdr:row>
      <xdr:rowOff>50687</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423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60575</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71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113898</xdr:rowOff>
    </xdr:from>
    <xdr:to>
      <xdr:col>24</xdr:col>
      <xdr:colOff>152400</xdr:colOff>
      <xdr:row>69</xdr:row>
      <xdr:rowOff>113898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194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108460</xdr:rowOff>
    </xdr:from>
    <xdr:to>
      <xdr:col>24</xdr:col>
      <xdr:colOff>63500</xdr:colOff>
      <xdr:row>76</xdr:row>
      <xdr:rowOff>89960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2967210"/>
          <a:ext cx="838200" cy="152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123595</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9823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145168</xdr:rowOff>
    </xdr:from>
    <xdr:to>
      <xdr:col>24</xdr:col>
      <xdr:colOff>114300</xdr:colOff>
      <xdr:row>76</xdr:row>
      <xdr:rowOff>75318</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003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89960</xdr:rowOff>
    </xdr:from>
    <xdr:to>
      <xdr:col>19</xdr:col>
      <xdr:colOff>177800</xdr:colOff>
      <xdr:row>76</xdr:row>
      <xdr:rowOff>115455</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3120160"/>
          <a:ext cx="889000" cy="25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45904</xdr:rowOff>
    </xdr:from>
    <xdr:to>
      <xdr:col>20</xdr:col>
      <xdr:colOff>38100</xdr:colOff>
      <xdr:row>76</xdr:row>
      <xdr:rowOff>147504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7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138631</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168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115455</xdr:rowOff>
    </xdr:from>
    <xdr:to>
      <xdr:col>15</xdr:col>
      <xdr:colOff>50800</xdr:colOff>
      <xdr:row>77</xdr:row>
      <xdr:rowOff>80212</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145655"/>
          <a:ext cx="889000" cy="136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48617</xdr:rowOff>
    </xdr:from>
    <xdr:to>
      <xdr:col>15</xdr:col>
      <xdr:colOff>101600</xdr:colOff>
      <xdr:row>76</xdr:row>
      <xdr:rowOff>150217</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166744</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2854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146228</xdr:rowOff>
    </xdr:from>
    <xdr:to>
      <xdr:col>10</xdr:col>
      <xdr:colOff>114300</xdr:colOff>
      <xdr:row>77</xdr:row>
      <xdr:rowOff>80212</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1130300" y="13004978"/>
          <a:ext cx="889000" cy="276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81011</xdr:rowOff>
    </xdr:from>
    <xdr:to>
      <xdr:col>10</xdr:col>
      <xdr:colOff>165100</xdr:colOff>
      <xdr:row>77</xdr:row>
      <xdr:rowOff>11161</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11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27687</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2886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120583</xdr:rowOff>
    </xdr:from>
    <xdr:to>
      <xdr:col>6</xdr:col>
      <xdr:colOff>38100</xdr:colOff>
      <xdr:row>77</xdr:row>
      <xdr:rowOff>50733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15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41860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24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57660</xdr:rowOff>
    </xdr:from>
    <xdr:to>
      <xdr:col>24</xdr:col>
      <xdr:colOff>114300</xdr:colOff>
      <xdr:row>75</xdr:row>
      <xdr:rowOff>159260</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2916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80537</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767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39160</xdr:rowOff>
    </xdr:from>
    <xdr:to>
      <xdr:col>20</xdr:col>
      <xdr:colOff>38100</xdr:colOff>
      <xdr:row>76</xdr:row>
      <xdr:rowOff>140760</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06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157287</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844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64655</xdr:rowOff>
    </xdr:from>
    <xdr:to>
      <xdr:col>15</xdr:col>
      <xdr:colOff>101600</xdr:colOff>
      <xdr:row>76</xdr:row>
      <xdr:rowOff>166255</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09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157382</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18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29412</xdr:rowOff>
    </xdr:from>
    <xdr:to>
      <xdr:col>10</xdr:col>
      <xdr:colOff>165100</xdr:colOff>
      <xdr:row>77</xdr:row>
      <xdr:rowOff>131012</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231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122139</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323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95428</xdr:rowOff>
    </xdr:from>
    <xdr:to>
      <xdr:col>6</xdr:col>
      <xdr:colOff>38100</xdr:colOff>
      <xdr:row>76</xdr:row>
      <xdr:rowOff>25578</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2954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42105</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2729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92872</xdr:rowOff>
    </xdr:from>
    <xdr:to>
      <xdr:col>24</xdr:col>
      <xdr:colOff>62865</xdr:colOff>
      <xdr:row>98</xdr:row>
      <xdr:rowOff>58916</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523372"/>
          <a:ext cx="1270" cy="1337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62743</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86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58916</xdr:rowOff>
    </xdr:from>
    <xdr:to>
      <xdr:col>24</xdr:col>
      <xdr:colOff>152400</xdr:colOff>
      <xdr:row>98</xdr:row>
      <xdr:rowOff>58916</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861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39549</xdr:rowOff>
    </xdr:from>
    <xdr:ext cx="599010"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298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92872</xdr:rowOff>
    </xdr:from>
    <xdr:to>
      <xdr:col>24</xdr:col>
      <xdr:colOff>152400</xdr:colOff>
      <xdr:row>90</xdr:row>
      <xdr:rowOff>92872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52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123394</xdr:rowOff>
    </xdr:from>
    <xdr:to>
      <xdr:col>24</xdr:col>
      <xdr:colOff>63500</xdr:colOff>
      <xdr:row>96</xdr:row>
      <xdr:rowOff>168570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3797300" y="16582594"/>
          <a:ext cx="838200" cy="4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97556</xdr:rowOff>
    </xdr:from>
    <xdr:ext cx="599010"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3853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74679</xdr:rowOff>
    </xdr:from>
    <xdr:to>
      <xdr:col>24</xdr:col>
      <xdr:colOff>114300</xdr:colOff>
      <xdr:row>97</xdr:row>
      <xdr:rowOff>4829</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33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123394</xdr:rowOff>
    </xdr:from>
    <xdr:to>
      <xdr:col>19</xdr:col>
      <xdr:colOff>177800</xdr:colOff>
      <xdr:row>97</xdr:row>
      <xdr:rowOff>32728</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2908300" y="16582594"/>
          <a:ext cx="889000" cy="80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89323</xdr:rowOff>
    </xdr:from>
    <xdr:to>
      <xdr:col>20</xdr:col>
      <xdr:colOff>38100</xdr:colOff>
      <xdr:row>97</xdr:row>
      <xdr:rowOff>19473</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54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10600</xdr:rowOff>
    </xdr:from>
    <xdr:ext cx="599010"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497795" y="16641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133615</xdr:rowOff>
    </xdr:from>
    <xdr:to>
      <xdr:col>15</xdr:col>
      <xdr:colOff>50800</xdr:colOff>
      <xdr:row>97</xdr:row>
      <xdr:rowOff>32728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019300" y="16592815"/>
          <a:ext cx="889000" cy="70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99735</xdr:rowOff>
    </xdr:from>
    <xdr:to>
      <xdr:col>15</xdr:col>
      <xdr:colOff>101600</xdr:colOff>
      <xdr:row>97</xdr:row>
      <xdr:rowOff>29885</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58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46412</xdr:rowOff>
    </xdr:from>
    <xdr:ext cx="599010"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08795" y="16334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133615</xdr:rowOff>
    </xdr:from>
    <xdr:to>
      <xdr:col>10</xdr:col>
      <xdr:colOff>114300</xdr:colOff>
      <xdr:row>97</xdr:row>
      <xdr:rowOff>40608</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592815"/>
          <a:ext cx="889000" cy="78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122918</xdr:rowOff>
    </xdr:from>
    <xdr:to>
      <xdr:col>10</xdr:col>
      <xdr:colOff>165100</xdr:colOff>
      <xdr:row>97</xdr:row>
      <xdr:rowOff>53068</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82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44195</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19795" y="16674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120952</xdr:rowOff>
    </xdr:from>
    <xdr:to>
      <xdr:col>6</xdr:col>
      <xdr:colOff>38100</xdr:colOff>
      <xdr:row>97</xdr:row>
      <xdr:rowOff>51102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58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67629</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30795" y="16355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117770</xdr:rowOff>
    </xdr:from>
    <xdr:to>
      <xdr:col>24</xdr:col>
      <xdr:colOff>114300</xdr:colOff>
      <xdr:row>97</xdr:row>
      <xdr:rowOff>47920</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576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96197</xdr:rowOff>
    </xdr:from>
    <xdr:ext cx="599010"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555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72594</xdr:rowOff>
    </xdr:from>
    <xdr:to>
      <xdr:col>20</xdr:col>
      <xdr:colOff>38100</xdr:colOff>
      <xdr:row>97</xdr:row>
      <xdr:rowOff>2744</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531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19271</xdr:rowOff>
    </xdr:from>
    <xdr:ext cx="59901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497795" y="16307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153378</xdr:rowOff>
    </xdr:from>
    <xdr:to>
      <xdr:col>15</xdr:col>
      <xdr:colOff>101600</xdr:colOff>
      <xdr:row>97</xdr:row>
      <xdr:rowOff>83528</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61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74655</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08795" y="16705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82815</xdr:rowOff>
    </xdr:from>
    <xdr:to>
      <xdr:col>10</xdr:col>
      <xdr:colOff>165100</xdr:colOff>
      <xdr:row>97</xdr:row>
      <xdr:rowOff>12965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54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29492</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19795" y="16317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161258</xdr:rowOff>
    </xdr:from>
    <xdr:to>
      <xdr:col>6</xdr:col>
      <xdr:colOff>38100</xdr:colOff>
      <xdr:row>97</xdr:row>
      <xdr:rowOff>91408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620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82535</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30795" y="16713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3835</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47335"/>
          <a:ext cx="1270" cy="1583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52462</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90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121962</xdr:rowOff>
    </xdr:from>
    <xdr:ext cx="534377"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22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3835</xdr:rowOff>
    </xdr:from>
    <xdr:to>
      <xdr:col>55</xdr:col>
      <xdr:colOff>88900</xdr:colOff>
      <xdr:row>30</xdr:row>
      <xdr:rowOff>3835</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47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154749</xdr:rowOff>
    </xdr:from>
    <xdr:to>
      <xdr:col>55</xdr:col>
      <xdr:colOff>0</xdr:colOff>
      <xdr:row>36</xdr:row>
      <xdr:rowOff>169399</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6326949"/>
          <a:ext cx="838200" cy="14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96912</xdr:rowOff>
    </xdr:from>
    <xdr:ext cx="469744"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6120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118485</xdr:rowOff>
    </xdr:from>
    <xdr:to>
      <xdr:col>55</xdr:col>
      <xdr:colOff>50800</xdr:colOff>
      <xdr:row>39</xdr:row>
      <xdr:rowOff>48635</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169399</xdr:rowOff>
    </xdr:from>
    <xdr:to>
      <xdr:col>50</xdr:col>
      <xdr:colOff>114300</xdr:colOff>
      <xdr:row>37</xdr:row>
      <xdr:rowOff>1397</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8750300" y="6341599"/>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119914</xdr:rowOff>
    </xdr:from>
    <xdr:to>
      <xdr:col>50</xdr:col>
      <xdr:colOff>165100</xdr:colOff>
      <xdr:row>39</xdr:row>
      <xdr:rowOff>50064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41191</xdr:rowOff>
    </xdr:from>
    <xdr:ext cx="469744"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04428" y="6727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123355</xdr:rowOff>
    </xdr:from>
    <xdr:to>
      <xdr:col>45</xdr:col>
      <xdr:colOff>177800</xdr:colOff>
      <xdr:row>37</xdr:row>
      <xdr:rowOff>1397</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6295555"/>
          <a:ext cx="889000" cy="49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117228</xdr:rowOff>
    </xdr:from>
    <xdr:to>
      <xdr:col>46</xdr:col>
      <xdr:colOff>38100</xdr:colOff>
      <xdr:row>39</xdr:row>
      <xdr:rowOff>47378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38505</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15428" y="672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121945</xdr:rowOff>
    </xdr:from>
    <xdr:to>
      <xdr:col>41</xdr:col>
      <xdr:colOff>50800</xdr:colOff>
      <xdr:row>36</xdr:row>
      <xdr:rowOff>123355</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294145"/>
          <a:ext cx="889000" cy="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104425</xdr:rowOff>
    </xdr:from>
    <xdr:to>
      <xdr:col>41</xdr:col>
      <xdr:colOff>101600</xdr:colOff>
      <xdr:row>39</xdr:row>
      <xdr:rowOff>34575</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25702</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26428" y="6712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98978</xdr:rowOff>
    </xdr:from>
    <xdr:to>
      <xdr:col>36</xdr:col>
      <xdr:colOff>165100</xdr:colOff>
      <xdr:row>39</xdr:row>
      <xdr:rowOff>29128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614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20255</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6706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103949</xdr:rowOff>
    </xdr:from>
    <xdr:to>
      <xdr:col>55</xdr:col>
      <xdr:colOff>50800</xdr:colOff>
      <xdr:row>37</xdr:row>
      <xdr:rowOff>34099</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276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126826</xdr:rowOff>
    </xdr:from>
    <xdr:ext cx="534377"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12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118599</xdr:rowOff>
    </xdr:from>
    <xdr:to>
      <xdr:col>50</xdr:col>
      <xdr:colOff>165100</xdr:colOff>
      <xdr:row>37</xdr:row>
      <xdr:rowOff>48749</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290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65276</xdr:rowOff>
    </xdr:from>
    <xdr:ext cx="534377"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372111" y="606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122047</xdr:rowOff>
    </xdr:from>
    <xdr:to>
      <xdr:col>46</xdr:col>
      <xdr:colOff>38100</xdr:colOff>
      <xdr:row>37</xdr:row>
      <xdr:rowOff>52197</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294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68724</xdr:rowOff>
    </xdr:from>
    <xdr:ext cx="534377"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483111" y="6069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72555</xdr:rowOff>
    </xdr:from>
    <xdr:to>
      <xdr:col>41</xdr:col>
      <xdr:colOff>101600</xdr:colOff>
      <xdr:row>37</xdr:row>
      <xdr:rowOff>2705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24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19232</xdr:rowOff>
    </xdr:from>
    <xdr:ext cx="534377"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594111" y="6019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71145</xdr:rowOff>
    </xdr:from>
    <xdr:to>
      <xdr:col>36</xdr:col>
      <xdr:colOff>165100</xdr:colOff>
      <xdr:row>37</xdr:row>
      <xdr:rowOff>1295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24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17822</xdr:rowOff>
    </xdr:from>
    <xdr:ext cx="534377"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05111" y="6018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59663</xdr:rowOff>
    </xdr:from>
    <xdr:to>
      <xdr:col>54</xdr:col>
      <xdr:colOff>189865</xdr:colOff>
      <xdr:row>59</xdr:row>
      <xdr:rowOff>96175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803613"/>
          <a:ext cx="1270" cy="1408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100002</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215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96175</xdr:rowOff>
    </xdr:from>
    <xdr:to>
      <xdr:col>55</xdr:col>
      <xdr:colOff>88900</xdr:colOff>
      <xdr:row>59</xdr:row>
      <xdr:rowOff>96175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21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6340</xdr:rowOff>
    </xdr:from>
    <xdr:ext cx="690189"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788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1,296,025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59663</xdr:rowOff>
    </xdr:from>
    <xdr:to>
      <xdr:col>55</xdr:col>
      <xdr:colOff>88900</xdr:colOff>
      <xdr:row>51</xdr:row>
      <xdr:rowOff>59663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803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120786</xdr:rowOff>
    </xdr:from>
    <xdr:to>
      <xdr:col>55</xdr:col>
      <xdr:colOff>0</xdr:colOff>
      <xdr:row>58</xdr:row>
      <xdr:rowOff>161765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10064886"/>
          <a:ext cx="838200" cy="40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76185</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100202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97758</xdr:rowOff>
    </xdr:from>
    <xdr:to>
      <xdr:col>55</xdr:col>
      <xdr:colOff>50800</xdr:colOff>
      <xdr:row>59</xdr:row>
      <xdr:rowOff>27908</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10041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161765</xdr:rowOff>
    </xdr:from>
    <xdr:to>
      <xdr:col>50</xdr:col>
      <xdr:colOff>114300</xdr:colOff>
      <xdr:row>58</xdr:row>
      <xdr:rowOff>167989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10105865"/>
          <a:ext cx="889000" cy="6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101867</xdr:rowOff>
    </xdr:from>
    <xdr:to>
      <xdr:col>50</xdr:col>
      <xdr:colOff>165100</xdr:colOff>
      <xdr:row>59</xdr:row>
      <xdr:rowOff>32017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1004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48544</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821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28351</xdr:rowOff>
    </xdr:from>
    <xdr:to>
      <xdr:col>45</xdr:col>
      <xdr:colOff>177800</xdr:colOff>
      <xdr:row>58</xdr:row>
      <xdr:rowOff>167989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9972451"/>
          <a:ext cx="889000" cy="139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99727</xdr:rowOff>
    </xdr:from>
    <xdr:to>
      <xdr:col>46</xdr:col>
      <xdr:colOff>38100</xdr:colOff>
      <xdr:row>59</xdr:row>
      <xdr:rowOff>29877</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10043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46404</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819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28351</xdr:rowOff>
    </xdr:from>
    <xdr:to>
      <xdr:col>41</xdr:col>
      <xdr:colOff>50800</xdr:colOff>
      <xdr:row>58</xdr:row>
      <xdr:rowOff>144602</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9972451"/>
          <a:ext cx="889000" cy="116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78996</xdr:rowOff>
    </xdr:from>
    <xdr:to>
      <xdr:col>41</xdr:col>
      <xdr:colOff>101600</xdr:colOff>
      <xdr:row>59</xdr:row>
      <xdr:rowOff>9146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1002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273</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10115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93539</xdr:rowOff>
    </xdr:from>
    <xdr:to>
      <xdr:col>36</xdr:col>
      <xdr:colOff>165100</xdr:colOff>
      <xdr:row>59</xdr:row>
      <xdr:rowOff>23689</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100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40216</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812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69986</xdr:rowOff>
    </xdr:from>
    <xdr:to>
      <xdr:col>55</xdr:col>
      <xdr:colOff>50800</xdr:colOff>
      <xdr:row>59</xdr:row>
      <xdr:rowOff>136</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10014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92863</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865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110965</xdr:rowOff>
    </xdr:from>
    <xdr:to>
      <xdr:col>50</xdr:col>
      <xdr:colOff>165100</xdr:colOff>
      <xdr:row>59</xdr:row>
      <xdr:rowOff>41115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055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32242</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10147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117189</xdr:rowOff>
    </xdr:from>
    <xdr:to>
      <xdr:col>46</xdr:col>
      <xdr:colOff>38100</xdr:colOff>
      <xdr:row>59</xdr:row>
      <xdr:rowOff>47339</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061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38466</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10154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149001</xdr:rowOff>
    </xdr:from>
    <xdr:to>
      <xdr:col>41</xdr:col>
      <xdr:colOff>101600</xdr:colOff>
      <xdr:row>58</xdr:row>
      <xdr:rowOff>79151</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921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95678</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9696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93802</xdr:rowOff>
    </xdr:from>
    <xdr:to>
      <xdr:col>36</xdr:col>
      <xdr:colOff>165100</xdr:colOff>
      <xdr:row>59</xdr:row>
      <xdr:rowOff>23952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03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15079</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10130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24499</xdr:rowOff>
    </xdr:from>
    <xdr:to>
      <xdr:col>54</xdr:col>
      <xdr:colOff>189865</xdr:colOff>
      <xdr:row>78</xdr:row>
      <xdr:rowOff>139021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025999"/>
          <a:ext cx="1270" cy="1486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142848</xdr:rowOff>
    </xdr:from>
    <xdr:ext cx="378565"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515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139021</xdr:rowOff>
    </xdr:from>
    <xdr:to>
      <xdr:col>55</xdr:col>
      <xdr:colOff>88900</xdr:colOff>
      <xdr:row>78</xdr:row>
      <xdr:rowOff>139021</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512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142626</xdr:rowOff>
    </xdr:from>
    <xdr:ext cx="690189"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8012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1,625,985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24499</xdr:rowOff>
    </xdr:from>
    <xdr:to>
      <xdr:col>55</xdr:col>
      <xdr:colOff>88900</xdr:colOff>
      <xdr:row>70</xdr:row>
      <xdr:rowOff>24499</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02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23033</xdr:rowOff>
    </xdr:from>
    <xdr:to>
      <xdr:col>55</xdr:col>
      <xdr:colOff>0</xdr:colOff>
      <xdr:row>78</xdr:row>
      <xdr:rowOff>37939</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9639300" y="13396133"/>
          <a:ext cx="838200" cy="14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156980</xdr:rowOff>
    </xdr:from>
    <xdr:ext cx="534377"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358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7103</xdr:rowOff>
    </xdr:from>
    <xdr:to>
      <xdr:col>55</xdr:col>
      <xdr:colOff>50800</xdr:colOff>
      <xdr:row>78</xdr:row>
      <xdr:rowOff>108703</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38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23033</xdr:rowOff>
    </xdr:from>
    <xdr:to>
      <xdr:col>50</xdr:col>
      <xdr:colOff>114300</xdr:colOff>
      <xdr:row>78</xdr:row>
      <xdr:rowOff>56508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8750300" y="13396133"/>
          <a:ext cx="889000" cy="33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5979</xdr:rowOff>
    </xdr:from>
    <xdr:to>
      <xdr:col>50</xdr:col>
      <xdr:colOff>165100</xdr:colOff>
      <xdr:row>78</xdr:row>
      <xdr:rowOff>107579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379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98706</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3471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758</xdr:rowOff>
    </xdr:from>
    <xdr:to>
      <xdr:col>45</xdr:col>
      <xdr:colOff>177800</xdr:colOff>
      <xdr:row>78</xdr:row>
      <xdr:rowOff>56508</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7861300" y="13373858"/>
          <a:ext cx="889000" cy="5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6655</xdr:rowOff>
    </xdr:from>
    <xdr:to>
      <xdr:col>46</xdr:col>
      <xdr:colOff>38100</xdr:colOff>
      <xdr:row>78</xdr:row>
      <xdr:rowOff>108255</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37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99382</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483111" y="1347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758</xdr:rowOff>
    </xdr:from>
    <xdr:to>
      <xdr:col>41</xdr:col>
      <xdr:colOff>50800</xdr:colOff>
      <xdr:row>78</xdr:row>
      <xdr:rowOff>40838</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373858"/>
          <a:ext cx="889000" cy="40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165140</xdr:rowOff>
    </xdr:from>
    <xdr:to>
      <xdr:col>41</xdr:col>
      <xdr:colOff>101600</xdr:colOff>
      <xdr:row>78</xdr:row>
      <xdr:rowOff>95290</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366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86417</xdr:rowOff>
    </xdr:from>
    <xdr:ext cx="59901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561795" y="13459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15038</xdr:rowOff>
    </xdr:from>
    <xdr:to>
      <xdr:col>36</xdr:col>
      <xdr:colOff>165100</xdr:colOff>
      <xdr:row>78</xdr:row>
      <xdr:rowOff>116638</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388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107765</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05111" y="1348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158589</xdr:rowOff>
    </xdr:from>
    <xdr:to>
      <xdr:col>55</xdr:col>
      <xdr:colOff>50800</xdr:colOff>
      <xdr:row>78</xdr:row>
      <xdr:rowOff>88739</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36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117966</xdr:rowOff>
    </xdr:from>
    <xdr:ext cx="599010"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148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143683</xdr:rowOff>
    </xdr:from>
    <xdr:to>
      <xdr:col>50</xdr:col>
      <xdr:colOff>165100</xdr:colOff>
      <xdr:row>78</xdr:row>
      <xdr:rowOff>73833</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345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90360</xdr:rowOff>
    </xdr:from>
    <xdr:ext cx="59901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339795" y="13120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5708</xdr:rowOff>
    </xdr:from>
    <xdr:to>
      <xdr:col>46</xdr:col>
      <xdr:colOff>38100</xdr:colOff>
      <xdr:row>78</xdr:row>
      <xdr:rowOff>107308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378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123835</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483111" y="13154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121408</xdr:rowOff>
    </xdr:from>
    <xdr:to>
      <xdr:col>41</xdr:col>
      <xdr:colOff>101600</xdr:colOff>
      <xdr:row>78</xdr:row>
      <xdr:rowOff>51558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323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68085</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561795" y="13098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161488</xdr:rowOff>
    </xdr:from>
    <xdr:to>
      <xdr:col>36</xdr:col>
      <xdr:colOff>165100</xdr:colOff>
      <xdr:row>78</xdr:row>
      <xdr:rowOff>91638</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363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108165</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672795" y="13138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130827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97034</xdr:rowOff>
    </xdr:from>
    <xdr:to>
      <xdr:col>54</xdr:col>
      <xdr:colOff>189865</xdr:colOff>
      <xdr:row>99</xdr:row>
      <xdr:rowOff>13926</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698984"/>
          <a:ext cx="1270" cy="1288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17753</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991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13926</xdr:rowOff>
    </xdr:from>
    <xdr:to>
      <xdr:col>55</xdr:col>
      <xdr:colOff>88900</xdr:colOff>
      <xdr:row>99</xdr:row>
      <xdr:rowOff>13926</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98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43711</xdr:rowOff>
    </xdr:from>
    <xdr:ext cx="690189"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4742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1,730,991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97034</xdr:rowOff>
    </xdr:from>
    <xdr:to>
      <xdr:col>55</xdr:col>
      <xdr:colOff>88900</xdr:colOff>
      <xdr:row>91</xdr:row>
      <xdr:rowOff>97034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698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100633</xdr:rowOff>
    </xdr:from>
    <xdr:to>
      <xdr:col>55</xdr:col>
      <xdr:colOff>0</xdr:colOff>
      <xdr:row>98</xdr:row>
      <xdr:rowOff>106728</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9639300" y="16902733"/>
          <a:ext cx="838200" cy="6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62290</xdr:rowOff>
    </xdr:from>
    <xdr:ext cx="599010"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6929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39413</xdr:rowOff>
    </xdr:from>
    <xdr:to>
      <xdr:col>55</xdr:col>
      <xdr:colOff>50800</xdr:colOff>
      <xdr:row>98</xdr:row>
      <xdr:rowOff>141013</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84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106728</xdr:rowOff>
    </xdr:from>
    <xdr:to>
      <xdr:col>50</xdr:col>
      <xdr:colOff>114300</xdr:colOff>
      <xdr:row>98</xdr:row>
      <xdr:rowOff>121723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8750300" y="16908828"/>
          <a:ext cx="889000" cy="14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35072</xdr:rowOff>
    </xdr:from>
    <xdr:to>
      <xdr:col>50</xdr:col>
      <xdr:colOff>165100</xdr:colOff>
      <xdr:row>98</xdr:row>
      <xdr:rowOff>136672</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83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153199</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39795" y="16612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111317</xdr:rowOff>
    </xdr:from>
    <xdr:to>
      <xdr:col>45</xdr:col>
      <xdr:colOff>177800</xdr:colOff>
      <xdr:row>98</xdr:row>
      <xdr:rowOff>121723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7861300" y="16913417"/>
          <a:ext cx="889000" cy="10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20799</xdr:rowOff>
    </xdr:from>
    <xdr:to>
      <xdr:col>46</xdr:col>
      <xdr:colOff>38100</xdr:colOff>
      <xdr:row>98</xdr:row>
      <xdr:rowOff>122399</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82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138926</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50795" y="16598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66965</xdr:rowOff>
    </xdr:from>
    <xdr:to>
      <xdr:col>41</xdr:col>
      <xdr:colOff>50800</xdr:colOff>
      <xdr:row>98</xdr:row>
      <xdr:rowOff>111317</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6972300" y="16869065"/>
          <a:ext cx="889000" cy="44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40994</xdr:rowOff>
    </xdr:from>
    <xdr:to>
      <xdr:col>41</xdr:col>
      <xdr:colOff>101600</xdr:colOff>
      <xdr:row>98</xdr:row>
      <xdr:rowOff>142594</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84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159121</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61795" y="16618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37885</xdr:rowOff>
    </xdr:from>
    <xdr:to>
      <xdr:col>36</xdr:col>
      <xdr:colOff>165100</xdr:colOff>
      <xdr:row>98</xdr:row>
      <xdr:rowOff>139485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83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130612</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672795" y="16932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49833</xdr:rowOff>
    </xdr:from>
    <xdr:to>
      <xdr:col>55</xdr:col>
      <xdr:colOff>50800</xdr:colOff>
      <xdr:row>98</xdr:row>
      <xdr:rowOff>151433</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851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17840</xdr:rowOff>
    </xdr:from>
    <xdr:ext cx="599010"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819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55928</xdr:rowOff>
    </xdr:from>
    <xdr:to>
      <xdr:col>50</xdr:col>
      <xdr:colOff>165100</xdr:colOff>
      <xdr:row>98</xdr:row>
      <xdr:rowOff>157528</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85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148655</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39795" y="16950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70923</xdr:rowOff>
    </xdr:from>
    <xdr:to>
      <xdr:col>46</xdr:col>
      <xdr:colOff>38100</xdr:colOff>
      <xdr:row>99</xdr:row>
      <xdr:rowOff>1073</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873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163650</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50795" y="16965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60517</xdr:rowOff>
    </xdr:from>
    <xdr:to>
      <xdr:col>41</xdr:col>
      <xdr:colOff>101600</xdr:colOff>
      <xdr:row>98</xdr:row>
      <xdr:rowOff>162117</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862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153244</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61795" y="16955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16165</xdr:rowOff>
    </xdr:from>
    <xdr:to>
      <xdr:col>36</xdr:col>
      <xdr:colOff>165100</xdr:colOff>
      <xdr:row>98</xdr:row>
      <xdr:rowOff>117765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81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134292</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672795" y="16593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93952</xdr:rowOff>
    </xdr:from>
    <xdr:to>
      <xdr:col>85</xdr:col>
      <xdr:colOff>126364</xdr:colOff>
      <xdr:row>38</xdr:row>
      <xdr:rowOff>104605</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408902"/>
          <a:ext cx="1269" cy="1210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108432</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23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104605</xdr:rowOff>
    </xdr:from>
    <xdr:to>
      <xdr:col>86</xdr:col>
      <xdr:colOff>25400</xdr:colOff>
      <xdr:row>38</xdr:row>
      <xdr:rowOff>104605</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19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40629</xdr:rowOff>
    </xdr:from>
    <xdr:ext cx="599010"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184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272,506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93952</xdr:rowOff>
    </xdr:from>
    <xdr:to>
      <xdr:col>86</xdr:col>
      <xdr:colOff>25400</xdr:colOff>
      <xdr:row>31</xdr:row>
      <xdr:rowOff>93952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40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112794</xdr:rowOff>
    </xdr:from>
    <xdr:to>
      <xdr:col>85</xdr:col>
      <xdr:colOff>127000</xdr:colOff>
      <xdr:row>37</xdr:row>
      <xdr:rowOff>144652</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5481300" y="6456444"/>
          <a:ext cx="838200" cy="31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153012</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61537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130135</xdr:rowOff>
    </xdr:from>
    <xdr:to>
      <xdr:col>85</xdr:col>
      <xdr:colOff>177800</xdr:colOff>
      <xdr:row>37</xdr:row>
      <xdr:rowOff>60285</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30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112794</xdr:rowOff>
    </xdr:from>
    <xdr:to>
      <xdr:col>81</xdr:col>
      <xdr:colOff>50800</xdr:colOff>
      <xdr:row>37</xdr:row>
      <xdr:rowOff>133313</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4592300" y="6456444"/>
          <a:ext cx="889000" cy="20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154165</xdr:rowOff>
    </xdr:from>
    <xdr:to>
      <xdr:col>81</xdr:col>
      <xdr:colOff>101600</xdr:colOff>
      <xdr:row>37</xdr:row>
      <xdr:rowOff>84315</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3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100842</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101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125957</xdr:rowOff>
    </xdr:from>
    <xdr:to>
      <xdr:col>76</xdr:col>
      <xdr:colOff>114300</xdr:colOff>
      <xdr:row>37</xdr:row>
      <xdr:rowOff>133313</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3703300" y="6126707"/>
          <a:ext cx="889000" cy="350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133463</xdr:rowOff>
    </xdr:from>
    <xdr:to>
      <xdr:col>76</xdr:col>
      <xdr:colOff>165100</xdr:colOff>
      <xdr:row>37</xdr:row>
      <xdr:rowOff>63613</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30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80140</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08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125957</xdr:rowOff>
    </xdr:from>
    <xdr:to>
      <xdr:col>71</xdr:col>
      <xdr:colOff>177800</xdr:colOff>
      <xdr:row>35</xdr:row>
      <xdr:rowOff>157924</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2814300" y="6126707"/>
          <a:ext cx="889000" cy="3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86326</xdr:rowOff>
    </xdr:from>
    <xdr:to>
      <xdr:col>72</xdr:col>
      <xdr:colOff>38100</xdr:colOff>
      <xdr:row>37</xdr:row>
      <xdr:rowOff>16476</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5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7603</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351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83116</xdr:rowOff>
    </xdr:from>
    <xdr:to>
      <xdr:col>67</xdr:col>
      <xdr:colOff>101600</xdr:colOff>
      <xdr:row>37</xdr:row>
      <xdr:rowOff>13266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255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4393</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6348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93852</xdr:rowOff>
    </xdr:from>
    <xdr:to>
      <xdr:col>85</xdr:col>
      <xdr:colOff>177800</xdr:colOff>
      <xdr:row>38</xdr:row>
      <xdr:rowOff>24002</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437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72279</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415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61994</xdr:rowOff>
    </xdr:from>
    <xdr:to>
      <xdr:col>81</xdr:col>
      <xdr:colOff>101600</xdr:colOff>
      <xdr:row>37</xdr:row>
      <xdr:rowOff>163594</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405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154721</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649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82513</xdr:rowOff>
    </xdr:from>
    <xdr:to>
      <xdr:col>76</xdr:col>
      <xdr:colOff>165100</xdr:colOff>
      <xdr:row>38</xdr:row>
      <xdr:rowOff>12663</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42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3790</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51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75157</xdr:rowOff>
    </xdr:from>
    <xdr:to>
      <xdr:col>72</xdr:col>
      <xdr:colOff>38100</xdr:colOff>
      <xdr:row>36</xdr:row>
      <xdr:rowOff>5307</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07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34</xdr:row>
      <xdr:rowOff>21834</xdr:rowOff>
    </xdr:from>
    <xdr:ext cx="59901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03795" y="5851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107124</xdr:rowOff>
    </xdr:from>
    <xdr:to>
      <xdr:col>67</xdr:col>
      <xdr:colOff>101600</xdr:colOff>
      <xdr:row>36</xdr:row>
      <xdr:rowOff>37274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107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34</xdr:row>
      <xdr:rowOff>53801</xdr:rowOff>
    </xdr:from>
    <xdr:ext cx="59901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14795" y="5883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53</xdr:row>
      <xdr:rowOff>168927</xdr:rowOff>
    </xdr:from>
    <xdr:ext cx="685572"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760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51</xdr:row>
      <xdr:rowOff>130827</xdr:rowOff>
    </xdr:from>
    <xdr:ext cx="685572"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760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92727</xdr:rowOff>
    </xdr:from>
    <xdr:ext cx="685572"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760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35698</xdr:rowOff>
    </xdr:from>
    <xdr:to>
      <xdr:col>85</xdr:col>
      <xdr:colOff>126364</xdr:colOff>
      <xdr:row>59</xdr:row>
      <xdr:rowOff>536</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779648"/>
          <a:ext cx="1269" cy="13364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4363</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1011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536</xdr:rowOff>
    </xdr:from>
    <xdr:to>
      <xdr:col>86</xdr:col>
      <xdr:colOff>25400</xdr:colOff>
      <xdr:row>59</xdr:row>
      <xdr:rowOff>536</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10116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153825</xdr:rowOff>
    </xdr:from>
    <xdr:ext cx="690189"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5548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1,811,486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35698</xdr:rowOff>
    </xdr:from>
    <xdr:to>
      <xdr:col>86</xdr:col>
      <xdr:colOff>25400</xdr:colOff>
      <xdr:row>51</xdr:row>
      <xdr:rowOff>35698</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77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97240</xdr:rowOff>
    </xdr:from>
    <xdr:to>
      <xdr:col>85</xdr:col>
      <xdr:colOff>127000</xdr:colOff>
      <xdr:row>58</xdr:row>
      <xdr:rowOff>121988</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5481300" y="10041340"/>
          <a:ext cx="838200" cy="24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62841</xdr:rowOff>
    </xdr:from>
    <xdr:ext cx="599010"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8354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39964</xdr:rowOff>
    </xdr:from>
    <xdr:to>
      <xdr:col>85</xdr:col>
      <xdr:colOff>177800</xdr:colOff>
      <xdr:row>58</xdr:row>
      <xdr:rowOff>141564</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98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82438</xdr:rowOff>
    </xdr:from>
    <xdr:to>
      <xdr:col>81</xdr:col>
      <xdr:colOff>50800</xdr:colOff>
      <xdr:row>58</xdr:row>
      <xdr:rowOff>121988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4592300" y="10026538"/>
          <a:ext cx="889000" cy="3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44693</xdr:rowOff>
    </xdr:from>
    <xdr:to>
      <xdr:col>81</xdr:col>
      <xdr:colOff>101600</xdr:colOff>
      <xdr:row>58</xdr:row>
      <xdr:rowOff>146293</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98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162820</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181795" y="9764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82438</xdr:rowOff>
    </xdr:from>
    <xdr:to>
      <xdr:col>76</xdr:col>
      <xdr:colOff>114300</xdr:colOff>
      <xdr:row>58</xdr:row>
      <xdr:rowOff>106528</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3703300" y="10026538"/>
          <a:ext cx="889000" cy="24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57959</xdr:rowOff>
    </xdr:from>
    <xdr:to>
      <xdr:col>76</xdr:col>
      <xdr:colOff>165100</xdr:colOff>
      <xdr:row>58</xdr:row>
      <xdr:rowOff>159559</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10002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150686</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292795" y="10094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106528</xdr:rowOff>
    </xdr:from>
    <xdr:to>
      <xdr:col>71</xdr:col>
      <xdr:colOff>177800</xdr:colOff>
      <xdr:row>58</xdr:row>
      <xdr:rowOff>134956</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2814300" y="10050628"/>
          <a:ext cx="889000" cy="28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64840</xdr:rowOff>
    </xdr:from>
    <xdr:to>
      <xdr:col>72</xdr:col>
      <xdr:colOff>38100</xdr:colOff>
      <xdr:row>58</xdr:row>
      <xdr:rowOff>166440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1000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157567</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03795" y="10101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54228</xdr:rowOff>
    </xdr:from>
    <xdr:to>
      <xdr:col>67</xdr:col>
      <xdr:colOff>101600</xdr:colOff>
      <xdr:row>58</xdr:row>
      <xdr:rowOff>155828</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998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57</xdr:row>
      <xdr:rowOff>905</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14795" y="9773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46440</xdr:rowOff>
    </xdr:from>
    <xdr:to>
      <xdr:col>85</xdr:col>
      <xdr:colOff>177800</xdr:colOff>
      <xdr:row>58</xdr:row>
      <xdr:rowOff>148040</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999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18392</xdr:rowOff>
    </xdr:from>
    <xdr:ext cx="599010"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962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71188</xdr:rowOff>
    </xdr:from>
    <xdr:to>
      <xdr:col>81</xdr:col>
      <xdr:colOff>101600</xdr:colOff>
      <xdr:row>59</xdr:row>
      <xdr:rowOff>1338</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1001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163915</xdr:rowOff>
    </xdr:from>
    <xdr:ext cx="59901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181795" y="10108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31638</xdr:rowOff>
    </xdr:from>
    <xdr:to>
      <xdr:col>76</xdr:col>
      <xdr:colOff>165100</xdr:colOff>
      <xdr:row>58</xdr:row>
      <xdr:rowOff>133238</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9975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149765</xdr:rowOff>
    </xdr:from>
    <xdr:ext cx="59901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292795" y="9750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55728</xdr:rowOff>
    </xdr:from>
    <xdr:to>
      <xdr:col>72</xdr:col>
      <xdr:colOff>38100</xdr:colOff>
      <xdr:row>58</xdr:row>
      <xdr:rowOff>157328</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9999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2405</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03795" y="9775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84156</xdr:rowOff>
    </xdr:from>
    <xdr:to>
      <xdr:col>67</xdr:col>
      <xdr:colOff>101600</xdr:colOff>
      <xdr:row>59</xdr:row>
      <xdr:rowOff>14306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10028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59</xdr:row>
      <xdr:rowOff>5433</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14795" y="10120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110158</xdr:rowOff>
    </xdr:from>
    <xdr:to>
      <xdr:col>85</xdr:col>
      <xdr:colOff>126364</xdr:colOff>
      <xdr:row>79</xdr:row>
      <xdr:rowOff>44450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flipV="1">
          <a:off x="16317595" y="12283108"/>
          <a:ext cx="1269" cy="1305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3" name="災害復旧費最小値テキスト">
          <a:extLst>
            <a:ext uri="{FF2B5EF4-FFF2-40B4-BE49-F238E27FC236}">
              <a16:creationId xmlns:a16="http://schemas.microsoft.com/office/drawing/2014/main" id="{00000000-0008-0000-0700-00006F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56835</xdr:rowOff>
    </xdr:from>
    <xdr:ext cx="599010" cy="259045"/>
    <xdr:sp macro="" textlink="">
      <xdr:nvSpPr>
        <xdr:cNvPr id="625" name="災害復旧費最大値テキスト">
          <a:extLst>
            <a:ext uri="{FF2B5EF4-FFF2-40B4-BE49-F238E27FC236}">
              <a16:creationId xmlns:a16="http://schemas.microsoft.com/office/drawing/2014/main" id="{00000000-0008-0000-0700-000071020000}"/>
            </a:ext>
          </a:extLst>
        </xdr:cNvPr>
        <xdr:cNvSpPr txBox="1"/>
      </xdr:nvSpPr>
      <xdr:spPr>
        <a:xfrm>
          <a:off x="16370300" y="12058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342,754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110158</xdr:rowOff>
    </xdr:from>
    <xdr:to>
      <xdr:col>86</xdr:col>
      <xdr:colOff>25400</xdr:colOff>
      <xdr:row>71</xdr:row>
      <xdr:rowOff>110158</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2283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40187</xdr:rowOff>
    </xdr:from>
    <xdr:to>
      <xdr:col>85</xdr:col>
      <xdr:colOff>127000</xdr:colOff>
      <xdr:row>79</xdr:row>
      <xdr:rowOff>42042</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5481300" y="13584737"/>
          <a:ext cx="838200" cy="1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112977</xdr:rowOff>
    </xdr:from>
    <xdr:ext cx="534377" cy="259045"/>
    <xdr:sp macro="" textlink="">
      <xdr:nvSpPr>
        <xdr:cNvPr id="628" name="災害復旧費平均値テキスト">
          <a:extLst>
            <a:ext uri="{FF2B5EF4-FFF2-40B4-BE49-F238E27FC236}">
              <a16:creationId xmlns:a16="http://schemas.microsoft.com/office/drawing/2014/main" id="{00000000-0008-0000-0700-000074020000}"/>
            </a:ext>
          </a:extLst>
        </xdr:cNvPr>
        <xdr:cNvSpPr txBox="1"/>
      </xdr:nvSpPr>
      <xdr:spPr>
        <a:xfrm>
          <a:off x="16370300" y="13314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90100</xdr:rowOff>
    </xdr:from>
    <xdr:to>
      <xdr:col>85</xdr:col>
      <xdr:colOff>177800</xdr:colOff>
      <xdr:row>79</xdr:row>
      <xdr:rowOff>20250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62687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21510</xdr:rowOff>
    </xdr:from>
    <xdr:to>
      <xdr:col>81</xdr:col>
      <xdr:colOff>50800</xdr:colOff>
      <xdr:row>79</xdr:row>
      <xdr:rowOff>40187</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4592300" y="13566060"/>
          <a:ext cx="889000" cy="18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88145</xdr:rowOff>
    </xdr:from>
    <xdr:to>
      <xdr:col>81</xdr:col>
      <xdr:colOff>101600</xdr:colOff>
      <xdr:row>79</xdr:row>
      <xdr:rowOff>18295</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5430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34822</xdr:rowOff>
    </xdr:from>
    <xdr:ext cx="534377"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14111" y="1323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29183</xdr:rowOff>
    </xdr:from>
    <xdr:to>
      <xdr:col>76</xdr:col>
      <xdr:colOff>114300</xdr:colOff>
      <xdr:row>79</xdr:row>
      <xdr:rowOff>21510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3703300" y="13230833"/>
          <a:ext cx="889000" cy="335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84093</xdr:rowOff>
    </xdr:from>
    <xdr:to>
      <xdr:col>76</xdr:col>
      <xdr:colOff>165100</xdr:colOff>
      <xdr:row>79</xdr:row>
      <xdr:rowOff>14243</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4541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30770</xdr:rowOff>
    </xdr:from>
    <xdr:ext cx="534377"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4325111" y="1323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29183</xdr:rowOff>
    </xdr:from>
    <xdr:to>
      <xdr:col>71</xdr:col>
      <xdr:colOff>177800</xdr:colOff>
      <xdr:row>78</xdr:row>
      <xdr:rowOff>3980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2814300" y="13230833"/>
          <a:ext cx="889000" cy="146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66539</xdr:rowOff>
    </xdr:from>
    <xdr:to>
      <xdr:col>72</xdr:col>
      <xdr:colOff>38100</xdr:colOff>
      <xdr:row>78</xdr:row>
      <xdr:rowOff>168139</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3652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159266</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3436111" y="1353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97481</xdr:rowOff>
    </xdr:from>
    <xdr:to>
      <xdr:col>67</xdr:col>
      <xdr:colOff>101600</xdr:colOff>
      <xdr:row>79</xdr:row>
      <xdr:rowOff>27631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2763500" y="1347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18758</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547111" y="1356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162692</xdr:rowOff>
    </xdr:from>
    <xdr:to>
      <xdr:col>85</xdr:col>
      <xdr:colOff>177800</xdr:colOff>
      <xdr:row>79</xdr:row>
      <xdr:rowOff>92842</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6268700" y="13535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77619</xdr:rowOff>
    </xdr:from>
    <xdr:ext cx="378565" cy="259045"/>
    <xdr:sp macro="" textlink="">
      <xdr:nvSpPr>
        <xdr:cNvPr id="647" name="災害復旧費該当値テキスト">
          <a:extLst>
            <a:ext uri="{FF2B5EF4-FFF2-40B4-BE49-F238E27FC236}">
              <a16:creationId xmlns:a16="http://schemas.microsoft.com/office/drawing/2014/main" id="{00000000-0008-0000-0700-000087020000}"/>
            </a:ext>
          </a:extLst>
        </xdr:cNvPr>
        <xdr:cNvSpPr txBox="1"/>
      </xdr:nvSpPr>
      <xdr:spPr>
        <a:xfrm>
          <a:off x="16370300" y="13450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160837</xdr:rowOff>
    </xdr:from>
    <xdr:to>
      <xdr:col>81</xdr:col>
      <xdr:colOff>101600</xdr:colOff>
      <xdr:row>79</xdr:row>
      <xdr:rowOff>90987</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5430500" y="13533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82114</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46428" y="13626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142160</xdr:rowOff>
    </xdr:from>
    <xdr:to>
      <xdr:col>76</xdr:col>
      <xdr:colOff>165100</xdr:colOff>
      <xdr:row>79</xdr:row>
      <xdr:rowOff>72310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4541500" y="1351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63437</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357428" y="1360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149833</xdr:rowOff>
    </xdr:from>
    <xdr:to>
      <xdr:col>72</xdr:col>
      <xdr:colOff>38100</xdr:colOff>
      <xdr:row>77</xdr:row>
      <xdr:rowOff>79983</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3652500" y="13180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96510</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36111" y="12955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124630</xdr:rowOff>
    </xdr:from>
    <xdr:to>
      <xdr:col>67</xdr:col>
      <xdr:colOff>101600</xdr:colOff>
      <xdr:row>78</xdr:row>
      <xdr:rowOff>54780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2763500" y="1332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71307</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47111" y="13101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23636</xdr:rowOff>
    </xdr:from>
    <xdr:to>
      <xdr:col>85</xdr:col>
      <xdr:colOff>126364</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6317595" y="15454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141763</xdr:rowOff>
    </xdr:from>
    <xdr:ext cx="599010"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6370300" y="15229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23636</xdr:rowOff>
    </xdr:from>
    <xdr:to>
      <xdr:col>86</xdr:col>
      <xdr:colOff>25400</xdr:colOff>
      <xdr:row>90</xdr:row>
      <xdr:rowOff>23636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5454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88548</xdr:rowOff>
    </xdr:from>
    <xdr:to>
      <xdr:col>85</xdr:col>
      <xdr:colOff>127000</xdr:colOff>
      <xdr:row>97</xdr:row>
      <xdr:rowOff>103301</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5481300" y="16719198"/>
          <a:ext cx="838200" cy="14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14329</xdr:rowOff>
    </xdr:from>
    <xdr:ext cx="599010"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6370300" y="16473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162902</xdr:rowOff>
    </xdr:from>
    <xdr:to>
      <xdr:col>85</xdr:col>
      <xdr:colOff>177800</xdr:colOff>
      <xdr:row>97</xdr:row>
      <xdr:rowOff>93052</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62687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103301</xdr:rowOff>
    </xdr:from>
    <xdr:to>
      <xdr:col>81</xdr:col>
      <xdr:colOff>50800</xdr:colOff>
      <xdr:row>97</xdr:row>
      <xdr:rowOff>157511</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4592300" y="16733951"/>
          <a:ext cx="889000" cy="54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24205</xdr:rowOff>
    </xdr:from>
    <xdr:to>
      <xdr:col>81</xdr:col>
      <xdr:colOff>101600</xdr:colOff>
      <xdr:row>97</xdr:row>
      <xdr:rowOff>125805</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5430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142332</xdr:rowOff>
    </xdr:from>
    <xdr:ext cx="59901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181795" y="1643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157511</xdr:rowOff>
    </xdr:from>
    <xdr:to>
      <xdr:col>76</xdr:col>
      <xdr:colOff>114300</xdr:colOff>
      <xdr:row>98</xdr:row>
      <xdr:rowOff>12703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3703300" y="16788161"/>
          <a:ext cx="889000" cy="26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51205</xdr:rowOff>
    </xdr:from>
    <xdr:to>
      <xdr:col>76</xdr:col>
      <xdr:colOff>165100</xdr:colOff>
      <xdr:row>97</xdr:row>
      <xdr:rowOff>152805</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541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169332</xdr:rowOff>
    </xdr:from>
    <xdr:ext cx="59901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292795" y="16457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12703</xdr:rowOff>
    </xdr:from>
    <xdr:to>
      <xdr:col>71</xdr:col>
      <xdr:colOff>177800</xdr:colOff>
      <xdr:row>98</xdr:row>
      <xdr:rowOff>33510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2814300" y="16814803"/>
          <a:ext cx="889000" cy="20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46146</xdr:rowOff>
    </xdr:from>
    <xdr:to>
      <xdr:col>72</xdr:col>
      <xdr:colOff>38100</xdr:colOff>
      <xdr:row>97</xdr:row>
      <xdr:rowOff>147746</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3652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164273</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03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20718</xdr:rowOff>
    </xdr:from>
    <xdr:to>
      <xdr:col>67</xdr:col>
      <xdr:colOff>101600</xdr:colOff>
      <xdr:row>97</xdr:row>
      <xdr:rowOff>122318</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763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138845</xdr:rowOff>
    </xdr:from>
    <xdr:ext cx="59901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14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37748</xdr:rowOff>
    </xdr:from>
    <xdr:to>
      <xdr:col>85</xdr:col>
      <xdr:colOff>177800</xdr:colOff>
      <xdr:row>97</xdr:row>
      <xdr:rowOff>139348</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6268700" y="16668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16175</xdr:rowOff>
    </xdr:from>
    <xdr:ext cx="599010"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6370300" y="16646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52501</xdr:rowOff>
    </xdr:from>
    <xdr:to>
      <xdr:col>81</xdr:col>
      <xdr:colOff>101600</xdr:colOff>
      <xdr:row>97</xdr:row>
      <xdr:rowOff>154101</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5430500" y="16683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145228</xdr:rowOff>
    </xdr:from>
    <xdr:ext cx="59901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181795" y="16775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106711</xdr:rowOff>
    </xdr:from>
    <xdr:to>
      <xdr:col>76</xdr:col>
      <xdr:colOff>165100</xdr:colOff>
      <xdr:row>98</xdr:row>
      <xdr:rowOff>36861</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4541500" y="1673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27988</xdr:rowOff>
    </xdr:from>
    <xdr:ext cx="59901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292795" y="16830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133353</xdr:rowOff>
    </xdr:from>
    <xdr:to>
      <xdr:col>72</xdr:col>
      <xdr:colOff>38100</xdr:colOff>
      <xdr:row>98</xdr:row>
      <xdr:rowOff>63503</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3652500" y="1676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54630</xdr:rowOff>
    </xdr:from>
    <xdr:ext cx="59901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03795" y="16856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154160</xdr:rowOff>
    </xdr:from>
    <xdr:to>
      <xdr:col>67</xdr:col>
      <xdr:colOff>101600</xdr:colOff>
      <xdr:row>98</xdr:row>
      <xdr:rowOff>84310</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2763500" y="1678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75437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877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54627</xdr:rowOff>
    </xdr:from>
    <xdr:ext cx="59541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692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94748</xdr:rowOff>
    </xdr:from>
    <xdr:to>
      <xdr:col>116</xdr:col>
      <xdr:colOff>62864</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581148"/>
          <a:ext cx="1269" cy="1073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10770</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697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41425</xdr:rowOff>
    </xdr:from>
    <xdr:ext cx="599010"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5356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234,832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94748</xdr:rowOff>
    </xdr:from>
    <xdr:to>
      <xdr:col>116</xdr:col>
      <xdr:colOff>152400</xdr:colOff>
      <xdr:row>32</xdr:row>
      <xdr:rowOff>94748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581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99670</xdr:rowOff>
    </xdr:from>
    <xdr:ext cx="469744"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4433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76793</xdr:rowOff>
    </xdr:from>
    <xdr:to>
      <xdr:col>116</xdr:col>
      <xdr:colOff>114300</xdr:colOff>
      <xdr:row>39</xdr:row>
      <xdr:rowOff>6943</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591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80566</xdr:rowOff>
    </xdr:from>
    <xdr:to>
      <xdr:col>112</xdr:col>
      <xdr:colOff>38100</xdr:colOff>
      <xdr:row>39</xdr:row>
      <xdr:rowOff>10716</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595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27242</xdr:rowOff>
    </xdr:from>
    <xdr:ext cx="469744"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088428" y="6370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81480</xdr:rowOff>
    </xdr:from>
    <xdr:to>
      <xdr:col>107</xdr:col>
      <xdr:colOff>101600</xdr:colOff>
      <xdr:row>39</xdr:row>
      <xdr:rowOff>11630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59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28157</xdr:rowOff>
    </xdr:from>
    <xdr:ext cx="469744"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199428" y="637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83459</xdr:rowOff>
    </xdr:from>
    <xdr:to>
      <xdr:col>102</xdr:col>
      <xdr:colOff>165100</xdr:colOff>
      <xdr:row>39</xdr:row>
      <xdr:rowOff>13609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598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30136</xdr:rowOff>
    </xdr:from>
    <xdr:ext cx="469744"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10428" y="6373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85677</xdr:rowOff>
    </xdr:from>
    <xdr:to>
      <xdr:col>98</xdr:col>
      <xdr:colOff>38100</xdr:colOff>
      <xdr:row>39</xdr:row>
      <xdr:rowOff>15827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60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32354</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7017" y="6376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55220</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570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a:extLst>
            <a:ext uri="{FF2B5EF4-FFF2-40B4-BE49-F238E27FC236}">
              <a16:creationId xmlns:a16="http://schemas.microsoft.com/office/drawing/2014/main" id="{00000000-0008-0000-0700-00001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a:extLst>
            <a:ext uri="{FF2B5EF4-FFF2-40B4-BE49-F238E27FC236}">
              <a16:creationId xmlns:a16="http://schemas.microsoft.com/office/drawing/2014/main" id="{00000000-0008-0000-0700-00001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a:extLst>
            <a:ext uri="{FF2B5EF4-FFF2-40B4-BE49-F238E27FC236}">
              <a16:creationId xmlns:a16="http://schemas.microsoft.com/office/drawing/2014/main" id="{00000000-0008-0000-0700-00001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a:extLst>
            <a:ext uri="{FF2B5EF4-FFF2-40B4-BE49-F238E27FC236}">
              <a16:creationId xmlns:a16="http://schemas.microsoft.com/office/drawing/2014/main" id="{00000000-0008-0000-0700-00002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目的別の住民一人当たりコストも、性質別と同様に</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島</a:t>
          </a:r>
          <a:r>
            <a:rPr kumimoji="1" lang="en-US" altLang="ja-JP" sz="900">
              <a:solidFill>
                <a:schemeClr val="dk1"/>
              </a:solidFill>
              <a:effectLst/>
              <a:latin typeface="+mn-lt"/>
              <a:ea typeface="+mn-ea"/>
              <a:cs typeface="+mn-cs"/>
            </a:rPr>
            <a:t>1</a:t>
          </a:r>
          <a:r>
            <a:rPr kumimoji="1" lang="ja-JP" altLang="ja-JP" sz="900">
              <a:solidFill>
                <a:schemeClr val="dk1"/>
              </a:solidFill>
              <a:effectLst/>
              <a:latin typeface="+mn-lt"/>
              <a:ea typeface="+mn-ea"/>
              <a:cs typeface="+mn-cs"/>
            </a:rPr>
            <a:t>村という特殊な環境にある行政区であるため、公共サービス施設の重複整備による人員配置、管理運営コストがあり、一人当たりコストは高い水準となっている。</a:t>
          </a:r>
          <a:endParaRPr lang="ja-JP" altLang="ja-JP" sz="900">
            <a:effectLst/>
          </a:endParaRPr>
        </a:p>
        <a:p>
          <a:r>
            <a:rPr kumimoji="1" lang="ja-JP" altLang="ja-JP" sz="900">
              <a:solidFill>
                <a:schemeClr val="dk1"/>
              </a:solidFill>
              <a:effectLst/>
              <a:latin typeface="+mn-lt"/>
              <a:ea typeface="+mn-ea"/>
              <a:cs typeface="+mn-cs"/>
            </a:rPr>
            <a:t>総務費は</a:t>
          </a:r>
          <a:r>
            <a:rPr kumimoji="1" lang="en-US" altLang="ja-JP" sz="900">
              <a:solidFill>
                <a:schemeClr val="dk1"/>
              </a:solidFill>
              <a:effectLst/>
              <a:latin typeface="+mn-lt"/>
              <a:ea typeface="+mn-ea"/>
              <a:cs typeface="+mn-cs"/>
            </a:rPr>
            <a:t>2.8</a:t>
          </a:r>
          <a:r>
            <a:rPr kumimoji="1" lang="ja-JP"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減</a:t>
          </a:r>
          <a:r>
            <a:rPr kumimoji="1" lang="ja-JP" altLang="ja-JP" sz="900">
              <a:solidFill>
                <a:schemeClr val="dk1"/>
              </a:solidFill>
              <a:effectLst/>
              <a:latin typeface="+mn-lt"/>
              <a:ea typeface="+mn-ea"/>
              <a:cs typeface="+mn-cs"/>
            </a:rPr>
            <a:t>となった。式根島地区職員住宅新築事業、村有地法面保護工事</a:t>
          </a:r>
          <a:r>
            <a:rPr kumimoji="1" lang="ja-JP" altLang="en-US" sz="900">
              <a:solidFill>
                <a:schemeClr val="dk1"/>
              </a:solidFill>
              <a:effectLst/>
              <a:latin typeface="+mn-lt"/>
              <a:ea typeface="+mn-ea"/>
              <a:cs typeface="+mn-cs"/>
            </a:rPr>
            <a:t>、建設副産物物置場場内整備事業</a:t>
          </a:r>
          <a:r>
            <a:rPr kumimoji="1" lang="ja-JP" altLang="ja-JP" sz="900">
              <a:solidFill>
                <a:schemeClr val="dk1"/>
              </a:solidFill>
              <a:effectLst/>
              <a:latin typeface="+mn-lt"/>
              <a:ea typeface="+mn-ea"/>
              <a:cs typeface="+mn-cs"/>
            </a:rPr>
            <a:t>等が主な要因である。　　　</a:t>
          </a:r>
          <a:r>
            <a:rPr kumimoji="1" lang="ja-JP" altLang="en-US" sz="900">
              <a:solidFill>
                <a:schemeClr val="dk1"/>
              </a:solidFill>
              <a:effectLst/>
              <a:latin typeface="+mn-lt"/>
              <a:ea typeface="+mn-ea"/>
              <a:cs typeface="+mn-cs"/>
            </a:rPr>
            <a:t>　　　</a:t>
          </a:r>
          <a:r>
            <a:rPr kumimoji="1" lang="ja-JP" altLang="ja-JP" sz="900">
              <a:solidFill>
                <a:schemeClr val="dk1"/>
              </a:solidFill>
              <a:effectLst/>
              <a:latin typeface="+mn-lt"/>
              <a:ea typeface="+mn-ea"/>
              <a:cs typeface="+mn-cs"/>
            </a:rPr>
            <a:t>民生費は</a:t>
          </a:r>
          <a:r>
            <a:rPr kumimoji="1" lang="en-US" altLang="ja-JP" sz="900">
              <a:solidFill>
                <a:schemeClr val="dk1"/>
              </a:solidFill>
              <a:effectLst/>
              <a:latin typeface="+mn-lt"/>
              <a:ea typeface="+mn-ea"/>
              <a:cs typeface="+mn-cs"/>
            </a:rPr>
            <a:t>16.0</a:t>
          </a:r>
          <a:r>
            <a:rPr kumimoji="1" lang="ja-JP" altLang="ja-JP" sz="900">
              <a:solidFill>
                <a:schemeClr val="dk1"/>
              </a:solidFill>
              <a:effectLst/>
              <a:latin typeface="+mn-lt"/>
              <a:ea typeface="+mn-ea"/>
              <a:cs typeface="+mn-cs"/>
            </a:rPr>
            <a:t>％増となった。</a:t>
          </a:r>
          <a:r>
            <a:rPr kumimoji="1" lang="ja-JP" altLang="en-US" sz="900">
              <a:solidFill>
                <a:schemeClr val="dk1"/>
              </a:solidFill>
              <a:effectLst/>
              <a:latin typeface="+mn-lt"/>
              <a:ea typeface="+mn-ea"/>
              <a:cs typeface="+mn-cs"/>
            </a:rPr>
            <a:t>式根島温泉憩の家プラットフォーム整備事業、特養ホーム運営費への助成、国保事業特別会計への助成</a:t>
          </a:r>
          <a:r>
            <a:rPr kumimoji="1" lang="ja-JP" altLang="ja-JP" sz="900">
              <a:solidFill>
                <a:schemeClr val="dk1"/>
              </a:solidFill>
              <a:effectLst/>
              <a:latin typeface="+mn-lt"/>
              <a:ea typeface="+mn-ea"/>
              <a:cs typeface="+mn-cs"/>
            </a:rPr>
            <a:t>等が主な要因である。</a:t>
          </a:r>
          <a:endParaRPr lang="ja-JP" altLang="ja-JP" sz="900">
            <a:effectLst/>
          </a:endParaRPr>
        </a:p>
        <a:p>
          <a:r>
            <a:rPr kumimoji="1" lang="ja-JP" altLang="ja-JP" sz="900">
              <a:solidFill>
                <a:schemeClr val="dk1"/>
              </a:solidFill>
              <a:effectLst/>
              <a:latin typeface="+mn-lt"/>
              <a:ea typeface="+mn-ea"/>
              <a:cs typeface="+mn-cs"/>
            </a:rPr>
            <a:t>衛生費は</a:t>
          </a:r>
          <a:r>
            <a:rPr kumimoji="1" lang="en-US" altLang="ja-JP" sz="900">
              <a:solidFill>
                <a:schemeClr val="dk1"/>
              </a:solidFill>
              <a:effectLst/>
              <a:latin typeface="+mn-lt"/>
              <a:ea typeface="+mn-ea"/>
              <a:cs typeface="+mn-cs"/>
            </a:rPr>
            <a:t>14.0</a:t>
          </a:r>
          <a:r>
            <a:rPr kumimoji="1" lang="ja-JP"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減</a:t>
          </a:r>
          <a:r>
            <a:rPr kumimoji="1" lang="ja-JP" altLang="ja-JP" sz="900">
              <a:solidFill>
                <a:schemeClr val="dk1"/>
              </a:solidFill>
              <a:effectLst/>
              <a:latin typeface="+mn-lt"/>
              <a:ea typeface="+mn-ea"/>
              <a:cs typeface="+mn-cs"/>
            </a:rPr>
            <a:t>となった。</a:t>
          </a:r>
          <a:r>
            <a:rPr kumimoji="1" lang="ja-JP" altLang="en-US" sz="900">
              <a:solidFill>
                <a:schemeClr val="dk1"/>
              </a:solidFill>
              <a:effectLst/>
              <a:latin typeface="+mn-lt"/>
              <a:ea typeface="+mn-ea"/>
              <a:cs typeface="+mn-cs"/>
            </a:rPr>
            <a:t>国保診療所特別会計への助成、廃材等処理事業、新島村一般廃棄物処理基本計画見直し事業等が主要因である</a:t>
          </a:r>
          <a:r>
            <a:rPr kumimoji="1" lang="ja-JP" altLang="ja-JP" sz="900">
              <a:solidFill>
                <a:schemeClr val="dk1"/>
              </a:solidFill>
              <a:effectLst/>
              <a:latin typeface="+mn-lt"/>
              <a:ea typeface="+mn-ea"/>
              <a:cs typeface="+mn-cs"/>
            </a:rPr>
            <a:t>。　　　</a:t>
          </a:r>
          <a:r>
            <a:rPr kumimoji="1" lang="ja-JP" altLang="en-US" sz="900">
              <a:solidFill>
                <a:schemeClr val="dk1"/>
              </a:solidFill>
              <a:effectLst/>
              <a:latin typeface="+mn-lt"/>
              <a:ea typeface="+mn-ea"/>
              <a:cs typeface="+mn-cs"/>
            </a:rPr>
            <a:t>  </a:t>
          </a:r>
          <a:r>
            <a:rPr kumimoji="1" lang="ja-JP" altLang="ja-JP" sz="900">
              <a:solidFill>
                <a:schemeClr val="dk1"/>
              </a:solidFill>
              <a:effectLst/>
              <a:latin typeface="+mn-lt"/>
              <a:ea typeface="+mn-ea"/>
              <a:cs typeface="+mn-cs"/>
            </a:rPr>
            <a:t>農林水産業費は</a:t>
          </a:r>
          <a:r>
            <a:rPr kumimoji="1" lang="en-US" altLang="ja-JP" sz="900">
              <a:solidFill>
                <a:schemeClr val="dk1"/>
              </a:solidFill>
              <a:effectLst/>
              <a:latin typeface="+mn-lt"/>
              <a:ea typeface="+mn-ea"/>
              <a:cs typeface="+mn-cs"/>
            </a:rPr>
            <a:t>35.3</a:t>
          </a:r>
          <a:r>
            <a:rPr kumimoji="1" lang="ja-JP" altLang="ja-JP" sz="900">
              <a:solidFill>
                <a:schemeClr val="dk1"/>
              </a:solidFill>
              <a:effectLst/>
              <a:latin typeface="+mn-lt"/>
              <a:ea typeface="+mn-ea"/>
              <a:cs typeface="+mn-cs"/>
            </a:rPr>
            <a:t>％増となった。</a:t>
          </a:r>
          <a:r>
            <a:rPr kumimoji="1" lang="ja-JP" altLang="en-US" sz="900">
              <a:solidFill>
                <a:schemeClr val="dk1"/>
              </a:solidFill>
              <a:effectLst/>
              <a:latin typeface="+mn-lt"/>
              <a:ea typeface="+mn-ea"/>
              <a:cs typeface="+mn-cs"/>
            </a:rPr>
            <a:t>水産加工施設乾燥機更新事業、農業用水施設</a:t>
          </a:r>
          <a:r>
            <a:rPr kumimoji="1" lang="en-US" altLang="ja-JP" sz="900">
              <a:solidFill>
                <a:schemeClr val="dk1"/>
              </a:solidFill>
              <a:effectLst/>
              <a:latin typeface="+mn-lt"/>
              <a:ea typeface="+mn-ea"/>
              <a:cs typeface="+mn-cs"/>
            </a:rPr>
            <a:t>DX</a:t>
          </a:r>
          <a:r>
            <a:rPr kumimoji="1" lang="ja-JP" altLang="en-US" sz="900">
              <a:solidFill>
                <a:schemeClr val="dk1"/>
              </a:solidFill>
              <a:effectLst/>
              <a:latin typeface="+mn-lt"/>
              <a:ea typeface="+mn-ea"/>
              <a:cs typeface="+mn-cs"/>
            </a:rPr>
            <a:t>化事業</a:t>
          </a:r>
          <a:r>
            <a:rPr kumimoji="1" lang="ja-JP" altLang="ja-JP" sz="900">
              <a:solidFill>
                <a:schemeClr val="dk1"/>
              </a:solidFill>
              <a:effectLst/>
              <a:latin typeface="+mn-lt"/>
              <a:ea typeface="+mn-ea"/>
              <a:cs typeface="+mn-cs"/>
            </a:rPr>
            <a:t>等が主な要因である。</a:t>
          </a:r>
          <a:endParaRPr lang="ja-JP" altLang="ja-JP" sz="900">
            <a:effectLst/>
          </a:endParaRPr>
        </a:p>
        <a:p>
          <a:r>
            <a:rPr kumimoji="1" lang="ja-JP" altLang="ja-JP" sz="900">
              <a:solidFill>
                <a:schemeClr val="dk1"/>
              </a:solidFill>
              <a:effectLst/>
              <a:latin typeface="+mn-lt"/>
              <a:ea typeface="+mn-ea"/>
              <a:cs typeface="+mn-cs"/>
            </a:rPr>
            <a:t>商工費は</a:t>
          </a:r>
          <a:r>
            <a:rPr kumimoji="1" lang="en-US" altLang="ja-JP" sz="900">
              <a:solidFill>
                <a:schemeClr val="dk1"/>
              </a:solidFill>
              <a:effectLst/>
              <a:latin typeface="+mn-lt"/>
              <a:ea typeface="+mn-ea"/>
              <a:cs typeface="+mn-cs"/>
            </a:rPr>
            <a:t>14.2</a:t>
          </a:r>
          <a:r>
            <a:rPr kumimoji="1" lang="ja-JP"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減</a:t>
          </a:r>
          <a:r>
            <a:rPr kumimoji="1" lang="ja-JP" altLang="ja-JP" sz="900">
              <a:solidFill>
                <a:schemeClr val="dk1"/>
              </a:solidFill>
              <a:effectLst/>
              <a:latin typeface="+mn-lt"/>
              <a:ea typeface="+mn-ea"/>
              <a:cs typeface="+mn-cs"/>
            </a:rPr>
            <a:t>となった。湯の浜露天温泉大規模改修工事、</a:t>
          </a:r>
          <a:r>
            <a:rPr kumimoji="1" lang="ja-JP" altLang="en-US" sz="900">
              <a:solidFill>
                <a:schemeClr val="dk1"/>
              </a:solidFill>
              <a:effectLst/>
              <a:latin typeface="+mn-lt"/>
              <a:ea typeface="+mn-ea"/>
              <a:cs typeface="+mn-cs"/>
            </a:rPr>
            <a:t>新型コロナ対策誘致誘客宣伝事業</a:t>
          </a:r>
          <a:r>
            <a:rPr kumimoji="1" lang="ja-JP" altLang="ja-JP" sz="900">
              <a:solidFill>
                <a:schemeClr val="dk1"/>
              </a:solidFill>
              <a:effectLst/>
              <a:latin typeface="+mn-lt"/>
              <a:ea typeface="+mn-ea"/>
              <a:cs typeface="+mn-cs"/>
            </a:rPr>
            <a:t>等</a:t>
          </a:r>
          <a:r>
            <a:rPr kumimoji="1" lang="ja-JP" altLang="en-US" sz="900">
              <a:solidFill>
                <a:schemeClr val="dk1"/>
              </a:solidFill>
              <a:effectLst/>
              <a:latin typeface="+mn-lt"/>
              <a:ea typeface="+mn-ea"/>
              <a:cs typeface="+mn-cs"/>
            </a:rPr>
            <a:t>の完了</a:t>
          </a:r>
          <a:r>
            <a:rPr kumimoji="1" lang="ja-JP" altLang="ja-JP" sz="900">
              <a:solidFill>
                <a:schemeClr val="dk1"/>
              </a:solidFill>
              <a:effectLst/>
              <a:latin typeface="+mn-lt"/>
              <a:ea typeface="+mn-ea"/>
              <a:cs typeface="+mn-cs"/>
            </a:rPr>
            <a:t>が主な要因である。　　　</a:t>
          </a:r>
          <a:r>
            <a:rPr kumimoji="1" lang="ja-JP" altLang="en-US" sz="900">
              <a:solidFill>
                <a:schemeClr val="dk1"/>
              </a:solidFill>
              <a:effectLst/>
              <a:latin typeface="+mn-lt"/>
              <a:ea typeface="+mn-ea"/>
              <a:cs typeface="+mn-cs"/>
            </a:rPr>
            <a:t>　　　　　　　  </a:t>
          </a:r>
          <a:r>
            <a:rPr kumimoji="1" lang="ja-JP" altLang="ja-JP" sz="900">
              <a:solidFill>
                <a:schemeClr val="dk1"/>
              </a:solidFill>
              <a:effectLst/>
              <a:latin typeface="+mn-lt"/>
              <a:ea typeface="+mn-ea"/>
              <a:cs typeface="+mn-cs"/>
            </a:rPr>
            <a:t>土木費は</a:t>
          </a:r>
          <a:r>
            <a:rPr kumimoji="1" lang="en-US" altLang="ja-JP" sz="900">
              <a:solidFill>
                <a:schemeClr val="dk1"/>
              </a:solidFill>
              <a:effectLst/>
              <a:latin typeface="+mn-lt"/>
              <a:ea typeface="+mn-ea"/>
              <a:cs typeface="+mn-cs"/>
            </a:rPr>
            <a:t>3.9</a:t>
          </a:r>
          <a:r>
            <a:rPr kumimoji="1" lang="ja-JP" altLang="ja-JP" sz="900">
              <a:solidFill>
                <a:schemeClr val="dk1"/>
              </a:solidFill>
              <a:effectLst/>
              <a:latin typeface="+mn-lt"/>
              <a:ea typeface="+mn-ea"/>
              <a:cs typeface="+mn-cs"/>
            </a:rPr>
            <a:t>％増となった。</a:t>
          </a:r>
          <a:r>
            <a:rPr kumimoji="1" lang="ja-JP" altLang="en-US" sz="900">
              <a:solidFill>
                <a:schemeClr val="dk1"/>
              </a:solidFill>
              <a:effectLst/>
              <a:latin typeface="+mn-lt"/>
              <a:ea typeface="+mn-ea"/>
              <a:cs typeface="+mn-cs"/>
            </a:rPr>
            <a:t>新堀川沈砂池覆工板改修工事、九兵ヱ宮藤線外</a:t>
          </a:r>
          <a:r>
            <a:rPr kumimoji="1" lang="en-US" altLang="ja-JP" sz="900">
              <a:solidFill>
                <a:schemeClr val="dk1"/>
              </a:solidFill>
              <a:effectLst/>
              <a:latin typeface="+mn-lt"/>
              <a:ea typeface="+mn-ea"/>
              <a:cs typeface="+mn-cs"/>
            </a:rPr>
            <a:t>1</a:t>
          </a:r>
          <a:r>
            <a:rPr kumimoji="1" lang="ja-JP" altLang="en-US" sz="900">
              <a:solidFill>
                <a:schemeClr val="dk1"/>
              </a:solidFill>
              <a:effectLst/>
              <a:latin typeface="+mn-lt"/>
              <a:ea typeface="+mn-ea"/>
              <a:cs typeface="+mn-cs"/>
            </a:rPr>
            <a:t>路線側溝改修工事、村道無電柱化事業等の実施が主要因である。</a:t>
          </a:r>
          <a:endParaRPr kumimoji="1" lang="en-US" altLang="ja-JP" sz="900">
            <a:solidFill>
              <a:schemeClr val="dk1"/>
            </a:solidFill>
            <a:effectLst/>
            <a:latin typeface="+mn-lt"/>
            <a:ea typeface="+mn-ea"/>
            <a:cs typeface="+mn-cs"/>
          </a:endParaRPr>
        </a:p>
        <a:p>
          <a:r>
            <a:rPr kumimoji="1" lang="ja-JP" altLang="ja-JP" sz="900">
              <a:solidFill>
                <a:schemeClr val="dk1"/>
              </a:solidFill>
              <a:effectLst/>
              <a:latin typeface="+mn-lt"/>
              <a:ea typeface="+mn-ea"/>
              <a:cs typeface="+mn-cs"/>
            </a:rPr>
            <a:t>消防費は</a:t>
          </a:r>
          <a:r>
            <a:rPr kumimoji="1" lang="en-US" altLang="ja-JP" sz="900">
              <a:solidFill>
                <a:schemeClr val="dk1"/>
              </a:solidFill>
              <a:effectLst/>
              <a:latin typeface="+mn-lt"/>
              <a:ea typeface="+mn-ea"/>
              <a:cs typeface="+mn-cs"/>
            </a:rPr>
            <a:t>16.7</a:t>
          </a:r>
          <a:r>
            <a:rPr kumimoji="1" lang="ja-JP"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減</a:t>
          </a:r>
          <a:r>
            <a:rPr kumimoji="1" lang="ja-JP" altLang="ja-JP" sz="900">
              <a:solidFill>
                <a:schemeClr val="dk1"/>
              </a:solidFill>
              <a:effectLst/>
              <a:latin typeface="+mn-lt"/>
              <a:ea typeface="+mn-ea"/>
              <a:cs typeface="+mn-cs"/>
            </a:rPr>
            <a:t>となった。消防団が使用する</a:t>
          </a:r>
          <a:r>
            <a:rPr kumimoji="1" lang="en-US" altLang="ja-JP" sz="900">
              <a:solidFill>
                <a:schemeClr val="dk1"/>
              </a:solidFill>
              <a:effectLst/>
              <a:latin typeface="+mn-lt"/>
              <a:ea typeface="+mn-ea"/>
              <a:cs typeface="+mn-cs"/>
            </a:rPr>
            <a:t>B3</a:t>
          </a:r>
          <a:r>
            <a:rPr kumimoji="1" lang="ja-JP" altLang="ja-JP" sz="900">
              <a:solidFill>
                <a:schemeClr val="dk1"/>
              </a:solidFill>
              <a:effectLst/>
              <a:latin typeface="+mn-lt"/>
              <a:ea typeface="+mn-ea"/>
              <a:cs typeface="+mn-cs"/>
            </a:rPr>
            <a:t>級小型動力付積載車の購入</a:t>
          </a:r>
          <a:r>
            <a:rPr kumimoji="1" lang="ja-JP" altLang="en-US" sz="900">
              <a:solidFill>
                <a:schemeClr val="dk1"/>
              </a:solidFill>
              <a:effectLst/>
              <a:latin typeface="+mn-lt"/>
              <a:ea typeface="+mn-ea"/>
              <a:cs typeface="+mn-cs"/>
            </a:rPr>
            <a:t>完了</a:t>
          </a:r>
          <a:r>
            <a:rPr kumimoji="1" lang="ja-JP" altLang="ja-JP" sz="900">
              <a:solidFill>
                <a:schemeClr val="dk1"/>
              </a:solidFill>
              <a:effectLst/>
              <a:latin typeface="+mn-lt"/>
              <a:ea typeface="+mn-ea"/>
              <a:cs typeface="+mn-cs"/>
            </a:rPr>
            <a:t>が主な要因である。消防団車両については</a:t>
          </a:r>
          <a:r>
            <a:rPr kumimoji="1" lang="en-US" altLang="ja-JP" sz="900">
              <a:solidFill>
                <a:schemeClr val="dk1"/>
              </a:solidFill>
              <a:effectLst/>
              <a:latin typeface="+mn-lt"/>
              <a:ea typeface="+mn-ea"/>
              <a:cs typeface="+mn-cs"/>
            </a:rPr>
            <a:t>13</a:t>
          </a:r>
          <a:r>
            <a:rPr kumimoji="1" lang="ja-JP" altLang="ja-JP" sz="900">
              <a:solidFill>
                <a:schemeClr val="dk1"/>
              </a:solidFill>
              <a:effectLst/>
              <a:latin typeface="+mn-lt"/>
              <a:ea typeface="+mn-ea"/>
              <a:cs typeface="+mn-cs"/>
            </a:rPr>
            <a:t>台維持しており、更新時期には複数年に渡り多額の経費を要するため、今後は車両状況を見ながら車両のみ又はポンプのみの更新も考慮し進めていく。</a:t>
          </a:r>
          <a:endParaRPr lang="ja-JP" altLang="ja-JP" sz="900">
            <a:effectLst/>
          </a:endParaRPr>
        </a:p>
        <a:p>
          <a:r>
            <a:rPr kumimoji="1" lang="ja-JP" altLang="ja-JP" sz="900">
              <a:solidFill>
                <a:schemeClr val="dk1"/>
              </a:solidFill>
              <a:effectLst/>
              <a:latin typeface="+mn-lt"/>
              <a:ea typeface="+mn-ea"/>
              <a:cs typeface="+mn-cs"/>
            </a:rPr>
            <a:t>教育費は</a:t>
          </a:r>
          <a:r>
            <a:rPr kumimoji="1" lang="en-US" altLang="ja-JP" sz="900">
              <a:solidFill>
                <a:schemeClr val="dk1"/>
              </a:solidFill>
              <a:effectLst/>
              <a:latin typeface="+mn-lt"/>
              <a:ea typeface="+mn-ea"/>
              <a:cs typeface="+mn-cs"/>
            </a:rPr>
            <a:t>24.0</a:t>
          </a:r>
          <a:r>
            <a:rPr kumimoji="1" lang="ja-JP"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増</a:t>
          </a:r>
          <a:r>
            <a:rPr kumimoji="1" lang="ja-JP" altLang="ja-JP" sz="900">
              <a:solidFill>
                <a:schemeClr val="dk1"/>
              </a:solidFill>
              <a:effectLst/>
              <a:latin typeface="+mn-lt"/>
              <a:ea typeface="+mn-ea"/>
              <a:cs typeface="+mn-cs"/>
            </a:rPr>
            <a:t>となった。主な要因は、</a:t>
          </a:r>
          <a:r>
            <a:rPr kumimoji="1" lang="ja-JP" altLang="en-US" sz="900">
              <a:solidFill>
                <a:schemeClr val="dk1"/>
              </a:solidFill>
              <a:effectLst/>
              <a:latin typeface="+mn-lt"/>
              <a:ea typeface="+mn-ea"/>
              <a:cs typeface="+mn-cs"/>
            </a:rPr>
            <a:t>式根島教職員住宅新築事業、給食センター施設改修工事、式根島小中学校劣化調査業務委託等の実施である</a:t>
          </a:r>
          <a:r>
            <a:rPr kumimoji="1" lang="ja-JP" altLang="ja-JP" sz="900">
              <a:solidFill>
                <a:schemeClr val="dk1"/>
              </a:solidFill>
              <a:effectLst/>
              <a:latin typeface="+mn-lt"/>
              <a:ea typeface="+mn-ea"/>
              <a:cs typeface="+mn-cs"/>
            </a:rPr>
            <a:t>。　　　公債費は</a:t>
          </a:r>
          <a:r>
            <a:rPr kumimoji="1" lang="en-US" altLang="ja-JP" sz="900">
              <a:solidFill>
                <a:schemeClr val="dk1"/>
              </a:solidFill>
              <a:effectLst/>
              <a:latin typeface="+mn-lt"/>
              <a:ea typeface="+mn-ea"/>
              <a:cs typeface="+mn-cs"/>
            </a:rPr>
            <a:t>3.5</a:t>
          </a:r>
          <a:r>
            <a:rPr kumimoji="1" lang="ja-JP" altLang="ja-JP" sz="900">
              <a:solidFill>
                <a:schemeClr val="dk1"/>
              </a:solidFill>
              <a:effectLst/>
              <a:latin typeface="+mn-lt"/>
              <a:ea typeface="+mn-ea"/>
              <a:cs typeface="+mn-cs"/>
            </a:rPr>
            <a:t>％増となった。</a:t>
          </a:r>
          <a:r>
            <a:rPr kumimoji="1" lang="en-US" altLang="ja-JP" sz="900">
              <a:solidFill>
                <a:schemeClr val="dk1"/>
              </a:solidFill>
              <a:effectLst/>
              <a:latin typeface="+mn-lt"/>
              <a:ea typeface="+mn-ea"/>
              <a:cs typeface="+mn-cs"/>
            </a:rPr>
            <a:t>R2</a:t>
          </a:r>
          <a:r>
            <a:rPr kumimoji="1" lang="ja-JP" altLang="ja-JP" sz="900">
              <a:solidFill>
                <a:schemeClr val="dk1"/>
              </a:solidFill>
              <a:effectLst/>
              <a:latin typeface="+mn-lt"/>
              <a:ea typeface="+mn-ea"/>
              <a:cs typeface="+mn-cs"/>
            </a:rPr>
            <a:t>年度借入の災害対策債の償還開始等が主な要因である。</a:t>
          </a:r>
          <a:endParaRPr lang="ja-JP" altLang="ja-JP" sz="900">
            <a:effectLst/>
          </a:endParaRPr>
        </a:p>
        <a:p>
          <a:r>
            <a:rPr kumimoji="1" lang="ja-JP" altLang="ja-JP" sz="900">
              <a:solidFill>
                <a:schemeClr val="dk1"/>
              </a:solidFill>
              <a:effectLst/>
              <a:latin typeface="+mn-lt"/>
              <a:ea typeface="+mn-ea"/>
              <a:cs typeface="+mn-cs"/>
            </a:rPr>
            <a:t>健全な財政運営のため、経常経費の削減を図ることを維持し、影響が大きい普通建設事業について可能な限り年度間の平準化を図り有利起債の活用など、将来負担軽減を見越した事業検討を進める必要がある。</a:t>
          </a:r>
          <a:endParaRPr lang="ja-JP" altLang="ja-JP" sz="9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chemeClr val="dk1"/>
              </a:solidFill>
              <a:effectLst/>
              <a:latin typeface="+mn-lt"/>
              <a:ea typeface="+mn-ea"/>
              <a:cs typeface="+mn-cs"/>
            </a:rPr>
            <a:t>財政調整基金残高は、</a:t>
          </a:r>
          <a:r>
            <a:rPr kumimoji="1" lang="en-US" altLang="ja-JP" sz="1000">
              <a:solidFill>
                <a:schemeClr val="dk1"/>
              </a:solidFill>
              <a:effectLst/>
              <a:latin typeface="+mn-lt"/>
              <a:ea typeface="+mn-ea"/>
              <a:cs typeface="+mn-cs"/>
            </a:rPr>
            <a:t>4.77</a:t>
          </a:r>
          <a:r>
            <a:rPr kumimoji="1" lang="ja-JP" altLang="ja-JP" sz="1000">
              <a:solidFill>
                <a:schemeClr val="dk1"/>
              </a:solidFill>
              <a:effectLst/>
              <a:latin typeface="+mn-lt"/>
              <a:ea typeface="+mn-ea"/>
              <a:cs typeface="+mn-cs"/>
            </a:rPr>
            <a:t>ポイント増（前年度比</a:t>
          </a:r>
          <a:r>
            <a:rPr kumimoji="1" lang="ja-JP" altLang="en-US"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10.95</a:t>
          </a:r>
          <a:r>
            <a:rPr kumimoji="1" lang="ja-JP" altLang="ja-JP" sz="1000">
              <a:solidFill>
                <a:schemeClr val="dk1"/>
              </a:solidFill>
              <a:effectLst/>
              <a:latin typeface="+mn-lt"/>
              <a:ea typeface="+mn-ea"/>
              <a:cs typeface="+mn-cs"/>
            </a:rPr>
            <a:t>ポイント）とな</a:t>
          </a:r>
          <a:r>
            <a:rPr kumimoji="1" lang="ja-JP" altLang="en-US" sz="1000">
              <a:solidFill>
                <a:schemeClr val="dk1"/>
              </a:solidFill>
              <a:effectLst/>
              <a:latin typeface="+mn-lt"/>
              <a:ea typeface="+mn-ea"/>
              <a:cs typeface="+mn-cs"/>
            </a:rPr>
            <a:t>り、物価高騰の影響を多方面で受けたが</a:t>
          </a:r>
          <a:r>
            <a:rPr kumimoji="1" lang="ja-JP" altLang="ja-JP" sz="1000">
              <a:solidFill>
                <a:schemeClr val="dk1"/>
              </a:solidFill>
              <a:effectLst/>
              <a:latin typeface="+mn-lt"/>
              <a:ea typeface="+mn-ea"/>
              <a:cs typeface="+mn-cs"/>
            </a:rPr>
            <a:t>、実質収支額</a:t>
          </a:r>
          <a:r>
            <a:rPr kumimoji="1" lang="en-US" altLang="ja-JP" sz="1000">
              <a:solidFill>
                <a:schemeClr val="dk1"/>
              </a:solidFill>
              <a:effectLst/>
              <a:latin typeface="+mn-lt"/>
              <a:ea typeface="+mn-ea"/>
              <a:cs typeface="+mn-cs"/>
            </a:rPr>
            <a:t>0.36</a:t>
          </a:r>
          <a:r>
            <a:rPr kumimoji="1" lang="ja-JP" altLang="ja-JP" sz="1000">
              <a:solidFill>
                <a:schemeClr val="dk1"/>
              </a:solidFill>
              <a:effectLst/>
              <a:latin typeface="+mn-lt"/>
              <a:ea typeface="+mn-ea"/>
              <a:cs typeface="+mn-cs"/>
            </a:rPr>
            <a:t>ポイント</a:t>
          </a:r>
          <a:r>
            <a:rPr kumimoji="1" lang="ja-JP" altLang="en-US" sz="1000">
              <a:solidFill>
                <a:schemeClr val="dk1"/>
              </a:solidFill>
              <a:effectLst/>
              <a:latin typeface="+mn-lt"/>
              <a:ea typeface="+mn-ea"/>
              <a:cs typeface="+mn-cs"/>
            </a:rPr>
            <a:t>の微増</a:t>
          </a:r>
          <a:r>
            <a:rPr kumimoji="1" lang="ja-JP" altLang="ja-JP" sz="1000">
              <a:solidFill>
                <a:schemeClr val="dk1"/>
              </a:solidFill>
              <a:effectLst/>
              <a:latin typeface="+mn-lt"/>
              <a:ea typeface="+mn-ea"/>
              <a:cs typeface="+mn-cs"/>
            </a:rPr>
            <a:t>、実質単年度収支</a:t>
          </a:r>
          <a:r>
            <a:rPr kumimoji="1" lang="en-US" altLang="ja-JP" sz="1000">
              <a:solidFill>
                <a:schemeClr val="dk1"/>
              </a:solidFill>
              <a:effectLst/>
              <a:latin typeface="+mn-lt"/>
              <a:ea typeface="+mn-ea"/>
              <a:cs typeface="+mn-cs"/>
            </a:rPr>
            <a:t>7.54</a:t>
          </a:r>
          <a:r>
            <a:rPr kumimoji="1" lang="ja-JP" altLang="ja-JP" sz="1000">
              <a:solidFill>
                <a:schemeClr val="dk1"/>
              </a:solidFill>
              <a:effectLst/>
              <a:latin typeface="+mn-lt"/>
              <a:ea typeface="+mn-ea"/>
              <a:cs typeface="+mn-cs"/>
            </a:rPr>
            <a:t>ポイント減となった。</a:t>
          </a:r>
          <a:endParaRPr lang="ja-JP" altLang="ja-JP" sz="1000">
            <a:effectLst/>
          </a:endParaRPr>
        </a:p>
        <a:p>
          <a:r>
            <a:rPr kumimoji="1" lang="ja-JP" altLang="en-US" sz="1000">
              <a:solidFill>
                <a:schemeClr val="dk1"/>
              </a:solidFill>
              <a:effectLst/>
              <a:latin typeface="+mn-lt"/>
              <a:ea typeface="+mn-ea"/>
              <a:cs typeface="+mn-cs"/>
            </a:rPr>
            <a:t>物価高騰による各経費の上振れや</a:t>
          </a:r>
          <a:r>
            <a:rPr kumimoji="1" lang="ja-JP" altLang="ja-JP" sz="1000">
              <a:solidFill>
                <a:schemeClr val="dk1"/>
              </a:solidFill>
              <a:effectLst/>
              <a:latin typeface="+mn-lt"/>
              <a:ea typeface="+mn-ea"/>
              <a:cs typeface="+mn-cs"/>
            </a:rPr>
            <a:t>新規事業開始の際に残高等が大きく減少しないよう、各事業において財源の確保を行うなどし、基金の取崩しを抑え、将来の需要に柔軟に対応が図れるよう基金の積立てを行っていく必要がある。</a:t>
          </a:r>
          <a:endParaRPr lang="ja-JP" altLang="ja-JP" sz="1000">
            <a:effectLst/>
          </a:endParaRPr>
        </a:p>
        <a:p>
          <a:r>
            <a:rPr kumimoji="1" lang="ja-JP" altLang="ja-JP" sz="1000">
              <a:solidFill>
                <a:schemeClr val="dk1"/>
              </a:solidFill>
              <a:effectLst/>
              <a:latin typeface="+mn-lt"/>
              <a:ea typeface="+mn-ea"/>
              <a:cs typeface="+mn-cs"/>
            </a:rPr>
            <a:t>人口減少等により厳しい状況ではあるが適正な計画、予算管理が必要となっている。</a:t>
          </a:r>
          <a:endParaRPr lang="ja-JP" altLang="ja-JP" sz="10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現状では、一般会計からの赤字補てんにより数値上赤字が生じている会計はない。</a:t>
          </a:r>
          <a:endParaRPr lang="ja-JP" altLang="ja-JP" sz="1400">
            <a:effectLst/>
          </a:endParaRPr>
        </a:p>
        <a:p>
          <a:r>
            <a:rPr kumimoji="1" lang="ja-JP" altLang="ja-JP" sz="1100">
              <a:solidFill>
                <a:schemeClr val="dk1"/>
              </a:solidFill>
              <a:effectLst/>
              <a:latin typeface="+mn-lt"/>
              <a:ea typeface="+mn-ea"/>
              <a:cs typeface="+mn-cs"/>
            </a:rPr>
            <a:t>介護保険事業会計では、新型コロナウイルス感染症の影響によるサービス給付減少が続き比率は微減したが、黒字額を維持している。</a:t>
          </a:r>
          <a:endParaRPr lang="ja-JP" altLang="ja-JP" sz="1400">
            <a:effectLst/>
          </a:endParaRPr>
        </a:p>
        <a:p>
          <a:r>
            <a:rPr kumimoji="1" lang="ja-JP" altLang="ja-JP" sz="1100">
              <a:solidFill>
                <a:schemeClr val="dk1"/>
              </a:solidFill>
              <a:effectLst/>
              <a:latin typeface="+mn-lt"/>
              <a:ea typeface="+mn-ea"/>
              <a:cs typeface="+mn-cs"/>
            </a:rPr>
            <a:t>国保事業会計においては、都標準税率を目標に毎年料率改定を行っており、収支改善を図っているところである。赤字繰出額は前年度より減少したが、未だ多額の赤字繰出しを行っている。</a:t>
          </a:r>
          <a:endParaRPr lang="ja-JP" altLang="ja-JP" sz="1400">
            <a:effectLst/>
          </a:endParaRPr>
        </a:p>
        <a:p>
          <a:r>
            <a:rPr kumimoji="1" lang="ja-JP" altLang="ja-JP" sz="1100">
              <a:solidFill>
                <a:schemeClr val="dk1"/>
              </a:solidFill>
              <a:effectLst/>
              <a:latin typeface="+mn-lt"/>
              <a:ea typeface="+mn-ea"/>
              <a:cs typeface="+mn-cs"/>
            </a:rPr>
            <a:t>簡易水道事業会計は、単独での黒字会計を維持しているが、高齢化や人口減少、節水意識の向上等による使用料収入の減少が続き収支状況は悪化しており、基金残高も減少してきている。更に</a:t>
          </a:r>
          <a:r>
            <a:rPr kumimoji="1" lang="en-US" altLang="ja-JP" sz="1100">
              <a:solidFill>
                <a:schemeClr val="dk1"/>
              </a:solidFill>
              <a:effectLst/>
              <a:latin typeface="+mn-lt"/>
              <a:ea typeface="+mn-ea"/>
              <a:cs typeface="+mn-cs"/>
            </a:rPr>
            <a:t>R6</a:t>
          </a:r>
          <a:r>
            <a:rPr kumimoji="1" lang="ja-JP" altLang="ja-JP" sz="1100">
              <a:solidFill>
                <a:schemeClr val="dk1"/>
              </a:solidFill>
              <a:effectLst/>
              <a:latin typeface="+mn-lt"/>
              <a:ea typeface="+mn-ea"/>
              <a:cs typeface="+mn-cs"/>
            </a:rPr>
            <a:t>年度から公営企業会計</a:t>
          </a:r>
          <a:r>
            <a:rPr kumimoji="1" lang="ja-JP" altLang="en-US" sz="1100">
              <a:solidFill>
                <a:schemeClr val="dk1"/>
              </a:solidFill>
              <a:effectLst/>
              <a:latin typeface="+mn-lt"/>
              <a:ea typeface="+mn-ea"/>
              <a:cs typeface="+mn-cs"/>
            </a:rPr>
            <a:t>へ移行し、</a:t>
          </a:r>
          <a:r>
            <a:rPr kumimoji="1" lang="ja-JP" altLang="ja-JP" sz="1100">
              <a:solidFill>
                <a:schemeClr val="dk1"/>
              </a:solidFill>
              <a:effectLst/>
              <a:latin typeface="+mn-lt"/>
              <a:ea typeface="+mn-ea"/>
              <a:cs typeface="+mn-cs"/>
            </a:rPr>
            <a:t>苦しい経営となることが予想される。</a:t>
          </a:r>
          <a:endParaRPr lang="ja-JP" altLang="ja-JP" sz="1400">
            <a:effectLst/>
          </a:endParaRPr>
        </a:p>
        <a:p>
          <a:r>
            <a:rPr kumimoji="1" lang="ja-JP" altLang="ja-JP" sz="1100">
              <a:solidFill>
                <a:schemeClr val="dk1"/>
              </a:solidFill>
              <a:effectLst/>
              <a:latin typeface="+mn-lt"/>
              <a:ea typeface="+mn-ea"/>
              <a:cs typeface="+mn-cs"/>
            </a:rPr>
            <a:t>診療所会計では、高齢化及び人口減少による診療収入の減、人件費・運営費等の増により</a:t>
          </a:r>
          <a:r>
            <a:rPr kumimoji="1" lang="en-US" altLang="ja-JP" sz="1100">
              <a:solidFill>
                <a:schemeClr val="dk1"/>
              </a:solidFill>
              <a:effectLst/>
              <a:latin typeface="+mn-lt"/>
              <a:ea typeface="+mn-ea"/>
              <a:cs typeface="+mn-cs"/>
            </a:rPr>
            <a:t>H28</a:t>
          </a:r>
          <a:r>
            <a:rPr kumimoji="1" lang="ja-JP" altLang="ja-JP" sz="1100">
              <a:solidFill>
                <a:schemeClr val="dk1"/>
              </a:solidFill>
              <a:effectLst/>
              <a:latin typeface="+mn-lt"/>
              <a:ea typeface="+mn-ea"/>
              <a:cs typeface="+mn-cs"/>
            </a:rPr>
            <a:t>年度以降は赤字経営となっている。</a:t>
          </a:r>
          <a:endParaRPr lang="ja-JP" altLang="ja-JP" sz="1400">
            <a:effectLst/>
          </a:endParaRPr>
        </a:p>
        <a:p>
          <a:r>
            <a:rPr kumimoji="1" lang="ja-JP" altLang="ja-JP" sz="1100">
              <a:solidFill>
                <a:schemeClr val="dk1"/>
              </a:solidFill>
              <a:effectLst/>
              <a:latin typeface="+mn-lt"/>
              <a:ea typeface="+mn-ea"/>
              <a:cs typeface="+mn-cs"/>
            </a:rPr>
            <a:t>下水道事業では、</a:t>
          </a:r>
          <a:r>
            <a:rPr kumimoji="1" lang="en-US" altLang="ja-JP" sz="1100">
              <a:solidFill>
                <a:schemeClr val="dk1"/>
              </a:solidFill>
              <a:effectLst/>
              <a:latin typeface="+mn-lt"/>
              <a:ea typeface="+mn-ea"/>
              <a:cs typeface="+mn-cs"/>
            </a:rPr>
            <a:t>R2</a:t>
          </a:r>
          <a:r>
            <a:rPr kumimoji="1" lang="ja-JP" altLang="ja-JP" sz="1100">
              <a:solidFill>
                <a:schemeClr val="dk1"/>
              </a:solidFill>
              <a:effectLst/>
              <a:latin typeface="+mn-lt"/>
              <a:ea typeface="+mn-ea"/>
              <a:cs typeface="+mn-cs"/>
            </a:rPr>
            <a:t>年度から式根島地区の整備工事が始ま</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、開始から</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年連続で事業繰り越しとなるなど、事業進捗遅延が発生し全体事業期間も延伸している。物価高騰の影響も大きく、</a:t>
          </a:r>
          <a:r>
            <a:rPr kumimoji="1" lang="en-US" altLang="ja-JP" sz="1100">
              <a:solidFill>
                <a:schemeClr val="dk1"/>
              </a:solidFill>
              <a:effectLst/>
              <a:latin typeface="+mn-lt"/>
              <a:ea typeface="+mn-ea"/>
              <a:cs typeface="+mn-cs"/>
            </a:rPr>
            <a:t>R6</a:t>
          </a:r>
          <a:r>
            <a:rPr kumimoji="1" lang="ja-JP" altLang="ja-JP" sz="1100">
              <a:solidFill>
                <a:schemeClr val="dk1"/>
              </a:solidFill>
              <a:effectLst/>
              <a:latin typeface="+mn-lt"/>
              <a:ea typeface="+mn-ea"/>
              <a:cs typeface="+mn-cs"/>
            </a:rPr>
            <a:t>年度から公営企業会計</a:t>
          </a:r>
          <a:r>
            <a:rPr kumimoji="1" lang="ja-JP" altLang="en-US" sz="1100">
              <a:solidFill>
                <a:schemeClr val="dk1"/>
              </a:solidFill>
              <a:effectLst/>
              <a:latin typeface="+mn-lt"/>
              <a:ea typeface="+mn-ea"/>
              <a:cs typeface="+mn-cs"/>
            </a:rPr>
            <a:t>へ移行し</a:t>
          </a:r>
          <a:r>
            <a:rPr kumimoji="1" lang="ja-JP" altLang="ja-JP" sz="1100">
              <a:solidFill>
                <a:schemeClr val="dk1"/>
              </a:solidFill>
              <a:effectLst/>
              <a:latin typeface="+mn-lt"/>
              <a:ea typeface="+mn-ea"/>
              <a:cs typeface="+mn-cs"/>
            </a:rPr>
            <a:t>今後更なる経費の増が懸念されている。</a:t>
          </a:r>
          <a:endParaRPr lang="ja-JP" altLang="ja-JP" sz="1400">
            <a:effectLst/>
          </a:endParaRPr>
        </a:p>
        <a:p>
          <a:r>
            <a:rPr kumimoji="1" lang="ja-JP" altLang="ja-JP" sz="1100">
              <a:solidFill>
                <a:schemeClr val="dk1"/>
              </a:solidFill>
              <a:effectLst/>
              <a:latin typeface="+mn-lt"/>
              <a:ea typeface="+mn-ea"/>
              <a:cs typeface="+mn-cs"/>
            </a:rPr>
            <a:t>特別会計においては、使用料・税等改定を行い収入の確保に努め、堅実な事業実施、経営を行う必要がある。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4548685</v>
      </c>
      <c r="BO4" s="462"/>
      <c r="BP4" s="462"/>
      <c r="BQ4" s="462"/>
      <c r="BR4" s="462"/>
      <c r="BS4" s="462"/>
      <c r="BT4" s="462"/>
      <c r="BU4" s="463"/>
      <c r="BV4" s="461">
        <v>4389251</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14.6</v>
      </c>
      <c r="CU4" s="602"/>
      <c r="CV4" s="602"/>
      <c r="CW4" s="602"/>
      <c r="CX4" s="602"/>
      <c r="CY4" s="602"/>
      <c r="CZ4" s="602"/>
      <c r="DA4" s="603"/>
      <c r="DB4" s="601">
        <v>14.2</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4253321</v>
      </c>
      <c r="BO5" s="433"/>
      <c r="BP5" s="433"/>
      <c r="BQ5" s="433"/>
      <c r="BR5" s="433"/>
      <c r="BS5" s="433"/>
      <c r="BT5" s="433"/>
      <c r="BU5" s="434"/>
      <c r="BV5" s="432">
        <v>4100254</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82.1</v>
      </c>
      <c r="CU5" s="430"/>
      <c r="CV5" s="430"/>
      <c r="CW5" s="430"/>
      <c r="CX5" s="430"/>
      <c r="CY5" s="430"/>
      <c r="CZ5" s="430"/>
      <c r="DA5" s="431"/>
      <c r="DB5" s="429">
        <v>79</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90</v>
      </c>
      <c r="AV6" s="491"/>
      <c r="AW6" s="491"/>
      <c r="AX6" s="491"/>
      <c r="AY6" s="446" t="s">
        <v>98</v>
      </c>
      <c r="AZ6" s="447"/>
      <c r="BA6" s="447"/>
      <c r="BB6" s="447"/>
      <c r="BC6" s="447"/>
      <c r="BD6" s="447"/>
      <c r="BE6" s="447"/>
      <c r="BF6" s="447"/>
      <c r="BG6" s="447"/>
      <c r="BH6" s="447"/>
      <c r="BI6" s="447"/>
      <c r="BJ6" s="447"/>
      <c r="BK6" s="447"/>
      <c r="BL6" s="447"/>
      <c r="BM6" s="448"/>
      <c r="BN6" s="432">
        <v>295364</v>
      </c>
      <c r="BO6" s="433"/>
      <c r="BP6" s="433"/>
      <c r="BQ6" s="433"/>
      <c r="BR6" s="433"/>
      <c r="BS6" s="433"/>
      <c r="BT6" s="433"/>
      <c r="BU6" s="434"/>
      <c r="BV6" s="432">
        <v>288997</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82.4</v>
      </c>
      <c r="CU6" s="576"/>
      <c r="CV6" s="576"/>
      <c r="CW6" s="576"/>
      <c r="CX6" s="576"/>
      <c r="CY6" s="576"/>
      <c r="CZ6" s="576"/>
      <c r="DA6" s="577"/>
      <c r="DB6" s="575">
        <v>79.7</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90</v>
      </c>
      <c r="AV7" s="491"/>
      <c r="AW7" s="491"/>
      <c r="AX7" s="491"/>
      <c r="AY7" s="446" t="s">
        <v>101</v>
      </c>
      <c r="AZ7" s="447"/>
      <c r="BA7" s="447"/>
      <c r="BB7" s="447"/>
      <c r="BC7" s="447"/>
      <c r="BD7" s="447"/>
      <c r="BE7" s="447"/>
      <c r="BF7" s="447"/>
      <c r="BG7" s="447"/>
      <c r="BH7" s="447"/>
      <c r="BI7" s="447"/>
      <c r="BJ7" s="447"/>
      <c r="BK7" s="447"/>
      <c r="BL7" s="447"/>
      <c r="BM7" s="448"/>
      <c r="BN7" s="432">
        <v>6199</v>
      </c>
      <c r="BO7" s="433"/>
      <c r="BP7" s="433"/>
      <c r="BQ7" s="433"/>
      <c r="BR7" s="433"/>
      <c r="BS7" s="433"/>
      <c r="BT7" s="433"/>
      <c r="BU7" s="434"/>
      <c r="BV7" s="432">
        <v>8679</v>
      </c>
      <c r="BW7" s="433"/>
      <c r="BX7" s="433"/>
      <c r="BY7" s="433"/>
      <c r="BZ7" s="433"/>
      <c r="CA7" s="433"/>
      <c r="CB7" s="433"/>
      <c r="CC7" s="434"/>
      <c r="CD7" s="472" t="s">
        <v>102</v>
      </c>
      <c r="CE7" s="392"/>
      <c r="CF7" s="392"/>
      <c r="CG7" s="392"/>
      <c r="CH7" s="392"/>
      <c r="CI7" s="392"/>
      <c r="CJ7" s="392"/>
      <c r="CK7" s="392"/>
      <c r="CL7" s="392"/>
      <c r="CM7" s="392"/>
      <c r="CN7" s="392"/>
      <c r="CO7" s="392"/>
      <c r="CP7" s="392"/>
      <c r="CQ7" s="392"/>
      <c r="CR7" s="392"/>
      <c r="CS7" s="473"/>
      <c r="CT7" s="432">
        <v>1986023</v>
      </c>
      <c r="CU7" s="433"/>
      <c r="CV7" s="433"/>
      <c r="CW7" s="433"/>
      <c r="CX7" s="433"/>
      <c r="CY7" s="433"/>
      <c r="CZ7" s="433"/>
      <c r="DA7" s="434"/>
      <c r="DB7" s="432">
        <v>1974732</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103</v>
      </c>
      <c r="AN8" s="389"/>
      <c r="AO8" s="389"/>
      <c r="AP8" s="389"/>
      <c r="AQ8" s="389"/>
      <c r="AR8" s="389"/>
      <c r="AS8" s="389"/>
      <c r="AT8" s="390"/>
      <c r="AU8" s="490" t="s">
        <v>90</v>
      </c>
      <c r="AV8" s="491"/>
      <c r="AW8" s="491"/>
      <c r="AX8" s="491"/>
      <c r="AY8" s="446" t="s">
        <v>104</v>
      </c>
      <c r="AZ8" s="447"/>
      <c r="BA8" s="447"/>
      <c r="BB8" s="447"/>
      <c r="BC8" s="447"/>
      <c r="BD8" s="447"/>
      <c r="BE8" s="447"/>
      <c r="BF8" s="447"/>
      <c r="BG8" s="447"/>
      <c r="BH8" s="447"/>
      <c r="BI8" s="447"/>
      <c r="BJ8" s="447"/>
      <c r="BK8" s="447"/>
      <c r="BL8" s="447"/>
      <c r="BM8" s="448"/>
      <c r="BN8" s="432">
        <v>289165</v>
      </c>
      <c r="BO8" s="433"/>
      <c r="BP8" s="433"/>
      <c r="BQ8" s="433"/>
      <c r="BR8" s="433"/>
      <c r="BS8" s="433"/>
      <c r="BT8" s="433"/>
      <c r="BU8" s="434"/>
      <c r="BV8" s="432">
        <v>280318</v>
      </c>
      <c r="BW8" s="433"/>
      <c r="BX8" s="433"/>
      <c r="BY8" s="433"/>
      <c r="BZ8" s="433"/>
      <c r="CA8" s="433"/>
      <c r="CB8" s="433"/>
      <c r="CC8" s="434"/>
      <c r="CD8" s="472" t="s">
        <v>105</v>
      </c>
      <c r="CE8" s="392"/>
      <c r="CF8" s="392"/>
      <c r="CG8" s="392"/>
      <c r="CH8" s="392"/>
      <c r="CI8" s="392"/>
      <c r="CJ8" s="392"/>
      <c r="CK8" s="392"/>
      <c r="CL8" s="392"/>
      <c r="CM8" s="392"/>
      <c r="CN8" s="392"/>
      <c r="CO8" s="392"/>
      <c r="CP8" s="392"/>
      <c r="CQ8" s="392"/>
      <c r="CR8" s="392"/>
      <c r="CS8" s="473"/>
      <c r="CT8" s="535">
        <v>0.18</v>
      </c>
      <c r="CU8" s="536"/>
      <c r="CV8" s="536"/>
      <c r="CW8" s="536"/>
      <c r="CX8" s="536"/>
      <c r="CY8" s="536"/>
      <c r="CZ8" s="536"/>
      <c r="DA8" s="537"/>
      <c r="DB8" s="535">
        <v>0.19</v>
      </c>
      <c r="DC8" s="536"/>
      <c r="DD8" s="536"/>
      <c r="DE8" s="536"/>
      <c r="DF8" s="536"/>
      <c r="DG8" s="536"/>
      <c r="DH8" s="536"/>
      <c r="DI8" s="537"/>
    </row>
    <row r="9" spans="1:119" ht="18.75" customHeight="1" thickBot="1" x14ac:dyDescent="0.25">
      <c r="A9" s="175"/>
      <c r="B9" s="564" t="s">
        <v>106</v>
      </c>
      <c r="C9" s="565"/>
      <c r="D9" s="565"/>
      <c r="E9" s="565"/>
      <c r="F9" s="565"/>
      <c r="G9" s="565"/>
      <c r="H9" s="565"/>
      <c r="I9" s="565"/>
      <c r="J9" s="565"/>
      <c r="K9" s="483"/>
      <c r="L9" s="566" t="s">
        <v>107</v>
      </c>
      <c r="M9" s="567"/>
      <c r="N9" s="567"/>
      <c r="O9" s="567"/>
      <c r="P9" s="567"/>
      <c r="Q9" s="568"/>
      <c r="R9" s="569">
        <v>2441</v>
      </c>
      <c r="S9" s="570"/>
      <c r="T9" s="570"/>
      <c r="U9" s="570"/>
      <c r="V9" s="571"/>
      <c r="W9" s="501" t="s">
        <v>108</v>
      </c>
      <c r="X9" s="502"/>
      <c r="Y9" s="502"/>
      <c r="Z9" s="502"/>
      <c r="AA9" s="502"/>
      <c r="AB9" s="502"/>
      <c r="AC9" s="502"/>
      <c r="AD9" s="502"/>
      <c r="AE9" s="502"/>
      <c r="AF9" s="502"/>
      <c r="AG9" s="502"/>
      <c r="AH9" s="502"/>
      <c r="AI9" s="502"/>
      <c r="AJ9" s="502"/>
      <c r="AK9" s="502"/>
      <c r="AL9" s="572"/>
      <c r="AM9" s="489" t="s">
        <v>109</v>
      </c>
      <c r="AN9" s="389"/>
      <c r="AO9" s="389"/>
      <c r="AP9" s="389"/>
      <c r="AQ9" s="389"/>
      <c r="AR9" s="389"/>
      <c r="AS9" s="389"/>
      <c r="AT9" s="390"/>
      <c r="AU9" s="490" t="s">
        <v>90</v>
      </c>
      <c r="AV9" s="491"/>
      <c r="AW9" s="491"/>
      <c r="AX9" s="491"/>
      <c r="AY9" s="446" t="s">
        <v>110</v>
      </c>
      <c r="AZ9" s="447"/>
      <c r="BA9" s="447"/>
      <c r="BB9" s="447"/>
      <c r="BC9" s="447"/>
      <c r="BD9" s="447"/>
      <c r="BE9" s="447"/>
      <c r="BF9" s="447"/>
      <c r="BG9" s="447"/>
      <c r="BH9" s="447"/>
      <c r="BI9" s="447"/>
      <c r="BJ9" s="447"/>
      <c r="BK9" s="447"/>
      <c r="BL9" s="447"/>
      <c r="BM9" s="448"/>
      <c r="BN9" s="432">
        <v>8847</v>
      </c>
      <c r="BO9" s="433"/>
      <c r="BP9" s="433"/>
      <c r="BQ9" s="433"/>
      <c r="BR9" s="433"/>
      <c r="BS9" s="433"/>
      <c r="BT9" s="433"/>
      <c r="BU9" s="434"/>
      <c r="BV9" s="432">
        <v>-42694</v>
      </c>
      <c r="BW9" s="433"/>
      <c r="BX9" s="433"/>
      <c r="BY9" s="433"/>
      <c r="BZ9" s="433"/>
      <c r="CA9" s="433"/>
      <c r="CB9" s="433"/>
      <c r="CC9" s="434"/>
      <c r="CD9" s="472" t="s">
        <v>111</v>
      </c>
      <c r="CE9" s="392"/>
      <c r="CF9" s="392"/>
      <c r="CG9" s="392"/>
      <c r="CH9" s="392"/>
      <c r="CI9" s="392"/>
      <c r="CJ9" s="392"/>
      <c r="CK9" s="392"/>
      <c r="CL9" s="392"/>
      <c r="CM9" s="392"/>
      <c r="CN9" s="392"/>
      <c r="CO9" s="392"/>
      <c r="CP9" s="392"/>
      <c r="CQ9" s="392"/>
      <c r="CR9" s="392"/>
      <c r="CS9" s="473"/>
      <c r="CT9" s="429">
        <v>14.1</v>
      </c>
      <c r="CU9" s="430"/>
      <c r="CV9" s="430"/>
      <c r="CW9" s="430"/>
      <c r="CX9" s="430"/>
      <c r="CY9" s="430"/>
      <c r="CZ9" s="430"/>
      <c r="DA9" s="431"/>
      <c r="DB9" s="429">
        <v>13.3</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112</v>
      </c>
      <c r="M10" s="389"/>
      <c r="N10" s="389"/>
      <c r="O10" s="389"/>
      <c r="P10" s="389"/>
      <c r="Q10" s="390"/>
      <c r="R10" s="385">
        <v>2749</v>
      </c>
      <c r="S10" s="386"/>
      <c r="T10" s="386"/>
      <c r="U10" s="386"/>
      <c r="V10" s="445"/>
      <c r="W10" s="573"/>
      <c r="X10" s="383"/>
      <c r="Y10" s="383"/>
      <c r="Z10" s="383"/>
      <c r="AA10" s="383"/>
      <c r="AB10" s="383"/>
      <c r="AC10" s="383"/>
      <c r="AD10" s="383"/>
      <c r="AE10" s="383"/>
      <c r="AF10" s="383"/>
      <c r="AG10" s="383"/>
      <c r="AH10" s="383"/>
      <c r="AI10" s="383"/>
      <c r="AJ10" s="383"/>
      <c r="AK10" s="383"/>
      <c r="AL10" s="574"/>
      <c r="AM10" s="489" t="s">
        <v>113</v>
      </c>
      <c r="AN10" s="389"/>
      <c r="AO10" s="389"/>
      <c r="AP10" s="389"/>
      <c r="AQ10" s="389"/>
      <c r="AR10" s="389"/>
      <c r="AS10" s="389"/>
      <c r="AT10" s="390"/>
      <c r="AU10" s="490" t="s">
        <v>114</v>
      </c>
      <c r="AV10" s="491"/>
      <c r="AW10" s="491"/>
      <c r="AX10" s="491"/>
      <c r="AY10" s="446" t="s">
        <v>115</v>
      </c>
      <c r="AZ10" s="447"/>
      <c r="BA10" s="447"/>
      <c r="BB10" s="447"/>
      <c r="BC10" s="447"/>
      <c r="BD10" s="447"/>
      <c r="BE10" s="447"/>
      <c r="BF10" s="447"/>
      <c r="BG10" s="447"/>
      <c r="BH10" s="447"/>
      <c r="BI10" s="447"/>
      <c r="BJ10" s="447"/>
      <c r="BK10" s="447"/>
      <c r="BL10" s="447"/>
      <c r="BM10" s="448"/>
      <c r="BN10" s="432">
        <v>150300</v>
      </c>
      <c r="BO10" s="433"/>
      <c r="BP10" s="433"/>
      <c r="BQ10" s="433"/>
      <c r="BR10" s="433"/>
      <c r="BS10" s="433"/>
      <c r="BT10" s="433"/>
      <c r="BU10" s="434"/>
      <c r="BV10" s="432">
        <v>300210</v>
      </c>
      <c r="BW10" s="433"/>
      <c r="BX10" s="433"/>
      <c r="BY10" s="433"/>
      <c r="BZ10" s="433"/>
      <c r="CA10" s="433"/>
      <c r="CB10" s="433"/>
      <c r="CC10" s="434"/>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5"/>
      <c r="B12" s="538" t="s">
        <v>123</v>
      </c>
      <c r="C12" s="539"/>
      <c r="D12" s="539"/>
      <c r="E12" s="539"/>
      <c r="F12" s="539"/>
      <c r="G12" s="539"/>
      <c r="H12" s="539"/>
      <c r="I12" s="539"/>
      <c r="J12" s="539"/>
      <c r="K12" s="540"/>
      <c r="L12" s="547" t="s">
        <v>124</v>
      </c>
      <c r="M12" s="548"/>
      <c r="N12" s="548"/>
      <c r="O12" s="548"/>
      <c r="P12" s="548"/>
      <c r="Q12" s="549"/>
      <c r="R12" s="550">
        <v>2453</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50000</v>
      </c>
      <c r="BO12" s="433"/>
      <c r="BP12" s="433"/>
      <c r="BQ12" s="433"/>
      <c r="BR12" s="433"/>
      <c r="BS12" s="433"/>
      <c r="BT12" s="433"/>
      <c r="BU12" s="434"/>
      <c r="BV12" s="432">
        <v>0</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130</v>
      </c>
      <c r="N13" s="517"/>
      <c r="O13" s="517"/>
      <c r="P13" s="517"/>
      <c r="Q13" s="518"/>
      <c r="R13" s="519">
        <v>2440</v>
      </c>
      <c r="S13" s="520"/>
      <c r="T13" s="520"/>
      <c r="U13" s="520"/>
      <c r="V13" s="521"/>
      <c r="W13" s="522" t="s">
        <v>131</v>
      </c>
      <c r="X13" s="418"/>
      <c r="Y13" s="418"/>
      <c r="Z13" s="418"/>
      <c r="AA13" s="418"/>
      <c r="AB13" s="419"/>
      <c r="AC13" s="385">
        <v>57</v>
      </c>
      <c r="AD13" s="386"/>
      <c r="AE13" s="386"/>
      <c r="AF13" s="386"/>
      <c r="AG13" s="387"/>
      <c r="AH13" s="385">
        <v>70</v>
      </c>
      <c r="AI13" s="386"/>
      <c r="AJ13" s="386"/>
      <c r="AK13" s="386"/>
      <c r="AL13" s="445"/>
      <c r="AM13" s="489" t="s">
        <v>132</v>
      </c>
      <c r="AN13" s="389"/>
      <c r="AO13" s="389"/>
      <c r="AP13" s="389"/>
      <c r="AQ13" s="389"/>
      <c r="AR13" s="389"/>
      <c r="AS13" s="389"/>
      <c r="AT13" s="390"/>
      <c r="AU13" s="490" t="s">
        <v>114</v>
      </c>
      <c r="AV13" s="491"/>
      <c r="AW13" s="491"/>
      <c r="AX13" s="491"/>
      <c r="AY13" s="446" t="s">
        <v>133</v>
      </c>
      <c r="AZ13" s="447"/>
      <c r="BA13" s="447"/>
      <c r="BB13" s="447"/>
      <c r="BC13" s="447"/>
      <c r="BD13" s="447"/>
      <c r="BE13" s="447"/>
      <c r="BF13" s="447"/>
      <c r="BG13" s="447"/>
      <c r="BH13" s="447"/>
      <c r="BI13" s="447"/>
      <c r="BJ13" s="447"/>
      <c r="BK13" s="447"/>
      <c r="BL13" s="447"/>
      <c r="BM13" s="448"/>
      <c r="BN13" s="432">
        <v>109147</v>
      </c>
      <c r="BO13" s="433"/>
      <c r="BP13" s="433"/>
      <c r="BQ13" s="433"/>
      <c r="BR13" s="433"/>
      <c r="BS13" s="433"/>
      <c r="BT13" s="433"/>
      <c r="BU13" s="434"/>
      <c r="BV13" s="432">
        <v>257516</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6.9</v>
      </c>
      <c r="CU13" s="430"/>
      <c r="CV13" s="430"/>
      <c r="CW13" s="430"/>
      <c r="CX13" s="430"/>
      <c r="CY13" s="430"/>
      <c r="CZ13" s="430"/>
      <c r="DA13" s="431"/>
      <c r="DB13" s="429">
        <v>6.5</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2495</v>
      </c>
      <c r="S14" s="520"/>
      <c r="T14" s="520"/>
      <c r="U14" s="520"/>
      <c r="V14" s="521"/>
      <c r="W14" s="523"/>
      <c r="X14" s="421"/>
      <c r="Y14" s="421"/>
      <c r="Z14" s="421"/>
      <c r="AA14" s="421"/>
      <c r="AB14" s="422"/>
      <c r="AC14" s="512">
        <v>4.0999999999999996</v>
      </c>
      <c r="AD14" s="513"/>
      <c r="AE14" s="513"/>
      <c r="AF14" s="513"/>
      <c r="AG14" s="514"/>
      <c r="AH14" s="512">
        <v>4.7</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130</v>
      </c>
      <c r="N15" s="517"/>
      <c r="O15" s="517"/>
      <c r="P15" s="517"/>
      <c r="Q15" s="518"/>
      <c r="R15" s="519">
        <v>2481</v>
      </c>
      <c r="S15" s="520"/>
      <c r="T15" s="520"/>
      <c r="U15" s="520"/>
      <c r="V15" s="521"/>
      <c r="W15" s="522" t="s">
        <v>137</v>
      </c>
      <c r="X15" s="418"/>
      <c r="Y15" s="418"/>
      <c r="Z15" s="418"/>
      <c r="AA15" s="418"/>
      <c r="AB15" s="419"/>
      <c r="AC15" s="385">
        <v>272</v>
      </c>
      <c r="AD15" s="386"/>
      <c r="AE15" s="386"/>
      <c r="AF15" s="386"/>
      <c r="AG15" s="387"/>
      <c r="AH15" s="385">
        <v>314</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344210</v>
      </c>
      <c r="BO15" s="462"/>
      <c r="BP15" s="462"/>
      <c r="BQ15" s="462"/>
      <c r="BR15" s="462"/>
      <c r="BS15" s="462"/>
      <c r="BT15" s="462"/>
      <c r="BU15" s="463"/>
      <c r="BV15" s="461">
        <v>327164</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19.399999999999999</v>
      </c>
      <c r="AD16" s="513"/>
      <c r="AE16" s="513"/>
      <c r="AF16" s="513"/>
      <c r="AG16" s="514"/>
      <c r="AH16" s="512">
        <v>21.2</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1890330</v>
      </c>
      <c r="BO16" s="433"/>
      <c r="BP16" s="433"/>
      <c r="BQ16" s="433"/>
      <c r="BR16" s="433"/>
      <c r="BS16" s="433"/>
      <c r="BT16" s="433"/>
      <c r="BU16" s="434"/>
      <c r="BV16" s="432">
        <v>1871962</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143</v>
      </c>
      <c r="N17" s="526"/>
      <c r="O17" s="526"/>
      <c r="P17" s="526"/>
      <c r="Q17" s="527"/>
      <c r="R17" s="509" t="s">
        <v>141</v>
      </c>
      <c r="S17" s="510"/>
      <c r="T17" s="510"/>
      <c r="U17" s="510"/>
      <c r="V17" s="511"/>
      <c r="W17" s="522" t="s">
        <v>144</v>
      </c>
      <c r="X17" s="418"/>
      <c r="Y17" s="418"/>
      <c r="Z17" s="418"/>
      <c r="AA17" s="418"/>
      <c r="AB17" s="419"/>
      <c r="AC17" s="385">
        <v>1072</v>
      </c>
      <c r="AD17" s="386"/>
      <c r="AE17" s="386"/>
      <c r="AF17" s="386"/>
      <c r="AG17" s="387"/>
      <c r="AH17" s="385">
        <v>1100</v>
      </c>
      <c r="AI17" s="386"/>
      <c r="AJ17" s="386"/>
      <c r="AK17" s="386"/>
      <c r="AL17" s="445"/>
      <c r="AM17" s="489"/>
      <c r="AN17" s="389"/>
      <c r="AO17" s="389"/>
      <c r="AP17" s="389"/>
      <c r="AQ17" s="389"/>
      <c r="AR17" s="389"/>
      <c r="AS17" s="389"/>
      <c r="AT17" s="390"/>
      <c r="AU17" s="490"/>
      <c r="AV17" s="491"/>
      <c r="AW17" s="491"/>
      <c r="AX17" s="491"/>
      <c r="AY17" s="446" t="s">
        <v>145</v>
      </c>
      <c r="AZ17" s="447"/>
      <c r="BA17" s="447"/>
      <c r="BB17" s="447"/>
      <c r="BC17" s="447"/>
      <c r="BD17" s="447"/>
      <c r="BE17" s="447"/>
      <c r="BF17" s="447"/>
      <c r="BG17" s="447"/>
      <c r="BH17" s="447"/>
      <c r="BI17" s="447"/>
      <c r="BJ17" s="447"/>
      <c r="BK17" s="447"/>
      <c r="BL17" s="447"/>
      <c r="BM17" s="448"/>
      <c r="BN17" s="432">
        <v>432055</v>
      </c>
      <c r="BO17" s="433"/>
      <c r="BP17" s="433"/>
      <c r="BQ17" s="433"/>
      <c r="BR17" s="433"/>
      <c r="BS17" s="433"/>
      <c r="BT17" s="433"/>
      <c r="BU17" s="434"/>
      <c r="BV17" s="432">
        <v>411090</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146</v>
      </c>
      <c r="C18" s="483"/>
      <c r="D18" s="483"/>
      <c r="E18" s="484"/>
      <c r="F18" s="484"/>
      <c r="G18" s="484"/>
      <c r="H18" s="484"/>
      <c r="I18" s="484"/>
      <c r="J18" s="484"/>
      <c r="K18" s="484"/>
      <c r="L18" s="485">
        <v>27.54</v>
      </c>
      <c r="M18" s="485"/>
      <c r="N18" s="485"/>
      <c r="O18" s="485"/>
      <c r="P18" s="485"/>
      <c r="Q18" s="485"/>
      <c r="R18" s="486"/>
      <c r="S18" s="486"/>
      <c r="T18" s="486"/>
      <c r="U18" s="486"/>
      <c r="V18" s="487"/>
      <c r="W18" s="503"/>
      <c r="X18" s="504"/>
      <c r="Y18" s="504"/>
      <c r="Z18" s="504"/>
      <c r="AA18" s="504"/>
      <c r="AB18" s="528"/>
      <c r="AC18" s="402">
        <v>76.5</v>
      </c>
      <c r="AD18" s="403"/>
      <c r="AE18" s="403"/>
      <c r="AF18" s="403"/>
      <c r="AG18" s="488"/>
      <c r="AH18" s="402">
        <v>74.099999999999994</v>
      </c>
      <c r="AI18" s="403"/>
      <c r="AJ18" s="403"/>
      <c r="AK18" s="403"/>
      <c r="AL18" s="404"/>
      <c r="AM18" s="489"/>
      <c r="AN18" s="389"/>
      <c r="AO18" s="389"/>
      <c r="AP18" s="389"/>
      <c r="AQ18" s="389"/>
      <c r="AR18" s="389"/>
      <c r="AS18" s="389"/>
      <c r="AT18" s="390"/>
      <c r="AU18" s="490"/>
      <c r="AV18" s="491"/>
      <c r="AW18" s="491"/>
      <c r="AX18" s="491"/>
      <c r="AY18" s="446" t="s">
        <v>147</v>
      </c>
      <c r="AZ18" s="447"/>
      <c r="BA18" s="447"/>
      <c r="BB18" s="447"/>
      <c r="BC18" s="447"/>
      <c r="BD18" s="447"/>
      <c r="BE18" s="447"/>
      <c r="BF18" s="447"/>
      <c r="BG18" s="447"/>
      <c r="BH18" s="447"/>
      <c r="BI18" s="447"/>
      <c r="BJ18" s="447"/>
      <c r="BK18" s="447"/>
      <c r="BL18" s="447"/>
      <c r="BM18" s="448"/>
      <c r="BN18" s="432">
        <v>1679449</v>
      </c>
      <c r="BO18" s="433"/>
      <c r="BP18" s="433"/>
      <c r="BQ18" s="433"/>
      <c r="BR18" s="433"/>
      <c r="BS18" s="433"/>
      <c r="BT18" s="433"/>
      <c r="BU18" s="434"/>
      <c r="BV18" s="432">
        <v>1633977</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148</v>
      </c>
      <c r="C19" s="483"/>
      <c r="D19" s="483"/>
      <c r="E19" s="484"/>
      <c r="F19" s="484"/>
      <c r="G19" s="484"/>
      <c r="H19" s="484"/>
      <c r="I19" s="484"/>
      <c r="J19" s="484"/>
      <c r="K19" s="484"/>
      <c r="L19" s="492">
        <v>89</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149</v>
      </c>
      <c r="AZ19" s="447"/>
      <c r="BA19" s="447"/>
      <c r="BB19" s="447"/>
      <c r="BC19" s="447"/>
      <c r="BD19" s="447"/>
      <c r="BE19" s="447"/>
      <c r="BF19" s="447"/>
      <c r="BG19" s="447"/>
      <c r="BH19" s="447"/>
      <c r="BI19" s="447"/>
      <c r="BJ19" s="447"/>
      <c r="BK19" s="447"/>
      <c r="BL19" s="447"/>
      <c r="BM19" s="448"/>
      <c r="BN19" s="432">
        <v>2707530</v>
      </c>
      <c r="BO19" s="433"/>
      <c r="BP19" s="433"/>
      <c r="BQ19" s="433"/>
      <c r="BR19" s="433"/>
      <c r="BS19" s="433"/>
      <c r="BT19" s="433"/>
      <c r="BU19" s="434"/>
      <c r="BV19" s="432">
        <v>2763210</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150</v>
      </c>
      <c r="C20" s="483"/>
      <c r="D20" s="483"/>
      <c r="E20" s="484"/>
      <c r="F20" s="484"/>
      <c r="G20" s="484"/>
      <c r="H20" s="484"/>
      <c r="I20" s="484"/>
      <c r="J20" s="484"/>
      <c r="K20" s="484"/>
      <c r="L20" s="492">
        <v>1163</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151</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152</v>
      </c>
      <c r="C22" s="409"/>
      <c r="D22" s="410"/>
      <c r="E22" s="417" t="s">
        <v>1</v>
      </c>
      <c r="F22" s="418"/>
      <c r="G22" s="418"/>
      <c r="H22" s="418"/>
      <c r="I22" s="418"/>
      <c r="J22" s="418"/>
      <c r="K22" s="419"/>
      <c r="L22" s="417" t="s">
        <v>153</v>
      </c>
      <c r="M22" s="418"/>
      <c r="N22" s="418"/>
      <c r="O22" s="418"/>
      <c r="P22" s="419"/>
      <c r="Q22" s="423" t="s">
        <v>154</v>
      </c>
      <c r="R22" s="424"/>
      <c r="S22" s="424"/>
      <c r="T22" s="424"/>
      <c r="U22" s="424"/>
      <c r="V22" s="425"/>
      <c r="W22" s="474" t="s">
        <v>155</v>
      </c>
      <c r="X22" s="409"/>
      <c r="Y22" s="410"/>
      <c r="Z22" s="417" t="s">
        <v>1</v>
      </c>
      <c r="AA22" s="418"/>
      <c r="AB22" s="418"/>
      <c r="AC22" s="418"/>
      <c r="AD22" s="418"/>
      <c r="AE22" s="418"/>
      <c r="AF22" s="418"/>
      <c r="AG22" s="419"/>
      <c r="AH22" s="435" t="s">
        <v>156</v>
      </c>
      <c r="AI22" s="418"/>
      <c r="AJ22" s="418"/>
      <c r="AK22" s="418"/>
      <c r="AL22" s="419"/>
      <c r="AM22" s="435" t="s">
        <v>157</v>
      </c>
      <c r="AN22" s="436"/>
      <c r="AO22" s="436"/>
      <c r="AP22" s="436"/>
      <c r="AQ22" s="436"/>
      <c r="AR22" s="437"/>
      <c r="AS22" s="423" t="s">
        <v>154</v>
      </c>
      <c r="AT22" s="424"/>
      <c r="AU22" s="424"/>
      <c r="AV22" s="424"/>
      <c r="AW22" s="424"/>
      <c r="AX22" s="441"/>
      <c r="AY22" s="458" t="s">
        <v>158</v>
      </c>
      <c r="AZ22" s="459"/>
      <c r="BA22" s="459"/>
      <c r="BB22" s="459"/>
      <c r="BC22" s="459"/>
      <c r="BD22" s="459"/>
      <c r="BE22" s="459"/>
      <c r="BF22" s="459"/>
      <c r="BG22" s="459"/>
      <c r="BH22" s="459"/>
      <c r="BI22" s="459"/>
      <c r="BJ22" s="459"/>
      <c r="BK22" s="459"/>
      <c r="BL22" s="459"/>
      <c r="BM22" s="460"/>
      <c r="BN22" s="461">
        <v>2129161</v>
      </c>
      <c r="BO22" s="462"/>
      <c r="BP22" s="462"/>
      <c r="BQ22" s="462"/>
      <c r="BR22" s="462"/>
      <c r="BS22" s="462"/>
      <c r="BT22" s="462"/>
      <c r="BU22" s="463"/>
      <c r="BV22" s="461">
        <v>2444404</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159</v>
      </c>
      <c r="AZ23" s="447"/>
      <c r="BA23" s="447"/>
      <c r="BB23" s="447"/>
      <c r="BC23" s="447"/>
      <c r="BD23" s="447"/>
      <c r="BE23" s="447"/>
      <c r="BF23" s="447"/>
      <c r="BG23" s="447"/>
      <c r="BH23" s="447"/>
      <c r="BI23" s="447"/>
      <c r="BJ23" s="447"/>
      <c r="BK23" s="447"/>
      <c r="BL23" s="447"/>
      <c r="BM23" s="448"/>
      <c r="BN23" s="432">
        <v>2100644</v>
      </c>
      <c r="BO23" s="433"/>
      <c r="BP23" s="433"/>
      <c r="BQ23" s="433"/>
      <c r="BR23" s="433"/>
      <c r="BS23" s="433"/>
      <c r="BT23" s="433"/>
      <c r="BU23" s="434"/>
      <c r="BV23" s="432">
        <v>2404315</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160</v>
      </c>
      <c r="F24" s="389"/>
      <c r="G24" s="389"/>
      <c r="H24" s="389"/>
      <c r="I24" s="389"/>
      <c r="J24" s="389"/>
      <c r="K24" s="390"/>
      <c r="L24" s="385">
        <v>1</v>
      </c>
      <c r="M24" s="386"/>
      <c r="N24" s="386"/>
      <c r="O24" s="386"/>
      <c r="P24" s="387"/>
      <c r="Q24" s="385">
        <v>6500</v>
      </c>
      <c r="R24" s="386"/>
      <c r="S24" s="386"/>
      <c r="T24" s="386"/>
      <c r="U24" s="386"/>
      <c r="V24" s="387"/>
      <c r="W24" s="475"/>
      <c r="X24" s="412"/>
      <c r="Y24" s="413"/>
      <c r="Z24" s="388" t="s">
        <v>161</v>
      </c>
      <c r="AA24" s="389"/>
      <c r="AB24" s="389"/>
      <c r="AC24" s="389"/>
      <c r="AD24" s="389"/>
      <c r="AE24" s="389"/>
      <c r="AF24" s="389"/>
      <c r="AG24" s="390"/>
      <c r="AH24" s="385">
        <v>89</v>
      </c>
      <c r="AI24" s="386"/>
      <c r="AJ24" s="386"/>
      <c r="AK24" s="386"/>
      <c r="AL24" s="387"/>
      <c r="AM24" s="385">
        <v>250179</v>
      </c>
      <c r="AN24" s="386"/>
      <c r="AO24" s="386"/>
      <c r="AP24" s="386"/>
      <c r="AQ24" s="386"/>
      <c r="AR24" s="387"/>
      <c r="AS24" s="385">
        <v>2811</v>
      </c>
      <c r="AT24" s="386"/>
      <c r="AU24" s="386"/>
      <c r="AV24" s="386"/>
      <c r="AW24" s="386"/>
      <c r="AX24" s="445"/>
      <c r="AY24" s="405" t="s">
        <v>162</v>
      </c>
      <c r="AZ24" s="406"/>
      <c r="BA24" s="406"/>
      <c r="BB24" s="406"/>
      <c r="BC24" s="406"/>
      <c r="BD24" s="406"/>
      <c r="BE24" s="406"/>
      <c r="BF24" s="406"/>
      <c r="BG24" s="406"/>
      <c r="BH24" s="406"/>
      <c r="BI24" s="406"/>
      <c r="BJ24" s="406"/>
      <c r="BK24" s="406"/>
      <c r="BL24" s="406"/>
      <c r="BM24" s="407"/>
      <c r="BN24" s="432">
        <v>1309495</v>
      </c>
      <c r="BO24" s="433"/>
      <c r="BP24" s="433"/>
      <c r="BQ24" s="433"/>
      <c r="BR24" s="433"/>
      <c r="BS24" s="433"/>
      <c r="BT24" s="433"/>
      <c r="BU24" s="434"/>
      <c r="BV24" s="432">
        <v>1537238</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163</v>
      </c>
      <c r="F25" s="389"/>
      <c r="G25" s="389"/>
      <c r="H25" s="389"/>
      <c r="I25" s="389"/>
      <c r="J25" s="389"/>
      <c r="K25" s="390"/>
      <c r="L25" s="385">
        <v>1</v>
      </c>
      <c r="M25" s="386"/>
      <c r="N25" s="386"/>
      <c r="O25" s="386"/>
      <c r="P25" s="387"/>
      <c r="Q25" s="385">
        <v>5800</v>
      </c>
      <c r="R25" s="386"/>
      <c r="S25" s="386"/>
      <c r="T25" s="386"/>
      <c r="U25" s="386"/>
      <c r="V25" s="387"/>
      <c r="W25" s="475"/>
      <c r="X25" s="412"/>
      <c r="Y25" s="413"/>
      <c r="Z25" s="388" t="s">
        <v>164</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165</v>
      </c>
      <c r="AZ25" s="459"/>
      <c r="BA25" s="459"/>
      <c r="BB25" s="459"/>
      <c r="BC25" s="459"/>
      <c r="BD25" s="459"/>
      <c r="BE25" s="459"/>
      <c r="BF25" s="459"/>
      <c r="BG25" s="459"/>
      <c r="BH25" s="459"/>
      <c r="BI25" s="459"/>
      <c r="BJ25" s="459"/>
      <c r="BK25" s="459"/>
      <c r="BL25" s="459"/>
      <c r="BM25" s="460"/>
      <c r="BN25" s="461">
        <v>154749</v>
      </c>
      <c r="BO25" s="462"/>
      <c r="BP25" s="462"/>
      <c r="BQ25" s="462"/>
      <c r="BR25" s="462"/>
      <c r="BS25" s="462"/>
      <c r="BT25" s="462"/>
      <c r="BU25" s="463"/>
      <c r="BV25" s="461" t="s">
        <v>122</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166</v>
      </c>
      <c r="F26" s="389"/>
      <c r="G26" s="389"/>
      <c r="H26" s="389"/>
      <c r="I26" s="389"/>
      <c r="J26" s="389"/>
      <c r="K26" s="390"/>
      <c r="L26" s="385">
        <v>1</v>
      </c>
      <c r="M26" s="386"/>
      <c r="N26" s="386"/>
      <c r="O26" s="386"/>
      <c r="P26" s="387"/>
      <c r="Q26" s="385">
        <v>5600</v>
      </c>
      <c r="R26" s="386"/>
      <c r="S26" s="386"/>
      <c r="T26" s="386"/>
      <c r="U26" s="386"/>
      <c r="V26" s="387"/>
      <c r="W26" s="475"/>
      <c r="X26" s="412"/>
      <c r="Y26" s="413"/>
      <c r="Z26" s="388" t="s">
        <v>167</v>
      </c>
      <c r="AA26" s="443"/>
      <c r="AB26" s="443"/>
      <c r="AC26" s="443"/>
      <c r="AD26" s="443"/>
      <c r="AE26" s="443"/>
      <c r="AF26" s="443"/>
      <c r="AG26" s="444"/>
      <c r="AH26" s="385">
        <v>5</v>
      </c>
      <c r="AI26" s="386"/>
      <c r="AJ26" s="386"/>
      <c r="AK26" s="386"/>
      <c r="AL26" s="387"/>
      <c r="AM26" s="385">
        <v>11875</v>
      </c>
      <c r="AN26" s="386"/>
      <c r="AO26" s="386"/>
      <c r="AP26" s="386"/>
      <c r="AQ26" s="386"/>
      <c r="AR26" s="387"/>
      <c r="AS26" s="385">
        <v>2375</v>
      </c>
      <c r="AT26" s="386"/>
      <c r="AU26" s="386"/>
      <c r="AV26" s="386"/>
      <c r="AW26" s="386"/>
      <c r="AX26" s="445"/>
      <c r="AY26" s="472" t="s">
        <v>168</v>
      </c>
      <c r="AZ26" s="392"/>
      <c r="BA26" s="392"/>
      <c r="BB26" s="392"/>
      <c r="BC26" s="392"/>
      <c r="BD26" s="392"/>
      <c r="BE26" s="392"/>
      <c r="BF26" s="392"/>
      <c r="BG26" s="392"/>
      <c r="BH26" s="392"/>
      <c r="BI26" s="392"/>
      <c r="BJ26" s="392"/>
      <c r="BK26" s="392"/>
      <c r="BL26" s="392"/>
      <c r="BM26" s="473"/>
      <c r="BN26" s="432" t="s">
        <v>122</v>
      </c>
      <c r="BO26" s="433"/>
      <c r="BP26" s="433"/>
      <c r="BQ26" s="433"/>
      <c r="BR26" s="433"/>
      <c r="BS26" s="433"/>
      <c r="BT26" s="433"/>
      <c r="BU26" s="434"/>
      <c r="BV26" s="432" t="s">
        <v>122</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169</v>
      </c>
      <c r="F27" s="389"/>
      <c r="G27" s="389"/>
      <c r="H27" s="389"/>
      <c r="I27" s="389"/>
      <c r="J27" s="389"/>
      <c r="K27" s="390"/>
      <c r="L27" s="385">
        <v>1</v>
      </c>
      <c r="M27" s="386"/>
      <c r="N27" s="386"/>
      <c r="O27" s="386"/>
      <c r="P27" s="387"/>
      <c r="Q27" s="385">
        <v>2500</v>
      </c>
      <c r="R27" s="386"/>
      <c r="S27" s="386"/>
      <c r="T27" s="386"/>
      <c r="U27" s="386"/>
      <c r="V27" s="387"/>
      <c r="W27" s="475"/>
      <c r="X27" s="412"/>
      <c r="Y27" s="413"/>
      <c r="Z27" s="388" t="s">
        <v>170</v>
      </c>
      <c r="AA27" s="389"/>
      <c r="AB27" s="389"/>
      <c r="AC27" s="389"/>
      <c r="AD27" s="389"/>
      <c r="AE27" s="389"/>
      <c r="AF27" s="389"/>
      <c r="AG27" s="390"/>
      <c r="AH27" s="385" t="s">
        <v>122</v>
      </c>
      <c r="AI27" s="386"/>
      <c r="AJ27" s="386"/>
      <c r="AK27" s="386"/>
      <c r="AL27" s="387"/>
      <c r="AM27" s="385" t="s">
        <v>122</v>
      </c>
      <c r="AN27" s="386"/>
      <c r="AO27" s="386"/>
      <c r="AP27" s="386"/>
      <c r="AQ27" s="386"/>
      <c r="AR27" s="387"/>
      <c r="AS27" s="385" t="s">
        <v>122</v>
      </c>
      <c r="AT27" s="386"/>
      <c r="AU27" s="386"/>
      <c r="AV27" s="386"/>
      <c r="AW27" s="386"/>
      <c r="AX27" s="445"/>
      <c r="AY27" s="469" t="s">
        <v>171</v>
      </c>
      <c r="AZ27" s="470"/>
      <c r="BA27" s="470"/>
      <c r="BB27" s="470"/>
      <c r="BC27" s="470"/>
      <c r="BD27" s="470"/>
      <c r="BE27" s="470"/>
      <c r="BF27" s="470"/>
      <c r="BG27" s="470"/>
      <c r="BH27" s="470"/>
      <c r="BI27" s="470"/>
      <c r="BJ27" s="470"/>
      <c r="BK27" s="470"/>
      <c r="BL27" s="470"/>
      <c r="BM27" s="471"/>
      <c r="BN27" s="466" t="s">
        <v>122</v>
      </c>
      <c r="BO27" s="467"/>
      <c r="BP27" s="467"/>
      <c r="BQ27" s="467"/>
      <c r="BR27" s="467"/>
      <c r="BS27" s="467"/>
      <c r="BT27" s="467"/>
      <c r="BU27" s="468"/>
      <c r="BV27" s="466" t="s">
        <v>122</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172</v>
      </c>
      <c r="F28" s="389"/>
      <c r="G28" s="389"/>
      <c r="H28" s="389"/>
      <c r="I28" s="389"/>
      <c r="J28" s="389"/>
      <c r="K28" s="390"/>
      <c r="L28" s="385">
        <v>1</v>
      </c>
      <c r="M28" s="386"/>
      <c r="N28" s="386"/>
      <c r="O28" s="386"/>
      <c r="P28" s="387"/>
      <c r="Q28" s="385">
        <v>1900</v>
      </c>
      <c r="R28" s="386"/>
      <c r="S28" s="386"/>
      <c r="T28" s="386"/>
      <c r="U28" s="386"/>
      <c r="V28" s="387"/>
      <c r="W28" s="475"/>
      <c r="X28" s="412"/>
      <c r="Y28" s="413"/>
      <c r="Z28" s="388" t="s">
        <v>173</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174</v>
      </c>
      <c r="AZ28" s="450"/>
      <c r="BA28" s="450"/>
      <c r="BB28" s="451"/>
      <c r="BC28" s="458" t="s">
        <v>46</v>
      </c>
      <c r="BD28" s="459"/>
      <c r="BE28" s="459"/>
      <c r="BF28" s="459"/>
      <c r="BG28" s="459"/>
      <c r="BH28" s="459"/>
      <c r="BI28" s="459"/>
      <c r="BJ28" s="459"/>
      <c r="BK28" s="459"/>
      <c r="BL28" s="459"/>
      <c r="BM28" s="460"/>
      <c r="BN28" s="461">
        <v>1100769</v>
      </c>
      <c r="BO28" s="462"/>
      <c r="BP28" s="462"/>
      <c r="BQ28" s="462"/>
      <c r="BR28" s="462"/>
      <c r="BS28" s="462"/>
      <c r="BT28" s="462"/>
      <c r="BU28" s="463"/>
      <c r="BV28" s="461">
        <v>1000469</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175</v>
      </c>
      <c r="F29" s="389"/>
      <c r="G29" s="389"/>
      <c r="H29" s="389"/>
      <c r="I29" s="389"/>
      <c r="J29" s="389"/>
      <c r="K29" s="390"/>
      <c r="L29" s="385">
        <v>8</v>
      </c>
      <c r="M29" s="386"/>
      <c r="N29" s="386"/>
      <c r="O29" s="386"/>
      <c r="P29" s="387"/>
      <c r="Q29" s="385">
        <v>1700</v>
      </c>
      <c r="R29" s="386"/>
      <c r="S29" s="386"/>
      <c r="T29" s="386"/>
      <c r="U29" s="386"/>
      <c r="V29" s="387"/>
      <c r="W29" s="476"/>
      <c r="X29" s="477"/>
      <c r="Y29" s="478"/>
      <c r="Z29" s="388" t="s">
        <v>176</v>
      </c>
      <c r="AA29" s="389"/>
      <c r="AB29" s="389"/>
      <c r="AC29" s="389"/>
      <c r="AD29" s="389"/>
      <c r="AE29" s="389"/>
      <c r="AF29" s="389"/>
      <c r="AG29" s="390"/>
      <c r="AH29" s="385">
        <v>89</v>
      </c>
      <c r="AI29" s="386"/>
      <c r="AJ29" s="386"/>
      <c r="AK29" s="386"/>
      <c r="AL29" s="387"/>
      <c r="AM29" s="385">
        <v>250179</v>
      </c>
      <c r="AN29" s="386"/>
      <c r="AO29" s="386"/>
      <c r="AP29" s="386"/>
      <c r="AQ29" s="386"/>
      <c r="AR29" s="387"/>
      <c r="AS29" s="385">
        <v>2811</v>
      </c>
      <c r="AT29" s="386"/>
      <c r="AU29" s="386"/>
      <c r="AV29" s="386"/>
      <c r="AW29" s="386"/>
      <c r="AX29" s="445"/>
      <c r="AY29" s="452"/>
      <c r="AZ29" s="453"/>
      <c r="BA29" s="453"/>
      <c r="BB29" s="454"/>
      <c r="BC29" s="446" t="s">
        <v>177</v>
      </c>
      <c r="BD29" s="447"/>
      <c r="BE29" s="447"/>
      <c r="BF29" s="447"/>
      <c r="BG29" s="447"/>
      <c r="BH29" s="447"/>
      <c r="BI29" s="447"/>
      <c r="BJ29" s="447"/>
      <c r="BK29" s="447"/>
      <c r="BL29" s="447"/>
      <c r="BM29" s="448"/>
      <c r="BN29" s="432">
        <v>211680</v>
      </c>
      <c r="BO29" s="433"/>
      <c r="BP29" s="433"/>
      <c r="BQ29" s="433"/>
      <c r="BR29" s="433"/>
      <c r="BS29" s="433"/>
      <c r="BT29" s="433"/>
      <c r="BU29" s="434"/>
      <c r="BV29" s="432">
        <v>211617</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178</v>
      </c>
      <c r="X30" s="400"/>
      <c r="Y30" s="400"/>
      <c r="Z30" s="400"/>
      <c r="AA30" s="400"/>
      <c r="AB30" s="400"/>
      <c r="AC30" s="400"/>
      <c r="AD30" s="400"/>
      <c r="AE30" s="400"/>
      <c r="AF30" s="400"/>
      <c r="AG30" s="401"/>
      <c r="AH30" s="402">
        <v>88.9</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1775120</v>
      </c>
      <c r="BO30" s="467"/>
      <c r="BP30" s="467"/>
      <c r="BQ30" s="467"/>
      <c r="BR30" s="467"/>
      <c r="BS30" s="467"/>
      <c r="BT30" s="467"/>
      <c r="BU30" s="468"/>
      <c r="BV30" s="466">
        <v>1667447</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179</v>
      </c>
      <c r="D32" s="391"/>
      <c r="E32" s="391"/>
      <c r="F32" s="391"/>
      <c r="G32" s="391"/>
      <c r="H32" s="391"/>
      <c r="I32" s="391"/>
      <c r="J32" s="391"/>
      <c r="K32" s="391"/>
      <c r="L32" s="391"/>
      <c r="M32" s="391"/>
      <c r="N32" s="391"/>
      <c r="O32" s="391"/>
      <c r="P32" s="391"/>
      <c r="Q32" s="391"/>
      <c r="R32" s="391"/>
      <c r="S32" s="391"/>
      <c r="U32" s="392" t="s">
        <v>180</v>
      </c>
      <c r="V32" s="392"/>
      <c r="W32" s="392"/>
      <c r="X32" s="392"/>
      <c r="Y32" s="392"/>
      <c r="Z32" s="392"/>
      <c r="AA32" s="392"/>
      <c r="AB32" s="392"/>
      <c r="AC32" s="392"/>
      <c r="AD32" s="392"/>
      <c r="AE32" s="392"/>
      <c r="AF32" s="392"/>
      <c r="AG32" s="392"/>
      <c r="AH32" s="392"/>
      <c r="AI32" s="392"/>
      <c r="AJ32" s="392"/>
      <c r="AK32" s="392"/>
      <c r="AM32" s="392" t="s">
        <v>181</v>
      </c>
      <c r="AN32" s="392"/>
      <c r="AO32" s="392"/>
      <c r="AP32" s="392"/>
      <c r="AQ32" s="392"/>
      <c r="AR32" s="392"/>
      <c r="AS32" s="392"/>
      <c r="AT32" s="392"/>
      <c r="AU32" s="392"/>
      <c r="AV32" s="392"/>
      <c r="AW32" s="392"/>
      <c r="AX32" s="392"/>
      <c r="AY32" s="392"/>
      <c r="AZ32" s="392"/>
      <c r="BA32" s="392"/>
      <c r="BB32" s="392"/>
      <c r="BC32" s="392"/>
      <c r="BE32" s="392" t="s">
        <v>182</v>
      </c>
      <c r="BF32" s="392"/>
      <c r="BG32" s="392"/>
      <c r="BH32" s="392"/>
      <c r="BI32" s="392"/>
      <c r="BJ32" s="392"/>
      <c r="BK32" s="392"/>
      <c r="BL32" s="392"/>
      <c r="BM32" s="392"/>
      <c r="BN32" s="392"/>
      <c r="BO32" s="392"/>
      <c r="BP32" s="392"/>
      <c r="BQ32" s="392"/>
      <c r="BR32" s="392"/>
      <c r="BS32" s="392"/>
      <c r="BT32" s="392"/>
      <c r="BU32" s="392"/>
      <c r="BW32" s="392" t="s">
        <v>183</v>
      </c>
      <c r="BX32" s="392"/>
      <c r="BY32" s="392"/>
      <c r="BZ32" s="392"/>
      <c r="CA32" s="392"/>
      <c r="CB32" s="392"/>
      <c r="CC32" s="392"/>
      <c r="CD32" s="392"/>
      <c r="CE32" s="392"/>
      <c r="CF32" s="392"/>
      <c r="CG32" s="392"/>
      <c r="CH32" s="392"/>
      <c r="CI32" s="392"/>
      <c r="CJ32" s="392"/>
      <c r="CK32" s="392"/>
      <c r="CL32" s="392"/>
      <c r="CM32" s="392"/>
      <c r="CO32" s="392" t="s">
        <v>184</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185</v>
      </c>
      <c r="D33" s="384"/>
      <c r="E33" s="383" t="s">
        <v>186</v>
      </c>
      <c r="F33" s="383"/>
      <c r="G33" s="383"/>
      <c r="H33" s="383"/>
      <c r="I33" s="383"/>
      <c r="J33" s="383"/>
      <c r="K33" s="383"/>
      <c r="L33" s="383"/>
      <c r="M33" s="383"/>
      <c r="N33" s="383"/>
      <c r="O33" s="383"/>
      <c r="P33" s="383"/>
      <c r="Q33" s="383"/>
      <c r="R33" s="383"/>
      <c r="S33" s="383"/>
      <c r="T33" s="200"/>
      <c r="U33" s="384" t="s">
        <v>185</v>
      </c>
      <c r="V33" s="384"/>
      <c r="W33" s="383" t="s">
        <v>186</v>
      </c>
      <c r="X33" s="383"/>
      <c r="Y33" s="383"/>
      <c r="Z33" s="383"/>
      <c r="AA33" s="383"/>
      <c r="AB33" s="383"/>
      <c r="AC33" s="383"/>
      <c r="AD33" s="383"/>
      <c r="AE33" s="383"/>
      <c r="AF33" s="383"/>
      <c r="AG33" s="383"/>
      <c r="AH33" s="383"/>
      <c r="AI33" s="383"/>
      <c r="AJ33" s="383"/>
      <c r="AK33" s="383"/>
      <c r="AL33" s="200"/>
      <c r="AM33" s="384" t="s">
        <v>185</v>
      </c>
      <c r="AN33" s="384"/>
      <c r="AO33" s="383" t="s">
        <v>186</v>
      </c>
      <c r="AP33" s="383"/>
      <c r="AQ33" s="383"/>
      <c r="AR33" s="383"/>
      <c r="AS33" s="383"/>
      <c r="AT33" s="383"/>
      <c r="AU33" s="383"/>
      <c r="AV33" s="383"/>
      <c r="AW33" s="383"/>
      <c r="AX33" s="383"/>
      <c r="AY33" s="383"/>
      <c r="AZ33" s="383"/>
      <c r="BA33" s="383"/>
      <c r="BB33" s="383"/>
      <c r="BC33" s="383"/>
      <c r="BD33" s="201"/>
      <c r="BE33" s="383" t="s">
        <v>187</v>
      </c>
      <c r="BF33" s="383"/>
      <c r="BG33" s="383" t="s">
        <v>188</v>
      </c>
      <c r="BH33" s="383"/>
      <c r="BI33" s="383"/>
      <c r="BJ33" s="383"/>
      <c r="BK33" s="383"/>
      <c r="BL33" s="383"/>
      <c r="BM33" s="383"/>
      <c r="BN33" s="383"/>
      <c r="BO33" s="383"/>
      <c r="BP33" s="383"/>
      <c r="BQ33" s="383"/>
      <c r="BR33" s="383"/>
      <c r="BS33" s="383"/>
      <c r="BT33" s="383"/>
      <c r="BU33" s="383"/>
      <c r="BV33" s="201"/>
      <c r="BW33" s="384" t="s">
        <v>187</v>
      </c>
      <c r="BX33" s="384"/>
      <c r="BY33" s="383" t="s">
        <v>189</v>
      </c>
      <c r="BZ33" s="383"/>
      <c r="CA33" s="383"/>
      <c r="CB33" s="383"/>
      <c r="CC33" s="383"/>
      <c r="CD33" s="383"/>
      <c r="CE33" s="383"/>
      <c r="CF33" s="383"/>
      <c r="CG33" s="383"/>
      <c r="CH33" s="383"/>
      <c r="CI33" s="383"/>
      <c r="CJ33" s="383"/>
      <c r="CK33" s="383"/>
      <c r="CL33" s="383"/>
      <c r="CM33" s="383"/>
      <c r="CN33" s="200"/>
      <c r="CO33" s="384" t="s">
        <v>185</v>
      </c>
      <c r="CP33" s="384"/>
      <c r="CQ33" s="383" t="s">
        <v>190</v>
      </c>
      <c r="CR33" s="383"/>
      <c r="CS33" s="383"/>
      <c r="CT33" s="383"/>
      <c r="CU33" s="383"/>
      <c r="CV33" s="383"/>
      <c r="CW33" s="383"/>
      <c r="CX33" s="383"/>
      <c r="CY33" s="383"/>
      <c r="CZ33" s="383"/>
      <c r="DA33" s="383"/>
      <c r="DB33" s="383"/>
      <c r="DC33" s="383"/>
      <c r="DD33" s="383"/>
      <c r="DE33" s="383"/>
      <c r="DF33" s="200"/>
      <c r="DG33" s="382" t="s">
        <v>191</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4</v>
      </c>
      <c r="V34" s="380"/>
      <c r="W34" s="381" t="str">
        <f>IF('各会計、関係団体の財政状況及び健全化判断比率'!B28="","",'各会計、関係団体の財政状況及び健全化判断比率'!B28)</f>
        <v>国民健康保険事業会計（事業勘定）</v>
      </c>
      <c r="X34" s="381"/>
      <c r="Y34" s="381"/>
      <c r="Z34" s="381"/>
      <c r="AA34" s="381"/>
      <c r="AB34" s="381"/>
      <c r="AC34" s="381"/>
      <c r="AD34" s="381"/>
      <c r="AE34" s="381"/>
      <c r="AF34" s="381"/>
      <c r="AG34" s="381"/>
      <c r="AH34" s="381"/>
      <c r="AI34" s="381"/>
      <c r="AJ34" s="381"/>
      <c r="AK34" s="381"/>
      <c r="AL34" s="175"/>
      <c r="AM34" s="380" t="str">
        <f>IF(AO34="","",MAX(C34:D43,U34:V43)+1)</f>
        <v/>
      </c>
      <c r="AN34" s="380"/>
      <c r="AO34" s="381"/>
      <c r="AP34" s="381"/>
      <c r="AQ34" s="381"/>
      <c r="AR34" s="381"/>
      <c r="AS34" s="381"/>
      <c r="AT34" s="381"/>
      <c r="AU34" s="381"/>
      <c r="AV34" s="381"/>
      <c r="AW34" s="381"/>
      <c r="AX34" s="381"/>
      <c r="AY34" s="381"/>
      <c r="AZ34" s="381"/>
      <c r="BA34" s="381"/>
      <c r="BB34" s="381"/>
      <c r="BC34" s="381"/>
      <c r="BD34" s="175"/>
      <c r="BE34" s="380">
        <f>IF(BG34="","",MAX(C34:D43,U34:V43,AM34:AN43)+1)</f>
        <v>8</v>
      </c>
      <c r="BF34" s="380"/>
      <c r="BG34" s="381" t="str">
        <f>IF('各会計、関係団体の財政状況及び健全化判断比率'!B32="","",'各会計、関係団体の財政状況及び健全化判断比率'!B32)</f>
        <v>簡易水道事業会計</v>
      </c>
      <c r="BH34" s="381"/>
      <c r="BI34" s="381"/>
      <c r="BJ34" s="381"/>
      <c r="BK34" s="381"/>
      <c r="BL34" s="381"/>
      <c r="BM34" s="381"/>
      <c r="BN34" s="381"/>
      <c r="BO34" s="381"/>
      <c r="BP34" s="381"/>
      <c r="BQ34" s="381"/>
      <c r="BR34" s="381"/>
      <c r="BS34" s="381"/>
      <c r="BT34" s="381"/>
      <c r="BU34" s="381"/>
      <c r="BV34" s="175"/>
      <c r="BW34" s="380">
        <f>IF(BY34="","",MAX(C34:D43,U34:V43,AM34:AN43,BE34:BF43)+1)</f>
        <v>10</v>
      </c>
      <c r="BX34" s="380"/>
      <c r="BY34" s="381" t="str">
        <f>IF('各会計、関係団体の財政状況及び健全化判断比率'!B68="","",'各会計、関係団体の財政状況及び健全化判断比率'!B68)</f>
        <v>東京都後期高齢者医療広域連合（一般会計）</v>
      </c>
      <c r="BZ34" s="381"/>
      <c r="CA34" s="381"/>
      <c r="CB34" s="381"/>
      <c r="CC34" s="381"/>
      <c r="CD34" s="381"/>
      <c r="CE34" s="381"/>
      <c r="CF34" s="381"/>
      <c r="CG34" s="381"/>
      <c r="CH34" s="381"/>
      <c r="CI34" s="381"/>
      <c r="CJ34" s="381"/>
      <c r="CK34" s="381"/>
      <c r="CL34" s="381"/>
      <c r="CM34" s="381"/>
      <c r="CN34" s="175"/>
      <c r="CO34" s="380" t="str">
        <f>IF(CQ34="","",MAX(C34:D43,U34:V43,AM34:AN43,BE34:BF43,BW34:BX43)+1)</f>
        <v/>
      </c>
      <c r="CP34" s="380"/>
      <c r="CQ34" s="381" t="str">
        <f>IF('各会計、関係団体の財政状況及び健全化判断比率'!BS7="","",'各会計、関係団体の財政状況及び健全化判断比率'!BS7)</f>
        <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f>IF(E35="","",C34+1)</f>
        <v>2</v>
      </c>
      <c r="D35" s="380"/>
      <c r="E35" s="381" t="str">
        <f>IF('各会計、関係団体の財政状況及び健全化判断比率'!B8="","",'各会計、関係団体の財政状況及び健全化判断比率'!B8)</f>
        <v>連絡船事業会計</v>
      </c>
      <c r="F35" s="381"/>
      <c r="G35" s="381"/>
      <c r="H35" s="381"/>
      <c r="I35" s="381"/>
      <c r="J35" s="381"/>
      <c r="K35" s="381"/>
      <c r="L35" s="381"/>
      <c r="M35" s="381"/>
      <c r="N35" s="381"/>
      <c r="O35" s="381"/>
      <c r="P35" s="381"/>
      <c r="Q35" s="381"/>
      <c r="R35" s="381"/>
      <c r="S35" s="381"/>
      <c r="T35" s="175"/>
      <c r="U35" s="380">
        <f>IF(W35="","",U34+1)</f>
        <v>5</v>
      </c>
      <c r="V35" s="380"/>
      <c r="W35" s="381" t="str">
        <f>IF('各会計、関係団体の財政状況及び健全化判断比率'!B29="","",'各会計、関係団体の財政状況及び健全化判断比率'!B29)</f>
        <v>国民健康保険事業会計（直診勘定）</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f t="shared" ref="BE35:BE43" si="1">IF(BG35="","",BE34+1)</f>
        <v>9</v>
      </c>
      <c r="BF35" s="380"/>
      <c r="BG35" s="381" t="str">
        <f>IF('各会計、関係団体の財政状況及び健全化判断比率'!B33="","",'各会計、関係団体の財政状況及び健全化判断比率'!B33)</f>
        <v>下水道事業会計</v>
      </c>
      <c r="BH35" s="381"/>
      <c r="BI35" s="381"/>
      <c r="BJ35" s="381"/>
      <c r="BK35" s="381"/>
      <c r="BL35" s="381"/>
      <c r="BM35" s="381"/>
      <c r="BN35" s="381"/>
      <c r="BO35" s="381"/>
      <c r="BP35" s="381"/>
      <c r="BQ35" s="381"/>
      <c r="BR35" s="381"/>
      <c r="BS35" s="381"/>
      <c r="BT35" s="381"/>
      <c r="BU35" s="381"/>
      <c r="BV35" s="175"/>
      <c r="BW35" s="380">
        <f t="shared" ref="BW35:BW43" si="2">IF(BY35="","",BW34+1)</f>
        <v>11</v>
      </c>
      <c r="BX35" s="380"/>
      <c r="BY35" s="381" t="str">
        <f>IF('各会計、関係団体の財政状況及び健全化判断比率'!B69="","",'各会計、関係団体の財政状況及び健全化判断比率'!B69)</f>
        <v>東京都後期高齢者医療広域連合
（後期高齢者医療特別会計）</v>
      </c>
      <c r="BZ35" s="381"/>
      <c r="CA35" s="381"/>
      <c r="CB35" s="381"/>
      <c r="CC35" s="381"/>
      <c r="CD35" s="381"/>
      <c r="CE35" s="381"/>
      <c r="CF35" s="381"/>
      <c r="CG35" s="381"/>
      <c r="CH35" s="381"/>
      <c r="CI35" s="381"/>
      <c r="CJ35" s="381"/>
      <c r="CK35" s="381"/>
      <c r="CL35" s="381"/>
      <c r="CM35" s="381"/>
      <c r="CN35" s="175"/>
      <c r="CO35" s="380" t="str">
        <f t="shared" ref="CO35:CO43" si="3">IF(CQ35="","",CO34+1)</f>
        <v/>
      </c>
      <c r="CP35" s="380"/>
      <c r="CQ35" s="381" t="str">
        <f>IF('各会計、関係団体の財政状況及び健全化判断比率'!BS8="","",'各会計、関係団体の財政状況及び健全化判断比率'!BS8)</f>
        <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f>IF(E36="","",C35+1)</f>
        <v>3</v>
      </c>
      <c r="D36" s="380"/>
      <c r="E36" s="381" t="str">
        <f>IF('各会計、関係団体の財政状況及び健全化判断比率'!B9="","",'各会計、関係団体の財政状況及び健全化判断比率'!B9)</f>
        <v>温泉ロッジ事業会計</v>
      </c>
      <c r="F36" s="381"/>
      <c r="G36" s="381"/>
      <c r="H36" s="381"/>
      <c r="I36" s="381"/>
      <c r="J36" s="381"/>
      <c r="K36" s="381"/>
      <c r="L36" s="381"/>
      <c r="M36" s="381"/>
      <c r="N36" s="381"/>
      <c r="O36" s="381"/>
      <c r="P36" s="381"/>
      <c r="Q36" s="381"/>
      <c r="R36" s="381"/>
      <c r="S36" s="381"/>
      <c r="T36" s="175"/>
      <c r="U36" s="380">
        <f t="shared" ref="U36:U43" si="4">IF(W36="","",U35+1)</f>
        <v>6</v>
      </c>
      <c r="V36" s="380"/>
      <c r="W36" s="381" t="str">
        <f>IF('各会計、関係団体の財政状況及び健全化判断比率'!B30="","",'各会計、関係団体の財政状況及び健全化判断比率'!B30)</f>
        <v>介護保険事業会計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12</v>
      </c>
      <c r="BX36" s="380"/>
      <c r="BY36" s="381" t="str">
        <f>IF('各会計、関係団体の財政状況及び健全化判断比率'!B70="","",'各会計、関係団体の財政状況及び健全化判断比率'!B70)</f>
        <v>東京都島嶼町村一部事務組合</v>
      </c>
      <c r="BZ36" s="381"/>
      <c r="CA36" s="381"/>
      <c r="CB36" s="381"/>
      <c r="CC36" s="381"/>
      <c r="CD36" s="381"/>
      <c r="CE36" s="381"/>
      <c r="CF36" s="381"/>
      <c r="CG36" s="381"/>
      <c r="CH36" s="381"/>
      <c r="CI36" s="381"/>
      <c r="CJ36" s="381"/>
      <c r="CK36" s="381"/>
      <c r="CL36" s="381"/>
      <c r="CM36" s="381"/>
      <c r="CN36" s="175"/>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f t="shared" si="4"/>
        <v>7</v>
      </c>
      <c r="V37" s="380"/>
      <c r="W37" s="381" t="str">
        <f>IF('各会計、関係団体の財政状況及び健全化判断比率'!B31="","",'各会計、関係団体の財政状況及び健全化判断比率'!B31)</f>
        <v>後期高齢者医療事業会計</v>
      </c>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13</v>
      </c>
      <c r="BX37" s="380"/>
      <c r="BY37" s="381" t="str">
        <f>IF('各会計、関係団体の財政状況及び健全化判断比率'!B71="","",'各会計、関係団体の財政状況及び健全化判断比率'!B71)</f>
        <v>東京都市町村職員退職手当組合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14</v>
      </c>
      <c r="BX38" s="380"/>
      <c r="BY38" s="381" t="str">
        <f>IF('各会計、関係団体の財政状況及び健全化判断比率'!B72="","",'各会計、関係団体の財政状況及び健全化判断比率'!B72)</f>
        <v>東京都市町村議会議員公務災害補償等組合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15</v>
      </c>
      <c r="BX39" s="380"/>
      <c r="BY39" s="381" t="str">
        <f>IF('各会計、関係団体の財政状況及び健全化判断比率'!B73="","",'各会計、関係団体の財政状況及び健全化判断比率'!B73)</f>
        <v>東京市町村総合事務組合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16</v>
      </c>
      <c r="BX40" s="380"/>
      <c r="BY40" s="381" t="str">
        <f>IF('各会計、関係団体の財政状況及び健全化判断比率'!B74="","",'各会計、関係団体の財政状況及び健全化判断比率'!B74)</f>
        <v>東京市町村総合事務組合（交通災害共済事業特別会計）</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192</v>
      </c>
      <c r="E46" s="377" t="s">
        <v>193</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194</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195</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196</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197</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198</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199</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200</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vDzEAsR/DKdO3DJntmETbipQL+0mWJzN0xnnDCa8US0WTm/MyP/l96b2GlVJ3OS8bPMKHaaWT5Ie96/One/zkg==" saltValue="Df6Ujqxj8KTUz7kCTTP4D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62" t="s">
        <v>532</v>
      </c>
      <c r="D34" s="1162"/>
      <c r="E34" s="1163"/>
      <c r="F34" s="32">
        <v>12.65</v>
      </c>
      <c r="G34" s="33">
        <v>9.0399999999999991</v>
      </c>
      <c r="H34" s="33">
        <v>15.94</v>
      </c>
      <c r="I34" s="33">
        <v>14.19</v>
      </c>
      <c r="J34" s="34">
        <v>14.56</v>
      </c>
      <c r="K34" s="22"/>
      <c r="L34" s="22"/>
      <c r="M34" s="22"/>
      <c r="N34" s="22"/>
      <c r="O34" s="22"/>
      <c r="P34" s="22"/>
    </row>
    <row r="35" spans="1:16" ht="39" customHeight="1" x14ac:dyDescent="0.2">
      <c r="A35" s="22"/>
      <c r="B35" s="35"/>
      <c r="C35" s="1158" t="s">
        <v>533</v>
      </c>
      <c r="D35" s="1158"/>
      <c r="E35" s="1159"/>
      <c r="F35" s="36">
        <v>0</v>
      </c>
      <c r="G35" s="37">
        <v>1.02</v>
      </c>
      <c r="H35" s="37">
        <v>0.23</v>
      </c>
      <c r="I35" s="37">
        <v>0.21</v>
      </c>
      <c r="J35" s="38">
        <v>2.73</v>
      </c>
      <c r="K35" s="22"/>
      <c r="L35" s="22"/>
      <c r="M35" s="22"/>
      <c r="N35" s="22"/>
      <c r="O35" s="22"/>
      <c r="P35" s="22"/>
    </row>
    <row r="36" spans="1:16" ht="39" customHeight="1" x14ac:dyDescent="0.2">
      <c r="A36" s="22"/>
      <c r="B36" s="35"/>
      <c r="C36" s="1158" t="s">
        <v>534</v>
      </c>
      <c r="D36" s="1158"/>
      <c r="E36" s="1159"/>
      <c r="F36" s="36">
        <v>0.31</v>
      </c>
      <c r="G36" s="37">
        <v>0.16</v>
      </c>
      <c r="H36" s="37">
        <v>0.2</v>
      </c>
      <c r="I36" s="37">
        <v>0.39</v>
      </c>
      <c r="J36" s="38">
        <v>1.84</v>
      </c>
      <c r="K36" s="22"/>
      <c r="L36" s="22"/>
      <c r="M36" s="22"/>
      <c r="N36" s="22"/>
      <c r="O36" s="22"/>
      <c r="P36" s="22"/>
    </row>
    <row r="37" spans="1:16" ht="39" customHeight="1" x14ac:dyDescent="0.2">
      <c r="A37" s="22"/>
      <c r="B37" s="35"/>
      <c r="C37" s="1158" t="s">
        <v>535</v>
      </c>
      <c r="D37" s="1158"/>
      <c r="E37" s="1159"/>
      <c r="F37" s="36">
        <v>7.0000000000000007E-2</v>
      </c>
      <c r="G37" s="37">
        <v>0.17</v>
      </c>
      <c r="H37" s="37">
        <v>2.16</v>
      </c>
      <c r="I37" s="37">
        <v>1.82</v>
      </c>
      <c r="J37" s="38">
        <v>1.39</v>
      </c>
      <c r="K37" s="22"/>
      <c r="L37" s="22"/>
      <c r="M37" s="22"/>
      <c r="N37" s="22"/>
      <c r="O37" s="22"/>
      <c r="P37" s="22"/>
    </row>
    <row r="38" spans="1:16" ht="39" customHeight="1" x14ac:dyDescent="0.2">
      <c r="A38" s="22"/>
      <c r="B38" s="35"/>
      <c r="C38" s="1158" t="s">
        <v>536</v>
      </c>
      <c r="D38" s="1158"/>
      <c r="E38" s="1159"/>
      <c r="F38" s="36">
        <v>0.71</v>
      </c>
      <c r="G38" s="37">
        <v>0.59</v>
      </c>
      <c r="H38" s="37">
        <v>1</v>
      </c>
      <c r="I38" s="37">
        <v>0.51</v>
      </c>
      <c r="J38" s="38">
        <v>0.23</v>
      </c>
      <c r="K38" s="22"/>
      <c r="L38" s="22"/>
      <c r="M38" s="22"/>
      <c r="N38" s="22"/>
      <c r="O38" s="22"/>
      <c r="P38" s="22"/>
    </row>
    <row r="39" spans="1:16" ht="39" customHeight="1" x14ac:dyDescent="0.2">
      <c r="A39" s="22"/>
      <c r="B39" s="35"/>
      <c r="C39" s="1158" t="s">
        <v>537</v>
      </c>
      <c r="D39" s="1158"/>
      <c r="E39" s="1159"/>
      <c r="F39" s="36">
        <v>0.06</v>
      </c>
      <c r="G39" s="37">
        <v>0.08</v>
      </c>
      <c r="H39" s="37">
        <v>0.03</v>
      </c>
      <c r="I39" s="37">
        <v>0.03</v>
      </c>
      <c r="J39" s="38">
        <v>0.01</v>
      </c>
      <c r="K39" s="22"/>
      <c r="L39" s="22"/>
      <c r="M39" s="22"/>
      <c r="N39" s="22"/>
      <c r="O39" s="22"/>
      <c r="P39" s="22"/>
    </row>
    <row r="40" spans="1:16" ht="39" customHeight="1" x14ac:dyDescent="0.2">
      <c r="A40" s="22"/>
      <c r="B40" s="35"/>
      <c r="C40" s="1158" t="s">
        <v>538</v>
      </c>
      <c r="D40" s="1158"/>
      <c r="E40" s="1159"/>
      <c r="F40" s="36">
        <v>0</v>
      </c>
      <c r="G40" s="37">
        <v>0</v>
      </c>
      <c r="H40" s="37">
        <v>0</v>
      </c>
      <c r="I40" s="37">
        <v>0</v>
      </c>
      <c r="J40" s="38">
        <v>0</v>
      </c>
      <c r="K40" s="22"/>
      <c r="L40" s="22"/>
      <c r="M40" s="22"/>
      <c r="N40" s="22"/>
      <c r="O40" s="22"/>
      <c r="P40" s="22"/>
    </row>
    <row r="41" spans="1:16" ht="39" customHeight="1" x14ac:dyDescent="0.2">
      <c r="A41" s="22"/>
      <c r="B41" s="35"/>
      <c r="C41" s="1158" t="s">
        <v>539</v>
      </c>
      <c r="D41" s="1158"/>
      <c r="E41" s="1159"/>
      <c r="F41" s="36">
        <v>0.05</v>
      </c>
      <c r="G41" s="37">
        <v>0</v>
      </c>
      <c r="H41" s="37">
        <v>0</v>
      </c>
      <c r="I41" s="37">
        <v>0</v>
      </c>
      <c r="J41" s="38">
        <v>0</v>
      </c>
      <c r="K41" s="22"/>
      <c r="L41" s="22"/>
      <c r="M41" s="22"/>
      <c r="N41" s="22"/>
      <c r="O41" s="22"/>
      <c r="P41" s="22"/>
    </row>
    <row r="42" spans="1:16" ht="39" customHeight="1" x14ac:dyDescent="0.2">
      <c r="A42" s="22"/>
      <c r="B42" s="39"/>
      <c r="C42" s="1158" t="s">
        <v>540</v>
      </c>
      <c r="D42" s="1158"/>
      <c r="E42" s="1159"/>
      <c r="F42" s="36" t="s">
        <v>487</v>
      </c>
      <c r="G42" s="37" t="s">
        <v>487</v>
      </c>
      <c r="H42" s="37" t="s">
        <v>487</v>
      </c>
      <c r="I42" s="37" t="s">
        <v>487</v>
      </c>
      <c r="J42" s="38" t="s">
        <v>487</v>
      </c>
      <c r="K42" s="22"/>
      <c r="L42" s="22"/>
      <c r="M42" s="22"/>
      <c r="N42" s="22"/>
      <c r="O42" s="22"/>
      <c r="P42" s="22"/>
    </row>
    <row r="43" spans="1:16" ht="39" customHeight="1" thickBot="1" x14ac:dyDescent="0.25">
      <c r="A43" s="22"/>
      <c r="B43" s="40"/>
      <c r="C43" s="1160" t="s">
        <v>541</v>
      </c>
      <c r="D43" s="1160"/>
      <c r="E43" s="1161"/>
      <c r="F43" s="41">
        <v>0.12</v>
      </c>
      <c r="G43" s="42">
        <v>0.18</v>
      </c>
      <c r="H43" s="42">
        <v>0.17</v>
      </c>
      <c r="I43" s="42">
        <v>0.17</v>
      </c>
      <c r="J43" s="43">
        <v>0</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QYgipi880Xoe5pE5cbrggDKZcwpwf9qbMSrLx8qrxSwkxnyv8IC1eUCK0HJ9p9zN3PLMSxorDs0nTphNuiOcjw==" saltValue="Bqet2rtxq3iQdTb9UlSsh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526</v>
      </c>
      <c r="L44" s="54" t="s">
        <v>527</v>
      </c>
      <c r="M44" s="54" t="s">
        <v>528</v>
      </c>
      <c r="N44" s="54" t="s">
        <v>529</v>
      </c>
      <c r="O44" s="55" t="s">
        <v>530</v>
      </c>
      <c r="P44" s="46"/>
      <c r="Q44" s="46"/>
      <c r="R44" s="46"/>
      <c r="S44" s="46"/>
      <c r="T44" s="46"/>
      <c r="U44" s="46"/>
    </row>
    <row r="45" spans="1:21" ht="30.75" customHeight="1" x14ac:dyDescent="0.2">
      <c r="A45" s="46"/>
      <c r="B45" s="1187" t="s">
        <v>9</v>
      </c>
      <c r="C45" s="1188"/>
      <c r="D45" s="56"/>
      <c r="E45" s="1193" t="s">
        <v>10</v>
      </c>
      <c r="F45" s="1193"/>
      <c r="G45" s="1193"/>
      <c r="H45" s="1193"/>
      <c r="I45" s="1193"/>
      <c r="J45" s="1194"/>
      <c r="K45" s="57">
        <v>257</v>
      </c>
      <c r="L45" s="58">
        <v>281</v>
      </c>
      <c r="M45" s="58">
        <v>307</v>
      </c>
      <c r="N45" s="58">
        <v>372</v>
      </c>
      <c r="O45" s="59">
        <v>385</v>
      </c>
      <c r="P45" s="46"/>
      <c r="Q45" s="46"/>
      <c r="R45" s="46"/>
      <c r="S45" s="46"/>
      <c r="T45" s="46"/>
      <c r="U45" s="46"/>
    </row>
    <row r="46" spans="1:21" ht="30.75" customHeight="1" x14ac:dyDescent="0.2">
      <c r="A46" s="46"/>
      <c r="B46" s="1189"/>
      <c r="C46" s="1190"/>
      <c r="D46" s="60"/>
      <c r="E46" s="1166" t="s">
        <v>11</v>
      </c>
      <c r="F46" s="1166"/>
      <c r="G46" s="1166"/>
      <c r="H46" s="1166"/>
      <c r="I46" s="1166"/>
      <c r="J46" s="1167"/>
      <c r="K46" s="61" t="s">
        <v>487</v>
      </c>
      <c r="L46" s="62" t="s">
        <v>487</v>
      </c>
      <c r="M46" s="62" t="s">
        <v>487</v>
      </c>
      <c r="N46" s="62" t="s">
        <v>487</v>
      </c>
      <c r="O46" s="63" t="s">
        <v>487</v>
      </c>
      <c r="P46" s="46"/>
      <c r="Q46" s="46"/>
      <c r="R46" s="46"/>
      <c r="S46" s="46"/>
      <c r="T46" s="46"/>
      <c r="U46" s="46"/>
    </row>
    <row r="47" spans="1:21" ht="30.75" customHeight="1" x14ac:dyDescent="0.2">
      <c r="A47" s="46"/>
      <c r="B47" s="1189"/>
      <c r="C47" s="1190"/>
      <c r="D47" s="60"/>
      <c r="E47" s="1166" t="s">
        <v>12</v>
      </c>
      <c r="F47" s="1166"/>
      <c r="G47" s="1166"/>
      <c r="H47" s="1166"/>
      <c r="I47" s="1166"/>
      <c r="J47" s="1167"/>
      <c r="K47" s="61" t="s">
        <v>487</v>
      </c>
      <c r="L47" s="62" t="s">
        <v>487</v>
      </c>
      <c r="M47" s="62" t="s">
        <v>487</v>
      </c>
      <c r="N47" s="62" t="s">
        <v>487</v>
      </c>
      <c r="O47" s="63" t="s">
        <v>487</v>
      </c>
      <c r="P47" s="46"/>
      <c r="Q47" s="46"/>
      <c r="R47" s="46"/>
      <c r="S47" s="46"/>
      <c r="T47" s="46"/>
      <c r="U47" s="46"/>
    </row>
    <row r="48" spans="1:21" ht="30.75" customHeight="1" x14ac:dyDescent="0.2">
      <c r="A48" s="46"/>
      <c r="B48" s="1189"/>
      <c r="C48" s="1190"/>
      <c r="D48" s="60"/>
      <c r="E48" s="1166" t="s">
        <v>13</v>
      </c>
      <c r="F48" s="1166"/>
      <c r="G48" s="1166"/>
      <c r="H48" s="1166"/>
      <c r="I48" s="1166"/>
      <c r="J48" s="1167"/>
      <c r="K48" s="61">
        <v>68</v>
      </c>
      <c r="L48" s="62">
        <v>69</v>
      </c>
      <c r="M48" s="62">
        <v>72</v>
      </c>
      <c r="N48" s="62">
        <v>74</v>
      </c>
      <c r="O48" s="63">
        <v>74</v>
      </c>
      <c r="P48" s="46"/>
      <c r="Q48" s="46"/>
      <c r="R48" s="46"/>
      <c r="S48" s="46"/>
      <c r="T48" s="46"/>
      <c r="U48" s="46"/>
    </row>
    <row r="49" spans="1:21" ht="30.75" customHeight="1" x14ac:dyDescent="0.2">
      <c r="A49" s="46"/>
      <c r="B49" s="1189"/>
      <c r="C49" s="1190"/>
      <c r="D49" s="60"/>
      <c r="E49" s="1166" t="s">
        <v>14</v>
      </c>
      <c r="F49" s="1166"/>
      <c r="G49" s="1166"/>
      <c r="H49" s="1166"/>
      <c r="I49" s="1166"/>
      <c r="J49" s="1167"/>
      <c r="K49" s="61">
        <v>23</v>
      </c>
      <c r="L49" s="62">
        <v>21</v>
      </c>
      <c r="M49" s="62">
        <v>13</v>
      </c>
      <c r="N49" s="62">
        <v>13</v>
      </c>
      <c r="O49" s="63">
        <v>13</v>
      </c>
      <c r="P49" s="46"/>
      <c r="Q49" s="46"/>
      <c r="R49" s="46"/>
      <c r="S49" s="46"/>
      <c r="T49" s="46"/>
      <c r="U49" s="46"/>
    </row>
    <row r="50" spans="1:21" ht="30.75" customHeight="1" x14ac:dyDescent="0.2">
      <c r="A50" s="46"/>
      <c r="B50" s="1189"/>
      <c r="C50" s="1190"/>
      <c r="D50" s="60"/>
      <c r="E50" s="1166" t="s">
        <v>15</v>
      </c>
      <c r="F50" s="1166"/>
      <c r="G50" s="1166"/>
      <c r="H50" s="1166"/>
      <c r="I50" s="1166"/>
      <c r="J50" s="1167"/>
      <c r="K50" s="61" t="s">
        <v>487</v>
      </c>
      <c r="L50" s="62" t="s">
        <v>487</v>
      </c>
      <c r="M50" s="62" t="s">
        <v>487</v>
      </c>
      <c r="N50" s="62" t="s">
        <v>487</v>
      </c>
      <c r="O50" s="63" t="s">
        <v>487</v>
      </c>
      <c r="P50" s="46"/>
      <c r="Q50" s="46"/>
      <c r="R50" s="46"/>
      <c r="S50" s="46"/>
      <c r="T50" s="46"/>
      <c r="U50" s="46"/>
    </row>
    <row r="51" spans="1:21" ht="30.75" customHeight="1" x14ac:dyDescent="0.2">
      <c r="A51" s="46"/>
      <c r="B51" s="1191"/>
      <c r="C51" s="1192"/>
      <c r="D51" s="64"/>
      <c r="E51" s="1166" t="s">
        <v>16</v>
      </c>
      <c r="F51" s="1166"/>
      <c r="G51" s="1166"/>
      <c r="H51" s="1166"/>
      <c r="I51" s="1166"/>
      <c r="J51" s="1167"/>
      <c r="K51" s="61" t="s">
        <v>487</v>
      </c>
      <c r="L51" s="62" t="s">
        <v>487</v>
      </c>
      <c r="M51" s="62" t="s">
        <v>487</v>
      </c>
      <c r="N51" s="62" t="s">
        <v>487</v>
      </c>
      <c r="O51" s="63" t="s">
        <v>487</v>
      </c>
      <c r="P51" s="46"/>
      <c r="Q51" s="46"/>
      <c r="R51" s="46"/>
      <c r="S51" s="46"/>
      <c r="T51" s="46"/>
      <c r="U51" s="46"/>
    </row>
    <row r="52" spans="1:21" ht="30.75" customHeight="1" x14ac:dyDescent="0.2">
      <c r="A52" s="46"/>
      <c r="B52" s="1164" t="s">
        <v>17</v>
      </c>
      <c r="C52" s="1165"/>
      <c r="D52" s="64"/>
      <c r="E52" s="1166" t="s">
        <v>18</v>
      </c>
      <c r="F52" s="1166"/>
      <c r="G52" s="1166"/>
      <c r="H52" s="1166"/>
      <c r="I52" s="1166"/>
      <c r="J52" s="1167"/>
      <c r="K52" s="61">
        <v>261</v>
      </c>
      <c r="L52" s="62">
        <v>274</v>
      </c>
      <c r="M52" s="62">
        <v>290</v>
      </c>
      <c r="N52" s="62">
        <v>337</v>
      </c>
      <c r="O52" s="63">
        <v>349</v>
      </c>
      <c r="P52" s="46"/>
      <c r="Q52" s="46"/>
      <c r="R52" s="46"/>
      <c r="S52" s="46"/>
      <c r="T52" s="46"/>
      <c r="U52" s="46"/>
    </row>
    <row r="53" spans="1:21" ht="30.75" customHeight="1" thickBot="1" x14ac:dyDescent="0.25">
      <c r="A53" s="46"/>
      <c r="B53" s="1168" t="s">
        <v>19</v>
      </c>
      <c r="C53" s="1169"/>
      <c r="D53" s="65"/>
      <c r="E53" s="1170" t="s">
        <v>20</v>
      </c>
      <c r="F53" s="1170"/>
      <c r="G53" s="1170"/>
      <c r="H53" s="1170"/>
      <c r="I53" s="1170"/>
      <c r="J53" s="1171"/>
      <c r="K53" s="66">
        <v>87</v>
      </c>
      <c r="L53" s="67">
        <v>97</v>
      </c>
      <c r="M53" s="67">
        <v>102</v>
      </c>
      <c r="N53" s="67">
        <v>122</v>
      </c>
      <c r="O53" s="68">
        <v>123</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542</v>
      </c>
      <c r="L57" s="79" t="s">
        <v>543</v>
      </c>
      <c r="M57" s="79" t="s">
        <v>544</v>
      </c>
      <c r="N57" s="79" t="s">
        <v>545</v>
      </c>
      <c r="O57" s="80" t="s">
        <v>546</v>
      </c>
      <c r="P57" s="46"/>
      <c r="Q57" s="46"/>
      <c r="R57" s="46"/>
      <c r="S57" s="46"/>
      <c r="T57" s="46"/>
      <c r="U57" s="46"/>
    </row>
    <row r="58" spans="1:21" ht="31.5" customHeight="1" x14ac:dyDescent="0.2">
      <c r="B58" s="1172" t="s">
        <v>24</v>
      </c>
      <c r="C58" s="1173"/>
      <c r="D58" s="1178" t="s">
        <v>25</v>
      </c>
      <c r="E58" s="1179"/>
      <c r="F58" s="1179"/>
      <c r="G58" s="1179"/>
      <c r="H58" s="1179"/>
      <c r="I58" s="1179"/>
      <c r="J58" s="1180"/>
      <c r="K58" s="81" t="s">
        <v>560</v>
      </c>
      <c r="L58" s="82" t="s">
        <v>560</v>
      </c>
      <c r="M58" s="82" t="s">
        <v>560</v>
      </c>
      <c r="N58" s="82" t="s">
        <v>560</v>
      </c>
      <c r="O58" s="83" t="s">
        <v>560</v>
      </c>
    </row>
    <row r="59" spans="1:21" ht="31.5" customHeight="1" x14ac:dyDescent="0.2">
      <c r="B59" s="1174"/>
      <c r="C59" s="1175"/>
      <c r="D59" s="1181" t="s">
        <v>26</v>
      </c>
      <c r="E59" s="1182"/>
      <c r="F59" s="1182"/>
      <c r="G59" s="1182"/>
      <c r="H59" s="1182"/>
      <c r="I59" s="1182"/>
      <c r="J59" s="1183"/>
      <c r="K59" s="84" t="s">
        <v>487</v>
      </c>
      <c r="L59" s="85" t="s">
        <v>487</v>
      </c>
      <c r="M59" s="85" t="s">
        <v>487</v>
      </c>
      <c r="N59" s="85" t="s">
        <v>487</v>
      </c>
      <c r="O59" s="86" t="s">
        <v>487</v>
      </c>
    </row>
    <row r="60" spans="1:21" ht="31.5" customHeight="1" thickBot="1" x14ac:dyDescent="0.25">
      <c r="B60" s="1176"/>
      <c r="C60" s="1177"/>
      <c r="D60" s="1184" t="s">
        <v>27</v>
      </c>
      <c r="E60" s="1185"/>
      <c r="F60" s="1185"/>
      <c r="G60" s="1185"/>
      <c r="H60" s="1185"/>
      <c r="I60" s="1185"/>
      <c r="J60" s="1186"/>
      <c r="K60" s="87" t="s">
        <v>487</v>
      </c>
      <c r="L60" s="88" t="s">
        <v>487</v>
      </c>
      <c r="M60" s="88" t="s">
        <v>487</v>
      </c>
      <c r="N60" s="88" t="s">
        <v>487</v>
      </c>
      <c r="O60" s="89" t="s">
        <v>487</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nJpoSVd1q5lDkt/dWlO7fGaLMZs9dBxcCH2q0n8iiKBURVGCAPkAyZVxq6yJ9frx70+TWKftIH6Ja42gOcc0JA==" saltValue="Zw9ZEyMu6flY3yZkry55J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526</v>
      </c>
      <c r="J40" s="101" t="s">
        <v>527</v>
      </c>
      <c r="K40" s="101" t="s">
        <v>528</v>
      </c>
      <c r="L40" s="101" t="s">
        <v>529</v>
      </c>
      <c r="M40" s="102" t="s">
        <v>530</v>
      </c>
    </row>
    <row r="41" spans="2:13" ht="27.75" customHeight="1" x14ac:dyDescent="0.2">
      <c r="B41" s="1207" t="s">
        <v>30</v>
      </c>
      <c r="C41" s="1208"/>
      <c r="D41" s="103"/>
      <c r="E41" s="1209" t="s">
        <v>31</v>
      </c>
      <c r="F41" s="1209"/>
      <c r="G41" s="1209"/>
      <c r="H41" s="1210"/>
      <c r="I41" s="342">
        <v>2771</v>
      </c>
      <c r="J41" s="343">
        <v>2853</v>
      </c>
      <c r="K41" s="343">
        <v>2733</v>
      </c>
      <c r="L41" s="343">
        <v>2444</v>
      </c>
      <c r="M41" s="344">
        <v>2129</v>
      </c>
    </row>
    <row r="42" spans="2:13" ht="27.75" customHeight="1" x14ac:dyDescent="0.2">
      <c r="B42" s="1197"/>
      <c r="C42" s="1198"/>
      <c r="D42" s="104"/>
      <c r="E42" s="1201" t="s">
        <v>32</v>
      </c>
      <c r="F42" s="1201"/>
      <c r="G42" s="1201"/>
      <c r="H42" s="1202"/>
      <c r="I42" s="345" t="s">
        <v>487</v>
      </c>
      <c r="J42" s="346" t="s">
        <v>487</v>
      </c>
      <c r="K42" s="346" t="s">
        <v>487</v>
      </c>
      <c r="L42" s="346" t="s">
        <v>487</v>
      </c>
      <c r="M42" s="347" t="s">
        <v>487</v>
      </c>
    </row>
    <row r="43" spans="2:13" ht="27.75" customHeight="1" x14ac:dyDescent="0.2">
      <c r="B43" s="1197"/>
      <c r="C43" s="1198"/>
      <c r="D43" s="104"/>
      <c r="E43" s="1201" t="s">
        <v>33</v>
      </c>
      <c r="F43" s="1201"/>
      <c r="G43" s="1201"/>
      <c r="H43" s="1202"/>
      <c r="I43" s="345">
        <v>823</v>
      </c>
      <c r="J43" s="346">
        <v>927</v>
      </c>
      <c r="K43" s="346">
        <v>1173</v>
      </c>
      <c r="L43" s="346">
        <v>1532</v>
      </c>
      <c r="M43" s="347">
        <v>1805</v>
      </c>
    </row>
    <row r="44" spans="2:13" ht="27.75" customHeight="1" x14ac:dyDescent="0.2">
      <c r="B44" s="1197"/>
      <c r="C44" s="1198"/>
      <c r="D44" s="104"/>
      <c r="E44" s="1201" t="s">
        <v>34</v>
      </c>
      <c r="F44" s="1201"/>
      <c r="G44" s="1201"/>
      <c r="H44" s="1202"/>
      <c r="I44" s="345">
        <v>99</v>
      </c>
      <c r="J44" s="346">
        <v>79</v>
      </c>
      <c r="K44" s="346">
        <v>66</v>
      </c>
      <c r="L44" s="346">
        <v>53</v>
      </c>
      <c r="M44" s="347">
        <v>40</v>
      </c>
    </row>
    <row r="45" spans="2:13" ht="27.75" customHeight="1" x14ac:dyDescent="0.2">
      <c r="B45" s="1197"/>
      <c r="C45" s="1198"/>
      <c r="D45" s="104"/>
      <c r="E45" s="1201" t="s">
        <v>35</v>
      </c>
      <c r="F45" s="1201"/>
      <c r="G45" s="1201"/>
      <c r="H45" s="1202"/>
      <c r="I45" s="345">
        <v>417</v>
      </c>
      <c r="J45" s="346">
        <v>400</v>
      </c>
      <c r="K45" s="346">
        <v>394</v>
      </c>
      <c r="L45" s="346">
        <v>378</v>
      </c>
      <c r="M45" s="347">
        <v>350</v>
      </c>
    </row>
    <row r="46" spans="2:13" ht="27.75" customHeight="1" x14ac:dyDescent="0.2">
      <c r="B46" s="1197"/>
      <c r="C46" s="1198"/>
      <c r="D46" s="105"/>
      <c r="E46" s="1201" t="s">
        <v>36</v>
      </c>
      <c r="F46" s="1201"/>
      <c r="G46" s="1201"/>
      <c r="H46" s="1202"/>
      <c r="I46" s="345" t="s">
        <v>487</v>
      </c>
      <c r="J46" s="346" t="s">
        <v>487</v>
      </c>
      <c r="K46" s="346" t="s">
        <v>487</v>
      </c>
      <c r="L46" s="346" t="s">
        <v>487</v>
      </c>
      <c r="M46" s="347" t="s">
        <v>487</v>
      </c>
    </row>
    <row r="47" spans="2:13" ht="27.75" customHeight="1" x14ac:dyDescent="0.2">
      <c r="B47" s="1197"/>
      <c r="C47" s="1198"/>
      <c r="D47" s="106"/>
      <c r="E47" s="1211" t="s">
        <v>37</v>
      </c>
      <c r="F47" s="1212"/>
      <c r="G47" s="1212"/>
      <c r="H47" s="1213"/>
      <c r="I47" s="345" t="s">
        <v>487</v>
      </c>
      <c r="J47" s="346" t="s">
        <v>487</v>
      </c>
      <c r="K47" s="346" t="s">
        <v>487</v>
      </c>
      <c r="L47" s="346" t="s">
        <v>487</v>
      </c>
      <c r="M47" s="347" t="s">
        <v>487</v>
      </c>
    </row>
    <row r="48" spans="2:13" ht="27.75" customHeight="1" x14ac:dyDescent="0.2">
      <c r="B48" s="1197"/>
      <c r="C48" s="1198"/>
      <c r="D48" s="104"/>
      <c r="E48" s="1201" t="s">
        <v>38</v>
      </c>
      <c r="F48" s="1201"/>
      <c r="G48" s="1201"/>
      <c r="H48" s="1202"/>
      <c r="I48" s="345" t="s">
        <v>487</v>
      </c>
      <c r="J48" s="346" t="s">
        <v>487</v>
      </c>
      <c r="K48" s="346" t="s">
        <v>487</v>
      </c>
      <c r="L48" s="346" t="s">
        <v>487</v>
      </c>
      <c r="M48" s="347" t="s">
        <v>487</v>
      </c>
    </row>
    <row r="49" spans="2:13" ht="27.75" customHeight="1" x14ac:dyDescent="0.2">
      <c r="B49" s="1199"/>
      <c r="C49" s="1200"/>
      <c r="D49" s="104"/>
      <c r="E49" s="1201" t="s">
        <v>39</v>
      </c>
      <c r="F49" s="1201"/>
      <c r="G49" s="1201"/>
      <c r="H49" s="1202"/>
      <c r="I49" s="345" t="s">
        <v>487</v>
      </c>
      <c r="J49" s="346" t="s">
        <v>487</v>
      </c>
      <c r="K49" s="346" t="s">
        <v>487</v>
      </c>
      <c r="L49" s="346" t="s">
        <v>487</v>
      </c>
      <c r="M49" s="347" t="s">
        <v>487</v>
      </c>
    </row>
    <row r="50" spans="2:13" ht="27.75" customHeight="1" x14ac:dyDescent="0.2">
      <c r="B50" s="1195" t="s">
        <v>40</v>
      </c>
      <c r="C50" s="1196"/>
      <c r="D50" s="107"/>
      <c r="E50" s="1201" t="s">
        <v>41</v>
      </c>
      <c r="F50" s="1201"/>
      <c r="G50" s="1201"/>
      <c r="H50" s="1202"/>
      <c r="I50" s="345">
        <v>2093</v>
      </c>
      <c r="J50" s="346">
        <v>2213</v>
      </c>
      <c r="K50" s="346">
        <v>2571</v>
      </c>
      <c r="L50" s="346">
        <v>2880</v>
      </c>
      <c r="M50" s="347">
        <v>3088</v>
      </c>
    </row>
    <row r="51" spans="2:13" ht="27.75" customHeight="1" x14ac:dyDescent="0.2">
      <c r="B51" s="1197"/>
      <c r="C51" s="1198"/>
      <c r="D51" s="104"/>
      <c r="E51" s="1201" t="s">
        <v>42</v>
      </c>
      <c r="F51" s="1201"/>
      <c r="G51" s="1201"/>
      <c r="H51" s="1202"/>
      <c r="I51" s="345">
        <v>48</v>
      </c>
      <c r="J51" s="346">
        <v>39</v>
      </c>
      <c r="K51" s="346">
        <v>36</v>
      </c>
      <c r="L51" s="346">
        <v>33</v>
      </c>
      <c r="M51" s="347">
        <v>30</v>
      </c>
    </row>
    <row r="52" spans="2:13" ht="27.75" customHeight="1" x14ac:dyDescent="0.2">
      <c r="B52" s="1199"/>
      <c r="C52" s="1200"/>
      <c r="D52" s="104"/>
      <c r="E52" s="1201" t="s">
        <v>43</v>
      </c>
      <c r="F52" s="1201"/>
      <c r="G52" s="1201"/>
      <c r="H52" s="1202"/>
      <c r="I52" s="345">
        <v>2615</v>
      </c>
      <c r="J52" s="346">
        <v>2708</v>
      </c>
      <c r="K52" s="346">
        <v>2829</v>
      </c>
      <c r="L52" s="346">
        <v>2826</v>
      </c>
      <c r="M52" s="347">
        <v>2856</v>
      </c>
    </row>
    <row r="53" spans="2:13" ht="27.75" customHeight="1" thickBot="1" x14ac:dyDescent="0.25">
      <c r="B53" s="1203" t="s">
        <v>19</v>
      </c>
      <c r="C53" s="1204"/>
      <c r="D53" s="108"/>
      <c r="E53" s="1205" t="s">
        <v>44</v>
      </c>
      <c r="F53" s="1205"/>
      <c r="G53" s="1205"/>
      <c r="H53" s="1206"/>
      <c r="I53" s="348">
        <v>-647</v>
      </c>
      <c r="J53" s="349">
        <v>-702</v>
      </c>
      <c r="K53" s="349">
        <v>-1070</v>
      </c>
      <c r="L53" s="349">
        <v>-1331</v>
      </c>
      <c r="M53" s="350">
        <v>-1649</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ssTbAEN+JI1ztnrmdjzRgOP5SCLfD21+rWGJsaCEVibJHVH+iswnVh6062jS4+4RHvHEbF0SrjIV9mA4nwWkAQ==" saltValue="WiydW9wo7ul/E0mpOvF29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528</v>
      </c>
      <c r="G54" s="117" t="s">
        <v>529</v>
      </c>
      <c r="H54" s="118" t="s">
        <v>530</v>
      </c>
    </row>
    <row r="55" spans="2:8" ht="52.5" customHeight="1" x14ac:dyDescent="0.2">
      <c r="B55" s="119"/>
      <c r="C55" s="1222" t="s">
        <v>46</v>
      </c>
      <c r="D55" s="1222"/>
      <c r="E55" s="1223"/>
      <c r="F55" s="120">
        <v>700</v>
      </c>
      <c r="G55" s="120">
        <v>1000</v>
      </c>
      <c r="H55" s="121">
        <v>1101</v>
      </c>
    </row>
    <row r="56" spans="2:8" ht="52.5" customHeight="1" x14ac:dyDescent="0.2">
      <c r="B56" s="122"/>
      <c r="C56" s="1224" t="s">
        <v>47</v>
      </c>
      <c r="D56" s="1224"/>
      <c r="E56" s="1225"/>
      <c r="F56" s="123">
        <v>212</v>
      </c>
      <c r="G56" s="123">
        <v>212</v>
      </c>
      <c r="H56" s="124">
        <v>212</v>
      </c>
    </row>
    <row r="57" spans="2:8" ht="53.25" customHeight="1" x14ac:dyDescent="0.2">
      <c r="B57" s="122"/>
      <c r="C57" s="1226" t="s">
        <v>48</v>
      </c>
      <c r="D57" s="1226"/>
      <c r="E57" s="1227"/>
      <c r="F57" s="125">
        <v>1659</v>
      </c>
      <c r="G57" s="125">
        <v>1667</v>
      </c>
      <c r="H57" s="126">
        <v>1775</v>
      </c>
    </row>
    <row r="58" spans="2:8" ht="45.75" customHeight="1" x14ac:dyDescent="0.2">
      <c r="B58" s="127"/>
      <c r="C58" s="1214" t="s">
        <v>547</v>
      </c>
      <c r="D58" s="1215"/>
      <c r="E58" s="1216"/>
      <c r="F58" s="128">
        <v>510</v>
      </c>
      <c r="G58" s="128">
        <v>510</v>
      </c>
      <c r="H58" s="129">
        <v>510</v>
      </c>
    </row>
    <row r="59" spans="2:8" ht="45.75" customHeight="1" x14ac:dyDescent="0.2">
      <c r="B59" s="127"/>
      <c r="C59" s="1214" t="s">
        <v>548</v>
      </c>
      <c r="D59" s="1215"/>
      <c r="E59" s="1216"/>
      <c r="F59" s="128">
        <v>381</v>
      </c>
      <c r="G59" s="128">
        <v>381</v>
      </c>
      <c r="H59" s="129">
        <v>481</v>
      </c>
    </row>
    <row r="60" spans="2:8" ht="45.75" customHeight="1" x14ac:dyDescent="0.2">
      <c r="B60" s="127"/>
      <c r="C60" s="1214" t="s">
        <v>549</v>
      </c>
      <c r="D60" s="1215"/>
      <c r="E60" s="1216"/>
      <c r="F60" s="128">
        <v>302</v>
      </c>
      <c r="G60" s="128">
        <v>303</v>
      </c>
      <c r="H60" s="129">
        <v>304</v>
      </c>
    </row>
    <row r="61" spans="2:8" ht="45.75" customHeight="1" x14ac:dyDescent="0.2">
      <c r="B61" s="127"/>
      <c r="C61" s="1214" t="s">
        <v>550</v>
      </c>
      <c r="D61" s="1215"/>
      <c r="E61" s="1216"/>
      <c r="F61" s="128">
        <v>235</v>
      </c>
      <c r="G61" s="128">
        <v>235</v>
      </c>
      <c r="H61" s="129">
        <v>235</v>
      </c>
    </row>
    <row r="62" spans="2:8" ht="45.75" customHeight="1" thickBot="1" x14ac:dyDescent="0.25">
      <c r="B62" s="130"/>
      <c r="C62" s="1217" t="s">
        <v>551</v>
      </c>
      <c r="D62" s="1218"/>
      <c r="E62" s="1219"/>
      <c r="F62" s="131">
        <v>213</v>
      </c>
      <c r="G62" s="131">
        <v>220</v>
      </c>
      <c r="H62" s="132">
        <v>227</v>
      </c>
    </row>
    <row r="63" spans="2:8" ht="52.5" customHeight="1" thickBot="1" x14ac:dyDescent="0.25">
      <c r="B63" s="133"/>
      <c r="C63" s="1220" t="s">
        <v>49</v>
      </c>
      <c r="D63" s="1220"/>
      <c r="E63" s="1221"/>
      <c r="F63" s="134">
        <v>2571</v>
      </c>
      <c r="G63" s="134">
        <v>2880</v>
      </c>
      <c r="H63" s="135">
        <v>3088</v>
      </c>
    </row>
    <row r="64" spans="2:8" ht="13.2" x14ac:dyDescent="0.2"/>
  </sheetData>
  <sheetProtection algorithmName="SHA-512" hashValue="lsJ6wIRqGZGfTtiTRfnyQdZd79ZfnmKvvQihsc86qjZ0UV00P3IPKMRAuQWG1ZEcTsOTWhqZZxeGkL7Lw+pTOw==" saltValue="8SScvIBJJIH48qasvRycj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E1DF2-D873-49BB-BF2D-EEE529834A58}">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561</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562</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28" t="s">
        <v>563</v>
      </c>
      <c r="AO43" s="1229"/>
      <c r="AP43" s="1229"/>
      <c r="AQ43" s="1229"/>
      <c r="AR43" s="1229"/>
      <c r="AS43" s="1229"/>
      <c r="AT43" s="1229"/>
      <c r="AU43" s="1229"/>
      <c r="AV43" s="1229"/>
      <c r="AW43" s="1229"/>
      <c r="AX43" s="1229"/>
      <c r="AY43" s="1229"/>
      <c r="AZ43" s="1229"/>
      <c r="BA43" s="1229"/>
      <c r="BB43" s="1229"/>
      <c r="BC43" s="1229"/>
      <c r="BD43" s="1229"/>
      <c r="BE43" s="1229"/>
      <c r="BF43" s="1229"/>
      <c r="BG43" s="1229"/>
      <c r="BH43" s="1229"/>
      <c r="BI43" s="1229"/>
      <c r="BJ43" s="1229"/>
      <c r="BK43" s="1229"/>
      <c r="BL43" s="1229"/>
      <c r="BM43" s="1229"/>
      <c r="BN43" s="1229"/>
      <c r="BO43" s="1229"/>
      <c r="BP43" s="1229"/>
      <c r="BQ43" s="1229"/>
      <c r="BR43" s="1229"/>
      <c r="BS43" s="1229"/>
      <c r="BT43" s="1229"/>
      <c r="BU43" s="1229"/>
      <c r="BV43" s="1229"/>
      <c r="BW43" s="1229"/>
      <c r="BX43" s="1229"/>
      <c r="BY43" s="1229"/>
      <c r="BZ43" s="1229"/>
      <c r="CA43" s="1229"/>
      <c r="CB43" s="1229"/>
      <c r="CC43" s="1229"/>
      <c r="CD43" s="1229"/>
      <c r="CE43" s="1229"/>
      <c r="CF43" s="1229"/>
      <c r="CG43" s="1229"/>
      <c r="CH43" s="1229"/>
      <c r="CI43" s="1229"/>
      <c r="CJ43" s="1229"/>
      <c r="CK43" s="1229"/>
      <c r="CL43" s="1229"/>
      <c r="CM43" s="1229"/>
      <c r="CN43" s="1229"/>
      <c r="CO43" s="1229"/>
      <c r="CP43" s="1229"/>
      <c r="CQ43" s="1229"/>
      <c r="CR43" s="1229"/>
      <c r="CS43" s="1229"/>
      <c r="CT43" s="1229"/>
      <c r="CU43" s="1229"/>
      <c r="CV43" s="1229"/>
      <c r="CW43" s="1229"/>
      <c r="CX43" s="1229"/>
      <c r="CY43" s="1229"/>
      <c r="CZ43" s="1229"/>
      <c r="DA43" s="1229"/>
      <c r="DB43" s="1229"/>
      <c r="DC43" s="1230"/>
    </row>
    <row r="44" spans="2:109" ht="13.2" x14ac:dyDescent="0.2">
      <c r="B44" s="259"/>
      <c r="AN44" s="1231"/>
      <c r="AO44" s="1232"/>
      <c r="AP44" s="1232"/>
      <c r="AQ44" s="1232"/>
      <c r="AR44" s="1232"/>
      <c r="AS44" s="1232"/>
      <c r="AT44" s="1232"/>
      <c r="AU44" s="1232"/>
      <c r="AV44" s="1232"/>
      <c r="AW44" s="1232"/>
      <c r="AX44" s="1232"/>
      <c r="AY44" s="1232"/>
      <c r="AZ44" s="1232"/>
      <c r="BA44" s="1232"/>
      <c r="BB44" s="1232"/>
      <c r="BC44" s="1232"/>
      <c r="BD44" s="1232"/>
      <c r="BE44" s="1232"/>
      <c r="BF44" s="1232"/>
      <c r="BG44" s="1232"/>
      <c r="BH44" s="1232"/>
      <c r="BI44" s="1232"/>
      <c r="BJ44" s="1232"/>
      <c r="BK44" s="1232"/>
      <c r="BL44" s="1232"/>
      <c r="BM44" s="1232"/>
      <c r="BN44" s="1232"/>
      <c r="BO44" s="1232"/>
      <c r="BP44" s="1232"/>
      <c r="BQ44" s="1232"/>
      <c r="BR44" s="1232"/>
      <c r="BS44" s="1232"/>
      <c r="BT44" s="1232"/>
      <c r="BU44" s="1232"/>
      <c r="BV44" s="1232"/>
      <c r="BW44" s="1232"/>
      <c r="BX44" s="1232"/>
      <c r="BY44" s="1232"/>
      <c r="BZ44" s="1232"/>
      <c r="CA44" s="1232"/>
      <c r="CB44" s="1232"/>
      <c r="CC44" s="1232"/>
      <c r="CD44" s="1232"/>
      <c r="CE44" s="1232"/>
      <c r="CF44" s="1232"/>
      <c r="CG44" s="1232"/>
      <c r="CH44" s="1232"/>
      <c r="CI44" s="1232"/>
      <c r="CJ44" s="1232"/>
      <c r="CK44" s="1232"/>
      <c r="CL44" s="1232"/>
      <c r="CM44" s="1232"/>
      <c r="CN44" s="1232"/>
      <c r="CO44" s="1232"/>
      <c r="CP44" s="1232"/>
      <c r="CQ44" s="1232"/>
      <c r="CR44" s="1232"/>
      <c r="CS44" s="1232"/>
      <c r="CT44" s="1232"/>
      <c r="CU44" s="1232"/>
      <c r="CV44" s="1232"/>
      <c r="CW44" s="1232"/>
      <c r="CX44" s="1232"/>
      <c r="CY44" s="1232"/>
      <c r="CZ44" s="1232"/>
      <c r="DA44" s="1232"/>
      <c r="DB44" s="1232"/>
      <c r="DC44" s="1233"/>
    </row>
    <row r="45" spans="2:109" ht="13.2" x14ac:dyDescent="0.2">
      <c r="B45" s="259"/>
      <c r="AN45" s="1231"/>
      <c r="AO45" s="1232"/>
      <c r="AP45" s="1232"/>
      <c r="AQ45" s="1232"/>
      <c r="AR45" s="1232"/>
      <c r="AS45" s="1232"/>
      <c r="AT45" s="1232"/>
      <c r="AU45" s="1232"/>
      <c r="AV45" s="1232"/>
      <c r="AW45" s="1232"/>
      <c r="AX45" s="1232"/>
      <c r="AY45" s="1232"/>
      <c r="AZ45" s="1232"/>
      <c r="BA45" s="1232"/>
      <c r="BB45" s="1232"/>
      <c r="BC45" s="1232"/>
      <c r="BD45" s="1232"/>
      <c r="BE45" s="1232"/>
      <c r="BF45" s="1232"/>
      <c r="BG45" s="1232"/>
      <c r="BH45" s="1232"/>
      <c r="BI45" s="1232"/>
      <c r="BJ45" s="1232"/>
      <c r="BK45" s="1232"/>
      <c r="BL45" s="1232"/>
      <c r="BM45" s="1232"/>
      <c r="BN45" s="1232"/>
      <c r="BO45" s="1232"/>
      <c r="BP45" s="1232"/>
      <c r="BQ45" s="1232"/>
      <c r="BR45" s="1232"/>
      <c r="BS45" s="1232"/>
      <c r="BT45" s="1232"/>
      <c r="BU45" s="1232"/>
      <c r="BV45" s="1232"/>
      <c r="BW45" s="1232"/>
      <c r="BX45" s="1232"/>
      <c r="BY45" s="1232"/>
      <c r="BZ45" s="1232"/>
      <c r="CA45" s="1232"/>
      <c r="CB45" s="1232"/>
      <c r="CC45" s="1232"/>
      <c r="CD45" s="1232"/>
      <c r="CE45" s="1232"/>
      <c r="CF45" s="1232"/>
      <c r="CG45" s="1232"/>
      <c r="CH45" s="1232"/>
      <c r="CI45" s="1232"/>
      <c r="CJ45" s="1232"/>
      <c r="CK45" s="1232"/>
      <c r="CL45" s="1232"/>
      <c r="CM45" s="1232"/>
      <c r="CN45" s="1232"/>
      <c r="CO45" s="1232"/>
      <c r="CP45" s="1232"/>
      <c r="CQ45" s="1232"/>
      <c r="CR45" s="1232"/>
      <c r="CS45" s="1232"/>
      <c r="CT45" s="1232"/>
      <c r="CU45" s="1232"/>
      <c r="CV45" s="1232"/>
      <c r="CW45" s="1232"/>
      <c r="CX45" s="1232"/>
      <c r="CY45" s="1232"/>
      <c r="CZ45" s="1232"/>
      <c r="DA45" s="1232"/>
      <c r="DB45" s="1232"/>
      <c r="DC45" s="1233"/>
    </row>
    <row r="46" spans="2:109" ht="13.2" x14ac:dyDescent="0.2">
      <c r="B46" s="259"/>
      <c r="AN46" s="1231"/>
      <c r="AO46" s="1232"/>
      <c r="AP46" s="1232"/>
      <c r="AQ46" s="1232"/>
      <c r="AR46" s="1232"/>
      <c r="AS46" s="1232"/>
      <c r="AT46" s="1232"/>
      <c r="AU46" s="1232"/>
      <c r="AV46" s="1232"/>
      <c r="AW46" s="1232"/>
      <c r="AX46" s="1232"/>
      <c r="AY46" s="1232"/>
      <c r="AZ46" s="1232"/>
      <c r="BA46" s="1232"/>
      <c r="BB46" s="1232"/>
      <c r="BC46" s="1232"/>
      <c r="BD46" s="1232"/>
      <c r="BE46" s="1232"/>
      <c r="BF46" s="1232"/>
      <c r="BG46" s="1232"/>
      <c r="BH46" s="1232"/>
      <c r="BI46" s="1232"/>
      <c r="BJ46" s="1232"/>
      <c r="BK46" s="1232"/>
      <c r="BL46" s="1232"/>
      <c r="BM46" s="1232"/>
      <c r="BN46" s="1232"/>
      <c r="BO46" s="1232"/>
      <c r="BP46" s="1232"/>
      <c r="BQ46" s="1232"/>
      <c r="BR46" s="1232"/>
      <c r="BS46" s="1232"/>
      <c r="BT46" s="1232"/>
      <c r="BU46" s="1232"/>
      <c r="BV46" s="1232"/>
      <c r="BW46" s="1232"/>
      <c r="BX46" s="1232"/>
      <c r="BY46" s="1232"/>
      <c r="BZ46" s="1232"/>
      <c r="CA46" s="1232"/>
      <c r="CB46" s="1232"/>
      <c r="CC46" s="1232"/>
      <c r="CD46" s="1232"/>
      <c r="CE46" s="1232"/>
      <c r="CF46" s="1232"/>
      <c r="CG46" s="1232"/>
      <c r="CH46" s="1232"/>
      <c r="CI46" s="1232"/>
      <c r="CJ46" s="1232"/>
      <c r="CK46" s="1232"/>
      <c r="CL46" s="1232"/>
      <c r="CM46" s="1232"/>
      <c r="CN46" s="1232"/>
      <c r="CO46" s="1232"/>
      <c r="CP46" s="1232"/>
      <c r="CQ46" s="1232"/>
      <c r="CR46" s="1232"/>
      <c r="CS46" s="1232"/>
      <c r="CT46" s="1232"/>
      <c r="CU46" s="1232"/>
      <c r="CV46" s="1232"/>
      <c r="CW46" s="1232"/>
      <c r="CX46" s="1232"/>
      <c r="CY46" s="1232"/>
      <c r="CZ46" s="1232"/>
      <c r="DA46" s="1232"/>
      <c r="DB46" s="1232"/>
      <c r="DC46" s="1233"/>
    </row>
    <row r="47" spans="2:109" ht="13.2" x14ac:dyDescent="0.2">
      <c r="B47" s="259"/>
      <c r="AN47" s="1234"/>
      <c r="AO47" s="1235"/>
      <c r="AP47" s="1235"/>
      <c r="AQ47" s="1235"/>
      <c r="AR47" s="1235"/>
      <c r="AS47" s="1235"/>
      <c r="AT47" s="1235"/>
      <c r="AU47" s="1235"/>
      <c r="AV47" s="1235"/>
      <c r="AW47" s="1235"/>
      <c r="AX47" s="1235"/>
      <c r="AY47" s="1235"/>
      <c r="AZ47" s="1235"/>
      <c r="BA47" s="1235"/>
      <c r="BB47" s="1235"/>
      <c r="BC47" s="1235"/>
      <c r="BD47" s="1235"/>
      <c r="BE47" s="1235"/>
      <c r="BF47" s="1235"/>
      <c r="BG47" s="1235"/>
      <c r="BH47" s="1235"/>
      <c r="BI47" s="1235"/>
      <c r="BJ47" s="1235"/>
      <c r="BK47" s="1235"/>
      <c r="BL47" s="1235"/>
      <c r="BM47" s="1235"/>
      <c r="BN47" s="1235"/>
      <c r="BO47" s="1235"/>
      <c r="BP47" s="1235"/>
      <c r="BQ47" s="1235"/>
      <c r="BR47" s="1235"/>
      <c r="BS47" s="1235"/>
      <c r="BT47" s="1235"/>
      <c r="BU47" s="1235"/>
      <c r="BV47" s="1235"/>
      <c r="BW47" s="1235"/>
      <c r="BX47" s="1235"/>
      <c r="BY47" s="1235"/>
      <c r="BZ47" s="1235"/>
      <c r="CA47" s="1235"/>
      <c r="CB47" s="1235"/>
      <c r="CC47" s="1235"/>
      <c r="CD47" s="1235"/>
      <c r="CE47" s="1235"/>
      <c r="CF47" s="1235"/>
      <c r="CG47" s="1235"/>
      <c r="CH47" s="1235"/>
      <c r="CI47" s="1235"/>
      <c r="CJ47" s="1235"/>
      <c r="CK47" s="1235"/>
      <c r="CL47" s="1235"/>
      <c r="CM47" s="1235"/>
      <c r="CN47" s="1235"/>
      <c r="CO47" s="1235"/>
      <c r="CP47" s="1235"/>
      <c r="CQ47" s="1235"/>
      <c r="CR47" s="1235"/>
      <c r="CS47" s="1235"/>
      <c r="CT47" s="1235"/>
      <c r="CU47" s="1235"/>
      <c r="CV47" s="1235"/>
      <c r="CW47" s="1235"/>
      <c r="CX47" s="1235"/>
      <c r="CY47" s="1235"/>
      <c r="CZ47" s="1235"/>
      <c r="DA47" s="1235"/>
      <c r="DB47" s="1235"/>
      <c r="DC47" s="1236"/>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564</v>
      </c>
    </row>
    <row r="50" spans="1:109" ht="13.2" x14ac:dyDescent="0.2">
      <c r="B50" s="259"/>
      <c r="G50" s="1237"/>
      <c r="H50" s="1237"/>
      <c r="I50" s="1237"/>
      <c r="J50" s="1237"/>
      <c r="K50" s="360"/>
      <c r="L50" s="360"/>
      <c r="M50" s="361"/>
      <c r="N50" s="361"/>
      <c r="AN50" s="1238"/>
      <c r="AO50" s="1239"/>
      <c r="AP50" s="1239"/>
      <c r="AQ50" s="1239"/>
      <c r="AR50" s="1239"/>
      <c r="AS50" s="1239"/>
      <c r="AT50" s="1239"/>
      <c r="AU50" s="1239"/>
      <c r="AV50" s="1239"/>
      <c r="AW50" s="1239"/>
      <c r="AX50" s="1239"/>
      <c r="AY50" s="1239"/>
      <c r="AZ50" s="1239"/>
      <c r="BA50" s="1239"/>
      <c r="BB50" s="1239"/>
      <c r="BC50" s="1239"/>
      <c r="BD50" s="1239"/>
      <c r="BE50" s="1239"/>
      <c r="BF50" s="1239"/>
      <c r="BG50" s="1239"/>
      <c r="BH50" s="1239"/>
      <c r="BI50" s="1239"/>
      <c r="BJ50" s="1239"/>
      <c r="BK50" s="1239"/>
      <c r="BL50" s="1239"/>
      <c r="BM50" s="1239"/>
      <c r="BN50" s="1239"/>
      <c r="BO50" s="1240"/>
      <c r="BP50" s="1241" t="s">
        <v>526</v>
      </c>
      <c r="BQ50" s="1241"/>
      <c r="BR50" s="1241"/>
      <c r="BS50" s="1241"/>
      <c r="BT50" s="1241"/>
      <c r="BU50" s="1241"/>
      <c r="BV50" s="1241"/>
      <c r="BW50" s="1241"/>
      <c r="BX50" s="1241" t="s">
        <v>527</v>
      </c>
      <c r="BY50" s="1241"/>
      <c r="BZ50" s="1241"/>
      <c r="CA50" s="1241"/>
      <c r="CB50" s="1241"/>
      <c r="CC50" s="1241"/>
      <c r="CD50" s="1241"/>
      <c r="CE50" s="1241"/>
      <c r="CF50" s="1241" t="s">
        <v>528</v>
      </c>
      <c r="CG50" s="1241"/>
      <c r="CH50" s="1241"/>
      <c r="CI50" s="1241"/>
      <c r="CJ50" s="1241"/>
      <c r="CK50" s="1241"/>
      <c r="CL50" s="1241"/>
      <c r="CM50" s="1241"/>
      <c r="CN50" s="1241" t="s">
        <v>529</v>
      </c>
      <c r="CO50" s="1241"/>
      <c r="CP50" s="1241"/>
      <c r="CQ50" s="1241"/>
      <c r="CR50" s="1241"/>
      <c r="CS50" s="1241"/>
      <c r="CT50" s="1241"/>
      <c r="CU50" s="1241"/>
      <c r="CV50" s="1241" t="s">
        <v>530</v>
      </c>
      <c r="CW50" s="1241"/>
      <c r="CX50" s="1241"/>
      <c r="CY50" s="1241"/>
      <c r="CZ50" s="1241"/>
      <c r="DA50" s="1241"/>
      <c r="DB50" s="1241"/>
      <c r="DC50" s="1241"/>
    </row>
    <row r="51" spans="1:109" ht="13.5" customHeight="1" x14ac:dyDescent="0.2">
      <c r="B51" s="259"/>
      <c r="G51" s="1247"/>
      <c r="H51" s="1247"/>
      <c r="I51" s="1245"/>
      <c r="J51" s="1245"/>
      <c r="K51" s="1243"/>
      <c r="L51" s="1243"/>
      <c r="M51" s="1243"/>
      <c r="N51" s="1243"/>
      <c r="AM51" s="359"/>
      <c r="AN51" s="1244" t="s">
        <v>565</v>
      </c>
      <c r="AO51" s="1244"/>
      <c r="AP51" s="1244"/>
      <c r="AQ51" s="1244"/>
      <c r="AR51" s="1244"/>
      <c r="AS51" s="1244"/>
      <c r="AT51" s="1244"/>
      <c r="AU51" s="1244"/>
      <c r="AV51" s="1244"/>
      <c r="AW51" s="1244"/>
      <c r="AX51" s="1244"/>
      <c r="AY51" s="1244"/>
      <c r="AZ51" s="1244"/>
      <c r="BA51" s="1244"/>
      <c r="BB51" s="1244" t="s">
        <v>566</v>
      </c>
      <c r="BC51" s="1244"/>
      <c r="BD51" s="1244"/>
      <c r="BE51" s="1244"/>
      <c r="BF51" s="1244"/>
      <c r="BG51" s="1244"/>
      <c r="BH51" s="1244"/>
      <c r="BI51" s="1244"/>
      <c r="BJ51" s="1244"/>
      <c r="BK51" s="1244"/>
      <c r="BL51" s="1244"/>
      <c r="BM51" s="1244"/>
      <c r="BN51" s="1244"/>
      <c r="BO51" s="1244"/>
      <c r="BP51" s="1242"/>
      <c r="BQ51" s="1242"/>
      <c r="BR51" s="1242"/>
      <c r="BS51" s="1242"/>
      <c r="BT51" s="1242"/>
      <c r="BU51" s="1242"/>
      <c r="BV51" s="1242"/>
      <c r="BW51" s="1242"/>
      <c r="BX51" s="1242"/>
      <c r="BY51" s="1242"/>
      <c r="BZ51" s="1242"/>
      <c r="CA51" s="1242"/>
      <c r="CB51" s="1242"/>
      <c r="CC51" s="1242"/>
      <c r="CD51" s="1242"/>
      <c r="CE51" s="1242"/>
      <c r="CF51" s="1242"/>
      <c r="CG51" s="1242"/>
      <c r="CH51" s="1242"/>
      <c r="CI51" s="1242"/>
      <c r="CJ51" s="1242"/>
      <c r="CK51" s="1242"/>
      <c r="CL51" s="1242"/>
      <c r="CM51" s="1242"/>
      <c r="CN51" s="1242"/>
      <c r="CO51" s="1242"/>
      <c r="CP51" s="1242"/>
      <c r="CQ51" s="1242"/>
      <c r="CR51" s="1242"/>
      <c r="CS51" s="1242"/>
      <c r="CT51" s="1242"/>
      <c r="CU51" s="1242"/>
      <c r="CV51" s="1242"/>
      <c r="CW51" s="1242"/>
      <c r="CX51" s="1242"/>
      <c r="CY51" s="1242"/>
      <c r="CZ51" s="1242"/>
      <c r="DA51" s="1242"/>
      <c r="DB51" s="1242"/>
      <c r="DC51" s="1242"/>
    </row>
    <row r="52" spans="1:109" ht="13.2" x14ac:dyDescent="0.2">
      <c r="B52" s="259"/>
      <c r="G52" s="1247"/>
      <c r="H52" s="1247"/>
      <c r="I52" s="1245"/>
      <c r="J52" s="1245"/>
      <c r="K52" s="1243"/>
      <c r="L52" s="1243"/>
      <c r="M52" s="1243"/>
      <c r="N52" s="1243"/>
      <c r="AM52" s="359"/>
      <c r="AN52" s="1244"/>
      <c r="AO52" s="1244"/>
      <c r="AP52" s="1244"/>
      <c r="AQ52" s="1244"/>
      <c r="AR52" s="1244"/>
      <c r="AS52" s="1244"/>
      <c r="AT52" s="1244"/>
      <c r="AU52" s="1244"/>
      <c r="AV52" s="1244"/>
      <c r="AW52" s="1244"/>
      <c r="AX52" s="1244"/>
      <c r="AY52" s="1244"/>
      <c r="AZ52" s="1244"/>
      <c r="BA52" s="1244"/>
      <c r="BB52" s="1244"/>
      <c r="BC52" s="1244"/>
      <c r="BD52" s="1244"/>
      <c r="BE52" s="1244"/>
      <c r="BF52" s="1244"/>
      <c r="BG52" s="1244"/>
      <c r="BH52" s="1244"/>
      <c r="BI52" s="1244"/>
      <c r="BJ52" s="1244"/>
      <c r="BK52" s="1244"/>
      <c r="BL52" s="1244"/>
      <c r="BM52" s="1244"/>
      <c r="BN52" s="1244"/>
      <c r="BO52" s="1244"/>
      <c r="BP52" s="1242"/>
      <c r="BQ52" s="1242"/>
      <c r="BR52" s="1242"/>
      <c r="BS52" s="1242"/>
      <c r="BT52" s="1242"/>
      <c r="BU52" s="1242"/>
      <c r="BV52" s="1242"/>
      <c r="BW52" s="1242"/>
      <c r="BX52" s="1242"/>
      <c r="BY52" s="1242"/>
      <c r="BZ52" s="1242"/>
      <c r="CA52" s="1242"/>
      <c r="CB52" s="1242"/>
      <c r="CC52" s="1242"/>
      <c r="CD52" s="1242"/>
      <c r="CE52" s="1242"/>
      <c r="CF52" s="1242"/>
      <c r="CG52" s="1242"/>
      <c r="CH52" s="1242"/>
      <c r="CI52" s="1242"/>
      <c r="CJ52" s="1242"/>
      <c r="CK52" s="1242"/>
      <c r="CL52" s="1242"/>
      <c r="CM52" s="1242"/>
      <c r="CN52" s="1242"/>
      <c r="CO52" s="1242"/>
      <c r="CP52" s="1242"/>
      <c r="CQ52" s="1242"/>
      <c r="CR52" s="1242"/>
      <c r="CS52" s="1242"/>
      <c r="CT52" s="1242"/>
      <c r="CU52" s="1242"/>
      <c r="CV52" s="1242"/>
      <c r="CW52" s="1242"/>
      <c r="CX52" s="1242"/>
      <c r="CY52" s="1242"/>
      <c r="CZ52" s="1242"/>
      <c r="DA52" s="1242"/>
      <c r="DB52" s="1242"/>
      <c r="DC52" s="1242"/>
    </row>
    <row r="53" spans="1:109" ht="13.2" x14ac:dyDescent="0.2">
      <c r="A53" s="358"/>
      <c r="B53" s="259"/>
      <c r="G53" s="1247"/>
      <c r="H53" s="1247"/>
      <c r="I53" s="1237"/>
      <c r="J53" s="1237"/>
      <c r="K53" s="1243"/>
      <c r="L53" s="1243"/>
      <c r="M53" s="1243"/>
      <c r="N53" s="1243"/>
      <c r="AM53" s="359"/>
      <c r="AN53" s="1244"/>
      <c r="AO53" s="1244"/>
      <c r="AP53" s="1244"/>
      <c r="AQ53" s="1244"/>
      <c r="AR53" s="1244"/>
      <c r="AS53" s="1244"/>
      <c r="AT53" s="1244"/>
      <c r="AU53" s="1244"/>
      <c r="AV53" s="1244"/>
      <c r="AW53" s="1244"/>
      <c r="AX53" s="1244"/>
      <c r="AY53" s="1244"/>
      <c r="AZ53" s="1244"/>
      <c r="BA53" s="1244"/>
      <c r="BB53" s="1244" t="s">
        <v>567</v>
      </c>
      <c r="BC53" s="1244"/>
      <c r="BD53" s="1244"/>
      <c r="BE53" s="1244"/>
      <c r="BF53" s="1244"/>
      <c r="BG53" s="1244"/>
      <c r="BH53" s="1244"/>
      <c r="BI53" s="1244"/>
      <c r="BJ53" s="1244"/>
      <c r="BK53" s="1244"/>
      <c r="BL53" s="1244"/>
      <c r="BM53" s="1244"/>
      <c r="BN53" s="1244"/>
      <c r="BO53" s="1244"/>
      <c r="BP53" s="1242">
        <v>50.6</v>
      </c>
      <c r="BQ53" s="1242"/>
      <c r="BR53" s="1242"/>
      <c r="BS53" s="1242"/>
      <c r="BT53" s="1242"/>
      <c r="BU53" s="1242"/>
      <c r="BV53" s="1242"/>
      <c r="BW53" s="1242"/>
      <c r="BX53" s="1242">
        <v>51.5</v>
      </c>
      <c r="BY53" s="1242"/>
      <c r="BZ53" s="1242"/>
      <c r="CA53" s="1242"/>
      <c r="CB53" s="1242"/>
      <c r="CC53" s="1242"/>
      <c r="CD53" s="1242"/>
      <c r="CE53" s="1242"/>
      <c r="CF53" s="1242">
        <v>51.8</v>
      </c>
      <c r="CG53" s="1242"/>
      <c r="CH53" s="1242"/>
      <c r="CI53" s="1242"/>
      <c r="CJ53" s="1242"/>
      <c r="CK53" s="1242"/>
      <c r="CL53" s="1242"/>
      <c r="CM53" s="1242"/>
      <c r="CN53" s="1242">
        <v>55.3</v>
      </c>
      <c r="CO53" s="1242"/>
      <c r="CP53" s="1242"/>
      <c r="CQ53" s="1242"/>
      <c r="CR53" s="1242"/>
      <c r="CS53" s="1242"/>
      <c r="CT53" s="1242"/>
      <c r="CU53" s="1242"/>
      <c r="CV53" s="1242">
        <v>53.3</v>
      </c>
      <c r="CW53" s="1242"/>
      <c r="CX53" s="1242"/>
      <c r="CY53" s="1242"/>
      <c r="CZ53" s="1242"/>
      <c r="DA53" s="1242"/>
      <c r="DB53" s="1242"/>
      <c r="DC53" s="1242"/>
    </row>
    <row r="54" spans="1:109" ht="13.2" x14ac:dyDescent="0.2">
      <c r="A54" s="358"/>
      <c r="B54" s="259"/>
      <c r="G54" s="1247"/>
      <c r="H54" s="1247"/>
      <c r="I54" s="1237"/>
      <c r="J54" s="1237"/>
      <c r="K54" s="1243"/>
      <c r="L54" s="1243"/>
      <c r="M54" s="1243"/>
      <c r="N54" s="1243"/>
      <c r="AM54" s="359"/>
      <c r="AN54" s="1244"/>
      <c r="AO54" s="1244"/>
      <c r="AP54" s="1244"/>
      <c r="AQ54" s="1244"/>
      <c r="AR54" s="1244"/>
      <c r="AS54" s="1244"/>
      <c r="AT54" s="1244"/>
      <c r="AU54" s="1244"/>
      <c r="AV54" s="1244"/>
      <c r="AW54" s="1244"/>
      <c r="AX54" s="1244"/>
      <c r="AY54" s="1244"/>
      <c r="AZ54" s="1244"/>
      <c r="BA54" s="1244"/>
      <c r="BB54" s="1244"/>
      <c r="BC54" s="1244"/>
      <c r="BD54" s="1244"/>
      <c r="BE54" s="1244"/>
      <c r="BF54" s="1244"/>
      <c r="BG54" s="1244"/>
      <c r="BH54" s="1244"/>
      <c r="BI54" s="1244"/>
      <c r="BJ54" s="1244"/>
      <c r="BK54" s="1244"/>
      <c r="BL54" s="1244"/>
      <c r="BM54" s="1244"/>
      <c r="BN54" s="1244"/>
      <c r="BO54" s="1244"/>
      <c r="BP54" s="1242"/>
      <c r="BQ54" s="1242"/>
      <c r="BR54" s="1242"/>
      <c r="BS54" s="1242"/>
      <c r="BT54" s="1242"/>
      <c r="BU54" s="1242"/>
      <c r="BV54" s="1242"/>
      <c r="BW54" s="1242"/>
      <c r="BX54" s="1242"/>
      <c r="BY54" s="1242"/>
      <c r="BZ54" s="1242"/>
      <c r="CA54" s="1242"/>
      <c r="CB54" s="1242"/>
      <c r="CC54" s="1242"/>
      <c r="CD54" s="1242"/>
      <c r="CE54" s="1242"/>
      <c r="CF54" s="1242"/>
      <c r="CG54" s="1242"/>
      <c r="CH54" s="1242"/>
      <c r="CI54" s="1242"/>
      <c r="CJ54" s="1242"/>
      <c r="CK54" s="1242"/>
      <c r="CL54" s="1242"/>
      <c r="CM54" s="1242"/>
      <c r="CN54" s="1242"/>
      <c r="CO54" s="1242"/>
      <c r="CP54" s="1242"/>
      <c r="CQ54" s="1242"/>
      <c r="CR54" s="1242"/>
      <c r="CS54" s="1242"/>
      <c r="CT54" s="1242"/>
      <c r="CU54" s="1242"/>
      <c r="CV54" s="1242"/>
      <c r="CW54" s="1242"/>
      <c r="CX54" s="1242"/>
      <c r="CY54" s="1242"/>
      <c r="CZ54" s="1242"/>
      <c r="DA54" s="1242"/>
      <c r="DB54" s="1242"/>
      <c r="DC54" s="1242"/>
    </row>
    <row r="55" spans="1:109" ht="13.2" x14ac:dyDescent="0.2">
      <c r="A55" s="358"/>
      <c r="B55" s="259"/>
      <c r="G55" s="1237"/>
      <c r="H55" s="1237"/>
      <c r="I55" s="1237"/>
      <c r="J55" s="1237"/>
      <c r="K55" s="1243"/>
      <c r="L55" s="1243"/>
      <c r="M55" s="1243"/>
      <c r="N55" s="1243"/>
      <c r="AN55" s="1241" t="s">
        <v>568</v>
      </c>
      <c r="AO55" s="1241"/>
      <c r="AP55" s="1241"/>
      <c r="AQ55" s="1241"/>
      <c r="AR55" s="1241"/>
      <c r="AS55" s="1241"/>
      <c r="AT55" s="1241"/>
      <c r="AU55" s="1241"/>
      <c r="AV55" s="1241"/>
      <c r="AW55" s="1241"/>
      <c r="AX55" s="1241"/>
      <c r="AY55" s="1241"/>
      <c r="AZ55" s="1241"/>
      <c r="BA55" s="1241"/>
      <c r="BB55" s="1244" t="s">
        <v>566</v>
      </c>
      <c r="BC55" s="1244"/>
      <c r="BD55" s="1244"/>
      <c r="BE55" s="1244"/>
      <c r="BF55" s="1244"/>
      <c r="BG55" s="1244"/>
      <c r="BH55" s="1244"/>
      <c r="BI55" s="1244"/>
      <c r="BJ55" s="1244"/>
      <c r="BK55" s="1244"/>
      <c r="BL55" s="1244"/>
      <c r="BM55" s="1244"/>
      <c r="BN55" s="1244"/>
      <c r="BO55" s="1244"/>
      <c r="BP55" s="1242">
        <v>0</v>
      </c>
      <c r="BQ55" s="1242"/>
      <c r="BR55" s="1242"/>
      <c r="BS55" s="1242"/>
      <c r="BT55" s="1242"/>
      <c r="BU55" s="1242"/>
      <c r="BV55" s="1242"/>
      <c r="BW55" s="1242"/>
      <c r="BX55" s="1242">
        <v>0</v>
      </c>
      <c r="BY55" s="1242"/>
      <c r="BZ55" s="1242"/>
      <c r="CA55" s="1242"/>
      <c r="CB55" s="1242"/>
      <c r="CC55" s="1242"/>
      <c r="CD55" s="1242"/>
      <c r="CE55" s="1242"/>
      <c r="CF55" s="1242">
        <v>0</v>
      </c>
      <c r="CG55" s="1242"/>
      <c r="CH55" s="1242"/>
      <c r="CI55" s="1242"/>
      <c r="CJ55" s="1242"/>
      <c r="CK55" s="1242"/>
      <c r="CL55" s="1242"/>
      <c r="CM55" s="1242"/>
      <c r="CN55" s="1242">
        <v>0</v>
      </c>
      <c r="CO55" s="1242"/>
      <c r="CP55" s="1242"/>
      <c r="CQ55" s="1242"/>
      <c r="CR55" s="1242"/>
      <c r="CS55" s="1242"/>
      <c r="CT55" s="1242"/>
      <c r="CU55" s="1242"/>
      <c r="CV55" s="1242">
        <v>0</v>
      </c>
      <c r="CW55" s="1242"/>
      <c r="CX55" s="1242"/>
      <c r="CY55" s="1242"/>
      <c r="CZ55" s="1242"/>
      <c r="DA55" s="1242"/>
      <c r="DB55" s="1242"/>
      <c r="DC55" s="1242"/>
    </row>
    <row r="56" spans="1:109" ht="13.2" x14ac:dyDescent="0.2">
      <c r="A56" s="358"/>
      <c r="B56" s="259"/>
      <c r="G56" s="1237"/>
      <c r="H56" s="1237"/>
      <c r="I56" s="1237"/>
      <c r="J56" s="1237"/>
      <c r="K56" s="1243"/>
      <c r="L56" s="1243"/>
      <c r="M56" s="1243"/>
      <c r="N56" s="1243"/>
      <c r="AN56" s="1241"/>
      <c r="AO56" s="1241"/>
      <c r="AP56" s="1241"/>
      <c r="AQ56" s="1241"/>
      <c r="AR56" s="1241"/>
      <c r="AS56" s="1241"/>
      <c r="AT56" s="1241"/>
      <c r="AU56" s="1241"/>
      <c r="AV56" s="1241"/>
      <c r="AW56" s="1241"/>
      <c r="AX56" s="1241"/>
      <c r="AY56" s="1241"/>
      <c r="AZ56" s="1241"/>
      <c r="BA56" s="1241"/>
      <c r="BB56" s="1244"/>
      <c r="BC56" s="1244"/>
      <c r="BD56" s="1244"/>
      <c r="BE56" s="1244"/>
      <c r="BF56" s="1244"/>
      <c r="BG56" s="1244"/>
      <c r="BH56" s="1244"/>
      <c r="BI56" s="1244"/>
      <c r="BJ56" s="1244"/>
      <c r="BK56" s="1244"/>
      <c r="BL56" s="1244"/>
      <c r="BM56" s="1244"/>
      <c r="BN56" s="1244"/>
      <c r="BO56" s="1244"/>
      <c r="BP56" s="1242"/>
      <c r="BQ56" s="1242"/>
      <c r="BR56" s="1242"/>
      <c r="BS56" s="1242"/>
      <c r="BT56" s="1242"/>
      <c r="BU56" s="1242"/>
      <c r="BV56" s="1242"/>
      <c r="BW56" s="1242"/>
      <c r="BX56" s="1242"/>
      <c r="BY56" s="1242"/>
      <c r="BZ56" s="1242"/>
      <c r="CA56" s="1242"/>
      <c r="CB56" s="1242"/>
      <c r="CC56" s="1242"/>
      <c r="CD56" s="1242"/>
      <c r="CE56" s="1242"/>
      <c r="CF56" s="1242"/>
      <c r="CG56" s="1242"/>
      <c r="CH56" s="1242"/>
      <c r="CI56" s="1242"/>
      <c r="CJ56" s="1242"/>
      <c r="CK56" s="1242"/>
      <c r="CL56" s="1242"/>
      <c r="CM56" s="1242"/>
      <c r="CN56" s="1242"/>
      <c r="CO56" s="1242"/>
      <c r="CP56" s="1242"/>
      <c r="CQ56" s="1242"/>
      <c r="CR56" s="1242"/>
      <c r="CS56" s="1242"/>
      <c r="CT56" s="1242"/>
      <c r="CU56" s="1242"/>
      <c r="CV56" s="1242"/>
      <c r="CW56" s="1242"/>
      <c r="CX56" s="1242"/>
      <c r="CY56" s="1242"/>
      <c r="CZ56" s="1242"/>
      <c r="DA56" s="1242"/>
      <c r="DB56" s="1242"/>
      <c r="DC56" s="1242"/>
    </row>
    <row r="57" spans="1:109" s="358" customFormat="1" ht="13.2" x14ac:dyDescent="0.2">
      <c r="B57" s="362"/>
      <c r="G57" s="1237"/>
      <c r="H57" s="1237"/>
      <c r="I57" s="1246"/>
      <c r="J57" s="1246"/>
      <c r="K57" s="1243"/>
      <c r="L57" s="1243"/>
      <c r="M57" s="1243"/>
      <c r="N57" s="1243"/>
      <c r="AM57" s="255"/>
      <c r="AN57" s="1241"/>
      <c r="AO57" s="1241"/>
      <c r="AP57" s="1241"/>
      <c r="AQ57" s="1241"/>
      <c r="AR57" s="1241"/>
      <c r="AS57" s="1241"/>
      <c r="AT57" s="1241"/>
      <c r="AU57" s="1241"/>
      <c r="AV57" s="1241"/>
      <c r="AW57" s="1241"/>
      <c r="AX57" s="1241"/>
      <c r="AY57" s="1241"/>
      <c r="AZ57" s="1241"/>
      <c r="BA57" s="1241"/>
      <c r="BB57" s="1244" t="s">
        <v>567</v>
      </c>
      <c r="BC57" s="1244"/>
      <c r="BD57" s="1244"/>
      <c r="BE57" s="1244"/>
      <c r="BF57" s="1244"/>
      <c r="BG57" s="1244"/>
      <c r="BH57" s="1244"/>
      <c r="BI57" s="1244"/>
      <c r="BJ57" s="1244"/>
      <c r="BK57" s="1244"/>
      <c r="BL57" s="1244"/>
      <c r="BM57" s="1244"/>
      <c r="BN57" s="1244"/>
      <c r="BO57" s="1244"/>
      <c r="BP57" s="1242">
        <v>60.4</v>
      </c>
      <c r="BQ57" s="1242"/>
      <c r="BR57" s="1242"/>
      <c r="BS57" s="1242"/>
      <c r="BT57" s="1242"/>
      <c r="BU57" s="1242"/>
      <c r="BV57" s="1242"/>
      <c r="BW57" s="1242"/>
      <c r="BX57" s="1242">
        <v>61.5</v>
      </c>
      <c r="BY57" s="1242"/>
      <c r="BZ57" s="1242"/>
      <c r="CA57" s="1242"/>
      <c r="CB57" s="1242"/>
      <c r="CC57" s="1242"/>
      <c r="CD57" s="1242"/>
      <c r="CE57" s="1242"/>
      <c r="CF57" s="1242">
        <v>60.8</v>
      </c>
      <c r="CG57" s="1242"/>
      <c r="CH57" s="1242"/>
      <c r="CI57" s="1242"/>
      <c r="CJ57" s="1242"/>
      <c r="CK57" s="1242"/>
      <c r="CL57" s="1242"/>
      <c r="CM57" s="1242"/>
      <c r="CN57" s="1242">
        <v>62.2</v>
      </c>
      <c r="CO57" s="1242"/>
      <c r="CP57" s="1242"/>
      <c r="CQ57" s="1242"/>
      <c r="CR57" s="1242"/>
      <c r="CS57" s="1242"/>
      <c r="CT57" s="1242"/>
      <c r="CU57" s="1242"/>
      <c r="CV57" s="1242">
        <v>62.5</v>
      </c>
      <c r="CW57" s="1242"/>
      <c r="CX57" s="1242"/>
      <c r="CY57" s="1242"/>
      <c r="CZ57" s="1242"/>
      <c r="DA57" s="1242"/>
      <c r="DB57" s="1242"/>
      <c r="DC57" s="1242"/>
      <c r="DD57" s="363"/>
      <c r="DE57" s="362"/>
    </row>
    <row r="58" spans="1:109" s="358" customFormat="1" ht="13.2" x14ac:dyDescent="0.2">
      <c r="A58" s="255"/>
      <c r="B58" s="362"/>
      <c r="G58" s="1237"/>
      <c r="H58" s="1237"/>
      <c r="I58" s="1246"/>
      <c r="J58" s="1246"/>
      <c r="K58" s="1243"/>
      <c r="L58" s="1243"/>
      <c r="M58" s="1243"/>
      <c r="N58" s="1243"/>
      <c r="AM58" s="255"/>
      <c r="AN58" s="1241"/>
      <c r="AO58" s="1241"/>
      <c r="AP58" s="1241"/>
      <c r="AQ58" s="1241"/>
      <c r="AR58" s="1241"/>
      <c r="AS58" s="1241"/>
      <c r="AT58" s="1241"/>
      <c r="AU58" s="1241"/>
      <c r="AV58" s="1241"/>
      <c r="AW58" s="1241"/>
      <c r="AX58" s="1241"/>
      <c r="AY58" s="1241"/>
      <c r="AZ58" s="1241"/>
      <c r="BA58" s="1241"/>
      <c r="BB58" s="1244"/>
      <c r="BC58" s="1244"/>
      <c r="BD58" s="1244"/>
      <c r="BE58" s="1244"/>
      <c r="BF58" s="1244"/>
      <c r="BG58" s="1244"/>
      <c r="BH58" s="1244"/>
      <c r="BI58" s="1244"/>
      <c r="BJ58" s="1244"/>
      <c r="BK58" s="1244"/>
      <c r="BL58" s="1244"/>
      <c r="BM58" s="1244"/>
      <c r="BN58" s="1244"/>
      <c r="BO58" s="1244"/>
      <c r="BP58" s="1242"/>
      <c r="BQ58" s="1242"/>
      <c r="BR58" s="1242"/>
      <c r="BS58" s="1242"/>
      <c r="BT58" s="1242"/>
      <c r="BU58" s="1242"/>
      <c r="BV58" s="1242"/>
      <c r="BW58" s="1242"/>
      <c r="BX58" s="1242"/>
      <c r="BY58" s="1242"/>
      <c r="BZ58" s="1242"/>
      <c r="CA58" s="1242"/>
      <c r="CB58" s="1242"/>
      <c r="CC58" s="1242"/>
      <c r="CD58" s="1242"/>
      <c r="CE58" s="1242"/>
      <c r="CF58" s="1242"/>
      <c r="CG58" s="1242"/>
      <c r="CH58" s="1242"/>
      <c r="CI58" s="1242"/>
      <c r="CJ58" s="1242"/>
      <c r="CK58" s="1242"/>
      <c r="CL58" s="1242"/>
      <c r="CM58" s="1242"/>
      <c r="CN58" s="1242"/>
      <c r="CO58" s="1242"/>
      <c r="CP58" s="1242"/>
      <c r="CQ58" s="1242"/>
      <c r="CR58" s="1242"/>
      <c r="CS58" s="1242"/>
      <c r="CT58" s="1242"/>
      <c r="CU58" s="1242"/>
      <c r="CV58" s="1242"/>
      <c r="CW58" s="1242"/>
      <c r="CX58" s="1242"/>
      <c r="CY58" s="1242"/>
      <c r="CZ58" s="1242"/>
      <c r="DA58" s="1242"/>
      <c r="DB58" s="1242"/>
      <c r="DC58" s="1242"/>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569</v>
      </c>
    </row>
    <row r="64" spans="1:109" ht="13.2" x14ac:dyDescent="0.2">
      <c r="B64" s="259"/>
      <c r="G64" s="357"/>
      <c r="I64" s="369"/>
      <c r="J64" s="369"/>
      <c r="K64" s="369"/>
      <c r="L64" s="369"/>
      <c r="M64" s="369"/>
      <c r="N64" s="370"/>
      <c r="AM64" s="357"/>
      <c r="AN64" s="357" t="s">
        <v>562</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28" t="s">
        <v>570</v>
      </c>
      <c r="AO65" s="1229"/>
      <c r="AP65" s="1229"/>
      <c r="AQ65" s="1229"/>
      <c r="AR65" s="1229"/>
      <c r="AS65" s="1229"/>
      <c r="AT65" s="1229"/>
      <c r="AU65" s="1229"/>
      <c r="AV65" s="1229"/>
      <c r="AW65" s="1229"/>
      <c r="AX65" s="1229"/>
      <c r="AY65" s="1229"/>
      <c r="AZ65" s="1229"/>
      <c r="BA65" s="1229"/>
      <c r="BB65" s="1229"/>
      <c r="BC65" s="1229"/>
      <c r="BD65" s="1229"/>
      <c r="BE65" s="1229"/>
      <c r="BF65" s="1229"/>
      <c r="BG65" s="1229"/>
      <c r="BH65" s="1229"/>
      <c r="BI65" s="1229"/>
      <c r="BJ65" s="1229"/>
      <c r="BK65" s="1229"/>
      <c r="BL65" s="1229"/>
      <c r="BM65" s="1229"/>
      <c r="BN65" s="1229"/>
      <c r="BO65" s="1229"/>
      <c r="BP65" s="1229"/>
      <c r="BQ65" s="1229"/>
      <c r="BR65" s="1229"/>
      <c r="BS65" s="1229"/>
      <c r="BT65" s="1229"/>
      <c r="BU65" s="1229"/>
      <c r="BV65" s="1229"/>
      <c r="BW65" s="1229"/>
      <c r="BX65" s="1229"/>
      <c r="BY65" s="1229"/>
      <c r="BZ65" s="1229"/>
      <c r="CA65" s="1229"/>
      <c r="CB65" s="1229"/>
      <c r="CC65" s="1229"/>
      <c r="CD65" s="1229"/>
      <c r="CE65" s="1229"/>
      <c r="CF65" s="1229"/>
      <c r="CG65" s="1229"/>
      <c r="CH65" s="1229"/>
      <c r="CI65" s="1229"/>
      <c r="CJ65" s="1229"/>
      <c r="CK65" s="1229"/>
      <c r="CL65" s="1229"/>
      <c r="CM65" s="1229"/>
      <c r="CN65" s="1229"/>
      <c r="CO65" s="1229"/>
      <c r="CP65" s="1229"/>
      <c r="CQ65" s="1229"/>
      <c r="CR65" s="1229"/>
      <c r="CS65" s="1229"/>
      <c r="CT65" s="1229"/>
      <c r="CU65" s="1229"/>
      <c r="CV65" s="1229"/>
      <c r="CW65" s="1229"/>
      <c r="CX65" s="1229"/>
      <c r="CY65" s="1229"/>
      <c r="CZ65" s="1229"/>
      <c r="DA65" s="1229"/>
      <c r="DB65" s="1229"/>
      <c r="DC65" s="1230"/>
    </row>
    <row r="66" spans="2:107" ht="13.2" x14ac:dyDescent="0.2">
      <c r="B66" s="259"/>
      <c r="AN66" s="1231"/>
      <c r="AO66" s="1232"/>
      <c r="AP66" s="1232"/>
      <c r="AQ66" s="1232"/>
      <c r="AR66" s="1232"/>
      <c r="AS66" s="1232"/>
      <c r="AT66" s="1232"/>
      <c r="AU66" s="1232"/>
      <c r="AV66" s="1232"/>
      <c r="AW66" s="1232"/>
      <c r="AX66" s="1232"/>
      <c r="AY66" s="1232"/>
      <c r="AZ66" s="1232"/>
      <c r="BA66" s="1232"/>
      <c r="BB66" s="1232"/>
      <c r="BC66" s="1232"/>
      <c r="BD66" s="1232"/>
      <c r="BE66" s="1232"/>
      <c r="BF66" s="1232"/>
      <c r="BG66" s="1232"/>
      <c r="BH66" s="1232"/>
      <c r="BI66" s="1232"/>
      <c r="BJ66" s="1232"/>
      <c r="BK66" s="1232"/>
      <c r="BL66" s="1232"/>
      <c r="BM66" s="1232"/>
      <c r="BN66" s="1232"/>
      <c r="BO66" s="1232"/>
      <c r="BP66" s="1232"/>
      <c r="BQ66" s="1232"/>
      <c r="BR66" s="1232"/>
      <c r="BS66" s="1232"/>
      <c r="BT66" s="1232"/>
      <c r="BU66" s="1232"/>
      <c r="BV66" s="1232"/>
      <c r="BW66" s="1232"/>
      <c r="BX66" s="1232"/>
      <c r="BY66" s="1232"/>
      <c r="BZ66" s="1232"/>
      <c r="CA66" s="1232"/>
      <c r="CB66" s="1232"/>
      <c r="CC66" s="1232"/>
      <c r="CD66" s="1232"/>
      <c r="CE66" s="1232"/>
      <c r="CF66" s="1232"/>
      <c r="CG66" s="1232"/>
      <c r="CH66" s="1232"/>
      <c r="CI66" s="1232"/>
      <c r="CJ66" s="1232"/>
      <c r="CK66" s="1232"/>
      <c r="CL66" s="1232"/>
      <c r="CM66" s="1232"/>
      <c r="CN66" s="1232"/>
      <c r="CO66" s="1232"/>
      <c r="CP66" s="1232"/>
      <c r="CQ66" s="1232"/>
      <c r="CR66" s="1232"/>
      <c r="CS66" s="1232"/>
      <c r="CT66" s="1232"/>
      <c r="CU66" s="1232"/>
      <c r="CV66" s="1232"/>
      <c r="CW66" s="1232"/>
      <c r="CX66" s="1232"/>
      <c r="CY66" s="1232"/>
      <c r="CZ66" s="1232"/>
      <c r="DA66" s="1232"/>
      <c r="DB66" s="1232"/>
      <c r="DC66" s="1233"/>
    </row>
    <row r="67" spans="2:107" ht="13.2" x14ac:dyDescent="0.2">
      <c r="B67" s="259"/>
      <c r="AN67" s="1231"/>
      <c r="AO67" s="1232"/>
      <c r="AP67" s="1232"/>
      <c r="AQ67" s="1232"/>
      <c r="AR67" s="1232"/>
      <c r="AS67" s="1232"/>
      <c r="AT67" s="1232"/>
      <c r="AU67" s="1232"/>
      <c r="AV67" s="1232"/>
      <c r="AW67" s="1232"/>
      <c r="AX67" s="1232"/>
      <c r="AY67" s="1232"/>
      <c r="AZ67" s="1232"/>
      <c r="BA67" s="1232"/>
      <c r="BB67" s="1232"/>
      <c r="BC67" s="1232"/>
      <c r="BD67" s="1232"/>
      <c r="BE67" s="1232"/>
      <c r="BF67" s="1232"/>
      <c r="BG67" s="1232"/>
      <c r="BH67" s="1232"/>
      <c r="BI67" s="1232"/>
      <c r="BJ67" s="1232"/>
      <c r="BK67" s="1232"/>
      <c r="BL67" s="1232"/>
      <c r="BM67" s="1232"/>
      <c r="BN67" s="1232"/>
      <c r="BO67" s="1232"/>
      <c r="BP67" s="1232"/>
      <c r="BQ67" s="1232"/>
      <c r="BR67" s="1232"/>
      <c r="BS67" s="1232"/>
      <c r="BT67" s="1232"/>
      <c r="BU67" s="1232"/>
      <c r="BV67" s="1232"/>
      <c r="BW67" s="1232"/>
      <c r="BX67" s="1232"/>
      <c r="BY67" s="1232"/>
      <c r="BZ67" s="1232"/>
      <c r="CA67" s="1232"/>
      <c r="CB67" s="1232"/>
      <c r="CC67" s="1232"/>
      <c r="CD67" s="1232"/>
      <c r="CE67" s="1232"/>
      <c r="CF67" s="1232"/>
      <c r="CG67" s="1232"/>
      <c r="CH67" s="1232"/>
      <c r="CI67" s="1232"/>
      <c r="CJ67" s="1232"/>
      <c r="CK67" s="1232"/>
      <c r="CL67" s="1232"/>
      <c r="CM67" s="1232"/>
      <c r="CN67" s="1232"/>
      <c r="CO67" s="1232"/>
      <c r="CP67" s="1232"/>
      <c r="CQ67" s="1232"/>
      <c r="CR67" s="1232"/>
      <c r="CS67" s="1232"/>
      <c r="CT67" s="1232"/>
      <c r="CU67" s="1232"/>
      <c r="CV67" s="1232"/>
      <c r="CW67" s="1232"/>
      <c r="CX67" s="1232"/>
      <c r="CY67" s="1232"/>
      <c r="CZ67" s="1232"/>
      <c r="DA67" s="1232"/>
      <c r="DB67" s="1232"/>
      <c r="DC67" s="1233"/>
    </row>
    <row r="68" spans="2:107" ht="13.2" x14ac:dyDescent="0.2">
      <c r="B68" s="259"/>
      <c r="AN68" s="1231"/>
      <c r="AO68" s="1232"/>
      <c r="AP68" s="1232"/>
      <c r="AQ68" s="1232"/>
      <c r="AR68" s="1232"/>
      <c r="AS68" s="1232"/>
      <c r="AT68" s="1232"/>
      <c r="AU68" s="1232"/>
      <c r="AV68" s="1232"/>
      <c r="AW68" s="1232"/>
      <c r="AX68" s="1232"/>
      <c r="AY68" s="1232"/>
      <c r="AZ68" s="1232"/>
      <c r="BA68" s="1232"/>
      <c r="BB68" s="1232"/>
      <c r="BC68" s="1232"/>
      <c r="BD68" s="1232"/>
      <c r="BE68" s="1232"/>
      <c r="BF68" s="1232"/>
      <c r="BG68" s="1232"/>
      <c r="BH68" s="1232"/>
      <c r="BI68" s="1232"/>
      <c r="BJ68" s="1232"/>
      <c r="BK68" s="1232"/>
      <c r="BL68" s="1232"/>
      <c r="BM68" s="1232"/>
      <c r="BN68" s="1232"/>
      <c r="BO68" s="1232"/>
      <c r="BP68" s="1232"/>
      <c r="BQ68" s="1232"/>
      <c r="BR68" s="1232"/>
      <c r="BS68" s="1232"/>
      <c r="BT68" s="1232"/>
      <c r="BU68" s="1232"/>
      <c r="BV68" s="1232"/>
      <c r="BW68" s="1232"/>
      <c r="BX68" s="1232"/>
      <c r="BY68" s="1232"/>
      <c r="BZ68" s="1232"/>
      <c r="CA68" s="1232"/>
      <c r="CB68" s="1232"/>
      <c r="CC68" s="1232"/>
      <c r="CD68" s="1232"/>
      <c r="CE68" s="1232"/>
      <c r="CF68" s="1232"/>
      <c r="CG68" s="1232"/>
      <c r="CH68" s="1232"/>
      <c r="CI68" s="1232"/>
      <c r="CJ68" s="1232"/>
      <c r="CK68" s="1232"/>
      <c r="CL68" s="1232"/>
      <c r="CM68" s="1232"/>
      <c r="CN68" s="1232"/>
      <c r="CO68" s="1232"/>
      <c r="CP68" s="1232"/>
      <c r="CQ68" s="1232"/>
      <c r="CR68" s="1232"/>
      <c r="CS68" s="1232"/>
      <c r="CT68" s="1232"/>
      <c r="CU68" s="1232"/>
      <c r="CV68" s="1232"/>
      <c r="CW68" s="1232"/>
      <c r="CX68" s="1232"/>
      <c r="CY68" s="1232"/>
      <c r="CZ68" s="1232"/>
      <c r="DA68" s="1232"/>
      <c r="DB68" s="1232"/>
      <c r="DC68" s="1233"/>
    </row>
    <row r="69" spans="2:107" ht="13.2" x14ac:dyDescent="0.2">
      <c r="B69" s="259"/>
      <c r="AN69" s="1234"/>
      <c r="AO69" s="1235"/>
      <c r="AP69" s="1235"/>
      <c r="AQ69" s="1235"/>
      <c r="AR69" s="1235"/>
      <c r="AS69" s="1235"/>
      <c r="AT69" s="1235"/>
      <c r="AU69" s="1235"/>
      <c r="AV69" s="1235"/>
      <c r="AW69" s="1235"/>
      <c r="AX69" s="1235"/>
      <c r="AY69" s="1235"/>
      <c r="AZ69" s="1235"/>
      <c r="BA69" s="1235"/>
      <c r="BB69" s="1235"/>
      <c r="BC69" s="1235"/>
      <c r="BD69" s="1235"/>
      <c r="BE69" s="1235"/>
      <c r="BF69" s="1235"/>
      <c r="BG69" s="1235"/>
      <c r="BH69" s="1235"/>
      <c r="BI69" s="1235"/>
      <c r="BJ69" s="1235"/>
      <c r="BK69" s="1235"/>
      <c r="BL69" s="1235"/>
      <c r="BM69" s="1235"/>
      <c r="BN69" s="1235"/>
      <c r="BO69" s="1235"/>
      <c r="BP69" s="1235"/>
      <c r="BQ69" s="1235"/>
      <c r="BR69" s="1235"/>
      <c r="BS69" s="1235"/>
      <c r="BT69" s="1235"/>
      <c r="BU69" s="1235"/>
      <c r="BV69" s="1235"/>
      <c r="BW69" s="1235"/>
      <c r="BX69" s="1235"/>
      <c r="BY69" s="1235"/>
      <c r="BZ69" s="1235"/>
      <c r="CA69" s="1235"/>
      <c r="CB69" s="1235"/>
      <c r="CC69" s="1235"/>
      <c r="CD69" s="1235"/>
      <c r="CE69" s="1235"/>
      <c r="CF69" s="1235"/>
      <c r="CG69" s="1235"/>
      <c r="CH69" s="1235"/>
      <c r="CI69" s="1235"/>
      <c r="CJ69" s="1235"/>
      <c r="CK69" s="1235"/>
      <c r="CL69" s="1235"/>
      <c r="CM69" s="1235"/>
      <c r="CN69" s="1235"/>
      <c r="CO69" s="1235"/>
      <c r="CP69" s="1235"/>
      <c r="CQ69" s="1235"/>
      <c r="CR69" s="1235"/>
      <c r="CS69" s="1235"/>
      <c r="CT69" s="1235"/>
      <c r="CU69" s="1235"/>
      <c r="CV69" s="1235"/>
      <c r="CW69" s="1235"/>
      <c r="CX69" s="1235"/>
      <c r="CY69" s="1235"/>
      <c r="CZ69" s="1235"/>
      <c r="DA69" s="1235"/>
      <c r="DB69" s="1235"/>
      <c r="DC69" s="1236"/>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564</v>
      </c>
    </row>
    <row r="72" spans="2:107" ht="13.2" x14ac:dyDescent="0.2">
      <c r="B72" s="259"/>
      <c r="G72" s="1237"/>
      <c r="H72" s="1237"/>
      <c r="I72" s="1237"/>
      <c r="J72" s="1237"/>
      <c r="K72" s="360"/>
      <c r="L72" s="360"/>
      <c r="M72" s="361"/>
      <c r="N72" s="361"/>
      <c r="AN72" s="1238"/>
      <c r="AO72" s="1239"/>
      <c r="AP72" s="1239"/>
      <c r="AQ72" s="1239"/>
      <c r="AR72" s="1239"/>
      <c r="AS72" s="1239"/>
      <c r="AT72" s="1239"/>
      <c r="AU72" s="1239"/>
      <c r="AV72" s="1239"/>
      <c r="AW72" s="1239"/>
      <c r="AX72" s="1239"/>
      <c r="AY72" s="1239"/>
      <c r="AZ72" s="1239"/>
      <c r="BA72" s="1239"/>
      <c r="BB72" s="1239"/>
      <c r="BC72" s="1239"/>
      <c r="BD72" s="1239"/>
      <c r="BE72" s="1239"/>
      <c r="BF72" s="1239"/>
      <c r="BG72" s="1239"/>
      <c r="BH72" s="1239"/>
      <c r="BI72" s="1239"/>
      <c r="BJ72" s="1239"/>
      <c r="BK72" s="1239"/>
      <c r="BL72" s="1239"/>
      <c r="BM72" s="1239"/>
      <c r="BN72" s="1239"/>
      <c r="BO72" s="1240"/>
      <c r="BP72" s="1241" t="s">
        <v>526</v>
      </c>
      <c r="BQ72" s="1241"/>
      <c r="BR72" s="1241"/>
      <c r="BS72" s="1241"/>
      <c r="BT72" s="1241"/>
      <c r="BU72" s="1241"/>
      <c r="BV72" s="1241"/>
      <c r="BW72" s="1241"/>
      <c r="BX72" s="1241" t="s">
        <v>527</v>
      </c>
      <c r="BY72" s="1241"/>
      <c r="BZ72" s="1241"/>
      <c r="CA72" s="1241"/>
      <c r="CB72" s="1241"/>
      <c r="CC72" s="1241"/>
      <c r="CD72" s="1241"/>
      <c r="CE72" s="1241"/>
      <c r="CF72" s="1241" t="s">
        <v>528</v>
      </c>
      <c r="CG72" s="1241"/>
      <c r="CH72" s="1241"/>
      <c r="CI72" s="1241"/>
      <c r="CJ72" s="1241"/>
      <c r="CK72" s="1241"/>
      <c r="CL72" s="1241"/>
      <c r="CM72" s="1241"/>
      <c r="CN72" s="1241" t="s">
        <v>529</v>
      </c>
      <c r="CO72" s="1241"/>
      <c r="CP72" s="1241"/>
      <c r="CQ72" s="1241"/>
      <c r="CR72" s="1241"/>
      <c r="CS72" s="1241"/>
      <c r="CT72" s="1241"/>
      <c r="CU72" s="1241"/>
      <c r="CV72" s="1241" t="s">
        <v>530</v>
      </c>
      <c r="CW72" s="1241"/>
      <c r="CX72" s="1241"/>
      <c r="CY72" s="1241"/>
      <c r="CZ72" s="1241"/>
      <c r="DA72" s="1241"/>
      <c r="DB72" s="1241"/>
      <c r="DC72" s="1241"/>
    </row>
    <row r="73" spans="2:107" ht="13.2" x14ac:dyDescent="0.2">
      <c r="B73" s="259"/>
      <c r="G73" s="1247"/>
      <c r="H73" s="1247"/>
      <c r="I73" s="1247"/>
      <c r="J73" s="1247"/>
      <c r="K73" s="1248"/>
      <c r="L73" s="1248"/>
      <c r="M73" s="1248"/>
      <c r="N73" s="1248"/>
      <c r="AM73" s="359"/>
      <c r="AN73" s="1244" t="s">
        <v>565</v>
      </c>
      <c r="AO73" s="1244"/>
      <c r="AP73" s="1244"/>
      <c r="AQ73" s="1244"/>
      <c r="AR73" s="1244"/>
      <c r="AS73" s="1244"/>
      <c r="AT73" s="1244"/>
      <c r="AU73" s="1244"/>
      <c r="AV73" s="1244"/>
      <c r="AW73" s="1244"/>
      <c r="AX73" s="1244"/>
      <c r="AY73" s="1244"/>
      <c r="AZ73" s="1244"/>
      <c r="BA73" s="1244"/>
      <c r="BB73" s="1244" t="s">
        <v>566</v>
      </c>
      <c r="BC73" s="1244"/>
      <c r="BD73" s="1244"/>
      <c r="BE73" s="1244"/>
      <c r="BF73" s="1244"/>
      <c r="BG73" s="1244"/>
      <c r="BH73" s="1244"/>
      <c r="BI73" s="1244"/>
      <c r="BJ73" s="1244"/>
      <c r="BK73" s="1244"/>
      <c r="BL73" s="1244"/>
      <c r="BM73" s="1244"/>
      <c r="BN73" s="1244"/>
      <c r="BO73" s="1244"/>
      <c r="BP73" s="1242"/>
      <c r="BQ73" s="1242"/>
      <c r="BR73" s="1242"/>
      <c r="BS73" s="1242"/>
      <c r="BT73" s="1242"/>
      <c r="BU73" s="1242"/>
      <c r="BV73" s="1242"/>
      <c r="BW73" s="1242"/>
      <c r="BX73" s="1242"/>
      <c r="BY73" s="1242"/>
      <c r="BZ73" s="1242"/>
      <c r="CA73" s="1242"/>
      <c r="CB73" s="1242"/>
      <c r="CC73" s="1242"/>
      <c r="CD73" s="1242"/>
      <c r="CE73" s="1242"/>
      <c r="CF73" s="1242"/>
      <c r="CG73" s="1242"/>
      <c r="CH73" s="1242"/>
      <c r="CI73" s="1242"/>
      <c r="CJ73" s="1242"/>
      <c r="CK73" s="1242"/>
      <c r="CL73" s="1242"/>
      <c r="CM73" s="1242"/>
      <c r="CN73" s="1242"/>
      <c r="CO73" s="1242"/>
      <c r="CP73" s="1242"/>
      <c r="CQ73" s="1242"/>
      <c r="CR73" s="1242"/>
      <c r="CS73" s="1242"/>
      <c r="CT73" s="1242"/>
      <c r="CU73" s="1242"/>
      <c r="CV73" s="1242"/>
      <c r="CW73" s="1242"/>
      <c r="CX73" s="1242"/>
      <c r="CY73" s="1242"/>
      <c r="CZ73" s="1242"/>
      <c r="DA73" s="1242"/>
      <c r="DB73" s="1242"/>
      <c r="DC73" s="1242"/>
    </row>
    <row r="74" spans="2:107" ht="13.2" x14ac:dyDescent="0.2">
      <c r="B74" s="259"/>
      <c r="G74" s="1247"/>
      <c r="H74" s="1247"/>
      <c r="I74" s="1247"/>
      <c r="J74" s="1247"/>
      <c r="K74" s="1248"/>
      <c r="L74" s="1248"/>
      <c r="M74" s="1248"/>
      <c r="N74" s="1248"/>
      <c r="AM74" s="359"/>
      <c r="AN74" s="1244"/>
      <c r="AO74" s="1244"/>
      <c r="AP74" s="1244"/>
      <c r="AQ74" s="1244"/>
      <c r="AR74" s="1244"/>
      <c r="AS74" s="1244"/>
      <c r="AT74" s="1244"/>
      <c r="AU74" s="1244"/>
      <c r="AV74" s="1244"/>
      <c r="AW74" s="1244"/>
      <c r="AX74" s="1244"/>
      <c r="AY74" s="1244"/>
      <c r="AZ74" s="1244"/>
      <c r="BA74" s="1244"/>
      <c r="BB74" s="1244"/>
      <c r="BC74" s="1244"/>
      <c r="BD74" s="1244"/>
      <c r="BE74" s="1244"/>
      <c r="BF74" s="1244"/>
      <c r="BG74" s="1244"/>
      <c r="BH74" s="1244"/>
      <c r="BI74" s="1244"/>
      <c r="BJ74" s="1244"/>
      <c r="BK74" s="1244"/>
      <c r="BL74" s="1244"/>
      <c r="BM74" s="1244"/>
      <c r="BN74" s="1244"/>
      <c r="BO74" s="1244"/>
      <c r="BP74" s="1242"/>
      <c r="BQ74" s="1242"/>
      <c r="BR74" s="1242"/>
      <c r="BS74" s="1242"/>
      <c r="BT74" s="1242"/>
      <c r="BU74" s="1242"/>
      <c r="BV74" s="1242"/>
      <c r="BW74" s="1242"/>
      <c r="BX74" s="1242"/>
      <c r="BY74" s="1242"/>
      <c r="BZ74" s="1242"/>
      <c r="CA74" s="1242"/>
      <c r="CB74" s="1242"/>
      <c r="CC74" s="1242"/>
      <c r="CD74" s="1242"/>
      <c r="CE74" s="1242"/>
      <c r="CF74" s="1242"/>
      <c r="CG74" s="1242"/>
      <c r="CH74" s="1242"/>
      <c r="CI74" s="1242"/>
      <c r="CJ74" s="1242"/>
      <c r="CK74" s="1242"/>
      <c r="CL74" s="1242"/>
      <c r="CM74" s="1242"/>
      <c r="CN74" s="1242"/>
      <c r="CO74" s="1242"/>
      <c r="CP74" s="1242"/>
      <c r="CQ74" s="1242"/>
      <c r="CR74" s="1242"/>
      <c r="CS74" s="1242"/>
      <c r="CT74" s="1242"/>
      <c r="CU74" s="1242"/>
      <c r="CV74" s="1242"/>
      <c r="CW74" s="1242"/>
      <c r="CX74" s="1242"/>
      <c r="CY74" s="1242"/>
      <c r="CZ74" s="1242"/>
      <c r="DA74" s="1242"/>
      <c r="DB74" s="1242"/>
      <c r="DC74" s="1242"/>
    </row>
    <row r="75" spans="2:107" ht="13.2" x14ac:dyDescent="0.2">
      <c r="B75" s="259"/>
      <c r="G75" s="1247"/>
      <c r="H75" s="1247"/>
      <c r="I75" s="1237"/>
      <c r="J75" s="1237"/>
      <c r="K75" s="1243"/>
      <c r="L75" s="1243"/>
      <c r="M75" s="1243"/>
      <c r="N75" s="1243"/>
      <c r="AM75" s="359"/>
      <c r="AN75" s="1244"/>
      <c r="AO75" s="1244"/>
      <c r="AP75" s="1244"/>
      <c r="AQ75" s="1244"/>
      <c r="AR75" s="1244"/>
      <c r="AS75" s="1244"/>
      <c r="AT75" s="1244"/>
      <c r="AU75" s="1244"/>
      <c r="AV75" s="1244"/>
      <c r="AW75" s="1244"/>
      <c r="AX75" s="1244"/>
      <c r="AY75" s="1244"/>
      <c r="AZ75" s="1244"/>
      <c r="BA75" s="1244"/>
      <c r="BB75" s="1244" t="s">
        <v>571</v>
      </c>
      <c r="BC75" s="1244"/>
      <c r="BD75" s="1244"/>
      <c r="BE75" s="1244"/>
      <c r="BF75" s="1244"/>
      <c r="BG75" s="1244"/>
      <c r="BH75" s="1244"/>
      <c r="BI75" s="1244"/>
      <c r="BJ75" s="1244"/>
      <c r="BK75" s="1244"/>
      <c r="BL75" s="1244"/>
      <c r="BM75" s="1244"/>
      <c r="BN75" s="1244"/>
      <c r="BO75" s="1244"/>
      <c r="BP75" s="1242">
        <v>6.2</v>
      </c>
      <c r="BQ75" s="1242"/>
      <c r="BR75" s="1242"/>
      <c r="BS75" s="1242"/>
      <c r="BT75" s="1242"/>
      <c r="BU75" s="1242"/>
      <c r="BV75" s="1242"/>
      <c r="BW75" s="1242"/>
      <c r="BX75" s="1242">
        <v>6</v>
      </c>
      <c r="BY75" s="1242"/>
      <c r="BZ75" s="1242"/>
      <c r="CA75" s="1242"/>
      <c r="CB75" s="1242"/>
      <c r="CC75" s="1242"/>
      <c r="CD75" s="1242"/>
      <c r="CE75" s="1242"/>
      <c r="CF75" s="1242">
        <v>6.1</v>
      </c>
      <c r="CG75" s="1242"/>
      <c r="CH75" s="1242"/>
      <c r="CI75" s="1242"/>
      <c r="CJ75" s="1242"/>
      <c r="CK75" s="1242"/>
      <c r="CL75" s="1242"/>
      <c r="CM75" s="1242"/>
      <c r="CN75" s="1242">
        <v>6.5</v>
      </c>
      <c r="CO75" s="1242"/>
      <c r="CP75" s="1242"/>
      <c r="CQ75" s="1242"/>
      <c r="CR75" s="1242"/>
      <c r="CS75" s="1242"/>
      <c r="CT75" s="1242"/>
      <c r="CU75" s="1242"/>
      <c r="CV75" s="1242">
        <v>6.9</v>
      </c>
      <c r="CW75" s="1242"/>
      <c r="CX75" s="1242"/>
      <c r="CY75" s="1242"/>
      <c r="CZ75" s="1242"/>
      <c r="DA75" s="1242"/>
      <c r="DB75" s="1242"/>
      <c r="DC75" s="1242"/>
    </row>
    <row r="76" spans="2:107" ht="13.2" x14ac:dyDescent="0.2">
      <c r="B76" s="259"/>
      <c r="G76" s="1247"/>
      <c r="H76" s="1247"/>
      <c r="I76" s="1237"/>
      <c r="J76" s="1237"/>
      <c r="K76" s="1243"/>
      <c r="L76" s="1243"/>
      <c r="M76" s="1243"/>
      <c r="N76" s="1243"/>
      <c r="AM76" s="359"/>
      <c r="AN76" s="1244"/>
      <c r="AO76" s="1244"/>
      <c r="AP76" s="1244"/>
      <c r="AQ76" s="1244"/>
      <c r="AR76" s="1244"/>
      <c r="AS76" s="1244"/>
      <c r="AT76" s="1244"/>
      <c r="AU76" s="1244"/>
      <c r="AV76" s="1244"/>
      <c r="AW76" s="1244"/>
      <c r="AX76" s="1244"/>
      <c r="AY76" s="1244"/>
      <c r="AZ76" s="1244"/>
      <c r="BA76" s="1244"/>
      <c r="BB76" s="1244"/>
      <c r="BC76" s="1244"/>
      <c r="BD76" s="1244"/>
      <c r="BE76" s="1244"/>
      <c r="BF76" s="1244"/>
      <c r="BG76" s="1244"/>
      <c r="BH76" s="1244"/>
      <c r="BI76" s="1244"/>
      <c r="BJ76" s="1244"/>
      <c r="BK76" s="1244"/>
      <c r="BL76" s="1244"/>
      <c r="BM76" s="1244"/>
      <c r="BN76" s="1244"/>
      <c r="BO76" s="1244"/>
      <c r="BP76" s="1242"/>
      <c r="BQ76" s="1242"/>
      <c r="BR76" s="1242"/>
      <c r="BS76" s="1242"/>
      <c r="BT76" s="1242"/>
      <c r="BU76" s="1242"/>
      <c r="BV76" s="1242"/>
      <c r="BW76" s="1242"/>
      <c r="BX76" s="1242"/>
      <c r="BY76" s="1242"/>
      <c r="BZ76" s="1242"/>
      <c r="CA76" s="1242"/>
      <c r="CB76" s="1242"/>
      <c r="CC76" s="1242"/>
      <c r="CD76" s="1242"/>
      <c r="CE76" s="1242"/>
      <c r="CF76" s="1242"/>
      <c r="CG76" s="1242"/>
      <c r="CH76" s="1242"/>
      <c r="CI76" s="1242"/>
      <c r="CJ76" s="1242"/>
      <c r="CK76" s="1242"/>
      <c r="CL76" s="1242"/>
      <c r="CM76" s="1242"/>
      <c r="CN76" s="1242"/>
      <c r="CO76" s="1242"/>
      <c r="CP76" s="1242"/>
      <c r="CQ76" s="1242"/>
      <c r="CR76" s="1242"/>
      <c r="CS76" s="1242"/>
      <c r="CT76" s="1242"/>
      <c r="CU76" s="1242"/>
      <c r="CV76" s="1242"/>
      <c r="CW76" s="1242"/>
      <c r="CX76" s="1242"/>
      <c r="CY76" s="1242"/>
      <c r="CZ76" s="1242"/>
      <c r="DA76" s="1242"/>
      <c r="DB76" s="1242"/>
      <c r="DC76" s="1242"/>
    </row>
    <row r="77" spans="2:107" ht="13.2" x14ac:dyDescent="0.2">
      <c r="B77" s="259"/>
      <c r="G77" s="1237"/>
      <c r="H77" s="1237"/>
      <c r="I77" s="1237"/>
      <c r="J77" s="1237"/>
      <c r="K77" s="1248"/>
      <c r="L77" s="1248"/>
      <c r="M77" s="1248"/>
      <c r="N77" s="1248"/>
      <c r="AN77" s="1241" t="s">
        <v>568</v>
      </c>
      <c r="AO77" s="1241"/>
      <c r="AP77" s="1241"/>
      <c r="AQ77" s="1241"/>
      <c r="AR77" s="1241"/>
      <c r="AS77" s="1241"/>
      <c r="AT77" s="1241"/>
      <c r="AU77" s="1241"/>
      <c r="AV77" s="1241"/>
      <c r="AW77" s="1241"/>
      <c r="AX77" s="1241"/>
      <c r="AY77" s="1241"/>
      <c r="AZ77" s="1241"/>
      <c r="BA77" s="1241"/>
      <c r="BB77" s="1244" t="s">
        <v>566</v>
      </c>
      <c r="BC77" s="1244"/>
      <c r="BD77" s="1244"/>
      <c r="BE77" s="1244"/>
      <c r="BF77" s="1244"/>
      <c r="BG77" s="1244"/>
      <c r="BH77" s="1244"/>
      <c r="BI77" s="1244"/>
      <c r="BJ77" s="1244"/>
      <c r="BK77" s="1244"/>
      <c r="BL77" s="1244"/>
      <c r="BM77" s="1244"/>
      <c r="BN77" s="1244"/>
      <c r="BO77" s="1244"/>
      <c r="BP77" s="1242">
        <v>0</v>
      </c>
      <c r="BQ77" s="1242"/>
      <c r="BR77" s="1242"/>
      <c r="BS77" s="1242"/>
      <c r="BT77" s="1242"/>
      <c r="BU77" s="1242"/>
      <c r="BV77" s="1242"/>
      <c r="BW77" s="1242"/>
      <c r="BX77" s="1242">
        <v>0</v>
      </c>
      <c r="BY77" s="1242"/>
      <c r="BZ77" s="1242"/>
      <c r="CA77" s="1242"/>
      <c r="CB77" s="1242"/>
      <c r="CC77" s="1242"/>
      <c r="CD77" s="1242"/>
      <c r="CE77" s="1242"/>
      <c r="CF77" s="1242">
        <v>0</v>
      </c>
      <c r="CG77" s="1242"/>
      <c r="CH77" s="1242"/>
      <c r="CI77" s="1242"/>
      <c r="CJ77" s="1242"/>
      <c r="CK77" s="1242"/>
      <c r="CL77" s="1242"/>
      <c r="CM77" s="1242"/>
      <c r="CN77" s="1242">
        <v>0</v>
      </c>
      <c r="CO77" s="1242"/>
      <c r="CP77" s="1242"/>
      <c r="CQ77" s="1242"/>
      <c r="CR77" s="1242"/>
      <c r="CS77" s="1242"/>
      <c r="CT77" s="1242"/>
      <c r="CU77" s="1242"/>
      <c r="CV77" s="1242">
        <v>0</v>
      </c>
      <c r="CW77" s="1242"/>
      <c r="CX77" s="1242"/>
      <c r="CY77" s="1242"/>
      <c r="CZ77" s="1242"/>
      <c r="DA77" s="1242"/>
      <c r="DB77" s="1242"/>
      <c r="DC77" s="1242"/>
    </row>
    <row r="78" spans="2:107" ht="13.2" x14ac:dyDescent="0.2">
      <c r="B78" s="259"/>
      <c r="G78" s="1237"/>
      <c r="H78" s="1237"/>
      <c r="I78" s="1237"/>
      <c r="J78" s="1237"/>
      <c r="K78" s="1248"/>
      <c r="L78" s="1248"/>
      <c r="M78" s="1248"/>
      <c r="N78" s="1248"/>
      <c r="AN78" s="1241"/>
      <c r="AO78" s="1241"/>
      <c r="AP78" s="1241"/>
      <c r="AQ78" s="1241"/>
      <c r="AR78" s="1241"/>
      <c r="AS78" s="1241"/>
      <c r="AT78" s="1241"/>
      <c r="AU78" s="1241"/>
      <c r="AV78" s="1241"/>
      <c r="AW78" s="1241"/>
      <c r="AX78" s="1241"/>
      <c r="AY78" s="1241"/>
      <c r="AZ78" s="1241"/>
      <c r="BA78" s="1241"/>
      <c r="BB78" s="1244"/>
      <c r="BC78" s="1244"/>
      <c r="BD78" s="1244"/>
      <c r="BE78" s="1244"/>
      <c r="BF78" s="1244"/>
      <c r="BG78" s="1244"/>
      <c r="BH78" s="1244"/>
      <c r="BI78" s="1244"/>
      <c r="BJ78" s="1244"/>
      <c r="BK78" s="1244"/>
      <c r="BL78" s="1244"/>
      <c r="BM78" s="1244"/>
      <c r="BN78" s="1244"/>
      <c r="BO78" s="1244"/>
      <c r="BP78" s="1242"/>
      <c r="BQ78" s="1242"/>
      <c r="BR78" s="1242"/>
      <c r="BS78" s="1242"/>
      <c r="BT78" s="1242"/>
      <c r="BU78" s="1242"/>
      <c r="BV78" s="1242"/>
      <c r="BW78" s="1242"/>
      <c r="BX78" s="1242"/>
      <c r="BY78" s="1242"/>
      <c r="BZ78" s="1242"/>
      <c r="CA78" s="1242"/>
      <c r="CB78" s="1242"/>
      <c r="CC78" s="1242"/>
      <c r="CD78" s="1242"/>
      <c r="CE78" s="1242"/>
      <c r="CF78" s="1242"/>
      <c r="CG78" s="1242"/>
      <c r="CH78" s="1242"/>
      <c r="CI78" s="1242"/>
      <c r="CJ78" s="1242"/>
      <c r="CK78" s="1242"/>
      <c r="CL78" s="1242"/>
      <c r="CM78" s="1242"/>
      <c r="CN78" s="1242"/>
      <c r="CO78" s="1242"/>
      <c r="CP78" s="1242"/>
      <c r="CQ78" s="1242"/>
      <c r="CR78" s="1242"/>
      <c r="CS78" s="1242"/>
      <c r="CT78" s="1242"/>
      <c r="CU78" s="1242"/>
      <c r="CV78" s="1242"/>
      <c r="CW78" s="1242"/>
      <c r="CX78" s="1242"/>
      <c r="CY78" s="1242"/>
      <c r="CZ78" s="1242"/>
      <c r="DA78" s="1242"/>
      <c r="DB78" s="1242"/>
      <c r="DC78" s="1242"/>
    </row>
    <row r="79" spans="2:107" ht="13.2" x14ac:dyDescent="0.2">
      <c r="B79" s="259"/>
      <c r="G79" s="1237"/>
      <c r="H79" s="1237"/>
      <c r="I79" s="1246"/>
      <c r="J79" s="1246"/>
      <c r="K79" s="1249"/>
      <c r="L79" s="1249"/>
      <c r="M79" s="1249"/>
      <c r="N79" s="1249"/>
      <c r="AN79" s="1241"/>
      <c r="AO79" s="1241"/>
      <c r="AP79" s="1241"/>
      <c r="AQ79" s="1241"/>
      <c r="AR79" s="1241"/>
      <c r="AS79" s="1241"/>
      <c r="AT79" s="1241"/>
      <c r="AU79" s="1241"/>
      <c r="AV79" s="1241"/>
      <c r="AW79" s="1241"/>
      <c r="AX79" s="1241"/>
      <c r="AY79" s="1241"/>
      <c r="AZ79" s="1241"/>
      <c r="BA79" s="1241"/>
      <c r="BB79" s="1244" t="s">
        <v>571</v>
      </c>
      <c r="BC79" s="1244"/>
      <c r="BD79" s="1244"/>
      <c r="BE79" s="1244"/>
      <c r="BF79" s="1244"/>
      <c r="BG79" s="1244"/>
      <c r="BH79" s="1244"/>
      <c r="BI79" s="1244"/>
      <c r="BJ79" s="1244"/>
      <c r="BK79" s="1244"/>
      <c r="BL79" s="1244"/>
      <c r="BM79" s="1244"/>
      <c r="BN79" s="1244"/>
      <c r="BO79" s="1244"/>
      <c r="BP79" s="1242">
        <v>7.4</v>
      </c>
      <c r="BQ79" s="1242"/>
      <c r="BR79" s="1242"/>
      <c r="BS79" s="1242"/>
      <c r="BT79" s="1242"/>
      <c r="BU79" s="1242"/>
      <c r="BV79" s="1242"/>
      <c r="BW79" s="1242"/>
      <c r="BX79" s="1242">
        <v>8</v>
      </c>
      <c r="BY79" s="1242"/>
      <c r="BZ79" s="1242"/>
      <c r="CA79" s="1242"/>
      <c r="CB79" s="1242"/>
      <c r="CC79" s="1242"/>
      <c r="CD79" s="1242"/>
      <c r="CE79" s="1242"/>
      <c r="CF79" s="1242">
        <v>6.6</v>
      </c>
      <c r="CG79" s="1242"/>
      <c r="CH79" s="1242"/>
      <c r="CI79" s="1242"/>
      <c r="CJ79" s="1242"/>
      <c r="CK79" s="1242"/>
      <c r="CL79" s="1242"/>
      <c r="CM79" s="1242"/>
      <c r="CN79" s="1242">
        <v>6.8</v>
      </c>
      <c r="CO79" s="1242"/>
      <c r="CP79" s="1242"/>
      <c r="CQ79" s="1242"/>
      <c r="CR79" s="1242"/>
      <c r="CS79" s="1242"/>
      <c r="CT79" s="1242"/>
      <c r="CU79" s="1242"/>
      <c r="CV79" s="1242">
        <v>7.3</v>
      </c>
      <c r="CW79" s="1242"/>
      <c r="CX79" s="1242"/>
      <c r="CY79" s="1242"/>
      <c r="CZ79" s="1242"/>
      <c r="DA79" s="1242"/>
      <c r="DB79" s="1242"/>
      <c r="DC79" s="1242"/>
    </row>
    <row r="80" spans="2:107" ht="13.2" x14ac:dyDescent="0.2">
      <c r="B80" s="259"/>
      <c r="G80" s="1237"/>
      <c r="H80" s="1237"/>
      <c r="I80" s="1246"/>
      <c r="J80" s="1246"/>
      <c r="K80" s="1249"/>
      <c r="L80" s="1249"/>
      <c r="M80" s="1249"/>
      <c r="N80" s="1249"/>
      <c r="AN80" s="1241"/>
      <c r="AO80" s="1241"/>
      <c r="AP80" s="1241"/>
      <c r="AQ80" s="1241"/>
      <c r="AR80" s="1241"/>
      <c r="AS80" s="1241"/>
      <c r="AT80" s="1241"/>
      <c r="AU80" s="1241"/>
      <c r="AV80" s="1241"/>
      <c r="AW80" s="1241"/>
      <c r="AX80" s="1241"/>
      <c r="AY80" s="1241"/>
      <c r="AZ80" s="1241"/>
      <c r="BA80" s="1241"/>
      <c r="BB80" s="1244"/>
      <c r="BC80" s="1244"/>
      <c r="BD80" s="1244"/>
      <c r="BE80" s="1244"/>
      <c r="BF80" s="1244"/>
      <c r="BG80" s="1244"/>
      <c r="BH80" s="1244"/>
      <c r="BI80" s="1244"/>
      <c r="BJ80" s="1244"/>
      <c r="BK80" s="1244"/>
      <c r="BL80" s="1244"/>
      <c r="BM80" s="1244"/>
      <c r="BN80" s="1244"/>
      <c r="BO80" s="1244"/>
      <c r="BP80" s="1242"/>
      <c r="BQ80" s="1242"/>
      <c r="BR80" s="1242"/>
      <c r="BS80" s="1242"/>
      <c r="BT80" s="1242"/>
      <c r="BU80" s="1242"/>
      <c r="BV80" s="1242"/>
      <c r="BW80" s="1242"/>
      <c r="BX80" s="1242"/>
      <c r="BY80" s="1242"/>
      <c r="BZ80" s="1242"/>
      <c r="CA80" s="1242"/>
      <c r="CB80" s="1242"/>
      <c r="CC80" s="1242"/>
      <c r="CD80" s="1242"/>
      <c r="CE80" s="1242"/>
      <c r="CF80" s="1242"/>
      <c r="CG80" s="1242"/>
      <c r="CH80" s="1242"/>
      <c r="CI80" s="1242"/>
      <c r="CJ80" s="1242"/>
      <c r="CK80" s="1242"/>
      <c r="CL80" s="1242"/>
      <c r="CM80" s="1242"/>
      <c r="CN80" s="1242"/>
      <c r="CO80" s="1242"/>
      <c r="CP80" s="1242"/>
      <c r="CQ80" s="1242"/>
      <c r="CR80" s="1242"/>
      <c r="CS80" s="1242"/>
      <c r="CT80" s="1242"/>
      <c r="CU80" s="1242"/>
      <c r="CV80" s="1242"/>
      <c r="CW80" s="1242"/>
      <c r="CX80" s="1242"/>
      <c r="CY80" s="1242"/>
      <c r="CZ80" s="1242"/>
      <c r="DA80" s="1242"/>
      <c r="DB80" s="1242"/>
      <c r="DC80" s="1242"/>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diPM738GWzUNJEQwoMUWXuUsBcyaHAB87Cz7b1gHeeWFdoP6UyUkhoK2Hm96zY9a2Kxpc4/ZKKlSEg0mu/KY8A==" saltValue="ZI+ozWM6jUy3yBfRER7+h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D7A50-41C1-4C8F-A11B-DCF88627FD1E}">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476</v>
      </c>
    </row>
  </sheetData>
  <sheetProtection algorithmName="SHA-512" hashValue="/ifLJ+D4VYv3PAo+O1tAKdqzHh0431E0Ahxzz31PdkDM+L2CKgu46BoSW6227n1ALPn41ASiTd5nVsRJXHJgYw==" saltValue="hfGjY9E/8j/+BfuWo4MIR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7DE5-DF6A-4700-9739-43F55451D571}">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476</v>
      </c>
    </row>
  </sheetData>
  <sheetProtection algorithmName="SHA-512" hashValue="4ezNqbcS3GhNzOAitHOC+NbgIf0PNvqoNTX9i1lc5Tmrv1uRzcQ1D4Ig4hq7rM6ilT4ovEUAdbztpCIODd3KJQ==" saltValue="Fdei4GGm7Ykt3K19hHOa7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525</v>
      </c>
      <c r="G2" s="149"/>
      <c r="H2" s="150"/>
    </row>
    <row r="3" spans="1:8" x14ac:dyDescent="0.2">
      <c r="A3" s="146" t="s">
        <v>518</v>
      </c>
      <c r="B3" s="151"/>
      <c r="C3" s="152"/>
      <c r="D3" s="153">
        <v>355056</v>
      </c>
      <c r="E3" s="154"/>
      <c r="F3" s="155">
        <v>316937</v>
      </c>
      <c r="G3" s="156"/>
      <c r="H3" s="157"/>
    </row>
    <row r="4" spans="1:8" x14ac:dyDescent="0.2">
      <c r="A4" s="158"/>
      <c r="B4" s="159"/>
      <c r="C4" s="160"/>
      <c r="D4" s="161">
        <v>277403</v>
      </c>
      <c r="E4" s="162"/>
      <c r="F4" s="163">
        <v>199150</v>
      </c>
      <c r="G4" s="164"/>
      <c r="H4" s="165"/>
    </row>
    <row r="5" spans="1:8" x14ac:dyDescent="0.2">
      <c r="A5" s="146" t="s">
        <v>520</v>
      </c>
      <c r="B5" s="151"/>
      <c r="C5" s="152"/>
      <c r="D5" s="153">
        <v>387047</v>
      </c>
      <c r="E5" s="154"/>
      <c r="F5" s="155">
        <v>332350</v>
      </c>
      <c r="G5" s="156"/>
      <c r="H5" s="157"/>
    </row>
    <row r="6" spans="1:8" x14ac:dyDescent="0.2">
      <c r="A6" s="158"/>
      <c r="B6" s="159"/>
      <c r="C6" s="160"/>
      <c r="D6" s="161">
        <v>279029</v>
      </c>
      <c r="E6" s="162"/>
      <c r="F6" s="163">
        <v>200453</v>
      </c>
      <c r="G6" s="164"/>
      <c r="H6" s="165"/>
    </row>
    <row r="7" spans="1:8" x14ac:dyDescent="0.2">
      <c r="A7" s="146" t="s">
        <v>521</v>
      </c>
      <c r="B7" s="151"/>
      <c r="C7" s="152"/>
      <c r="D7" s="153">
        <v>261009</v>
      </c>
      <c r="E7" s="154"/>
      <c r="F7" s="155">
        <v>362690</v>
      </c>
      <c r="G7" s="156"/>
      <c r="H7" s="157"/>
    </row>
    <row r="8" spans="1:8" x14ac:dyDescent="0.2">
      <c r="A8" s="158"/>
      <c r="B8" s="159"/>
      <c r="C8" s="160"/>
      <c r="D8" s="161">
        <v>207201</v>
      </c>
      <c r="E8" s="162"/>
      <c r="F8" s="163">
        <v>172580</v>
      </c>
      <c r="G8" s="164"/>
      <c r="H8" s="165"/>
    </row>
    <row r="9" spans="1:8" x14ac:dyDescent="0.2">
      <c r="A9" s="146" t="s">
        <v>522</v>
      </c>
      <c r="B9" s="151"/>
      <c r="C9" s="152"/>
      <c r="D9" s="153">
        <v>251662</v>
      </c>
      <c r="E9" s="154"/>
      <c r="F9" s="155">
        <v>296093</v>
      </c>
      <c r="G9" s="156"/>
      <c r="H9" s="157"/>
    </row>
    <row r="10" spans="1:8" x14ac:dyDescent="0.2">
      <c r="A10" s="158"/>
      <c r="B10" s="159"/>
      <c r="C10" s="160"/>
      <c r="D10" s="161">
        <v>241795</v>
      </c>
      <c r="E10" s="162"/>
      <c r="F10" s="163">
        <v>140545</v>
      </c>
      <c r="G10" s="164"/>
      <c r="H10" s="165"/>
    </row>
    <row r="11" spans="1:8" x14ac:dyDescent="0.2">
      <c r="A11" s="146" t="s">
        <v>523</v>
      </c>
      <c r="B11" s="151"/>
      <c r="C11" s="152"/>
      <c r="D11" s="153">
        <v>292992</v>
      </c>
      <c r="E11" s="154"/>
      <c r="F11" s="155">
        <v>308655</v>
      </c>
      <c r="G11" s="156"/>
      <c r="H11" s="157"/>
    </row>
    <row r="12" spans="1:8" x14ac:dyDescent="0.2">
      <c r="A12" s="158"/>
      <c r="B12" s="159"/>
      <c r="C12" s="166"/>
      <c r="D12" s="161">
        <v>282856</v>
      </c>
      <c r="E12" s="162"/>
      <c r="F12" s="163">
        <v>169887</v>
      </c>
      <c r="G12" s="164"/>
      <c r="H12" s="165"/>
    </row>
    <row r="13" spans="1:8" x14ac:dyDescent="0.2">
      <c r="A13" s="146"/>
      <c r="B13" s="151"/>
      <c r="C13" s="152"/>
      <c r="D13" s="153">
        <v>309553</v>
      </c>
      <c r="E13" s="154"/>
      <c r="F13" s="155">
        <v>323345</v>
      </c>
      <c r="G13" s="167"/>
      <c r="H13" s="157"/>
    </row>
    <row r="14" spans="1:8" x14ac:dyDescent="0.2">
      <c r="A14" s="158"/>
      <c r="B14" s="159"/>
      <c r="C14" s="160"/>
      <c r="D14" s="161">
        <v>257657</v>
      </c>
      <c r="E14" s="162"/>
      <c r="F14" s="163">
        <v>176523</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12.84</v>
      </c>
      <c r="C19" s="168">
        <f>ROUND(VALUE(SUBSTITUTE(実質収支比率等に係る経年分析!G$48,"▲","-")),2)</f>
        <v>9.23</v>
      </c>
      <c r="D19" s="168">
        <f>ROUND(VALUE(SUBSTITUTE(実質収支比率等に係る経年分析!H$48,"▲","-")),2)</f>
        <v>16.12</v>
      </c>
      <c r="E19" s="168">
        <f>ROUND(VALUE(SUBSTITUTE(実質収支比率等に係る経年分析!I$48,"▲","-")),2)</f>
        <v>14.2</v>
      </c>
      <c r="F19" s="168">
        <f>ROUND(VALUE(SUBSTITUTE(実質収支比率等に係る経年分析!J$48,"▲","-")),2)</f>
        <v>14.56</v>
      </c>
    </row>
    <row r="20" spans="1:11" x14ac:dyDescent="0.2">
      <c r="A20" s="168" t="s">
        <v>53</v>
      </c>
      <c r="B20" s="168">
        <f>ROUND(VALUE(SUBSTITUTE(実質収支比率等に係る経年分析!F$47,"▲","-")),2)</f>
        <v>18.54</v>
      </c>
      <c r="C20" s="168">
        <f>ROUND(VALUE(SUBSTITUTE(実質収支比率等に係る経年分析!G$47,"▲","-")),2)</f>
        <v>23.71</v>
      </c>
      <c r="D20" s="168">
        <f>ROUND(VALUE(SUBSTITUTE(実質収支比率等に係る経年分析!H$47,"▲","-")),2)</f>
        <v>34.94</v>
      </c>
      <c r="E20" s="168">
        <f>ROUND(VALUE(SUBSTITUTE(実質収支比率等に係る経年分析!I$47,"▲","-")),2)</f>
        <v>50.66</v>
      </c>
      <c r="F20" s="168">
        <f>ROUND(VALUE(SUBSTITUTE(実質収支比率等に係る経年分析!J$47,"▲","-")),2)</f>
        <v>55.43</v>
      </c>
    </row>
    <row r="21" spans="1:11" x14ac:dyDescent="0.2">
      <c r="A21" s="168" t="s">
        <v>54</v>
      </c>
      <c r="B21" s="168">
        <f>IF(ISNUMBER(VALUE(SUBSTITUTE(実質収支比率等に係る経年分析!F$49,"▲","-"))),ROUND(VALUE(SUBSTITUTE(実質収支比率等に係る経年分析!F$49,"▲","-")),2),NA())</f>
        <v>-1.95</v>
      </c>
      <c r="C21" s="168">
        <f>IF(ISNUMBER(VALUE(SUBSTITUTE(実質収支比率等に係る経年分析!G$49,"▲","-"))),ROUND(VALUE(SUBSTITUTE(実質収支比率等に係る経年分析!G$49,"▲","-")),2),NA())</f>
        <v>3.32</v>
      </c>
      <c r="D21" s="168">
        <f>IF(ISNUMBER(VALUE(SUBSTITUTE(実質収支比率等に係る経年分析!H$49,"▲","-"))),ROUND(VALUE(SUBSTITUTE(実質収支比率等に係る経年分析!H$49,"▲","-")),2),NA())</f>
        <v>21.94</v>
      </c>
      <c r="E21" s="168">
        <f>IF(ISNUMBER(VALUE(SUBSTITUTE(実質収支比率等に係る経年分析!I$49,"▲","-"))),ROUND(VALUE(SUBSTITUTE(実質収支比率等に係る経年分析!I$49,"▲","-")),2),NA())</f>
        <v>13.04</v>
      </c>
      <c r="F21" s="168">
        <f>IF(ISNUMBER(VALUE(SUBSTITUTE(実質収支比率等に係る経年分析!J$49,"▲","-"))),ROUND(VALUE(SUBSTITUTE(実質収支比率等に係る経年分析!J$49,"▲","-")),2),NA())</f>
        <v>5.5</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0.12</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0.18</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0.17</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0.17</v>
      </c>
      <c r="J27" s="169" t="e">
        <f>IF(ROUND(VALUE(SUBSTITUTE(連結実質赤字比率に係る赤字・黒字の構成分析!J$43,"▲", "-")), 2) &lt; 0, ABS(ROUND(VALUE(SUBSTITUTE(連結実質赤字比率に係る赤字・黒字の構成分析!J$43,"▲", "-")), 2)), NA())</f>
        <v>#N/A</v>
      </c>
      <c r="K27" s="169">
        <f>IF(ROUND(VALUE(SUBSTITUTE(連結実質赤字比率に係る赤字・黒字の構成分析!J$43,"▲", "-")), 2) &gt;= 0, ABS(ROUND(VALUE(SUBSTITUTE(連結実質赤字比率に係る赤字・黒字の構成分析!J$43,"▲", "-")), 2)), NA())</f>
        <v>0</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str">
        <f>IF(連結実質赤字比率に係る赤字・黒字の構成分析!C$41="",NA(),連結実質赤字比率に係る赤字・黒字の構成分析!C$41)</f>
        <v>温泉ロッジ事業会計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0.05</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v>
      </c>
    </row>
    <row r="30" spans="1:11" x14ac:dyDescent="0.2">
      <c r="A30" s="169" t="str">
        <f>IF(連結実質赤字比率に係る赤字・黒字の構成分析!C$40="",NA(),連結実質赤字比率に係る赤字・黒字の構成分析!C$40)</f>
        <v>連絡船事業会計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v>
      </c>
    </row>
    <row r="31" spans="1:11" x14ac:dyDescent="0.2">
      <c r="A31" s="169" t="str">
        <f>IF(連結実質赤字比率に係る赤字・黒字の構成分析!C$39="",NA(),連結実質赤字比率に係る赤字・黒字の構成分析!C$39)</f>
        <v>後期高齢者医療事業会計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0.06</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0.08</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0.03</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0.03</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0.01</v>
      </c>
    </row>
    <row r="32" spans="1:11" x14ac:dyDescent="0.2">
      <c r="A32" s="169" t="str">
        <f>IF(連結実質赤字比率に係る赤字・黒字の構成分析!C$38="",NA(),連結実質赤字比率に係る赤字・黒字の構成分析!C$38)</f>
        <v>国民健康保険事業会計（事業勘定）</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0.71</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0.59</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1</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0.51</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0.23</v>
      </c>
    </row>
    <row r="33" spans="1:16" x14ac:dyDescent="0.2">
      <c r="A33" s="169" t="str">
        <f>IF(連結実質赤字比率に係る赤字・黒字の構成分析!C$37="",NA(),連結実質赤字比率に係る赤字・黒字の構成分析!C$37)</f>
        <v>介護保険事業会計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7.0000000000000007E-2</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0.17</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2.16</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1.82</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1.39</v>
      </c>
    </row>
    <row r="34" spans="1:16" x14ac:dyDescent="0.2">
      <c r="A34" s="169" t="str">
        <f>IF(連結実質赤字比率に係る赤字・黒字の構成分析!C$36="",NA(),連結実質赤字比率に係る赤字・黒字の構成分析!C$36)</f>
        <v>簡易水道事業会計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0.31</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0.16</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0.2</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0.39</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1.84</v>
      </c>
    </row>
    <row r="35" spans="1:16" x14ac:dyDescent="0.2">
      <c r="A35" s="169" t="str">
        <f>IF(連結実質赤字比率に係る赤字・黒字の構成分析!C$35="",NA(),連結実質赤字比率に係る赤字・黒字の構成分析!C$35)</f>
        <v>下水道事業会計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1.02</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0.23</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0.21</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2.73</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12.65</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9.0399999999999991</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15.94</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14.19</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14.56</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261</v>
      </c>
      <c r="E42" s="170"/>
      <c r="F42" s="170"/>
      <c r="G42" s="170">
        <f>'実質公債費比率（分子）の構造'!L$52</f>
        <v>274</v>
      </c>
      <c r="H42" s="170"/>
      <c r="I42" s="170"/>
      <c r="J42" s="170">
        <f>'実質公債費比率（分子）の構造'!M$52</f>
        <v>290</v>
      </c>
      <c r="K42" s="170"/>
      <c r="L42" s="170"/>
      <c r="M42" s="170">
        <f>'実質公債費比率（分子）の構造'!N$52</f>
        <v>337</v>
      </c>
      <c r="N42" s="170"/>
      <c r="O42" s="170"/>
      <c r="P42" s="170">
        <f>'実質公債費比率（分子）の構造'!O$52</f>
        <v>349</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63</v>
      </c>
      <c r="B45" s="170">
        <f>'実質公債費比率（分子）の構造'!K$49</f>
        <v>23</v>
      </c>
      <c r="C45" s="170"/>
      <c r="D45" s="170"/>
      <c r="E45" s="170">
        <f>'実質公債費比率（分子）の構造'!L$49</f>
        <v>21</v>
      </c>
      <c r="F45" s="170"/>
      <c r="G45" s="170"/>
      <c r="H45" s="170">
        <f>'実質公債費比率（分子）の構造'!M$49</f>
        <v>13</v>
      </c>
      <c r="I45" s="170"/>
      <c r="J45" s="170"/>
      <c r="K45" s="170">
        <f>'実質公債費比率（分子）の構造'!N$49</f>
        <v>13</v>
      </c>
      <c r="L45" s="170"/>
      <c r="M45" s="170"/>
      <c r="N45" s="170">
        <f>'実質公債費比率（分子）の構造'!O$49</f>
        <v>13</v>
      </c>
      <c r="O45" s="170"/>
      <c r="P45" s="170"/>
    </row>
    <row r="46" spans="1:16" x14ac:dyDescent="0.2">
      <c r="A46" s="170" t="s">
        <v>64</v>
      </c>
      <c r="B46" s="170">
        <f>'実質公債費比率（分子）の構造'!K$48</f>
        <v>68</v>
      </c>
      <c r="C46" s="170"/>
      <c r="D46" s="170"/>
      <c r="E46" s="170">
        <f>'実質公債費比率（分子）の構造'!L$48</f>
        <v>69</v>
      </c>
      <c r="F46" s="170"/>
      <c r="G46" s="170"/>
      <c r="H46" s="170">
        <f>'実質公債費比率（分子）の構造'!M$48</f>
        <v>72</v>
      </c>
      <c r="I46" s="170"/>
      <c r="J46" s="170"/>
      <c r="K46" s="170">
        <f>'実質公債費比率（分子）の構造'!N$48</f>
        <v>74</v>
      </c>
      <c r="L46" s="170"/>
      <c r="M46" s="170"/>
      <c r="N46" s="170">
        <f>'実質公債費比率（分子）の構造'!O$48</f>
        <v>74</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257</v>
      </c>
      <c r="C49" s="170"/>
      <c r="D49" s="170"/>
      <c r="E49" s="170">
        <f>'実質公債費比率（分子）の構造'!L$45</f>
        <v>281</v>
      </c>
      <c r="F49" s="170"/>
      <c r="G49" s="170"/>
      <c r="H49" s="170">
        <f>'実質公債費比率（分子）の構造'!M$45</f>
        <v>307</v>
      </c>
      <c r="I49" s="170"/>
      <c r="J49" s="170"/>
      <c r="K49" s="170">
        <f>'実質公債費比率（分子）の構造'!N$45</f>
        <v>372</v>
      </c>
      <c r="L49" s="170"/>
      <c r="M49" s="170"/>
      <c r="N49" s="170">
        <f>'実質公債費比率（分子）の構造'!O$45</f>
        <v>385</v>
      </c>
      <c r="O49" s="170"/>
      <c r="P49" s="170"/>
    </row>
    <row r="50" spans="1:16" x14ac:dyDescent="0.2">
      <c r="A50" s="170" t="s">
        <v>67</v>
      </c>
      <c r="B50" s="170" t="e">
        <f>NA()</f>
        <v>#N/A</v>
      </c>
      <c r="C50" s="170">
        <f>IF(ISNUMBER('実質公債費比率（分子）の構造'!K$53),'実質公債費比率（分子）の構造'!K$53,NA())</f>
        <v>87</v>
      </c>
      <c r="D50" s="170" t="e">
        <f>NA()</f>
        <v>#N/A</v>
      </c>
      <c r="E50" s="170" t="e">
        <f>NA()</f>
        <v>#N/A</v>
      </c>
      <c r="F50" s="170">
        <f>IF(ISNUMBER('実質公債費比率（分子）の構造'!L$53),'実質公債費比率（分子）の構造'!L$53,NA())</f>
        <v>97</v>
      </c>
      <c r="G50" s="170" t="e">
        <f>NA()</f>
        <v>#N/A</v>
      </c>
      <c r="H50" s="170" t="e">
        <f>NA()</f>
        <v>#N/A</v>
      </c>
      <c r="I50" s="170">
        <f>IF(ISNUMBER('実質公債費比率（分子）の構造'!M$53),'実質公債費比率（分子）の構造'!M$53,NA())</f>
        <v>102</v>
      </c>
      <c r="J50" s="170" t="e">
        <f>NA()</f>
        <v>#N/A</v>
      </c>
      <c r="K50" s="170" t="e">
        <f>NA()</f>
        <v>#N/A</v>
      </c>
      <c r="L50" s="170">
        <f>IF(ISNUMBER('実質公債費比率（分子）の構造'!N$53),'実質公債費比率（分子）の構造'!N$53,NA())</f>
        <v>122</v>
      </c>
      <c r="M50" s="170" t="e">
        <f>NA()</f>
        <v>#N/A</v>
      </c>
      <c r="N50" s="170" t="e">
        <f>NA()</f>
        <v>#N/A</v>
      </c>
      <c r="O50" s="170">
        <f>IF(ISNUMBER('実質公債費比率（分子）の構造'!O$53),'実質公債費比率（分子）の構造'!O$53,NA())</f>
        <v>123</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2615</v>
      </c>
      <c r="E56" s="169"/>
      <c r="F56" s="169"/>
      <c r="G56" s="169">
        <f>'将来負担比率（分子）の構造'!J$52</f>
        <v>2708</v>
      </c>
      <c r="H56" s="169"/>
      <c r="I56" s="169"/>
      <c r="J56" s="169">
        <f>'将来負担比率（分子）の構造'!K$52</f>
        <v>2829</v>
      </c>
      <c r="K56" s="169"/>
      <c r="L56" s="169"/>
      <c r="M56" s="169">
        <f>'将来負担比率（分子）の構造'!L$52</f>
        <v>2826</v>
      </c>
      <c r="N56" s="169"/>
      <c r="O56" s="169"/>
      <c r="P56" s="169">
        <f>'将来負担比率（分子）の構造'!M$52</f>
        <v>2856</v>
      </c>
    </row>
    <row r="57" spans="1:16" x14ac:dyDescent="0.2">
      <c r="A57" s="169" t="s">
        <v>42</v>
      </c>
      <c r="B57" s="169"/>
      <c r="C57" s="169"/>
      <c r="D57" s="169">
        <f>'将来負担比率（分子）の構造'!I$51</f>
        <v>48</v>
      </c>
      <c r="E57" s="169"/>
      <c r="F57" s="169"/>
      <c r="G57" s="169">
        <f>'将来負担比率（分子）の構造'!J$51</f>
        <v>39</v>
      </c>
      <c r="H57" s="169"/>
      <c r="I57" s="169"/>
      <c r="J57" s="169">
        <f>'将来負担比率（分子）の構造'!K$51</f>
        <v>36</v>
      </c>
      <c r="K57" s="169"/>
      <c r="L57" s="169"/>
      <c r="M57" s="169">
        <f>'将来負担比率（分子）の構造'!L$51</f>
        <v>33</v>
      </c>
      <c r="N57" s="169"/>
      <c r="O57" s="169"/>
      <c r="P57" s="169">
        <f>'将来負担比率（分子）の構造'!M$51</f>
        <v>30</v>
      </c>
    </row>
    <row r="58" spans="1:16" x14ac:dyDescent="0.2">
      <c r="A58" s="169" t="s">
        <v>41</v>
      </c>
      <c r="B58" s="169"/>
      <c r="C58" s="169"/>
      <c r="D58" s="169">
        <f>'将来負担比率（分子）の構造'!I$50</f>
        <v>2093</v>
      </c>
      <c r="E58" s="169"/>
      <c r="F58" s="169"/>
      <c r="G58" s="169">
        <f>'将来負担比率（分子）の構造'!J$50</f>
        <v>2213</v>
      </c>
      <c r="H58" s="169"/>
      <c r="I58" s="169"/>
      <c r="J58" s="169">
        <f>'将来負担比率（分子）の構造'!K$50</f>
        <v>2571</v>
      </c>
      <c r="K58" s="169"/>
      <c r="L58" s="169"/>
      <c r="M58" s="169">
        <f>'将来負担比率（分子）の構造'!L$50</f>
        <v>2880</v>
      </c>
      <c r="N58" s="169"/>
      <c r="O58" s="169"/>
      <c r="P58" s="169">
        <f>'将来負担比率（分子）の構造'!M$50</f>
        <v>3088</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417</v>
      </c>
      <c r="C62" s="169"/>
      <c r="D62" s="169"/>
      <c r="E62" s="169">
        <f>'将来負担比率（分子）の構造'!J$45</f>
        <v>400</v>
      </c>
      <c r="F62" s="169"/>
      <c r="G62" s="169"/>
      <c r="H62" s="169">
        <f>'将来負担比率（分子）の構造'!K$45</f>
        <v>394</v>
      </c>
      <c r="I62" s="169"/>
      <c r="J62" s="169"/>
      <c r="K62" s="169">
        <f>'将来負担比率（分子）の構造'!L$45</f>
        <v>378</v>
      </c>
      <c r="L62" s="169"/>
      <c r="M62" s="169"/>
      <c r="N62" s="169">
        <f>'将来負担比率（分子）の構造'!M$45</f>
        <v>350</v>
      </c>
      <c r="O62" s="169"/>
      <c r="P62" s="169"/>
    </row>
    <row r="63" spans="1:16" x14ac:dyDescent="0.2">
      <c r="A63" s="169" t="s">
        <v>34</v>
      </c>
      <c r="B63" s="169">
        <f>'将来負担比率（分子）の構造'!I$44</f>
        <v>99</v>
      </c>
      <c r="C63" s="169"/>
      <c r="D63" s="169"/>
      <c r="E63" s="169">
        <f>'将来負担比率（分子）の構造'!J$44</f>
        <v>79</v>
      </c>
      <c r="F63" s="169"/>
      <c r="G63" s="169"/>
      <c r="H63" s="169">
        <f>'将来負担比率（分子）の構造'!K$44</f>
        <v>66</v>
      </c>
      <c r="I63" s="169"/>
      <c r="J63" s="169"/>
      <c r="K63" s="169">
        <f>'将来負担比率（分子）の構造'!L$44</f>
        <v>53</v>
      </c>
      <c r="L63" s="169"/>
      <c r="M63" s="169"/>
      <c r="N63" s="169">
        <f>'将来負担比率（分子）の構造'!M$44</f>
        <v>40</v>
      </c>
      <c r="O63" s="169"/>
      <c r="P63" s="169"/>
    </row>
    <row r="64" spans="1:16" x14ac:dyDescent="0.2">
      <c r="A64" s="169" t="s">
        <v>33</v>
      </c>
      <c r="B64" s="169">
        <f>'将来負担比率（分子）の構造'!I$43</f>
        <v>823</v>
      </c>
      <c r="C64" s="169"/>
      <c r="D64" s="169"/>
      <c r="E64" s="169">
        <f>'将来負担比率（分子）の構造'!J$43</f>
        <v>927</v>
      </c>
      <c r="F64" s="169"/>
      <c r="G64" s="169"/>
      <c r="H64" s="169">
        <f>'将来負担比率（分子）の構造'!K$43</f>
        <v>1173</v>
      </c>
      <c r="I64" s="169"/>
      <c r="J64" s="169"/>
      <c r="K64" s="169">
        <f>'将来負担比率（分子）の構造'!L$43</f>
        <v>1532</v>
      </c>
      <c r="L64" s="169"/>
      <c r="M64" s="169"/>
      <c r="N64" s="169">
        <f>'将来負担比率（分子）の構造'!M$43</f>
        <v>1805</v>
      </c>
      <c r="O64" s="169"/>
      <c r="P64" s="169"/>
    </row>
    <row r="65" spans="1:16" x14ac:dyDescent="0.2">
      <c r="A65" s="169" t="s">
        <v>32</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2">
      <c r="A66" s="169" t="s">
        <v>31</v>
      </c>
      <c r="B66" s="169">
        <f>'将来負担比率（分子）の構造'!I$41</f>
        <v>2771</v>
      </c>
      <c r="C66" s="169"/>
      <c r="D66" s="169"/>
      <c r="E66" s="169">
        <f>'将来負担比率（分子）の構造'!J$41</f>
        <v>2853</v>
      </c>
      <c r="F66" s="169"/>
      <c r="G66" s="169"/>
      <c r="H66" s="169">
        <f>'将来負担比率（分子）の構造'!K$41</f>
        <v>2733</v>
      </c>
      <c r="I66" s="169"/>
      <c r="J66" s="169"/>
      <c r="K66" s="169">
        <f>'将来負担比率（分子）の構造'!L$41</f>
        <v>2444</v>
      </c>
      <c r="L66" s="169"/>
      <c r="M66" s="169"/>
      <c r="N66" s="169">
        <f>'将来負担比率（分子）の構造'!M$41</f>
        <v>2129</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700</v>
      </c>
      <c r="C72" s="173">
        <f>基金残高に係る経年分析!G55</f>
        <v>1000</v>
      </c>
      <c r="D72" s="173">
        <f>基金残高に係る経年分析!H55</f>
        <v>1101</v>
      </c>
    </row>
    <row r="73" spans="1:16" x14ac:dyDescent="0.2">
      <c r="A73" s="172" t="s">
        <v>74</v>
      </c>
      <c r="B73" s="173">
        <f>基金残高に係る経年分析!F56</f>
        <v>212</v>
      </c>
      <c r="C73" s="173">
        <f>基金残高に係る経年分析!G56</f>
        <v>212</v>
      </c>
      <c r="D73" s="173">
        <f>基金残高に係る経年分析!H56</f>
        <v>212</v>
      </c>
    </row>
    <row r="74" spans="1:16" x14ac:dyDescent="0.2">
      <c r="A74" s="172" t="s">
        <v>75</v>
      </c>
      <c r="B74" s="173">
        <f>基金残高に係る経年分析!F57</f>
        <v>1659</v>
      </c>
      <c r="C74" s="173">
        <f>基金残高に係る経年分析!G57</f>
        <v>1667</v>
      </c>
      <c r="D74" s="173">
        <f>基金残高に係る経年分析!H57</f>
        <v>1775</v>
      </c>
    </row>
  </sheetData>
  <sheetProtection algorithmName="SHA-512" hashValue="IIcNHlJpKlTVqhfY6esgZjtLdobw2Xy/CJp6maSlHEawbqj+LjMiFdACNd/rlUR8bIruCTqkyfjlPS+2MnOffw==" saltValue="GVuJ29645eAA9FbZkKYkb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201</v>
      </c>
      <c r="DI1" s="731"/>
      <c r="DJ1" s="731"/>
      <c r="DK1" s="731"/>
      <c r="DL1" s="731"/>
      <c r="DM1" s="731"/>
      <c r="DN1" s="732"/>
      <c r="DO1" s="208"/>
      <c r="DP1" s="730" t="s">
        <v>202</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203</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204</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205</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206</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207</v>
      </c>
      <c r="S4" s="687"/>
      <c r="T4" s="687"/>
      <c r="U4" s="687"/>
      <c r="V4" s="687"/>
      <c r="W4" s="687"/>
      <c r="X4" s="687"/>
      <c r="Y4" s="688"/>
      <c r="Z4" s="686" t="s">
        <v>208</v>
      </c>
      <c r="AA4" s="687"/>
      <c r="AB4" s="687"/>
      <c r="AC4" s="688"/>
      <c r="AD4" s="686" t="s">
        <v>209</v>
      </c>
      <c r="AE4" s="687"/>
      <c r="AF4" s="687"/>
      <c r="AG4" s="687"/>
      <c r="AH4" s="687"/>
      <c r="AI4" s="687"/>
      <c r="AJ4" s="687"/>
      <c r="AK4" s="688"/>
      <c r="AL4" s="686" t="s">
        <v>208</v>
      </c>
      <c r="AM4" s="687"/>
      <c r="AN4" s="687"/>
      <c r="AO4" s="688"/>
      <c r="AP4" s="733" t="s">
        <v>210</v>
      </c>
      <c r="AQ4" s="733"/>
      <c r="AR4" s="733"/>
      <c r="AS4" s="733"/>
      <c r="AT4" s="733"/>
      <c r="AU4" s="733"/>
      <c r="AV4" s="733"/>
      <c r="AW4" s="733"/>
      <c r="AX4" s="733"/>
      <c r="AY4" s="733"/>
      <c r="AZ4" s="733"/>
      <c r="BA4" s="733"/>
      <c r="BB4" s="733"/>
      <c r="BC4" s="733"/>
      <c r="BD4" s="733"/>
      <c r="BE4" s="733"/>
      <c r="BF4" s="733"/>
      <c r="BG4" s="733" t="s">
        <v>211</v>
      </c>
      <c r="BH4" s="733"/>
      <c r="BI4" s="733"/>
      <c r="BJ4" s="733"/>
      <c r="BK4" s="733"/>
      <c r="BL4" s="733"/>
      <c r="BM4" s="733"/>
      <c r="BN4" s="733"/>
      <c r="BO4" s="733" t="s">
        <v>208</v>
      </c>
      <c r="BP4" s="733"/>
      <c r="BQ4" s="733"/>
      <c r="BR4" s="733"/>
      <c r="BS4" s="733" t="s">
        <v>212</v>
      </c>
      <c r="BT4" s="733"/>
      <c r="BU4" s="733"/>
      <c r="BV4" s="733"/>
      <c r="BW4" s="733"/>
      <c r="BX4" s="733"/>
      <c r="BY4" s="733"/>
      <c r="BZ4" s="733"/>
      <c r="CA4" s="733"/>
      <c r="CB4" s="733"/>
      <c r="CD4" s="686" t="s">
        <v>213</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214</v>
      </c>
      <c r="C5" s="693"/>
      <c r="D5" s="693"/>
      <c r="E5" s="693"/>
      <c r="F5" s="693"/>
      <c r="G5" s="693"/>
      <c r="H5" s="693"/>
      <c r="I5" s="693"/>
      <c r="J5" s="693"/>
      <c r="K5" s="693"/>
      <c r="L5" s="693"/>
      <c r="M5" s="693"/>
      <c r="N5" s="693"/>
      <c r="O5" s="693"/>
      <c r="P5" s="693"/>
      <c r="Q5" s="694"/>
      <c r="R5" s="689">
        <v>323327</v>
      </c>
      <c r="S5" s="690"/>
      <c r="T5" s="690"/>
      <c r="U5" s="690"/>
      <c r="V5" s="690"/>
      <c r="W5" s="690"/>
      <c r="X5" s="690"/>
      <c r="Y5" s="715"/>
      <c r="Z5" s="728">
        <v>7.1</v>
      </c>
      <c r="AA5" s="728"/>
      <c r="AB5" s="728"/>
      <c r="AC5" s="728"/>
      <c r="AD5" s="729">
        <v>323327</v>
      </c>
      <c r="AE5" s="729"/>
      <c r="AF5" s="729"/>
      <c r="AG5" s="729"/>
      <c r="AH5" s="729"/>
      <c r="AI5" s="729"/>
      <c r="AJ5" s="729"/>
      <c r="AK5" s="729"/>
      <c r="AL5" s="716">
        <v>15.9</v>
      </c>
      <c r="AM5" s="698"/>
      <c r="AN5" s="698"/>
      <c r="AO5" s="717"/>
      <c r="AP5" s="692" t="s">
        <v>215</v>
      </c>
      <c r="AQ5" s="693"/>
      <c r="AR5" s="693"/>
      <c r="AS5" s="693"/>
      <c r="AT5" s="693"/>
      <c r="AU5" s="693"/>
      <c r="AV5" s="693"/>
      <c r="AW5" s="693"/>
      <c r="AX5" s="693"/>
      <c r="AY5" s="693"/>
      <c r="AZ5" s="693"/>
      <c r="BA5" s="693"/>
      <c r="BB5" s="693"/>
      <c r="BC5" s="693"/>
      <c r="BD5" s="693"/>
      <c r="BE5" s="693"/>
      <c r="BF5" s="694"/>
      <c r="BG5" s="634">
        <v>323327</v>
      </c>
      <c r="BH5" s="635"/>
      <c r="BI5" s="635"/>
      <c r="BJ5" s="635"/>
      <c r="BK5" s="635"/>
      <c r="BL5" s="635"/>
      <c r="BM5" s="635"/>
      <c r="BN5" s="636"/>
      <c r="BO5" s="672">
        <v>100</v>
      </c>
      <c r="BP5" s="672"/>
      <c r="BQ5" s="672"/>
      <c r="BR5" s="672"/>
      <c r="BS5" s="673" t="s">
        <v>122</v>
      </c>
      <c r="BT5" s="673"/>
      <c r="BU5" s="673"/>
      <c r="BV5" s="673"/>
      <c r="BW5" s="673"/>
      <c r="BX5" s="673"/>
      <c r="BY5" s="673"/>
      <c r="BZ5" s="673"/>
      <c r="CA5" s="673"/>
      <c r="CB5" s="711"/>
      <c r="CD5" s="686" t="s">
        <v>210</v>
      </c>
      <c r="CE5" s="687"/>
      <c r="CF5" s="687"/>
      <c r="CG5" s="687"/>
      <c r="CH5" s="687"/>
      <c r="CI5" s="687"/>
      <c r="CJ5" s="687"/>
      <c r="CK5" s="687"/>
      <c r="CL5" s="687"/>
      <c r="CM5" s="687"/>
      <c r="CN5" s="687"/>
      <c r="CO5" s="687"/>
      <c r="CP5" s="687"/>
      <c r="CQ5" s="688"/>
      <c r="CR5" s="686" t="s">
        <v>216</v>
      </c>
      <c r="CS5" s="687"/>
      <c r="CT5" s="687"/>
      <c r="CU5" s="687"/>
      <c r="CV5" s="687"/>
      <c r="CW5" s="687"/>
      <c r="CX5" s="687"/>
      <c r="CY5" s="688"/>
      <c r="CZ5" s="686" t="s">
        <v>208</v>
      </c>
      <c r="DA5" s="687"/>
      <c r="DB5" s="687"/>
      <c r="DC5" s="688"/>
      <c r="DD5" s="686" t="s">
        <v>217</v>
      </c>
      <c r="DE5" s="687"/>
      <c r="DF5" s="687"/>
      <c r="DG5" s="687"/>
      <c r="DH5" s="687"/>
      <c r="DI5" s="687"/>
      <c r="DJ5" s="687"/>
      <c r="DK5" s="687"/>
      <c r="DL5" s="687"/>
      <c r="DM5" s="687"/>
      <c r="DN5" s="687"/>
      <c r="DO5" s="687"/>
      <c r="DP5" s="688"/>
      <c r="DQ5" s="686" t="s">
        <v>218</v>
      </c>
      <c r="DR5" s="687"/>
      <c r="DS5" s="687"/>
      <c r="DT5" s="687"/>
      <c r="DU5" s="687"/>
      <c r="DV5" s="687"/>
      <c r="DW5" s="687"/>
      <c r="DX5" s="687"/>
      <c r="DY5" s="687"/>
      <c r="DZ5" s="687"/>
      <c r="EA5" s="687"/>
      <c r="EB5" s="687"/>
      <c r="EC5" s="688"/>
    </row>
    <row r="6" spans="2:143" ht="11.25" customHeight="1" x14ac:dyDescent="0.2">
      <c r="B6" s="631" t="s">
        <v>219</v>
      </c>
      <c r="C6" s="632"/>
      <c r="D6" s="632"/>
      <c r="E6" s="632"/>
      <c r="F6" s="632"/>
      <c r="G6" s="632"/>
      <c r="H6" s="632"/>
      <c r="I6" s="632"/>
      <c r="J6" s="632"/>
      <c r="K6" s="632"/>
      <c r="L6" s="632"/>
      <c r="M6" s="632"/>
      <c r="N6" s="632"/>
      <c r="O6" s="632"/>
      <c r="P6" s="632"/>
      <c r="Q6" s="633"/>
      <c r="R6" s="634">
        <v>18324</v>
      </c>
      <c r="S6" s="635"/>
      <c r="T6" s="635"/>
      <c r="U6" s="635"/>
      <c r="V6" s="635"/>
      <c r="W6" s="635"/>
      <c r="X6" s="635"/>
      <c r="Y6" s="636"/>
      <c r="Z6" s="672">
        <v>0.4</v>
      </c>
      <c r="AA6" s="672"/>
      <c r="AB6" s="672"/>
      <c r="AC6" s="672"/>
      <c r="AD6" s="673">
        <v>18324</v>
      </c>
      <c r="AE6" s="673"/>
      <c r="AF6" s="673"/>
      <c r="AG6" s="673"/>
      <c r="AH6" s="673"/>
      <c r="AI6" s="673"/>
      <c r="AJ6" s="673"/>
      <c r="AK6" s="673"/>
      <c r="AL6" s="637">
        <v>0.9</v>
      </c>
      <c r="AM6" s="638"/>
      <c r="AN6" s="638"/>
      <c r="AO6" s="674"/>
      <c r="AP6" s="631" t="s">
        <v>220</v>
      </c>
      <c r="AQ6" s="632"/>
      <c r="AR6" s="632"/>
      <c r="AS6" s="632"/>
      <c r="AT6" s="632"/>
      <c r="AU6" s="632"/>
      <c r="AV6" s="632"/>
      <c r="AW6" s="632"/>
      <c r="AX6" s="632"/>
      <c r="AY6" s="632"/>
      <c r="AZ6" s="632"/>
      <c r="BA6" s="632"/>
      <c r="BB6" s="632"/>
      <c r="BC6" s="632"/>
      <c r="BD6" s="632"/>
      <c r="BE6" s="632"/>
      <c r="BF6" s="633"/>
      <c r="BG6" s="634">
        <v>323327</v>
      </c>
      <c r="BH6" s="635"/>
      <c r="BI6" s="635"/>
      <c r="BJ6" s="635"/>
      <c r="BK6" s="635"/>
      <c r="BL6" s="635"/>
      <c r="BM6" s="635"/>
      <c r="BN6" s="636"/>
      <c r="BO6" s="672">
        <v>100</v>
      </c>
      <c r="BP6" s="672"/>
      <c r="BQ6" s="672"/>
      <c r="BR6" s="672"/>
      <c r="BS6" s="673" t="s">
        <v>122</v>
      </c>
      <c r="BT6" s="673"/>
      <c r="BU6" s="673"/>
      <c r="BV6" s="673"/>
      <c r="BW6" s="673"/>
      <c r="BX6" s="673"/>
      <c r="BY6" s="673"/>
      <c r="BZ6" s="673"/>
      <c r="CA6" s="673"/>
      <c r="CB6" s="711"/>
      <c r="CD6" s="692" t="s">
        <v>221</v>
      </c>
      <c r="CE6" s="693"/>
      <c r="CF6" s="693"/>
      <c r="CG6" s="693"/>
      <c r="CH6" s="693"/>
      <c r="CI6" s="693"/>
      <c r="CJ6" s="693"/>
      <c r="CK6" s="693"/>
      <c r="CL6" s="693"/>
      <c r="CM6" s="693"/>
      <c r="CN6" s="693"/>
      <c r="CO6" s="693"/>
      <c r="CP6" s="693"/>
      <c r="CQ6" s="694"/>
      <c r="CR6" s="634">
        <v>64040</v>
      </c>
      <c r="CS6" s="635"/>
      <c r="CT6" s="635"/>
      <c r="CU6" s="635"/>
      <c r="CV6" s="635"/>
      <c r="CW6" s="635"/>
      <c r="CX6" s="635"/>
      <c r="CY6" s="636"/>
      <c r="CZ6" s="716">
        <v>1.5</v>
      </c>
      <c r="DA6" s="698"/>
      <c r="DB6" s="698"/>
      <c r="DC6" s="718"/>
      <c r="DD6" s="640">
        <v>13198</v>
      </c>
      <c r="DE6" s="635"/>
      <c r="DF6" s="635"/>
      <c r="DG6" s="635"/>
      <c r="DH6" s="635"/>
      <c r="DI6" s="635"/>
      <c r="DJ6" s="635"/>
      <c r="DK6" s="635"/>
      <c r="DL6" s="635"/>
      <c r="DM6" s="635"/>
      <c r="DN6" s="635"/>
      <c r="DO6" s="635"/>
      <c r="DP6" s="636"/>
      <c r="DQ6" s="640">
        <v>50842</v>
      </c>
      <c r="DR6" s="635"/>
      <c r="DS6" s="635"/>
      <c r="DT6" s="635"/>
      <c r="DU6" s="635"/>
      <c r="DV6" s="635"/>
      <c r="DW6" s="635"/>
      <c r="DX6" s="635"/>
      <c r="DY6" s="635"/>
      <c r="DZ6" s="635"/>
      <c r="EA6" s="635"/>
      <c r="EB6" s="635"/>
      <c r="EC6" s="671"/>
    </row>
    <row r="7" spans="2:143" ht="11.25" customHeight="1" x14ac:dyDescent="0.2">
      <c r="B7" s="631" t="s">
        <v>222</v>
      </c>
      <c r="C7" s="632"/>
      <c r="D7" s="632"/>
      <c r="E7" s="632"/>
      <c r="F7" s="632"/>
      <c r="G7" s="632"/>
      <c r="H7" s="632"/>
      <c r="I7" s="632"/>
      <c r="J7" s="632"/>
      <c r="K7" s="632"/>
      <c r="L7" s="632"/>
      <c r="M7" s="632"/>
      <c r="N7" s="632"/>
      <c r="O7" s="632"/>
      <c r="P7" s="632"/>
      <c r="Q7" s="633"/>
      <c r="R7" s="634">
        <v>563</v>
      </c>
      <c r="S7" s="635"/>
      <c r="T7" s="635"/>
      <c r="U7" s="635"/>
      <c r="V7" s="635"/>
      <c r="W7" s="635"/>
      <c r="X7" s="635"/>
      <c r="Y7" s="636"/>
      <c r="Z7" s="672">
        <v>0</v>
      </c>
      <c r="AA7" s="672"/>
      <c r="AB7" s="672"/>
      <c r="AC7" s="672"/>
      <c r="AD7" s="673">
        <v>563</v>
      </c>
      <c r="AE7" s="673"/>
      <c r="AF7" s="673"/>
      <c r="AG7" s="673"/>
      <c r="AH7" s="673"/>
      <c r="AI7" s="673"/>
      <c r="AJ7" s="673"/>
      <c r="AK7" s="673"/>
      <c r="AL7" s="637">
        <v>0</v>
      </c>
      <c r="AM7" s="638"/>
      <c r="AN7" s="638"/>
      <c r="AO7" s="674"/>
      <c r="AP7" s="631" t="s">
        <v>223</v>
      </c>
      <c r="AQ7" s="632"/>
      <c r="AR7" s="632"/>
      <c r="AS7" s="632"/>
      <c r="AT7" s="632"/>
      <c r="AU7" s="632"/>
      <c r="AV7" s="632"/>
      <c r="AW7" s="632"/>
      <c r="AX7" s="632"/>
      <c r="AY7" s="632"/>
      <c r="AZ7" s="632"/>
      <c r="BA7" s="632"/>
      <c r="BB7" s="632"/>
      <c r="BC7" s="632"/>
      <c r="BD7" s="632"/>
      <c r="BE7" s="632"/>
      <c r="BF7" s="633"/>
      <c r="BG7" s="634">
        <v>141154</v>
      </c>
      <c r="BH7" s="635"/>
      <c r="BI7" s="635"/>
      <c r="BJ7" s="635"/>
      <c r="BK7" s="635"/>
      <c r="BL7" s="635"/>
      <c r="BM7" s="635"/>
      <c r="BN7" s="636"/>
      <c r="BO7" s="672">
        <v>43.7</v>
      </c>
      <c r="BP7" s="672"/>
      <c r="BQ7" s="672"/>
      <c r="BR7" s="672"/>
      <c r="BS7" s="673" t="s">
        <v>122</v>
      </c>
      <c r="BT7" s="673"/>
      <c r="BU7" s="673"/>
      <c r="BV7" s="673"/>
      <c r="BW7" s="673"/>
      <c r="BX7" s="673"/>
      <c r="BY7" s="673"/>
      <c r="BZ7" s="673"/>
      <c r="CA7" s="673"/>
      <c r="CB7" s="711"/>
      <c r="CD7" s="631" t="s">
        <v>224</v>
      </c>
      <c r="CE7" s="632"/>
      <c r="CF7" s="632"/>
      <c r="CG7" s="632"/>
      <c r="CH7" s="632"/>
      <c r="CI7" s="632"/>
      <c r="CJ7" s="632"/>
      <c r="CK7" s="632"/>
      <c r="CL7" s="632"/>
      <c r="CM7" s="632"/>
      <c r="CN7" s="632"/>
      <c r="CO7" s="632"/>
      <c r="CP7" s="632"/>
      <c r="CQ7" s="633"/>
      <c r="CR7" s="634">
        <v>1208392</v>
      </c>
      <c r="CS7" s="635"/>
      <c r="CT7" s="635"/>
      <c r="CU7" s="635"/>
      <c r="CV7" s="635"/>
      <c r="CW7" s="635"/>
      <c r="CX7" s="635"/>
      <c r="CY7" s="636"/>
      <c r="CZ7" s="672">
        <v>28.4</v>
      </c>
      <c r="DA7" s="672"/>
      <c r="DB7" s="672"/>
      <c r="DC7" s="672"/>
      <c r="DD7" s="640">
        <v>96016</v>
      </c>
      <c r="DE7" s="635"/>
      <c r="DF7" s="635"/>
      <c r="DG7" s="635"/>
      <c r="DH7" s="635"/>
      <c r="DI7" s="635"/>
      <c r="DJ7" s="635"/>
      <c r="DK7" s="635"/>
      <c r="DL7" s="635"/>
      <c r="DM7" s="635"/>
      <c r="DN7" s="635"/>
      <c r="DO7" s="635"/>
      <c r="DP7" s="636"/>
      <c r="DQ7" s="640">
        <v>739465</v>
      </c>
      <c r="DR7" s="635"/>
      <c r="DS7" s="635"/>
      <c r="DT7" s="635"/>
      <c r="DU7" s="635"/>
      <c r="DV7" s="635"/>
      <c r="DW7" s="635"/>
      <c r="DX7" s="635"/>
      <c r="DY7" s="635"/>
      <c r="DZ7" s="635"/>
      <c r="EA7" s="635"/>
      <c r="EB7" s="635"/>
      <c r="EC7" s="671"/>
    </row>
    <row r="8" spans="2:143" ht="11.25" customHeight="1" x14ac:dyDescent="0.2">
      <c r="B8" s="631" t="s">
        <v>225</v>
      </c>
      <c r="C8" s="632"/>
      <c r="D8" s="632"/>
      <c r="E8" s="632"/>
      <c r="F8" s="632"/>
      <c r="G8" s="632"/>
      <c r="H8" s="632"/>
      <c r="I8" s="632"/>
      <c r="J8" s="632"/>
      <c r="K8" s="632"/>
      <c r="L8" s="632"/>
      <c r="M8" s="632"/>
      <c r="N8" s="632"/>
      <c r="O8" s="632"/>
      <c r="P8" s="632"/>
      <c r="Q8" s="633"/>
      <c r="R8" s="634">
        <v>3001</v>
      </c>
      <c r="S8" s="635"/>
      <c r="T8" s="635"/>
      <c r="U8" s="635"/>
      <c r="V8" s="635"/>
      <c r="W8" s="635"/>
      <c r="X8" s="635"/>
      <c r="Y8" s="636"/>
      <c r="Z8" s="672">
        <v>0.1</v>
      </c>
      <c r="AA8" s="672"/>
      <c r="AB8" s="672"/>
      <c r="AC8" s="672"/>
      <c r="AD8" s="673">
        <v>3001</v>
      </c>
      <c r="AE8" s="673"/>
      <c r="AF8" s="673"/>
      <c r="AG8" s="673"/>
      <c r="AH8" s="673"/>
      <c r="AI8" s="673"/>
      <c r="AJ8" s="673"/>
      <c r="AK8" s="673"/>
      <c r="AL8" s="637">
        <v>0.1</v>
      </c>
      <c r="AM8" s="638"/>
      <c r="AN8" s="638"/>
      <c r="AO8" s="674"/>
      <c r="AP8" s="631" t="s">
        <v>226</v>
      </c>
      <c r="AQ8" s="632"/>
      <c r="AR8" s="632"/>
      <c r="AS8" s="632"/>
      <c r="AT8" s="632"/>
      <c r="AU8" s="632"/>
      <c r="AV8" s="632"/>
      <c r="AW8" s="632"/>
      <c r="AX8" s="632"/>
      <c r="AY8" s="632"/>
      <c r="AZ8" s="632"/>
      <c r="BA8" s="632"/>
      <c r="BB8" s="632"/>
      <c r="BC8" s="632"/>
      <c r="BD8" s="632"/>
      <c r="BE8" s="632"/>
      <c r="BF8" s="633"/>
      <c r="BG8" s="634">
        <v>4433</v>
      </c>
      <c r="BH8" s="635"/>
      <c r="BI8" s="635"/>
      <c r="BJ8" s="635"/>
      <c r="BK8" s="635"/>
      <c r="BL8" s="635"/>
      <c r="BM8" s="635"/>
      <c r="BN8" s="636"/>
      <c r="BO8" s="672">
        <v>1.4</v>
      </c>
      <c r="BP8" s="672"/>
      <c r="BQ8" s="672"/>
      <c r="BR8" s="672"/>
      <c r="BS8" s="673" t="s">
        <v>122</v>
      </c>
      <c r="BT8" s="673"/>
      <c r="BU8" s="673"/>
      <c r="BV8" s="673"/>
      <c r="BW8" s="673"/>
      <c r="BX8" s="673"/>
      <c r="BY8" s="673"/>
      <c r="BZ8" s="673"/>
      <c r="CA8" s="673"/>
      <c r="CB8" s="711"/>
      <c r="CD8" s="631" t="s">
        <v>227</v>
      </c>
      <c r="CE8" s="632"/>
      <c r="CF8" s="632"/>
      <c r="CG8" s="632"/>
      <c r="CH8" s="632"/>
      <c r="CI8" s="632"/>
      <c r="CJ8" s="632"/>
      <c r="CK8" s="632"/>
      <c r="CL8" s="632"/>
      <c r="CM8" s="632"/>
      <c r="CN8" s="632"/>
      <c r="CO8" s="632"/>
      <c r="CP8" s="632"/>
      <c r="CQ8" s="633"/>
      <c r="CR8" s="634">
        <v>753233</v>
      </c>
      <c r="CS8" s="635"/>
      <c r="CT8" s="635"/>
      <c r="CU8" s="635"/>
      <c r="CV8" s="635"/>
      <c r="CW8" s="635"/>
      <c r="CX8" s="635"/>
      <c r="CY8" s="636"/>
      <c r="CZ8" s="672">
        <v>17.7</v>
      </c>
      <c r="DA8" s="672"/>
      <c r="DB8" s="672"/>
      <c r="DC8" s="672"/>
      <c r="DD8" s="640">
        <v>98352</v>
      </c>
      <c r="DE8" s="635"/>
      <c r="DF8" s="635"/>
      <c r="DG8" s="635"/>
      <c r="DH8" s="635"/>
      <c r="DI8" s="635"/>
      <c r="DJ8" s="635"/>
      <c r="DK8" s="635"/>
      <c r="DL8" s="635"/>
      <c r="DM8" s="635"/>
      <c r="DN8" s="635"/>
      <c r="DO8" s="635"/>
      <c r="DP8" s="636"/>
      <c r="DQ8" s="640">
        <v>434469</v>
      </c>
      <c r="DR8" s="635"/>
      <c r="DS8" s="635"/>
      <c r="DT8" s="635"/>
      <c r="DU8" s="635"/>
      <c r="DV8" s="635"/>
      <c r="DW8" s="635"/>
      <c r="DX8" s="635"/>
      <c r="DY8" s="635"/>
      <c r="DZ8" s="635"/>
      <c r="EA8" s="635"/>
      <c r="EB8" s="635"/>
      <c r="EC8" s="671"/>
    </row>
    <row r="9" spans="2:143" ht="11.25" customHeight="1" x14ac:dyDescent="0.2">
      <c r="B9" s="631" t="s">
        <v>228</v>
      </c>
      <c r="C9" s="632"/>
      <c r="D9" s="632"/>
      <c r="E9" s="632"/>
      <c r="F9" s="632"/>
      <c r="G9" s="632"/>
      <c r="H9" s="632"/>
      <c r="I9" s="632"/>
      <c r="J9" s="632"/>
      <c r="K9" s="632"/>
      <c r="L9" s="632"/>
      <c r="M9" s="632"/>
      <c r="N9" s="632"/>
      <c r="O9" s="632"/>
      <c r="P9" s="632"/>
      <c r="Q9" s="633"/>
      <c r="R9" s="634">
        <v>3220</v>
      </c>
      <c r="S9" s="635"/>
      <c r="T9" s="635"/>
      <c r="U9" s="635"/>
      <c r="V9" s="635"/>
      <c r="W9" s="635"/>
      <c r="X9" s="635"/>
      <c r="Y9" s="636"/>
      <c r="Z9" s="672">
        <v>0.1</v>
      </c>
      <c r="AA9" s="672"/>
      <c r="AB9" s="672"/>
      <c r="AC9" s="672"/>
      <c r="AD9" s="673">
        <v>3220</v>
      </c>
      <c r="AE9" s="673"/>
      <c r="AF9" s="673"/>
      <c r="AG9" s="673"/>
      <c r="AH9" s="673"/>
      <c r="AI9" s="673"/>
      <c r="AJ9" s="673"/>
      <c r="AK9" s="673"/>
      <c r="AL9" s="637">
        <v>0.2</v>
      </c>
      <c r="AM9" s="638"/>
      <c r="AN9" s="638"/>
      <c r="AO9" s="674"/>
      <c r="AP9" s="631" t="s">
        <v>229</v>
      </c>
      <c r="AQ9" s="632"/>
      <c r="AR9" s="632"/>
      <c r="AS9" s="632"/>
      <c r="AT9" s="632"/>
      <c r="AU9" s="632"/>
      <c r="AV9" s="632"/>
      <c r="AW9" s="632"/>
      <c r="AX9" s="632"/>
      <c r="AY9" s="632"/>
      <c r="AZ9" s="632"/>
      <c r="BA9" s="632"/>
      <c r="BB9" s="632"/>
      <c r="BC9" s="632"/>
      <c r="BD9" s="632"/>
      <c r="BE9" s="632"/>
      <c r="BF9" s="633"/>
      <c r="BG9" s="634">
        <v>128678</v>
      </c>
      <c r="BH9" s="635"/>
      <c r="BI9" s="635"/>
      <c r="BJ9" s="635"/>
      <c r="BK9" s="635"/>
      <c r="BL9" s="635"/>
      <c r="BM9" s="635"/>
      <c r="BN9" s="636"/>
      <c r="BO9" s="672">
        <v>39.799999999999997</v>
      </c>
      <c r="BP9" s="672"/>
      <c r="BQ9" s="672"/>
      <c r="BR9" s="672"/>
      <c r="BS9" s="673" t="s">
        <v>122</v>
      </c>
      <c r="BT9" s="673"/>
      <c r="BU9" s="673"/>
      <c r="BV9" s="673"/>
      <c r="BW9" s="673"/>
      <c r="BX9" s="673"/>
      <c r="BY9" s="673"/>
      <c r="BZ9" s="673"/>
      <c r="CA9" s="673"/>
      <c r="CB9" s="711"/>
      <c r="CD9" s="631" t="s">
        <v>230</v>
      </c>
      <c r="CE9" s="632"/>
      <c r="CF9" s="632"/>
      <c r="CG9" s="632"/>
      <c r="CH9" s="632"/>
      <c r="CI9" s="632"/>
      <c r="CJ9" s="632"/>
      <c r="CK9" s="632"/>
      <c r="CL9" s="632"/>
      <c r="CM9" s="632"/>
      <c r="CN9" s="632"/>
      <c r="CO9" s="632"/>
      <c r="CP9" s="632"/>
      <c r="CQ9" s="633"/>
      <c r="CR9" s="634">
        <v>336972</v>
      </c>
      <c r="CS9" s="635"/>
      <c r="CT9" s="635"/>
      <c r="CU9" s="635"/>
      <c r="CV9" s="635"/>
      <c r="CW9" s="635"/>
      <c r="CX9" s="635"/>
      <c r="CY9" s="636"/>
      <c r="CZ9" s="672">
        <v>7.9</v>
      </c>
      <c r="DA9" s="672"/>
      <c r="DB9" s="672"/>
      <c r="DC9" s="672"/>
      <c r="DD9" s="640">
        <v>20878</v>
      </c>
      <c r="DE9" s="635"/>
      <c r="DF9" s="635"/>
      <c r="DG9" s="635"/>
      <c r="DH9" s="635"/>
      <c r="DI9" s="635"/>
      <c r="DJ9" s="635"/>
      <c r="DK9" s="635"/>
      <c r="DL9" s="635"/>
      <c r="DM9" s="635"/>
      <c r="DN9" s="635"/>
      <c r="DO9" s="635"/>
      <c r="DP9" s="636"/>
      <c r="DQ9" s="640">
        <v>132053</v>
      </c>
      <c r="DR9" s="635"/>
      <c r="DS9" s="635"/>
      <c r="DT9" s="635"/>
      <c r="DU9" s="635"/>
      <c r="DV9" s="635"/>
      <c r="DW9" s="635"/>
      <c r="DX9" s="635"/>
      <c r="DY9" s="635"/>
      <c r="DZ9" s="635"/>
      <c r="EA9" s="635"/>
      <c r="EB9" s="635"/>
      <c r="EC9" s="671"/>
    </row>
    <row r="10" spans="2:143" ht="11.25" customHeight="1" x14ac:dyDescent="0.2">
      <c r="B10" s="631" t="s">
        <v>231</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232</v>
      </c>
      <c r="AQ10" s="632"/>
      <c r="AR10" s="632"/>
      <c r="AS10" s="632"/>
      <c r="AT10" s="632"/>
      <c r="AU10" s="632"/>
      <c r="AV10" s="632"/>
      <c r="AW10" s="632"/>
      <c r="AX10" s="632"/>
      <c r="AY10" s="632"/>
      <c r="AZ10" s="632"/>
      <c r="BA10" s="632"/>
      <c r="BB10" s="632"/>
      <c r="BC10" s="632"/>
      <c r="BD10" s="632"/>
      <c r="BE10" s="632"/>
      <c r="BF10" s="633"/>
      <c r="BG10" s="634">
        <v>5617</v>
      </c>
      <c r="BH10" s="635"/>
      <c r="BI10" s="635"/>
      <c r="BJ10" s="635"/>
      <c r="BK10" s="635"/>
      <c r="BL10" s="635"/>
      <c r="BM10" s="635"/>
      <c r="BN10" s="636"/>
      <c r="BO10" s="672">
        <v>1.7</v>
      </c>
      <c r="BP10" s="672"/>
      <c r="BQ10" s="672"/>
      <c r="BR10" s="672"/>
      <c r="BS10" s="673" t="s">
        <v>122</v>
      </c>
      <c r="BT10" s="673"/>
      <c r="BU10" s="673"/>
      <c r="BV10" s="673"/>
      <c r="BW10" s="673"/>
      <c r="BX10" s="673"/>
      <c r="BY10" s="673"/>
      <c r="BZ10" s="673"/>
      <c r="CA10" s="673"/>
      <c r="CB10" s="711"/>
      <c r="CD10" s="631" t="s">
        <v>233</v>
      </c>
      <c r="CE10" s="632"/>
      <c r="CF10" s="632"/>
      <c r="CG10" s="632"/>
      <c r="CH10" s="632"/>
      <c r="CI10" s="632"/>
      <c r="CJ10" s="632"/>
      <c r="CK10" s="632"/>
      <c r="CL10" s="632"/>
      <c r="CM10" s="632"/>
      <c r="CN10" s="632"/>
      <c r="CO10" s="632"/>
      <c r="CP10" s="632"/>
      <c r="CQ10" s="633"/>
      <c r="CR10" s="634">
        <v>52027</v>
      </c>
      <c r="CS10" s="635"/>
      <c r="CT10" s="635"/>
      <c r="CU10" s="635"/>
      <c r="CV10" s="635"/>
      <c r="CW10" s="635"/>
      <c r="CX10" s="635"/>
      <c r="CY10" s="636"/>
      <c r="CZ10" s="672">
        <v>1.2</v>
      </c>
      <c r="DA10" s="672"/>
      <c r="DB10" s="672"/>
      <c r="DC10" s="672"/>
      <c r="DD10" s="640" t="s">
        <v>122</v>
      </c>
      <c r="DE10" s="635"/>
      <c r="DF10" s="635"/>
      <c r="DG10" s="635"/>
      <c r="DH10" s="635"/>
      <c r="DI10" s="635"/>
      <c r="DJ10" s="635"/>
      <c r="DK10" s="635"/>
      <c r="DL10" s="635"/>
      <c r="DM10" s="635"/>
      <c r="DN10" s="635"/>
      <c r="DO10" s="635"/>
      <c r="DP10" s="636"/>
      <c r="DQ10" s="640">
        <v>19438</v>
      </c>
      <c r="DR10" s="635"/>
      <c r="DS10" s="635"/>
      <c r="DT10" s="635"/>
      <c r="DU10" s="635"/>
      <c r="DV10" s="635"/>
      <c r="DW10" s="635"/>
      <c r="DX10" s="635"/>
      <c r="DY10" s="635"/>
      <c r="DZ10" s="635"/>
      <c r="EA10" s="635"/>
      <c r="EB10" s="635"/>
      <c r="EC10" s="671"/>
    </row>
    <row r="11" spans="2:143" ht="11.25" customHeight="1" x14ac:dyDescent="0.2">
      <c r="B11" s="631" t="s">
        <v>234</v>
      </c>
      <c r="C11" s="632"/>
      <c r="D11" s="632"/>
      <c r="E11" s="632"/>
      <c r="F11" s="632"/>
      <c r="G11" s="632"/>
      <c r="H11" s="632"/>
      <c r="I11" s="632"/>
      <c r="J11" s="632"/>
      <c r="K11" s="632"/>
      <c r="L11" s="632"/>
      <c r="M11" s="632"/>
      <c r="N11" s="632"/>
      <c r="O11" s="632"/>
      <c r="P11" s="632"/>
      <c r="Q11" s="633"/>
      <c r="R11" s="634">
        <v>61353</v>
      </c>
      <c r="S11" s="635"/>
      <c r="T11" s="635"/>
      <c r="U11" s="635"/>
      <c r="V11" s="635"/>
      <c r="W11" s="635"/>
      <c r="X11" s="635"/>
      <c r="Y11" s="636"/>
      <c r="Z11" s="637">
        <v>1.3</v>
      </c>
      <c r="AA11" s="638"/>
      <c r="AB11" s="638"/>
      <c r="AC11" s="639"/>
      <c r="AD11" s="640">
        <v>61353</v>
      </c>
      <c r="AE11" s="635"/>
      <c r="AF11" s="635"/>
      <c r="AG11" s="635"/>
      <c r="AH11" s="635"/>
      <c r="AI11" s="635"/>
      <c r="AJ11" s="635"/>
      <c r="AK11" s="636"/>
      <c r="AL11" s="637">
        <v>3</v>
      </c>
      <c r="AM11" s="638"/>
      <c r="AN11" s="638"/>
      <c r="AO11" s="674"/>
      <c r="AP11" s="631" t="s">
        <v>235</v>
      </c>
      <c r="AQ11" s="632"/>
      <c r="AR11" s="632"/>
      <c r="AS11" s="632"/>
      <c r="AT11" s="632"/>
      <c r="AU11" s="632"/>
      <c r="AV11" s="632"/>
      <c r="AW11" s="632"/>
      <c r="AX11" s="632"/>
      <c r="AY11" s="632"/>
      <c r="AZ11" s="632"/>
      <c r="BA11" s="632"/>
      <c r="BB11" s="632"/>
      <c r="BC11" s="632"/>
      <c r="BD11" s="632"/>
      <c r="BE11" s="632"/>
      <c r="BF11" s="633"/>
      <c r="BG11" s="634">
        <v>2426</v>
      </c>
      <c r="BH11" s="635"/>
      <c r="BI11" s="635"/>
      <c r="BJ11" s="635"/>
      <c r="BK11" s="635"/>
      <c r="BL11" s="635"/>
      <c r="BM11" s="635"/>
      <c r="BN11" s="636"/>
      <c r="BO11" s="672">
        <v>0.8</v>
      </c>
      <c r="BP11" s="672"/>
      <c r="BQ11" s="672"/>
      <c r="BR11" s="672"/>
      <c r="BS11" s="673" t="s">
        <v>122</v>
      </c>
      <c r="BT11" s="673"/>
      <c r="BU11" s="673"/>
      <c r="BV11" s="673"/>
      <c r="BW11" s="673"/>
      <c r="BX11" s="673"/>
      <c r="BY11" s="673"/>
      <c r="BZ11" s="673"/>
      <c r="CA11" s="673"/>
      <c r="CB11" s="711"/>
      <c r="CD11" s="631" t="s">
        <v>236</v>
      </c>
      <c r="CE11" s="632"/>
      <c r="CF11" s="632"/>
      <c r="CG11" s="632"/>
      <c r="CH11" s="632"/>
      <c r="CI11" s="632"/>
      <c r="CJ11" s="632"/>
      <c r="CK11" s="632"/>
      <c r="CL11" s="632"/>
      <c r="CM11" s="632"/>
      <c r="CN11" s="632"/>
      <c r="CO11" s="632"/>
      <c r="CP11" s="632"/>
      <c r="CQ11" s="633"/>
      <c r="CR11" s="634">
        <v>336980</v>
      </c>
      <c r="CS11" s="635"/>
      <c r="CT11" s="635"/>
      <c r="CU11" s="635"/>
      <c r="CV11" s="635"/>
      <c r="CW11" s="635"/>
      <c r="CX11" s="635"/>
      <c r="CY11" s="636"/>
      <c r="CZ11" s="672">
        <v>7.9</v>
      </c>
      <c r="DA11" s="672"/>
      <c r="DB11" s="672"/>
      <c r="DC11" s="672"/>
      <c r="DD11" s="640">
        <v>112896</v>
      </c>
      <c r="DE11" s="635"/>
      <c r="DF11" s="635"/>
      <c r="DG11" s="635"/>
      <c r="DH11" s="635"/>
      <c r="DI11" s="635"/>
      <c r="DJ11" s="635"/>
      <c r="DK11" s="635"/>
      <c r="DL11" s="635"/>
      <c r="DM11" s="635"/>
      <c r="DN11" s="635"/>
      <c r="DO11" s="635"/>
      <c r="DP11" s="636"/>
      <c r="DQ11" s="640">
        <v>127796</v>
      </c>
      <c r="DR11" s="635"/>
      <c r="DS11" s="635"/>
      <c r="DT11" s="635"/>
      <c r="DU11" s="635"/>
      <c r="DV11" s="635"/>
      <c r="DW11" s="635"/>
      <c r="DX11" s="635"/>
      <c r="DY11" s="635"/>
      <c r="DZ11" s="635"/>
      <c r="EA11" s="635"/>
      <c r="EB11" s="635"/>
      <c r="EC11" s="671"/>
    </row>
    <row r="12" spans="2:143" ht="11.25" customHeight="1" x14ac:dyDescent="0.2">
      <c r="B12" s="631" t="s">
        <v>237</v>
      </c>
      <c r="C12" s="632"/>
      <c r="D12" s="632"/>
      <c r="E12" s="632"/>
      <c r="F12" s="632"/>
      <c r="G12" s="632"/>
      <c r="H12" s="632"/>
      <c r="I12" s="632"/>
      <c r="J12" s="632"/>
      <c r="K12" s="632"/>
      <c r="L12" s="632"/>
      <c r="M12" s="632"/>
      <c r="N12" s="632"/>
      <c r="O12" s="632"/>
      <c r="P12" s="632"/>
      <c r="Q12" s="633"/>
      <c r="R12" s="634" t="s">
        <v>122</v>
      </c>
      <c r="S12" s="635"/>
      <c r="T12" s="635"/>
      <c r="U12" s="635"/>
      <c r="V12" s="635"/>
      <c r="W12" s="635"/>
      <c r="X12" s="635"/>
      <c r="Y12" s="636"/>
      <c r="Z12" s="672" t="s">
        <v>122</v>
      </c>
      <c r="AA12" s="672"/>
      <c r="AB12" s="672"/>
      <c r="AC12" s="672"/>
      <c r="AD12" s="673" t="s">
        <v>122</v>
      </c>
      <c r="AE12" s="673"/>
      <c r="AF12" s="673"/>
      <c r="AG12" s="673"/>
      <c r="AH12" s="673"/>
      <c r="AI12" s="673"/>
      <c r="AJ12" s="673"/>
      <c r="AK12" s="673"/>
      <c r="AL12" s="637" t="s">
        <v>122</v>
      </c>
      <c r="AM12" s="638"/>
      <c r="AN12" s="638"/>
      <c r="AO12" s="674"/>
      <c r="AP12" s="631" t="s">
        <v>238</v>
      </c>
      <c r="AQ12" s="632"/>
      <c r="AR12" s="632"/>
      <c r="AS12" s="632"/>
      <c r="AT12" s="632"/>
      <c r="AU12" s="632"/>
      <c r="AV12" s="632"/>
      <c r="AW12" s="632"/>
      <c r="AX12" s="632"/>
      <c r="AY12" s="632"/>
      <c r="AZ12" s="632"/>
      <c r="BA12" s="632"/>
      <c r="BB12" s="632"/>
      <c r="BC12" s="632"/>
      <c r="BD12" s="632"/>
      <c r="BE12" s="632"/>
      <c r="BF12" s="633"/>
      <c r="BG12" s="634">
        <v>141302</v>
      </c>
      <c r="BH12" s="635"/>
      <c r="BI12" s="635"/>
      <c r="BJ12" s="635"/>
      <c r="BK12" s="635"/>
      <c r="BL12" s="635"/>
      <c r="BM12" s="635"/>
      <c r="BN12" s="636"/>
      <c r="BO12" s="672">
        <v>43.7</v>
      </c>
      <c r="BP12" s="672"/>
      <c r="BQ12" s="672"/>
      <c r="BR12" s="672"/>
      <c r="BS12" s="673" t="s">
        <v>122</v>
      </c>
      <c r="BT12" s="673"/>
      <c r="BU12" s="673"/>
      <c r="BV12" s="673"/>
      <c r="BW12" s="673"/>
      <c r="BX12" s="673"/>
      <c r="BY12" s="673"/>
      <c r="BZ12" s="673"/>
      <c r="CA12" s="673"/>
      <c r="CB12" s="711"/>
      <c r="CD12" s="631" t="s">
        <v>239</v>
      </c>
      <c r="CE12" s="632"/>
      <c r="CF12" s="632"/>
      <c r="CG12" s="632"/>
      <c r="CH12" s="632"/>
      <c r="CI12" s="632"/>
      <c r="CJ12" s="632"/>
      <c r="CK12" s="632"/>
      <c r="CL12" s="632"/>
      <c r="CM12" s="632"/>
      <c r="CN12" s="632"/>
      <c r="CO12" s="632"/>
      <c r="CP12" s="632"/>
      <c r="CQ12" s="633"/>
      <c r="CR12" s="634">
        <v>272988</v>
      </c>
      <c r="CS12" s="635"/>
      <c r="CT12" s="635"/>
      <c r="CU12" s="635"/>
      <c r="CV12" s="635"/>
      <c r="CW12" s="635"/>
      <c r="CX12" s="635"/>
      <c r="CY12" s="636"/>
      <c r="CZ12" s="672">
        <v>6.4</v>
      </c>
      <c r="DA12" s="672"/>
      <c r="DB12" s="672"/>
      <c r="DC12" s="672"/>
      <c r="DD12" s="640">
        <v>29451</v>
      </c>
      <c r="DE12" s="635"/>
      <c r="DF12" s="635"/>
      <c r="DG12" s="635"/>
      <c r="DH12" s="635"/>
      <c r="DI12" s="635"/>
      <c r="DJ12" s="635"/>
      <c r="DK12" s="635"/>
      <c r="DL12" s="635"/>
      <c r="DM12" s="635"/>
      <c r="DN12" s="635"/>
      <c r="DO12" s="635"/>
      <c r="DP12" s="636"/>
      <c r="DQ12" s="640">
        <v>73474</v>
      </c>
      <c r="DR12" s="635"/>
      <c r="DS12" s="635"/>
      <c r="DT12" s="635"/>
      <c r="DU12" s="635"/>
      <c r="DV12" s="635"/>
      <c r="DW12" s="635"/>
      <c r="DX12" s="635"/>
      <c r="DY12" s="635"/>
      <c r="DZ12" s="635"/>
      <c r="EA12" s="635"/>
      <c r="EB12" s="635"/>
      <c r="EC12" s="671"/>
    </row>
    <row r="13" spans="2:143" ht="11.25" customHeight="1" x14ac:dyDescent="0.2">
      <c r="B13" s="631" t="s">
        <v>240</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241</v>
      </c>
      <c r="AQ13" s="632"/>
      <c r="AR13" s="632"/>
      <c r="AS13" s="632"/>
      <c r="AT13" s="632"/>
      <c r="AU13" s="632"/>
      <c r="AV13" s="632"/>
      <c r="AW13" s="632"/>
      <c r="AX13" s="632"/>
      <c r="AY13" s="632"/>
      <c r="AZ13" s="632"/>
      <c r="BA13" s="632"/>
      <c r="BB13" s="632"/>
      <c r="BC13" s="632"/>
      <c r="BD13" s="632"/>
      <c r="BE13" s="632"/>
      <c r="BF13" s="633"/>
      <c r="BG13" s="634">
        <v>125446</v>
      </c>
      <c r="BH13" s="635"/>
      <c r="BI13" s="635"/>
      <c r="BJ13" s="635"/>
      <c r="BK13" s="635"/>
      <c r="BL13" s="635"/>
      <c r="BM13" s="635"/>
      <c r="BN13" s="636"/>
      <c r="BO13" s="672">
        <v>38.799999999999997</v>
      </c>
      <c r="BP13" s="672"/>
      <c r="BQ13" s="672"/>
      <c r="BR13" s="672"/>
      <c r="BS13" s="673" t="s">
        <v>122</v>
      </c>
      <c r="BT13" s="673"/>
      <c r="BU13" s="673"/>
      <c r="BV13" s="673"/>
      <c r="BW13" s="673"/>
      <c r="BX13" s="673"/>
      <c r="BY13" s="673"/>
      <c r="BZ13" s="673"/>
      <c r="CA13" s="673"/>
      <c r="CB13" s="711"/>
      <c r="CD13" s="631" t="s">
        <v>242</v>
      </c>
      <c r="CE13" s="632"/>
      <c r="CF13" s="632"/>
      <c r="CG13" s="632"/>
      <c r="CH13" s="632"/>
      <c r="CI13" s="632"/>
      <c r="CJ13" s="632"/>
      <c r="CK13" s="632"/>
      <c r="CL13" s="632"/>
      <c r="CM13" s="632"/>
      <c r="CN13" s="632"/>
      <c r="CO13" s="632"/>
      <c r="CP13" s="632"/>
      <c r="CQ13" s="633"/>
      <c r="CR13" s="634">
        <v>371065</v>
      </c>
      <c r="CS13" s="635"/>
      <c r="CT13" s="635"/>
      <c r="CU13" s="635"/>
      <c r="CV13" s="635"/>
      <c r="CW13" s="635"/>
      <c r="CX13" s="635"/>
      <c r="CY13" s="636"/>
      <c r="CZ13" s="672">
        <v>8.6999999999999993</v>
      </c>
      <c r="DA13" s="672"/>
      <c r="DB13" s="672"/>
      <c r="DC13" s="672"/>
      <c r="DD13" s="640">
        <v>206864</v>
      </c>
      <c r="DE13" s="635"/>
      <c r="DF13" s="635"/>
      <c r="DG13" s="635"/>
      <c r="DH13" s="635"/>
      <c r="DI13" s="635"/>
      <c r="DJ13" s="635"/>
      <c r="DK13" s="635"/>
      <c r="DL13" s="635"/>
      <c r="DM13" s="635"/>
      <c r="DN13" s="635"/>
      <c r="DO13" s="635"/>
      <c r="DP13" s="636"/>
      <c r="DQ13" s="640">
        <v>139812</v>
      </c>
      <c r="DR13" s="635"/>
      <c r="DS13" s="635"/>
      <c r="DT13" s="635"/>
      <c r="DU13" s="635"/>
      <c r="DV13" s="635"/>
      <c r="DW13" s="635"/>
      <c r="DX13" s="635"/>
      <c r="DY13" s="635"/>
      <c r="DZ13" s="635"/>
      <c r="EA13" s="635"/>
      <c r="EB13" s="635"/>
      <c r="EC13" s="671"/>
    </row>
    <row r="14" spans="2:143" ht="11.25" customHeight="1" x14ac:dyDescent="0.2">
      <c r="B14" s="631" t="s">
        <v>243</v>
      </c>
      <c r="C14" s="632"/>
      <c r="D14" s="632"/>
      <c r="E14" s="632"/>
      <c r="F14" s="632"/>
      <c r="G14" s="632"/>
      <c r="H14" s="632"/>
      <c r="I14" s="632"/>
      <c r="J14" s="632"/>
      <c r="K14" s="632"/>
      <c r="L14" s="632"/>
      <c r="M14" s="632"/>
      <c r="N14" s="632"/>
      <c r="O14" s="632"/>
      <c r="P14" s="632"/>
      <c r="Q14" s="633"/>
      <c r="R14" s="634">
        <v>134</v>
      </c>
      <c r="S14" s="635"/>
      <c r="T14" s="635"/>
      <c r="U14" s="635"/>
      <c r="V14" s="635"/>
      <c r="W14" s="635"/>
      <c r="X14" s="635"/>
      <c r="Y14" s="636"/>
      <c r="Z14" s="672">
        <v>0</v>
      </c>
      <c r="AA14" s="672"/>
      <c r="AB14" s="672"/>
      <c r="AC14" s="672"/>
      <c r="AD14" s="673">
        <v>134</v>
      </c>
      <c r="AE14" s="673"/>
      <c r="AF14" s="673"/>
      <c r="AG14" s="673"/>
      <c r="AH14" s="673"/>
      <c r="AI14" s="673"/>
      <c r="AJ14" s="673"/>
      <c r="AK14" s="673"/>
      <c r="AL14" s="637">
        <v>0</v>
      </c>
      <c r="AM14" s="638"/>
      <c r="AN14" s="638"/>
      <c r="AO14" s="674"/>
      <c r="AP14" s="631" t="s">
        <v>244</v>
      </c>
      <c r="AQ14" s="632"/>
      <c r="AR14" s="632"/>
      <c r="AS14" s="632"/>
      <c r="AT14" s="632"/>
      <c r="AU14" s="632"/>
      <c r="AV14" s="632"/>
      <c r="AW14" s="632"/>
      <c r="AX14" s="632"/>
      <c r="AY14" s="632"/>
      <c r="AZ14" s="632"/>
      <c r="BA14" s="632"/>
      <c r="BB14" s="632"/>
      <c r="BC14" s="632"/>
      <c r="BD14" s="632"/>
      <c r="BE14" s="632"/>
      <c r="BF14" s="633"/>
      <c r="BG14" s="634">
        <v>16961</v>
      </c>
      <c r="BH14" s="635"/>
      <c r="BI14" s="635"/>
      <c r="BJ14" s="635"/>
      <c r="BK14" s="635"/>
      <c r="BL14" s="635"/>
      <c r="BM14" s="635"/>
      <c r="BN14" s="636"/>
      <c r="BO14" s="672">
        <v>5.2</v>
      </c>
      <c r="BP14" s="672"/>
      <c r="BQ14" s="672"/>
      <c r="BR14" s="672"/>
      <c r="BS14" s="673" t="s">
        <v>122</v>
      </c>
      <c r="BT14" s="673"/>
      <c r="BU14" s="673"/>
      <c r="BV14" s="673"/>
      <c r="BW14" s="673"/>
      <c r="BX14" s="673"/>
      <c r="BY14" s="673"/>
      <c r="BZ14" s="673"/>
      <c r="CA14" s="673"/>
      <c r="CB14" s="711"/>
      <c r="CD14" s="631" t="s">
        <v>245</v>
      </c>
      <c r="CE14" s="632"/>
      <c r="CF14" s="632"/>
      <c r="CG14" s="632"/>
      <c r="CH14" s="632"/>
      <c r="CI14" s="632"/>
      <c r="CJ14" s="632"/>
      <c r="CK14" s="632"/>
      <c r="CL14" s="632"/>
      <c r="CM14" s="632"/>
      <c r="CN14" s="632"/>
      <c r="CO14" s="632"/>
      <c r="CP14" s="632"/>
      <c r="CQ14" s="633"/>
      <c r="CR14" s="634">
        <v>89330</v>
      </c>
      <c r="CS14" s="635"/>
      <c r="CT14" s="635"/>
      <c r="CU14" s="635"/>
      <c r="CV14" s="635"/>
      <c r="CW14" s="635"/>
      <c r="CX14" s="635"/>
      <c r="CY14" s="636"/>
      <c r="CZ14" s="672">
        <v>2.1</v>
      </c>
      <c r="DA14" s="672"/>
      <c r="DB14" s="672"/>
      <c r="DC14" s="672"/>
      <c r="DD14" s="640">
        <v>19309</v>
      </c>
      <c r="DE14" s="635"/>
      <c r="DF14" s="635"/>
      <c r="DG14" s="635"/>
      <c r="DH14" s="635"/>
      <c r="DI14" s="635"/>
      <c r="DJ14" s="635"/>
      <c r="DK14" s="635"/>
      <c r="DL14" s="635"/>
      <c r="DM14" s="635"/>
      <c r="DN14" s="635"/>
      <c r="DO14" s="635"/>
      <c r="DP14" s="636"/>
      <c r="DQ14" s="640">
        <v>40785</v>
      </c>
      <c r="DR14" s="635"/>
      <c r="DS14" s="635"/>
      <c r="DT14" s="635"/>
      <c r="DU14" s="635"/>
      <c r="DV14" s="635"/>
      <c r="DW14" s="635"/>
      <c r="DX14" s="635"/>
      <c r="DY14" s="635"/>
      <c r="DZ14" s="635"/>
      <c r="EA14" s="635"/>
      <c r="EB14" s="635"/>
      <c r="EC14" s="671"/>
    </row>
    <row r="15" spans="2:143" ht="11.25" customHeight="1" x14ac:dyDescent="0.2">
      <c r="B15" s="631" t="s">
        <v>246</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247</v>
      </c>
      <c r="AQ15" s="632"/>
      <c r="AR15" s="632"/>
      <c r="AS15" s="632"/>
      <c r="AT15" s="632"/>
      <c r="AU15" s="632"/>
      <c r="AV15" s="632"/>
      <c r="AW15" s="632"/>
      <c r="AX15" s="632"/>
      <c r="AY15" s="632"/>
      <c r="AZ15" s="632"/>
      <c r="BA15" s="632"/>
      <c r="BB15" s="632"/>
      <c r="BC15" s="632"/>
      <c r="BD15" s="632"/>
      <c r="BE15" s="632"/>
      <c r="BF15" s="633"/>
      <c r="BG15" s="634">
        <v>23910</v>
      </c>
      <c r="BH15" s="635"/>
      <c r="BI15" s="635"/>
      <c r="BJ15" s="635"/>
      <c r="BK15" s="635"/>
      <c r="BL15" s="635"/>
      <c r="BM15" s="635"/>
      <c r="BN15" s="636"/>
      <c r="BO15" s="672">
        <v>7.4</v>
      </c>
      <c r="BP15" s="672"/>
      <c r="BQ15" s="672"/>
      <c r="BR15" s="672"/>
      <c r="BS15" s="673" t="s">
        <v>122</v>
      </c>
      <c r="BT15" s="673"/>
      <c r="BU15" s="673"/>
      <c r="BV15" s="673"/>
      <c r="BW15" s="673"/>
      <c r="BX15" s="673"/>
      <c r="BY15" s="673"/>
      <c r="BZ15" s="673"/>
      <c r="CA15" s="673"/>
      <c r="CB15" s="711"/>
      <c r="CD15" s="631" t="s">
        <v>248</v>
      </c>
      <c r="CE15" s="632"/>
      <c r="CF15" s="632"/>
      <c r="CG15" s="632"/>
      <c r="CH15" s="632"/>
      <c r="CI15" s="632"/>
      <c r="CJ15" s="632"/>
      <c r="CK15" s="632"/>
      <c r="CL15" s="632"/>
      <c r="CM15" s="632"/>
      <c r="CN15" s="632"/>
      <c r="CO15" s="632"/>
      <c r="CP15" s="632"/>
      <c r="CQ15" s="633"/>
      <c r="CR15" s="634">
        <v>381987</v>
      </c>
      <c r="CS15" s="635"/>
      <c r="CT15" s="635"/>
      <c r="CU15" s="635"/>
      <c r="CV15" s="635"/>
      <c r="CW15" s="635"/>
      <c r="CX15" s="635"/>
      <c r="CY15" s="636"/>
      <c r="CZ15" s="672">
        <v>9</v>
      </c>
      <c r="DA15" s="672"/>
      <c r="DB15" s="672"/>
      <c r="DC15" s="672"/>
      <c r="DD15" s="640">
        <v>121745</v>
      </c>
      <c r="DE15" s="635"/>
      <c r="DF15" s="635"/>
      <c r="DG15" s="635"/>
      <c r="DH15" s="635"/>
      <c r="DI15" s="635"/>
      <c r="DJ15" s="635"/>
      <c r="DK15" s="635"/>
      <c r="DL15" s="635"/>
      <c r="DM15" s="635"/>
      <c r="DN15" s="635"/>
      <c r="DO15" s="635"/>
      <c r="DP15" s="636"/>
      <c r="DQ15" s="640">
        <v>272964</v>
      </c>
      <c r="DR15" s="635"/>
      <c r="DS15" s="635"/>
      <c r="DT15" s="635"/>
      <c r="DU15" s="635"/>
      <c r="DV15" s="635"/>
      <c r="DW15" s="635"/>
      <c r="DX15" s="635"/>
      <c r="DY15" s="635"/>
      <c r="DZ15" s="635"/>
      <c r="EA15" s="635"/>
      <c r="EB15" s="635"/>
      <c r="EC15" s="671"/>
    </row>
    <row r="16" spans="2:143" ht="11.25" customHeight="1" x14ac:dyDescent="0.2">
      <c r="B16" s="631" t="s">
        <v>249</v>
      </c>
      <c r="C16" s="632"/>
      <c r="D16" s="632"/>
      <c r="E16" s="632"/>
      <c r="F16" s="632"/>
      <c r="G16" s="632"/>
      <c r="H16" s="632"/>
      <c r="I16" s="632"/>
      <c r="J16" s="632"/>
      <c r="K16" s="632"/>
      <c r="L16" s="632"/>
      <c r="M16" s="632"/>
      <c r="N16" s="632"/>
      <c r="O16" s="632"/>
      <c r="P16" s="632"/>
      <c r="Q16" s="633"/>
      <c r="R16" s="634">
        <v>5029</v>
      </c>
      <c r="S16" s="635"/>
      <c r="T16" s="635"/>
      <c r="U16" s="635"/>
      <c r="V16" s="635"/>
      <c r="W16" s="635"/>
      <c r="X16" s="635"/>
      <c r="Y16" s="636"/>
      <c r="Z16" s="672">
        <v>0.1</v>
      </c>
      <c r="AA16" s="672"/>
      <c r="AB16" s="672"/>
      <c r="AC16" s="672"/>
      <c r="AD16" s="673">
        <v>5029</v>
      </c>
      <c r="AE16" s="673"/>
      <c r="AF16" s="673"/>
      <c r="AG16" s="673"/>
      <c r="AH16" s="673"/>
      <c r="AI16" s="673"/>
      <c r="AJ16" s="673"/>
      <c r="AK16" s="673"/>
      <c r="AL16" s="637">
        <v>0.2</v>
      </c>
      <c r="AM16" s="638"/>
      <c r="AN16" s="638"/>
      <c r="AO16" s="674"/>
      <c r="AP16" s="631" t="s">
        <v>250</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1"/>
      <c r="CD16" s="631" t="s">
        <v>251</v>
      </c>
      <c r="CE16" s="632"/>
      <c r="CF16" s="632"/>
      <c r="CG16" s="632"/>
      <c r="CH16" s="632"/>
      <c r="CI16" s="632"/>
      <c r="CJ16" s="632"/>
      <c r="CK16" s="632"/>
      <c r="CL16" s="632"/>
      <c r="CM16" s="632"/>
      <c r="CN16" s="632"/>
      <c r="CO16" s="632"/>
      <c r="CP16" s="632"/>
      <c r="CQ16" s="633"/>
      <c r="CR16" s="634">
        <v>1551</v>
      </c>
      <c r="CS16" s="635"/>
      <c r="CT16" s="635"/>
      <c r="CU16" s="635"/>
      <c r="CV16" s="635"/>
      <c r="CW16" s="635"/>
      <c r="CX16" s="635"/>
      <c r="CY16" s="636"/>
      <c r="CZ16" s="672">
        <v>0</v>
      </c>
      <c r="DA16" s="672"/>
      <c r="DB16" s="672"/>
      <c r="DC16" s="672"/>
      <c r="DD16" s="640" t="s">
        <v>122</v>
      </c>
      <c r="DE16" s="635"/>
      <c r="DF16" s="635"/>
      <c r="DG16" s="635"/>
      <c r="DH16" s="635"/>
      <c r="DI16" s="635"/>
      <c r="DJ16" s="635"/>
      <c r="DK16" s="635"/>
      <c r="DL16" s="635"/>
      <c r="DM16" s="635"/>
      <c r="DN16" s="635"/>
      <c r="DO16" s="635"/>
      <c r="DP16" s="636"/>
      <c r="DQ16" s="640" t="s">
        <v>122</v>
      </c>
      <c r="DR16" s="635"/>
      <c r="DS16" s="635"/>
      <c r="DT16" s="635"/>
      <c r="DU16" s="635"/>
      <c r="DV16" s="635"/>
      <c r="DW16" s="635"/>
      <c r="DX16" s="635"/>
      <c r="DY16" s="635"/>
      <c r="DZ16" s="635"/>
      <c r="EA16" s="635"/>
      <c r="EB16" s="635"/>
      <c r="EC16" s="671"/>
    </row>
    <row r="17" spans="2:133" ht="11.25" customHeight="1" x14ac:dyDescent="0.2">
      <c r="B17" s="631" t="s">
        <v>252</v>
      </c>
      <c r="C17" s="632"/>
      <c r="D17" s="632"/>
      <c r="E17" s="632"/>
      <c r="F17" s="632"/>
      <c r="G17" s="632"/>
      <c r="H17" s="632"/>
      <c r="I17" s="632"/>
      <c r="J17" s="632"/>
      <c r="K17" s="632"/>
      <c r="L17" s="632"/>
      <c r="M17" s="632"/>
      <c r="N17" s="632"/>
      <c r="O17" s="632"/>
      <c r="P17" s="632"/>
      <c r="Q17" s="633"/>
      <c r="R17" s="634">
        <v>13957</v>
      </c>
      <c r="S17" s="635"/>
      <c r="T17" s="635"/>
      <c r="U17" s="635"/>
      <c r="V17" s="635"/>
      <c r="W17" s="635"/>
      <c r="X17" s="635"/>
      <c r="Y17" s="636"/>
      <c r="Z17" s="672">
        <v>0.3</v>
      </c>
      <c r="AA17" s="672"/>
      <c r="AB17" s="672"/>
      <c r="AC17" s="672"/>
      <c r="AD17" s="673">
        <v>13957</v>
      </c>
      <c r="AE17" s="673"/>
      <c r="AF17" s="673"/>
      <c r="AG17" s="673"/>
      <c r="AH17" s="673"/>
      <c r="AI17" s="673"/>
      <c r="AJ17" s="673"/>
      <c r="AK17" s="673"/>
      <c r="AL17" s="637">
        <v>0.7</v>
      </c>
      <c r="AM17" s="638"/>
      <c r="AN17" s="638"/>
      <c r="AO17" s="674"/>
      <c r="AP17" s="631" t="s">
        <v>253</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1"/>
      <c r="CD17" s="631" t="s">
        <v>254</v>
      </c>
      <c r="CE17" s="632"/>
      <c r="CF17" s="632"/>
      <c r="CG17" s="632"/>
      <c r="CH17" s="632"/>
      <c r="CI17" s="632"/>
      <c r="CJ17" s="632"/>
      <c r="CK17" s="632"/>
      <c r="CL17" s="632"/>
      <c r="CM17" s="632"/>
      <c r="CN17" s="632"/>
      <c r="CO17" s="632"/>
      <c r="CP17" s="632"/>
      <c r="CQ17" s="633"/>
      <c r="CR17" s="634">
        <v>384756</v>
      </c>
      <c r="CS17" s="635"/>
      <c r="CT17" s="635"/>
      <c r="CU17" s="635"/>
      <c r="CV17" s="635"/>
      <c r="CW17" s="635"/>
      <c r="CX17" s="635"/>
      <c r="CY17" s="636"/>
      <c r="CZ17" s="672">
        <v>9</v>
      </c>
      <c r="DA17" s="672"/>
      <c r="DB17" s="672"/>
      <c r="DC17" s="672"/>
      <c r="DD17" s="640" t="s">
        <v>122</v>
      </c>
      <c r="DE17" s="635"/>
      <c r="DF17" s="635"/>
      <c r="DG17" s="635"/>
      <c r="DH17" s="635"/>
      <c r="DI17" s="635"/>
      <c r="DJ17" s="635"/>
      <c r="DK17" s="635"/>
      <c r="DL17" s="635"/>
      <c r="DM17" s="635"/>
      <c r="DN17" s="635"/>
      <c r="DO17" s="635"/>
      <c r="DP17" s="636"/>
      <c r="DQ17" s="640">
        <v>381068</v>
      </c>
      <c r="DR17" s="635"/>
      <c r="DS17" s="635"/>
      <c r="DT17" s="635"/>
      <c r="DU17" s="635"/>
      <c r="DV17" s="635"/>
      <c r="DW17" s="635"/>
      <c r="DX17" s="635"/>
      <c r="DY17" s="635"/>
      <c r="DZ17" s="635"/>
      <c r="EA17" s="635"/>
      <c r="EB17" s="635"/>
      <c r="EC17" s="671"/>
    </row>
    <row r="18" spans="2:133" ht="11.25" customHeight="1" x14ac:dyDescent="0.2">
      <c r="B18" s="631" t="s">
        <v>255</v>
      </c>
      <c r="C18" s="632"/>
      <c r="D18" s="632"/>
      <c r="E18" s="632"/>
      <c r="F18" s="632"/>
      <c r="G18" s="632"/>
      <c r="H18" s="632"/>
      <c r="I18" s="632"/>
      <c r="J18" s="632"/>
      <c r="K18" s="632"/>
      <c r="L18" s="632"/>
      <c r="M18" s="632"/>
      <c r="N18" s="632"/>
      <c r="O18" s="632"/>
      <c r="P18" s="632"/>
      <c r="Q18" s="633"/>
      <c r="R18" s="634">
        <v>888</v>
      </c>
      <c r="S18" s="635"/>
      <c r="T18" s="635"/>
      <c r="U18" s="635"/>
      <c r="V18" s="635"/>
      <c r="W18" s="635"/>
      <c r="X18" s="635"/>
      <c r="Y18" s="636"/>
      <c r="Z18" s="672">
        <v>0</v>
      </c>
      <c r="AA18" s="672"/>
      <c r="AB18" s="672"/>
      <c r="AC18" s="672"/>
      <c r="AD18" s="673">
        <v>888</v>
      </c>
      <c r="AE18" s="673"/>
      <c r="AF18" s="673"/>
      <c r="AG18" s="673"/>
      <c r="AH18" s="673"/>
      <c r="AI18" s="673"/>
      <c r="AJ18" s="673"/>
      <c r="AK18" s="673"/>
      <c r="AL18" s="637">
        <v>0</v>
      </c>
      <c r="AM18" s="638"/>
      <c r="AN18" s="638"/>
      <c r="AO18" s="674"/>
      <c r="AP18" s="631" t="s">
        <v>256</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1"/>
      <c r="CD18" s="631" t="s">
        <v>257</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258</v>
      </c>
      <c r="C19" s="632"/>
      <c r="D19" s="632"/>
      <c r="E19" s="632"/>
      <c r="F19" s="632"/>
      <c r="G19" s="632"/>
      <c r="H19" s="632"/>
      <c r="I19" s="632"/>
      <c r="J19" s="632"/>
      <c r="K19" s="632"/>
      <c r="L19" s="632"/>
      <c r="M19" s="632"/>
      <c r="N19" s="632"/>
      <c r="O19" s="632"/>
      <c r="P19" s="632"/>
      <c r="Q19" s="633"/>
      <c r="R19" s="634">
        <v>888</v>
      </c>
      <c r="S19" s="635"/>
      <c r="T19" s="635"/>
      <c r="U19" s="635"/>
      <c r="V19" s="635"/>
      <c r="W19" s="635"/>
      <c r="X19" s="635"/>
      <c r="Y19" s="636"/>
      <c r="Z19" s="672">
        <v>0</v>
      </c>
      <c r="AA19" s="672"/>
      <c r="AB19" s="672"/>
      <c r="AC19" s="672"/>
      <c r="AD19" s="673">
        <v>888</v>
      </c>
      <c r="AE19" s="673"/>
      <c r="AF19" s="673"/>
      <c r="AG19" s="673"/>
      <c r="AH19" s="673"/>
      <c r="AI19" s="673"/>
      <c r="AJ19" s="673"/>
      <c r="AK19" s="673"/>
      <c r="AL19" s="637">
        <v>0</v>
      </c>
      <c r="AM19" s="638"/>
      <c r="AN19" s="638"/>
      <c r="AO19" s="674"/>
      <c r="AP19" s="631" t="s">
        <v>259</v>
      </c>
      <c r="AQ19" s="632"/>
      <c r="AR19" s="632"/>
      <c r="AS19" s="632"/>
      <c r="AT19" s="632"/>
      <c r="AU19" s="632"/>
      <c r="AV19" s="632"/>
      <c r="AW19" s="632"/>
      <c r="AX19" s="632"/>
      <c r="AY19" s="632"/>
      <c r="AZ19" s="632"/>
      <c r="BA19" s="632"/>
      <c r="BB19" s="632"/>
      <c r="BC19" s="632"/>
      <c r="BD19" s="632"/>
      <c r="BE19" s="632"/>
      <c r="BF19" s="633"/>
      <c r="BG19" s="634" t="s">
        <v>122</v>
      </c>
      <c r="BH19" s="635"/>
      <c r="BI19" s="635"/>
      <c r="BJ19" s="635"/>
      <c r="BK19" s="635"/>
      <c r="BL19" s="635"/>
      <c r="BM19" s="635"/>
      <c r="BN19" s="636"/>
      <c r="BO19" s="672" t="s">
        <v>122</v>
      </c>
      <c r="BP19" s="672"/>
      <c r="BQ19" s="672"/>
      <c r="BR19" s="672"/>
      <c r="BS19" s="673" t="s">
        <v>122</v>
      </c>
      <c r="BT19" s="673"/>
      <c r="BU19" s="673"/>
      <c r="BV19" s="673"/>
      <c r="BW19" s="673"/>
      <c r="BX19" s="673"/>
      <c r="BY19" s="673"/>
      <c r="BZ19" s="673"/>
      <c r="CA19" s="673"/>
      <c r="CB19" s="711"/>
      <c r="CD19" s="631" t="s">
        <v>260</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261</v>
      </c>
      <c r="C20" s="702"/>
      <c r="D20" s="702"/>
      <c r="E20" s="702"/>
      <c r="F20" s="702"/>
      <c r="G20" s="702"/>
      <c r="H20" s="702"/>
      <c r="I20" s="702"/>
      <c r="J20" s="702"/>
      <c r="K20" s="702"/>
      <c r="L20" s="702"/>
      <c r="M20" s="702"/>
      <c r="N20" s="702"/>
      <c r="O20" s="702"/>
      <c r="P20" s="702"/>
      <c r="Q20" s="703"/>
      <c r="R20" s="634" t="s">
        <v>122</v>
      </c>
      <c r="S20" s="635"/>
      <c r="T20" s="635"/>
      <c r="U20" s="635"/>
      <c r="V20" s="635"/>
      <c r="W20" s="635"/>
      <c r="X20" s="635"/>
      <c r="Y20" s="636"/>
      <c r="Z20" s="672" t="s">
        <v>122</v>
      </c>
      <c r="AA20" s="672"/>
      <c r="AB20" s="672"/>
      <c r="AC20" s="672"/>
      <c r="AD20" s="673" t="s">
        <v>122</v>
      </c>
      <c r="AE20" s="673"/>
      <c r="AF20" s="673"/>
      <c r="AG20" s="673"/>
      <c r="AH20" s="673"/>
      <c r="AI20" s="673"/>
      <c r="AJ20" s="673"/>
      <c r="AK20" s="673"/>
      <c r="AL20" s="637" t="s">
        <v>122</v>
      </c>
      <c r="AM20" s="638"/>
      <c r="AN20" s="638"/>
      <c r="AO20" s="674"/>
      <c r="AP20" s="631" t="s">
        <v>262</v>
      </c>
      <c r="AQ20" s="632"/>
      <c r="AR20" s="632"/>
      <c r="AS20" s="632"/>
      <c r="AT20" s="632"/>
      <c r="AU20" s="632"/>
      <c r="AV20" s="632"/>
      <c r="AW20" s="632"/>
      <c r="AX20" s="632"/>
      <c r="AY20" s="632"/>
      <c r="AZ20" s="632"/>
      <c r="BA20" s="632"/>
      <c r="BB20" s="632"/>
      <c r="BC20" s="632"/>
      <c r="BD20" s="632"/>
      <c r="BE20" s="632"/>
      <c r="BF20" s="633"/>
      <c r="BG20" s="634" t="s">
        <v>122</v>
      </c>
      <c r="BH20" s="635"/>
      <c r="BI20" s="635"/>
      <c r="BJ20" s="635"/>
      <c r="BK20" s="635"/>
      <c r="BL20" s="635"/>
      <c r="BM20" s="635"/>
      <c r="BN20" s="636"/>
      <c r="BO20" s="672" t="s">
        <v>122</v>
      </c>
      <c r="BP20" s="672"/>
      <c r="BQ20" s="672"/>
      <c r="BR20" s="672"/>
      <c r="BS20" s="673" t="s">
        <v>122</v>
      </c>
      <c r="BT20" s="673"/>
      <c r="BU20" s="673"/>
      <c r="BV20" s="673"/>
      <c r="BW20" s="673"/>
      <c r="BX20" s="673"/>
      <c r="BY20" s="673"/>
      <c r="BZ20" s="673"/>
      <c r="CA20" s="673"/>
      <c r="CB20" s="711"/>
      <c r="CD20" s="631" t="s">
        <v>263</v>
      </c>
      <c r="CE20" s="632"/>
      <c r="CF20" s="632"/>
      <c r="CG20" s="632"/>
      <c r="CH20" s="632"/>
      <c r="CI20" s="632"/>
      <c r="CJ20" s="632"/>
      <c r="CK20" s="632"/>
      <c r="CL20" s="632"/>
      <c r="CM20" s="632"/>
      <c r="CN20" s="632"/>
      <c r="CO20" s="632"/>
      <c r="CP20" s="632"/>
      <c r="CQ20" s="633"/>
      <c r="CR20" s="634">
        <v>4253321</v>
      </c>
      <c r="CS20" s="635"/>
      <c r="CT20" s="635"/>
      <c r="CU20" s="635"/>
      <c r="CV20" s="635"/>
      <c r="CW20" s="635"/>
      <c r="CX20" s="635"/>
      <c r="CY20" s="636"/>
      <c r="CZ20" s="672">
        <v>100</v>
      </c>
      <c r="DA20" s="672"/>
      <c r="DB20" s="672"/>
      <c r="DC20" s="672"/>
      <c r="DD20" s="640">
        <v>718709</v>
      </c>
      <c r="DE20" s="635"/>
      <c r="DF20" s="635"/>
      <c r="DG20" s="635"/>
      <c r="DH20" s="635"/>
      <c r="DI20" s="635"/>
      <c r="DJ20" s="635"/>
      <c r="DK20" s="635"/>
      <c r="DL20" s="635"/>
      <c r="DM20" s="635"/>
      <c r="DN20" s="635"/>
      <c r="DO20" s="635"/>
      <c r="DP20" s="636"/>
      <c r="DQ20" s="640">
        <v>2412166</v>
      </c>
      <c r="DR20" s="635"/>
      <c r="DS20" s="635"/>
      <c r="DT20" s="635"/>
      <c r="DU20" s="635"/>
      <c r="DV20" s="635"/>
      <c r="DW20" s="635"/>
      <c r="DX20" s="635"/>
      <c r="DY20" s="635"/>
      <c r="DZ20" s="635"/>
      <c r="EA20" s="635"/>
      <c r="EB20" s="635"/>
      <c r="EC20" s="671"/>
    </row>
    <row r="21" spans="2:133" ht="11.25" customHeight="1" x14ac:dyDescent="0.2">
      <c r="B21" s="631" t="s">
        <v>264</v>
      </c>
      <c r="C21" s="632"/>
      <c r="D21" s="632"/>
      <c r="E21" s="632"/>
      <c r="F21" s="632"/>
      <c r="G21" s="632"/>
      <c r="H21" s="632"/>
      <c r="I21" s="632"/>
      <c r="J21" s="632"/>
      <c r="K21" s="632"/>
      <c r="L21" s="632"/>
      <c r="M21" s="632"/>
      <c r="N21" s="632"/>
      <c r="O21" s="632"/>
      <c r="P21" s="632"/>
      <c r="Q21" s="633"/>
      <c r="R21" s="634">
        <v>1759880</v>
      </c>
      <c r="S21" s="635"/>
      <c r="T21" s="635"/>
      <c r="U21" s="635"/>
      <c r="V21" s="635"/>
      <c r="W21" s="635"/>
      <c r="X21" s="635"/>
      <c r="Y21" s="636"/>
      <c r="Z21" s="672">
        <v>38.700000000000003</v>
      </c>
      <c r="AA21" s="672"/>
      <c r="AB21" s="672"/>
      <c r="AC21" s="672"/>
      <c r="AD21" s="673">
        <v>1546120</v>
      </c>
      <c r="AE21" s="673"/>
      <c r="AF21" s="673"/>
      <c r="AG21" s="673"/>
      <c r="AH21" s="673"/>
      <c r="AI21" s="673"/>
      <c r="AJ21" s="673"/>
      <c r="AK21" s="673"/>
      <c r="AL21" s="637">
        <v>75.8</v>
      </c>
      <c r="AM21" s="638"/>
      <c r="AN21" s="638"/>
      <c r="AO21" s="674"/>
      <c r="AP21" s="631" t="s">
        <v>265</v>
      </c>
      <c r="AQ21" s="712"/>
      <c r="AR21" s="712"/>
      <c r="AS21" s="712"/>
      <c r="AT21" s="712"/>
      <c r="AU21" s="712"/>
      <c r="AV21" s="712"/>
      <c r="AW21" s="712"/>
      <c r="AX21" s="712"/>
      <c r="AY21" s="712"/>
      <c r="AZ21" s="712"/>
      <c r="BA21" s="712"/>
      <c r="BB21" s="712"/>
      <c r="BC21" s="712"/>
      <c r="BD21" s="712"/>
      <c r="BE21" s="712"/>
      <c r="BF21" s="713"/>
      <c r="BG21" s="634" t="s">
        <v>122</v>
      </c>
      <c r="BH21" s="635"/>
      <c r="BI21" s="635"/>
      <c r="BJ21" s="635"/>
      <c r="BK21" s="635"/>
      <c r="BL21" s="635"/>
      <c r="BM21" s="635"/>
      <c r="BN21" s="636"/>
      <c r="BO21" s="672" t="s">
        <v>122</v>
      </c>
      <c r="BP21" s="672"/>
      <c r="BQ21" s="672"/>
      <c r="BR21" s="672"/>
      <c r="BS21" s="673" t="s">
        <v>122</v>
      </c>
      <c r="BT21" s="673"/>
      <c r="BU21" s="673"/>
      <c r="BV21" s="673"/>
      <c r="BW21" s="673"/>
      <c r="BX21" s="673"/>
      <c r="BY21" s="673"/>
      <c r="BZ21" s="673"/>
      <c r="CA21" s="673"/>
      <c r="CB21" s="711"/>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266</v>
      </c>
      <c r="C22" s="632"/>
      <c r="D22" s="632"/>
      <c r="E22" s="632"/>
      <c r="F22" s="632"/>
      <c r="G22" s="632"/>
      <c r="H22" s="632"/>
      <c r="I22" s="632"/>
      <c r="J22" s="632"/>
      <c r="K22" s="632"/>
      <c r="L22" s="632"/>
      <c r="M22" s="632"/>
      <c r="N22" s="632"/>
      <c r="O22" s="632"/>
      <c r="P22" s="632"/>
      <c r="Q22" s="633"/>
      <c r="R22" s="634">
        <v>1546120</v>
      </c>
      <c r="S22" s="635"/>
      <c r="T22" s="635"/>
      <c r="U22" s="635"/>
      <c r="V22" s="635"/>
      <c r="W22" s="635"/>
      <c r="X22" s="635"/>
      <c r="Y22" s="636"/>
      <c r="Z22" s="672">
        <v>34</v>
      </c>
      <c r="AA22" s="672"/>
      <c r="AB22" s="672"/>
      <c r="AC22" s="672"/>
      <c r="AD22" s="673">
        <v>1546120</v>
      </c>
      <c r="AE22" s="673"/>
      <c r="AF22" s="673"/>
      <c r="AG22" s="673"/>
      <c r="AH22" s="673"/>
      <c r="AI22" s="673"/>
      <c r="AJ22" s="673"/>
      <c r="AK22" s="673"/>
      <c r="AL22" s="637">
        <v>75.8</v>
      </c>
      <c r="AM22" s="638"/>
      <c r="AN22" s="638"/>
      <c r="AO22" s="674"/>
      <c r="AP22" s="631" t="s">
        <v>267</v>
      </c>
      <c r="AQ22" s="712"/>
      <c r="AR22" s="712"/>
      <c r="AS22" s="712"/>
      <c r="AT22" s="712"/>
      <c r="AU22" s="712"/>
      <c r="AV22" s="712"/>
      <c r="AW22" s="712"/>
      <c r="AX22" s="712"/>
      <c r="AY22" s="712"/>
      <c r="AZ22" s="712"/>
      <c r="BA22" s="712"/>
      <c r="BB22" s="712"/>
      <c r="BC22" s="712"/>
      <c r="BD22" s="712"/>
      <c r="BE22" s="712"/>
      <c r="BF22" s="713"/>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1"/>
      <c r="CD22" s="686" t="s">
        <v>268</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269</v>
      </c>
      <c r="C23" s="632"/>
      <c r="D23" s="632"/>
      <c r="E23" s="632"/>
      <c r="F23" s="632"/>
      <c r="G23" s="632"/>
      <c r="H23" s="632"/>
      <c r="I23" s="632"/>
      <c r="J23" s="632"/>
      <c r="K23" s="632"/>
      <c r="L23" s="632"/>
      <c r="M23" s="632"/>
      <c r="N23" s="632"/>
      <c r="O23" s="632"/>
      <c r="P23" s="632"/>
      <c r="Q23" s="633"/>
      <c r="R23" s="634">
        <v>213760</v>
      </c>
      <c r="S23" s="635"/>
      <c r="T23" s="635"/>
      <c r="U23" s="635"/>
      <c r="V23" s="635"/>
      <c r="W23" s="635"/>
      <c r="X23" s="635"/>
      <c r="Y23" s="636"/>
      <c r="Z23" s="672">
        <v>4.7</v>
      </c>
      <c r="AA23" s="672"/>
      <c r="AB23" s="672"/>
      <c r="AC23" s="672"/>
      <c r="AD23" s="673" t="s">
        <v>122</v>
      </c>
      <c r="AE23" s="673"/>
      <c r="AF23" s="673"/>
      <c r="AG23" s="673"/>
      <c r="AH23" s="673"/>
      <c r="AI23" s="673"/>
      <c r="AJ23" s="673"/>
      <c r="AK23" s="673"/>
      <c r="AL23" s="637" t="s">
        <v>122</v>
      </c>
      <c r="AM23" s="638"/>
      <c r="AN23" s="638"/>
      <c r="AO23" s="674"/>
      <c r="AP23" s="631" t="s">
        <v>270</v>
      </c>
      <c r="AQ23" s="712"/>
      <c r="AR23" s="712"/>
      <c r="AS23" s="712"/>
      <c r="AT23" s="712"/>
      <c r="AU23" s="712"/>
      <c r="AV23" s="712"/>
      <c r="AW23" s="712"/>
      <c r="AX23" s="712"/>
      <c r="AY23" s="712"/>
      <c r="AZ23" s="712"/>
      <c r="BA23" s="712"/>
      <c r="BB23" s="712"/>
      <c r="BC23" s="712"/>
      <c r="BD23" s="712"/>
      <c r="BE23" s="712"/>
      <c r="BF23" s="713"/>
      <c r="BG23" s="634" t="s">
        <v>122</v>
      </c>
      <c r="BH23" s="635"/>
      <c r="BI23" s="635"/>
      <c r="BJ23" s="635"/>
      <c r="BK23" s="635"/>
      <c r="BL23" s="635"/>
      <c r="BM23" s="635"/>
      <c r="BN23" s="636"/>
      <c r="BO23" s="672" t="s">
        <v>122</v>
      </c>
      <c r="BP23" s="672"/>
      <c r="BQ23" s="672"/>
      <c r="BR23" s="672"/>
      <c r="BS23" s="673" t="s">
        <v>122</v>
      </c>
      <c r="BT23" s="673"/>
      <c r="BU23" s="673"/>
      <c r="BV23" s="673"/>
      <c r="BW23" s="673"/>
      <c r="BX23" s="673"/>
      <c r="BY23" s="673"/>
      <c r="BZ23" s="673"/>
      <c r="CA23" s="673"/>
      <c r="CB23" s="711"/>
      <c r="CD23" s="686" t="s">
        <v>210</v>
      </c>
      <c r="CE23" s="687"/>
      <c r="CF23" s="687"/>
      <c r="CG23" s="687"/>
      <c r="CH23" s="687"/>
      <c r="CI23" s="687"/>
      <c r="CJ23" s="687"/>
      <c r="CK23" s="687"/>
      <c r="CL23" s="687"/>
      <c r="CM23" s="687"/>
      <c r="CN23" s="687"/>
      <c r="CO23" s="687"/>
      <c r="CP23" s="687"/>
      <c r="CQ23" s="688"/>
      <c r="CR23" s="686" t="s">
        <v>271</v>
      </c>
      <c r="CS23" s="687"/>
      <c r="CT23" s="687"/>
      <c r="CU23" s="687"/>
      <c r="CV23" s="687"/>
      <c r="CW23" s="687"/>
      <c r="CX23" s="687"/>
      <c r="CY23" s="688"/>
      <c r="CZ23" s="686" t="s">
        <v>272</v>
      </c>
      <c r="DA23" s="687"/>
      <c r="DB23" s="687"/>
      <c r="DC23" s="688"/>
      <c r="DD23" s="686" t="s">
        <v>273</v>
      </c>
      <c r="DE23" s="687"/>
      <c r="DF23" s="687"/>
      <c r="DG23" s="687"/>
      <c r="DH23" s="687"/>
      <c r="DI23" s="687"/>
      <c r="DJ23" s="687"/>
      <c r="DK23" s="688"/>
      <c r="DL23" s="724" t="s">
        <v>274</v>
      </c>
      <c r="DM23" s="725"/>
      <c r="DN23" s="725"/>
      <c r="DO23" s="725"/>
      <c r="DP23" s="725"/>
      <c r="DQ23" s="725"/>
      <c r="DR23" s="725"/>
      <c r="DS23" s="725"/>
      <c r="DT23" s="725"/>
      <c r="DU23" s="725"/>
      <c r="DV23" s="726"/>
      <c r="DW23" s="686" t="s">
        <v>275</v>
      </c>
      <c r="DX23" s="687"/>
      <c r="DY23" s="687"/>
      <c r="DZ23" s="687"/>
      <c r="EA23" s="687"/>
      <c r="EB23" s="687"/>
      <c r="EC23" s="688"/>
    </row>
    <row r="24" spans="2:133" ht="11.25" customHeight="1" x14ac:dyDescent="0.2">
      <c r="B24" s="631" t="s">
        <v>276</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277</v>
      </c>
      <c r="AQ24" s="712"/>
      <c r="AR24" s="712"/>
      <c r="AS24" s="712"/>
      <c r="AT24" s="712"/>
      <c r="AU24" s="712"/>
      <c r="AV24" s="712"/>
      <c r="AW24" s="712"/>
      <c r="AX24" s="712"/>
      <c r="AY24" s="712"/>
      <c r="AZ24" s="712"/>
      <c r="BA24" s="712"/>
      <c r="BB24" s="712"/>
      <c r="BC24" s="712"/>
      <c r="BD24" s="712"/>
      <c r="BE24" s="712"/>
      <c r="BF24" s="713"/>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1"/>
      <c r="CD24" s="692" t="s">
        <v>278</v>
      </c>
      <c r="CE24" s="693"/>
      <c r="CF24" s="693"/>
      <c r="CG24" s="693"/>
      <c r="CH24" s="693"/>
      <c r="CI24" s="693"/>
      <c r="CJ24" s="693"/>
      <c r="CK24" s="693"/>
      <c r="CL24" s="693"/>
      <c r="CM24" s="693"/>
      <c r="CN24" s="693"/>
      <c r="CO24" s="693"/>
      <c r="CP24" s="693"/>
      <c r="CQ24" s="694"/>
      <c r="CR24" s="689">
        <v>1311609</v>
      </c>
      <c r="CS24" s="690"/>
      <c r="CT24" s="690"/>
      <c r="CU24" s="690"/>
      <c r="CV24" s="690"/>
      <c r="CW24" s="690"/>
      <c r="CX24" s="690"/>
      <c r="CY24" s="715"/>
      <c r="CZ24" s="716">
        <v>30.8</v>
      </c>
      <c r="DA24" s="698"/>
      <c r="DB24" s="698"/>
      <c r="DC24" s="718"/>
      <c r="DD24" s="714">
        <v>1152257</v>
      </c>
      <c r="DE24" s="690"/>
      <c r="DF24" s="690"/>
      <c r="DG24" s="690"/>
      <c r="DH24" s="690"/>
      <c r="DI24" s="690"/>
      <c r="DJ24" s="690"/>
      <c r="DK24" s="715"/>
      <c r="DL24" s="714">
        <v>1096605</v>
      </c>
      <c r="DM24" s="690"/>
      <c r="DN24" s="690"/>
      <c r="DO24" s="690"/>
      <c r="DP24" s="690"/>
      <c r="DQ24" s="690"/>
      <c r="DR24" s="690"/>
      <c r="DS24" s="690"/>
      <c r="DT24" s="690"/>
      <c r="DU24" s="690"/>
      <c r="DV24" s="715"/>
      <c r="DW24" s="716">
        <v>53.6</v>
      </c>
      <c r="DX24" s="698"/>
      <c r="DY24" s="698"/>
      <c r="DZ24" s="698"/>
      <c r="EA24" s="698"/>
      <c r="EB24" s="698"/>
      <c r="EC24" s="717"/>
    </row>
    <row r="25" spans="2:133" ht="11.25" customHeight="1" x14ac:dyDescent="0.2">
      <c r="B25" s="631" t="s">
        <v>279</v>
      </c>
      <c r="C25" s="632"/>
      <c r="D25" s="632"/>
      <c r="E25" s="632"/>
      <c r="F25" s="632"/>
      <c r="G25" s="632"/>
      <c r="H25" s="632"/>
      <c r="I25" s="632"/>
      <c r="J25" s="632"/>
      <c r="K25" s="632"/>
      <c r="L25" s="632"/>
      <c r="M25" s="632"/>
      <c r="N25" s="632"/>
      <c r="O25" s="632"/>
      <c r="P25" s="632"/>
      <c r="Q25" s="633"/>
      <c r="R25" s="634">
        <v>2189676</v>
      </c>
      <c r="S25" s="635"/>
      <c r="T25" s="635"/>
      <c r="U25" s="635"/>
      <c r="V25" s="635"/>
      <c r="W25" s="635"/>
      <c r="X25" s="635"/>
      <c r="Y25" s="636"/>
      <c r="Z25" s="672">
        <v>48.1</v>
      </c>
      <c r="AA25" s="672"/>
      <c r="AB25" s="672"/>
      <c r="AC25" s="672"/>
      <c r="AD25" s="673">
        <v>1975916</v>
      </c>
      <c r="AE25" s="673"/>
      <c r="AF25" s="673"/>
      <c r="AG25" s="673"/>
      <c r="AH25" s="673"/>
      <c r="AI25" s="673"/>
      <c r="AJ25" s="673"/>
      <c r="AK25" s="673"/>
      <c r="AL25" s="637">
        <v>96.9</v>
      </c>
      <c r="AM25" s="638"/>
      <c r="AN25" s="638"/>
      <c r="AO25" s="674"/>
      <c r="AP25" s="631" t="s">
        <v>280</v>
      </c>
      <c r="AQ25" s="712"/>
      <c r="AR25" s="712"/>
      <c r="AS25" s="712"/>
      <c r="AT25" s="712"/>
      <c r="AU25" s="712"/>
      <c r="AV25" s="712"/>
      <c r="AW25" s="712"/>
      <c r="AX25" s="712"/>
      <c r="AY25" s="712"/>
      <c r="AZ25" s="712"/>
      <c r="BA25" s="712"/>
      <c r="BB25" s="712"/>
      <c r="BC25" s="712"/>
      <c r="BD25" s="712"/>
      <c r="BE25" s="712"/>
      <c r="BF25" s="713"/>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1"/>
      <c r="CD25" s="631" t="s">
        <v>281</v>
      </c>
      <c r="CE25" s="632"/>
      <c r="CF25" s="632"/>
      <c r="CG25" s="632"/>
      <c r="CH25" s="632"/>
      <c r="CI25" s="632"/>
      <c r="CJ25" s="632"/>
      <c r="CK25" s="632"/>
      <c r="CL25" s="632"/>
      <c r="CM25" s="632"/>
      <c r="CN25" s="632"/>
      <c r="CO25" s="632"/>
      <c r="CP25" s="632"/>
      <c r="CQ25" s="633"/>
      <c r="CR25" s="634">
        <v>813400</v>
      </c>
      <c r="CS25" s="647"/>
      <c r="CT25" s="647"/>
      <c r="CU25" s="647"/>
      <c r="CV25" s="647"/>
      <c r="CW25" s="647"/>
      <c r="CX25" s="647"/>
      <c r="CY25" s="648"/>
      <c r="CZ25" s="637">
        <v>19.100000000000001</v>
      </c>
      <c r="DA25" s="649"/>
      <c r="DB25" s="649"/>
      <c r="DC25" s="650"/>
      <c r="DD25" s="640">
        <v>724453</v>
      </c>
      <c r="DE25" s="647"/>
      <c r="DF25" s="647"/>
      <c r="DG25" s="647"/>
      <c r="DH25" s="647"/>
      <c r="DI25" s="647"/>
      <c r="DJ25" s="647"/>
      <c r="DK25" s="648"/>
      <c r="DL25" s="640">
        <v>702911</v>
      </c>
      <c r="DM25" s="647"/>
      <c r="DN25" s="647"/>
      <c r="DO25" s="647"/>
      <c r="DP25" s="647"/>
      <c r="DQ25" s="647"/>
      <c r="DR25" s="647"/>
      <c r="DS25" s="647"/>
      <c r="DT25" s="647"/>
      <c r="DU25" s="647"/>
      <c r="DV25" s="648"/>
      <c r="DW25" s="637">
        <v>34.299999999999997</v>
      </c>
      <c r="DX25" s="649"/>
      <c r="DY25" s="649"/>
      <c r="DZ25" s="649"/>
      <c r="EA25" s="649"/>
      <c r="EB25" s="649"/>
      <c r="EC25" s="661"/>
    </row>
    <row r="26" spans="2:133" ht="11.25" customHeight="1" x14ac:dyDescent="0.2">
      <c r="B26" s="631" t="s">
        <v>282</v>
      </c>
      <c r="C26" s="632"/>
      <c r="D26" s="632"/>
      <c r="E26" s="632"/>
      <c r="F26" s="632"/>
      <c r="G26" s="632"/>
      <c r="H26" s="632"/>
      <c r="I26" s="632"/>
      <c r="J26" s="632"/>
      <c r="K26" s="632"/>
      <c r="L26" s="632"/>
      <c r="M26" s="632"/>
      <c r="N26" s="632"/>
      <c r="O26" s="632"/>
      <c r="P26" s="632"/>
      <c r="Q26" s="633"/>
      <c r="R26" s="634">
        <v>1020</v>
      </c>
      <c r="S26" s="635"/>
      <c r="T26" s="635"/>
      <c r="U26" s="635"/>
      <c r="V26" s="635"/>
      <c r="W26" s="635"/>
      <c r="X26" s="635"/>
      <c r="Y26" s="636"/>
      <c r="Z26" s="672">
        <v>0</v>
      </c>
      <c r="AA26" s="672"/>
      <c r="AB26" s="672"/>
      <c r="AC26" s="672"/>
      <c r="AD26" s="673">
        <v>1020</v>
      </c>
      <c r="AE26" s="673"/>
      <c r="AF26" s="673"/>
      <c r="AG26" s="673"/>
      <c r="AH26" s="673"/>
      <c r="AI26" s="673"/>
      <c r="AJ26" s="673"/>
      <c r="AK26" s="673"/>
      <c r="AL26" s="637">
        <v>0.1</v>
      </c>
      <c r="AM26" s="638"/>
      <c r="AN26" s="638"/>
      <c r="AO26" s="674"/>
      <c r="AP26" s="631" t="s">
        <v>283</v>
      </c>
      <c r="AQ26" s="712"/>
      <c r="AR26" s="712"/>
      <c r="AS26" s="712"/>
      <c r="AT26" s="712"/>
      <c r="AU26" s="712"/>
      <c r="AV26" s="712"/>
      <c r="AW26" s="712"/>
      <c r="AX26" s="712"/>
      <c r="AY26" s="712"/>
      <c r="AZ26" s="712"/>
      <c r="BA26" s="712"/>
      <c r="BB26" s="712"/>
      <c r="BC26" s="712"/>
      <c r="BD26" s="712"/>
      <c r="BE26" s="712"/>
      <c r="BF26" s="713"/>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1"/>
      <c r="CD26" s="631" t="s">
        <v>284</v>
      </c>
      <c r="CE26" s="632"/>
      <c r="CF26" s="632"/>
      <c r="CG26" s="632"/>
      <c r="CH26" s="632"/>
      <c r="CI26" s="632"/>
      <c r="CJ26" s="632"/>
      <c r="CK26" s="632"/>
      <c r="CL26" s="632"/>
      <c r="CM26" s="632"/>
      <c r="CN26" s="632"/>
      <c r="CO26" s="632"/>
      <c r="CP26" s="632"/>
      <c r="CQ26" s="633"/>
      <c r="CR26" s="634">
        <v>510409</v>
      </c>
      <c r="CS26" s="635"/>
      <c r="CT26" s="635"/>
      <c r="CU26" s="635"/>
      <c r="CV26" s="635"/>
      <c r="CW26" s="635"/>
      <c r="CX26" s="635"/>
      <c r="CY26" s="636"/>
      <c r="CZ26" s="637">
        <v>12</v>
      </c>
      <c r="DA26" s="649"/>
      <c r="DB26" s="649"/>
      <c r="DC26" s="650"/>
      <c r="DD26" s="640">
        <v>432244</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285</v>
      </c>
      <c r="C27" s="632"/>
      <c r="D27" s="632"/>
      <c r="E27" s="632"/>
      <c r="F27" s="632"/>
      <c r="G27" s="632"/>
      <c r="H27" s="632"/>
      <c r="I27" s="632"/>
      <c r="J27" s="632"/>
      <c r="K27" s="632"/>
      <c r="L27" s="632"/>
      <c r="M27" s="632"/>
      <c r="N27" s="632"/>
      <c r="O27" s="632"/>
      <c r="P27" s="632"/>
      <c r="Q27" s="633"/>
      <c r="R27" s="634" t="s">
        <v>122</v>
      </c>
      <c r="S27" s="635"/>
      <c r="T27" s="635"/>
      <c r="U27" s="635"/>
      <c r="V27" s="635"/>
      <c r="W27" s="635"/>
      <c r="X27" s="635"/>
      <c r="Y27" s="636"/>
      <c r="Z27" s="672" t="s">
        <v>122</v>
      </c>
      <c r="AA27" s="672"/>
      <c r="AB27" s="672"/>
      <c r="AC27" s="672"/>
      <c r="AD27" s="673" t="s">
        <v>122</v>
      </c>
      <c r="AE27" s="673"/>
      <c r="AF27" s="673"/>
      <c r="AG27" s="673"/>
      <c r="AH27" s="673"/>
      <c r="AI27" s="673"/>
      <c r="AJ27" s="673"/>
      <c r="AK27" s="673"/>
      <c r="AL27" s="637" t="s">
        <v>122</v>
      </c>
      <c r="AM27" s="638"/>
      <c r="AN27" s="638"/>
      <c r="AO27" s="674"/>
      <c r="AP27" s="631" t="s">
        <v>286</v>
      </c>
      <c r="AQ27" s="632"/>
      <c r="AR27" s="632"/>
      <c r="AS27" s="632"/>
      <c r="AT27" s="632"/>
      <c r="AU27" s="632"/>
      <c r="AV27" s="632"/>
      <c r="AW27" s="632"/>
      <c r="AX27" s="632"/>
      <c r="AY27" s="632"/>
      <c r="AZ27" s="632"/>
      <c r="BA27" s="632"/>
      <c r="BB27" s="632"/>
      <c r="BC27" s="632"/>
      <c r="BD27" s="632"/>
      <c r="BE27" s="632"/>
      <c r="BF27" s="633"/>
      <c r="BG27" s="634">
        <v>323327</v>
      </c>
      <c r="BH27" s="635"/>
      <c r="BI27" s="635"/>
      <c r="BJ27" s="635"/>
      <c r="BK27" s="635"/>
      <c r="BL27" s="635"/>
      <c r="BM27" s="635"/>
      <c r="BN27" s="636"/>
      <c r="BO27" s="672">
        <v>100</v>
      </c>
      <c r="BP27" s="672"/>
      <c r="BQ27" s="672"/>
      <c r="BR27" s="672"/>
      <c r="BS27" s="673" t="s">
        <v>122</v>
      </c>
      <c r="BT27" s="673"/>
      <c r="BU27" s="673"/>
      <c r="BV27" s="673"/>
      <c r="BW27" s="673"/>
      <c r="BX27" s="673"/>
      <c r="BY27" s="673"/>
      <c r="BZ27" s="673"/>
      <c r="CA27" s="673"/>
      <c r="CB27" s="711"/>
      <c r="CD27" s="631" t="s">
        <v>287</v>
      </c>
      <c r="CE27" s="632"/>
      <c r="CF27" s="632"/>
      <c r="CG27" s="632"/>
      <c r="CH27" s="632"/>
      <c r="CI27" s="632"/>
      <c r="CJ27" s="632"/>
      <c r="CK27" s="632"/>
      <c r="CL27" s="632"/>
      <c r="CM27" s="632"/>
      <c r="CN27" s="632"/>
      <c r="CO27" s="632"/>
      <c r="CP27" s="632"/>
      <c r="CQ27" s="633"/>
      <c r="CR27" s="634">
        <v>113453</v>
      </c>
      <c r="CS27" s="647"/>
      <c r="CT27" s="647"/>
      <c r="CU27" s="647"/>
      <c r="CV27" s="647"/>
      <c r="CW27" s="647"/>
      <c r="CX27" s="647"/>
      <c r="CY27" s="648"/>
      <c r="CZ27" s="637">
        <v>2.7</v>
      </c>
      <c r="DA27" s="649"/>
      <c r="DB27" s="649"/>
      <c r="DC27" s="650"/>
      <c r="DD27" s="640">
        <v>46736</v>
      </c>
      <c r="DE27" s="647"/>
      <c r="DF27" s="647"/>
      <c r="DG27" s="647"/>
      <c r="DH27" s="647"/>
      <c r="DI27" s="647"/>
      <c r="DJ27" s="647"/>
      <c r="DK27" s="648"/>
      <c r="DL27" s="640">
        <v>12626</v>
      </c>
      <c r="DM27" s="647"/>
      <c r="DN27" s="647"/>
      <c r="DO27" s="647"/>
      <c r="DP27" s="647"/>
      <c r="DQ27" s="647"/>
      <c r="DR27" s="647"/>
      <c r="DS27" s="647"/>
      <c r="DT27" s="647"/>
      <c r="DU27" s="647"/>
      <c r="DV27" s="648"/>
      <c r="DW27" s="637">
        <v>0.6</v>
      </c>
      <c r="DX27" s="649"/>
      <c r="DY27" s="649"/>
      <c r="DZ27" s="649"/>
      <c r="EA27" s="649"/>
      <c r="EB27" s="649"/>
      <c r="EC27" s="661"/>
    </row>
    <row r="28" spans="2:133" ht="11.25" customHeight="1" x14ac:dyDescent="0.2">
      <c r="B28" s="631" t="s">
        <v>288</v>
      </c>
      <c r="C28" s="632"/>
      <c r="D28" s="632"/>
      <c r="E28" s="632"/>
      <c r="F28" s="632"/>
      <c r="G28" s="632"/>
      <c r="H28" s="632"/>
      <c r="I28" s="632"/>
      <c r="J28" s="632"/>
      <c r="K28" s="632"/>
      <c r="L28" s="632"/>
      <c r="M28" s="632"/>
      <c r="N28" s="632"/>
      <c r="O28" s="632"/>
      <c r="P28" s="632"/>
      <c r="Q28" s="633"/>
      <c r="R28" s="634">
        <v>47409</v>
      </c>
      <c r="S28" s="635"/>
      <c r="T28" s="635"/>
      <c r="U28" s="635"/>
      <c r="V28" s="635"/>
      <c r="W28" s="635"/>
      <c r="X28" s="635"/>
      <c r="Y28" s="636"/>
      <c r="Z28" s="672">
        <v>1</v>
      </c>
      <c r="AA28" s="672"/>
      <c r="AB28" s="672"/>
      <c r="AC28" s="672"/>
      <c r="AD28" s="673">
        <v>3152</v>
      </c>
      <c r="AE28" s="673"/>
      <c r="AF28" s="673"/>
      <c r="AG28" s="673"/>
      <c r="AH28" s="673"/>
      <c r="AI28" s="673"/>
      <c r="AJ28" s="673"/>
      <c r="AK28" s="673"/>
      <c r="AL28" s="637">
        <v>0.2</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289</v>
      </c>
      <c r="CE28" s="632"/>
      <c r="CF28" s="632"/>
      <c r="CG28" s="632"/>
      <c r="CH28" s="632"/>
      <c r="CI28" s="632"/>
      <c r="CJ28" s="632"/>
      <c r="CK28" s="632"/>
      <c r="CL28" s="632"/>
      <c r="CM28" s="632"/>
      <c r="CN28" s="632"/>
      <c r="CO28" s="632"/>
      <c r="CP28" s="632"/>
      <c r="CQ28" s="633"/>
      <c r="CR28" s="634">
        <v>384756</v>
      </c>
      <c r="CS28" s="635"/>
      <c r="CT28" s="635"/>
      <c r="CU28" s="635"/>
      <c r="CV28" s="635"/>
      <c r="CW28" s="635"/>
      <c r="CX28" s="635"/>
      <c r="CY28" s="636"/>
      <c r="CZ28" s="637">
        <v>9</v>
      </c>
      <c r="DA28" s="649"/>
      <c r="DB28" s="649"/>
      <c r="DC28" s="650"/>
      <c r="DD28" s="640">
        <v>381068</v>
      </c>
      <c r="DE28" s="635"/>
      <c r="DF28" s="635"/>
      <c r="DG28" s="635"/>
      <c r="DH28" s="635"/>
      <c r="DI28" s="635"/>
      <c r="DJ28" s="635"/>
      <c r="DK28" s="636"/>
      <c r="DL28" s="640">
        <v>381068</v>
      </c>
      <c r="DM28" s="635"/>
      <c r="DN28" s="635"/>
      <c r="DO28" s="635"/>
      <c r="DP28" s="635"/>
      <c r="DQ28" s="635"/>
      <c r="DR28" s="635"/>
      <c r="DS28" s="635"/>
      <c r="DT28" s="635"/>
      <c r="DU28" s="635"/>
      <c r="DV28" s="636"/>
      <c r="DW28" s="637">
        <v>18.600000000000001</v>
      </c>
      <c r="DX28" s="649"/>
      <c r="DY28" s="649"/>
      <c r="DZ28" s="649"/>
      <c r="EA28" s="649"/>
      <c r="EB28" s="649"/>
      <c r="EC28" s="661"/>
    </row>
    <row r="29" spans="2:133" ht="11.25" customHeight="1" x14ac:dyDescent="0.2">
      <c r="B29" s="631" t="s">
        <v>290</v>
      </c>
      <c r="C29" s="632"/>
      <c r="D29" s="632"/>
      <c r="E29" s="632"/>
      <c r="F29" s="632"/>
      <c r="G29" s="632"/>
      <c r="H29" s="632"/>
      <c r="I29" s="632"/>
      <c r="J29" s="632"/>
      <c r="K29" s="632"/>
      <c r="L29" s="632"/>
      <c r="M29" s="632"/>
      <c r="N29" s="632"/>
      <c r="O29" s="632"/>
      <c r="P29" s="632"/>
      <c r="Q29" s="633"/>
      <c r="R29" s="634">
        <v>8809</v>
      </c>
      <c r="S29" s="635"/>
      <c r="T29" s="635"/>
      <c r="U29" s="635"/>
      <c r="V29" s="635"/>
      <c r="W29" s="635"/>
      <c r="X29" s="635"/>
      <c r="Y29" s="636"/>
      <c r="Z29" s="672">
        <v>0.2</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1"/>
      <c r="CD29" s="653" t="s">
        <v>291</v>
      </c>
      <c r="CE29" s="654"/>
      <c r="CF29" s="631" t="s">
        <v>66</v>
      </c>
      <c r="CG29" s="632"/>
      <c r="CH29" s="632"/>
      <c r="CI29" s="632"/>
      <c r="CJ29" s="632"/>
      <c r="CK29" s="632"/>
      <c r="CL29" s="632"/>
      <c r="CM29" s="632"/>
      <c r="CN29" s="632"/>
      <c r="CO29" s="632"/>
      <c r="CP29" s="632"/>
      <c r="CQ29" s="633"/>
      <c r="CR29" s="634">
        <v>384756</v>
      </c>
      <c r="CS29" s="647"/>
      <c r="CT29" s="647"/>
      <c r="CU29" s="647"/>
      <c r="CV29" s="647"/>
      <c r="CW29" s="647"/>
      <c r="CX29" s="647"/>
      <c r="CY29" s="648"/>
      <c r="CZ29" s="637">
        <v>9</v>
      </c>
      <c r="DA29" s="649"/>
      <c r="DB29" s="649"/>
      <c r="DC29" s="650"/>
      <c r="DD29" s="640">
        <v>381068</v>
      </c>
      <c r="DE29" s="647"/>
      <c r="DF29" s="647"/>
      <c r="DG29" s="647"/>
      <c r="DH29" s="647"/>
      <c r="DI29" s="647"/>
      <c r="DJ29" s="647"/>
      <c r="DK29" s="648"/>
      <c r="DL29" s="640">
        <v>381068</v>
      </c>
      <c r="DM29" s="647"/>
      <c r="DN29" s="647"/>
      <c r="DO29" s="647"/>
      <c r="DP29" s="647"/>
      <c r="DQ29" s="647"/>
      <c r="DR29" s="647"/>
      <c r="DS29" s="647"/>
      <c r="DT29" s="647"/>
      <c r="DU29" s="647"/>
      <c r="DV29" s="648"/>
      <c r="DW29" s="637">
        <v>18.600000000000001</v>
      </c>
      <c r="DX29" s="649"/>
      <c r="DY29" s="649"/>
      <c r="DZ29" s="649"/>
      <c r="EA29" s="649"/>
      <c r="EB29" s="649"/>
      <c r="EC29" s="661"/>
    </row>
    <row r="30" spans="2:133" ht="11.25" customHeight="1" x14ac:dyDescent="0.2">
      <c r="B30" s="631" t="s">
        <v>292</v>
      </c>
      <c r="C30" s="632"/>
      <c r="D30" s="632"/>
      <c r="E30" s="632"/>
      <c r="F30" s="632"/>
      <c r="G30" s="632"/>
      <c r="H30" s="632"/>
      <c r="I30" s="632"/>
      <c r="J30" s="632"/>
      <c r="K30" s="632"/>
      <c r="L30" s="632"/>
      <c r="M30" s="632"/>
      <c r="N30" s="632"/>
      <c r="O30" s="632"/>
      <c r="P30" s="632"/>
      <c r="Q30" s="633"/>
      <c r="R30" s="634">
        <v>142191</v>
      </c>
      <c r="S30" s="635"/>
      <c r="T30" s="635"/>
      <c r="U30" s="635"/>
      <c r="V30" s="635"/>
      <c r="W30" s="635"/>
      <c r="X30" s="635"/>
      <c r="Y30" s="636"/>
      <c r="Z30" s="672">
        <v>3.1</v>
      </c>
      <c r="AA30" s="672"/>
      <c r="AB30" s="672"/>
      <c r="AC30" s="672"/>
      <c r="AD30" s="673" t="s">
        <v>122</v>
      </c>
      <c r="AE30" s="673"/>
      <c r="AF30" s="673"/>
      <c r="AG30" s="673"/>
      <c r="AH30" s="673"/>
      <c r="AI30" s="673"/>
      <c r="AJ30" s="673"/>
      <c r="AK30" s="673"/>
      <c r="AL30" s="637" t="s">
        <v>122</v>
      </c>
      <c r="AM30" s="638"/>
      <c r="AN30" s="638"/>
      <c r="AO30" s="674"/>
      <c r="AP30" s="686" t="s">
        <v>210</v>
      </c>
      <c r="AQ30" s="687"/>
      <c r="AR30" s="687"/>
      <c r="AS30" s="687"/>
      <c r="AT30" s="687"/>
      <c r="AU30" s="687"/>
      <c r="AV30" s="687"/>
      <c r="AW30" s="687"/>
      <c r="AX30" s="687"/>
      <c r="AY30" s="687"/>
      <c r="AZ30" s="687"/>
      <c r="BA30" s="687"/>
      <c r="BB30" s="687"/>
      <c r="BC30" s="687"/>
      <c r="BD30" s="687"/>
      <c r="BE30" s="687"/>
      <c r="BF30" s="688"/>
      <c r="BG30" s="686" t="s">
        <v>293</v>
      </c>
      <c r="BH30" s="709"/>
      <c r="BI30" s="709"/>
      <c r="BJ30" s="709"/>
      <c r="BK30" s="709"/>
      <c r="BL30" s="709"/>
      <c r="BM30" s="709"/>
      <c r="BN30" s="709"/>
      <c r="BO30" s="709"/>
      <c r="BP30" s="709"/>
      <c r="BQ30" s="710"/>
      <c r="BR30" s="686" t="s">
        <v>294</v>
      </c>
      <c r="BS30" s="709"/>
      <c r="BT30" s="709"/>
      <c r="BU30" s="709"/>
      <c r="BV30" s="709"/>
      <c r="BW30" s="709"/>
      <c r="BX30" s="709"/>
      <c r="BY30" s="709"/>
      <c r="BZ30" s="709"/>
      <c r="CA30" s="709"/>
      <c r="CB30" s="710"/>
      <c r="CD30" s="655"/>
      <c r="CE30" s="656"/>
      <c r="CF30" s="631" t="s">
        <v>295</v>
      </c>
      <c r="CG30" s="632"/>
      <c r="CH30" s="632"/>
      <c r="CI30" s="632"/>
      <c r="CJ30" s="632"/>
      <c r="CK30" s="632"/>
      <c r="CL30" s="632"/>
      <c r="CM30" s="632"/>
      <c r="CN30" s="632"/>
      <c r="CO30" s="632"/>
      <c r="CP30" s="632"/>
      <c r="CQ30" s="633"/>
      <c r="CR30" s="634">
        <v>380091</v>
      </c>
      <c r="CS30" s="635"/>
      <c r="CT30" s="635"/>
      <c r="CU30" s="635"/>
      <c r="CV30" s="635"/>
      <c r="CW30" s="635"/>
      <c r="CX30" s="635"/>
      <c r="CY30" s="636"/>
      <c r="CZ30" s="637">
        <v>8.9</v>
      </c>
      <c r="DA30" s="649"/>
      <c r="DB30" s="649"/>
      <c r="DC30" s="650"/>
      <c r="DD30" s="640">
        <v>377083</v>
      </c>
      <c r="DE30" s="635"/>
      <c r="DF30" s="635"/>
      <c r="DG30" s="635"/>
      <c r="DH30" s="635"/>
      <c r="DI30" s="635"/>
      <c r="DJ30" s="635"/>
      <c r="DK30" s="636"/>
      <c r="DL30" s="640">
        <v>377083</v>
      </c>
      <c r="DM30" s="635"/>
      <c r="DN30" s="635"/>
      <c r="DO30" s="635"/>
      <c r="DP30" s="635"/>
      <c r="DQ30" s="635"/>
      <c r="DR30" s="635"/>
      <c r="DS30" s="635"/>
      <c r="DT30" s="635"/>
      <c r="DU30" s="635"/>
      <c r="DV30" s="636"/>
      <c r="DW30" s="637">
        <v>18.399999999999999</v>
      </c>
      <c r="DX30" s="649"/>
      <c r="DY30" s="649"/>
      <c r="DZ30" s="649"/>
      <c r="EA30" s="649"/>
      <c r="EB30" s="649"/>
      <c r="EC30" s="661"/>
    </row>
    <row r="31" spans="2:133" ht="11.25" customHeight="1" x14ac:dyDescent="0.2">
      <c r="B31" s="701" t="s">
        <v>296</v>
      </c>
      <c r="C31" s="702"/>
      <c r="D31" s="702"/>
      <c r="E31" s="702"/>
      <c r="F31" s="702"/>
      <c r="G31" s="702"/>
      <c r="H31" s="702"/>
      <c r="I31" s="702"/>
      <c r="J31" s="702"/>
      <c r="K31" s="702"/>
      <c r="L31" s="702"/>
      <c r="M31" s="702"/>
      <c r="N31" s="702"/>
      <c r="O31" s="702"/>
      <c r="P31" s="702"/>
      <c r="Q31" s="703"/>
      <c r="R31" s="634">
        <v>19684</v>
      </c>
      <c r="S31" s="635"/>
      <c r="T31" s="635"/>
      <c r="U31" s="635"/>
      <c r="V31" s="635"/>
      <c r="W31" s="635"/>
      <c r="X31" s="635"/>
      <c r="Y31" s="636"/>
      <c r="Z31" s="672">
        <v>0.4</v>
      </c>
      <c r="AA31" s="672"/>
      <c r="AB31" s="672"/>
      <c r="AC31" s="672"/>
      <c r="AD31" s="673">
        <v>19684</v>
      </c>
      <c r="AE31" s="673"/>
      <c r="AF31" s="673"/>
      <c r="AG31" s="673"/>
      <c r="AH31" s="673"/>
      <c r="AI31" s="673"/>
      <c r="AJ31" s="673"/>
      <c r="AK31" s="673"/>
      <c r="AL31" s="637">
        <v>1</v>
      </c>
      <c r="AM31" s="638"/>
      <c r="AN31" s="638"/>
      <c r="AO31" s="674"/>
      <c r="AP31" s="704" t="s">
        <v>297</v>
      </c>
      <c r="AQ31" s="705"/>
      <c r="AR31" s="705"/>
      <c r="AS31" s="705"/>
      <c r="AT31" s="706" t="s">
        <v>298</v>
      </c>
      <c r="AU31" s="212"/>
      <c r="AV31" s="212"/>
      <c r="AW31" s="212"/>
      <c r="AX31" s="692" t="s">
        <v>176</v>
      </c>
      <c r="AY31" s="693"/>
      <c r="AZ31" s="693"/>
      <c r="BA31" s="693"/>
      <c r="BB31" s="693"/>
      <c r="BC31" s="693"/>
      <c r="BD31" s="693"/>
      <c r="BE31" s="693"/>
      <c r="BF31" s="694"/>
      <c r="BG31" s="696">
        <v>99</v>
      </c>
      <c r="BH31" s="697"/>
      <c r="BI31" s="697"/>
      <c r="BJ31" s="697"/>
      <c r="BK31" s="697"/>
      <c r="BL31" s="697"/>
      <c r="BM31" s="698">
        <v>95.6</v>
      </c>
      <c r="BN31" s="697"/>
      <c r="BO31" s="697"/>
      <c r="BP31" s="697"/>
      <c r="BQ31" s="699"/>
      <c r="BR31" s="696">
        <v>98.6</v>
      </c>
      <c r="BS31" s="697"/>
      <c r="BT31" s="697"/>
      <c r="BU31" s="697"/>
      <c r="BV31" s="697"/>
      <c r="BW31" s="697"/>
      <c r="BX31" s="698">
        <v>91.1</v>
      </c>
      <c r="BY31" s="697"/>
      <c r="BZ31" s="697"/>
      <c r="CA31" s="697"/>
      <c r="CB31" s="699"/>
      <c r="CD31" s="655"/>
      <c r="CE31" s="656"/>
      <c r="CF31" s="631" t="s">
        <v>299</v>
      </c>
      <c r="CG31" s="632"/>
      <c r="CH31" s="632"/>
      <c r="CI31" s="632"/>
      <c r="CJ31" s="632"/>
      <c r="CK31" s="632"/>
      <c r="CL31" s="632"/>
      <c r="CM31" s="632"/>
      <c r="CN31" s="632"/>
      <c r="CO31" s="632"/>
      <c r="CP31" s="632"/>
      <c r="CQ31" s="633"/>
      <c r="CR31" s="634">
        <v>4665</v>
      </c>
      <c r="CS31" s="647"/>
      <c r="CT31" s="647"/>
      <c r="CU31" s="647"/>
      <c r="CV31" s="647"/>
      <c r="CW31" s="647"/>
      <c r="CX31" s="647"/>
      <c r="CY31" s="648"/>
      <c r="CZ31" s="637">
        <v>0.1</v>
      </c>
      <c r="DA31" s="649"/>
      <c r="DB31" s="649"/>
      <c r="DC31" s="650"/>
      <c r="DD31" s="640">
        <v>3985</v>
      </c>
      <c r="DE31" s="647"/>
      <c r="DF31" s="647"/>
      <c r="DG31" s="647"/>
      <c r="DH31" s="647"/>
      <c r="DI31" s="647"/>
      <c r="DJ31" s="647"/>
      <c r="DK31" s="648"/>
      <c r="DL31" s="640">
        <v>3985</v>
      </c>
      <c r="DM31" s="647"/>
      <c r="DN31" s="647"/>
      <c r="DO31" s="647"/>
      <c r="DP31" s="647"/>
      <c r="DQ31" s="647"/>
      <c r="DR31" s="647"/>
      <c r="DS31" s="647"/>
      <c r="DT31" s="647"/>
      <c r="DU31" s="647"/>
      <c r="DV31" s="648"/>
      <c r="DW31" s="637">
        <v>0.2</v>
      </c>
      <c r="DX31" s="649"/>
      <c r="DY31" s="649"/>
      <c r="DZ31" s="649"/>
      <c r="EA31" s="649"/>
      <c r="EB31" s="649"/>
      <c r="EC31" s="661"/>
    </row>
    <row r="32" spans="2:133" ht="11.25" customHeight="1" x14ac:dyDescent="0.2">
      <c r="B32" s="631" t="s">
        <v>300</v>
      </c>
      <c r="C32" s="632"/>
      <c r="D32" s="632"/>
      <c r="E32" s="632"/>
      <c r="F32" s="632"/>
      <c r="G32" s="632"/>
      <c r="H32" s="632"/>
      <c r="I32" s="632"/>
      <c r="J32" s="632"/>
      <c r="K32" s="632"/>
      <c r="L32" s="632"/>
      <c r="M32" s="632"/>
      <c r="N32" s="632"/>
      <c r="O32" s="632"/>
      <c r="P32" s="632"/>
      <c r="Q32" s="633"/>
      <c r="R32" s="634">
        <v>1462823</v>
      </c>
      <c r="S32" s="635"/>
      <c r="T32" s="635"/>
      <c r="U32" s="635"/>
      <c r="V32" s="635"/>
      <c r="W32" s="635"/>
      <c r="X32" s="635"/>
      <c r="Y32" s="636"/>
      <c r="Z32" s="672">
        <v>32.200000000000003</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7"/>
      <c r="AU32" s="208" t="s">
        <v>301</v>
      </c>
      <c r="AX32" s="631" t="s">
        <v>302</v>
      </c>
      <c r="AY32" s="632"/>
      <c r="AZ32" s="632"/>
      <c r="BA32" s="632"/>
      <c r="BB32" s="632"/>
      <c r="BC32" s="632"/>
      <c r="BD32" s="632"/>
      <c r="BE32" s="632"/>
      <c r="BF32" s="633"/>
      <c r="BG32" s="700">
        <v>99.1</v>
      </c>
      <c r="BH32" s="647"/>
      <c r="BI32" s="647"/>
      <c r="BJ32" s="647"/>
      <c r="BK32" s="647"/>
      <c r="BL32" s="647"/>
      <c r="BM32" s="638">
        <v>96.9</v>
      </c>
      <c r="BN32" s="647"/>
      <c r="BO32" s="647"/>
      <c r="BP32" s="647"/>
      <c r="BQ32" s="670"/>
      <c r="BR32" s="700">
        <v>98.6</v>
      </c>
      <c r="BS32" s="647"/>
      <c r="BT32" s="647"/>
      <c r="BU32" s="647"/>
      <c r="BV32" s="647"/>
      <c r="BW32" s="647"/>
      <c r="BX32" s="638">
        <v>96.6</v>
      </c>
      <c r="BY32" s="647"/>
      <c r="BZ32" s="647"/>
      <c r="CA32" s="647"/>
      <c r="CB32" s="670"/>
      <c r="CD32" s="657"/>
      <c r="CE32" s="658"/>
      <c r="CF32" s="631" t="s">
        <v>303</v>
      </c>
      <c r="CG32" s="632"/>
      <c r="CH32" s="632"/>
      <c r="CI32" s="632"/>
      <c r="CJ32" s="632"/>
      <c r="CK32" s="632"/>
      <c r="CL32" s="632"/>
      <c r="CM32" s="632"/>
      <c r="CN32" s="632"/>
      <c r="CO32" s="632"/>
      <c r="CP32" s="632"/>
      <c r="CQ32" s="633"/>
      <c r="CR32" s="634" t="s">
        <v>122</v>
      </c>
      <c r="CS32" s="635"/>
      <c r="CT32" s="635"/>
      <c r="CU32" s="635"/>
      <c r="CV32" s="635"/>
      <c r="CW32" s="635"/>
      <c r="CX32" s="635"/>
      <c r="CY32" s="636"/>
      <c r="CZ32" s="637" t="s">
        <v>122</v>
      </c>
      <c r="DA32" s="649"/>
      <c r="DB32" s="649"/>
      <c r="DC32" s="650"/>
      <c r="DD32" s="640" t="s">
        <v>122</v>
      </c>
      <c r="DE32" s="635"/>
      <c r="DF32" s="635"/>
      <c r="DG32" s="635"/>
      <c r="DH32" s="635"/>
      <c r="DI32" s="635"/>
      <c r="DJ32" s="635"/>
      <c r="DK32" s="636"/>
      <c r="DL32" s="640" t="s">
        <v>122</v>
      </c>
      <c r="DM32" s="635"/>
      <c r="DN32" s="635"/>
      <c r="DO32" s="635"/>
      <c r="DP32" s="635"/>
      <c r="DQ32" s="635"/>
      <c r="DR32" s="635"/>
      <c r="DS32" s="635"/>
      <c r="DT32" s="635"/>
      <c r="DU32" s="635"/>
      <c r="DV32" s="636"/>
      <c r="DW32" s="637" t="s">
        <v>122</v>
      </c>
      <c r="DX32" s="649"/>
      <c r="DY32" s="649"/>
      <c r="DZ32" s="649"/>
      <c r="EA32" s="649"/>
      <c r="EB32" s="649"/>
      <c r="EC32" s="661"/>
    </row>
    <row r="33" spans="2:133" ht="11.25" customHeight="1" x14ac:dyDescent="0.2">
      <c r="B33" s="631" t="s">
        <v>304</v>
      </c>
      <c r="C33" s="632"/>
      <c r="D33" s="632"/>
      <c r="E33" s="632"/>
      <c r="F33" s="632"/>
      <c r="G33" s="632"/>
      <c r="H33" s="632"/>
      <c r="I33" s="632"/>
      <c r="J33" s="632"/>
      <c r="K33" s="632"/>
      <c r="L33" s="632"/>
      <c r="M33" s="632"/>
      <c r="N33" s="632"/>
      <c r="O33" s="632"/>
      <c r="P33" s="632"/>
      <c r="Q33" s="633"/>
      <c r="R33" s="634">
        <v>48319</v>
      </c>
      <c r="S33" s="635"/>
      <c r="T33" s="635"/>
      <c r="U33" s="635"/>
      <c r="V33" s="635"/>
      <c r="W33" s="635"/>
      <c r="X33" s="635"/>
      <c r="Y33" s="636"/>
      <c r="Z33" s="672">
        <v>1.1000000000000001</v>
      </c>
      <c r="AA33" s="672"/>
      <c r="AB33" s="672"/>
      <c r="AC33" s="672"/>
      <c r="AD33" s="673">
        <v>14993</v>
      </c>
      <c r="AE33" s="673"/>
      <c r="AF33" s="673"/>
      <c r="AG33" s="673"/>
      <c r="AH33" s="673"/>
      <c r="AI33" s="673"/>
      <c r="AJ33" s="673"/>
      <c r="AK33" s="673"/>
      <c r="AL33" s="637">
        <v>0.7</v>
      </c>
      <c r="AM33" s="638"/>
      <c r="AN33" s="638"/>
      <c r="AO33" s="674"/>
      <c r="AP33" s="677"/>
      <c r="AQ33" s="678"/>
      <c r="AR33" s="678"/>
      <c r="AS33" s="678"/>
      <c r="AT33" s="708"/>
      <c r="AU33" s="213"/>
      <c r="AV33" s="213"/>
      <c r="AW33" s="213"/>
      <c r="AX33" s="615" t="s">
        <v>305</v>
      </c>
      <c r="AY33" s="616"/>
      <c r="AZ33" s="616"/>
      <c r="BA33" s="616"/>
      <c r="BB33" s="616"/>
      <c r="BC33" s="616"/>
      <c r="BD33" s="616"/>
      <c r="BE33" s="616"/>
      <c r="BF33" s="617"/>
      <c r="BG33" s="695">
        <v>98.5</v>
      </c>
      <c r="BH33" s="619"/>
      <c r="BI33" s="619"/>
      <c r="BJ33" s="619"/>
      <c r="BK33" s="619"/>
      <c r="BL33" s="619"/>
      <c r="BM33" s="665">
        <v>92.9</v>
      </c>
      <c r="BN33" s="619"/>
      <c r="BO33" s="619"/>
      <c r="BP33" s="619"/>
      <c r="BQ33" s="682"/>
      <c r="BR33" s="695">
        <v>98.3</v>
      </c>
      <c r="BS33" s="619"/>
      <c r="BT33" s="619"/>
      <c r="BU33" s="619"/>
      <c r="BV33" s="619"/>
      <c r="BW33" s="619"/>
      <c r="BX33" s="665">
        <v>83</v>
      </c>
      <c r="BY33" s="619"/>
      <c r="BZ33" s="619"/>
      <c r="CA33" s="619"/>
      <c r="CB33" s="682"/>
      <c r="CD33" s="631" t="s">
        <v>306</v>
      </c>
      <c r="CE33" s="632"/>
      <c r="CF33" s="632"/>
      <c r="CG33" s="632"/>
      <c r="CH33" s="632"/>
      <c r="CI33" s="632"/>
      <c r="CJ33" s="632"/>
      <c r="CK33" s="632"/>
      <c r="CL33" s="632"/>
      <c r="CM33" s="632"/>
      <c r="CN33" s="632"/>
      <c r="CO33" s="632"/>
      <c r="CP33" s="632"/>
      <c r="CQ33" s="633"/>
      <c r="CR33" s="634">
        <v>2221452</v>
      </c>
      <c r="CS33" s="647"/>
      <c r="CT33" s="647"/>
      <c r="CU33" s="647"/>
      <c r="CV33" s="647"/>
      <c r="CW33" s="647"/>
      <c r="CX33" s="647"/>
      <c r="CY33" s="648"/>
      <c r="CZ33" s="637">
        <v>52.2</v>
      </c>
      <c r="DA33" s="649"/>
      <c r="DB33" s="649"/>
      <c r="DC33" s="650"/>
      <c r="DD33" s="640">
        <v>1049171</v>
      </c>
      <c r="DE33" s="647"/>
      <c r="DF33" s="647"/>
      <c r="DG33" s="647"/>
      <c r="DH33" s="647"/>
      <c r="DI33" s="647"/>
      <c r="DJ33" s="647"/>
      <c r="DK33" s="648"/>
      <c r="DL33" s="640">
        <v>582844</v>
      </c>
      <c r="DM33" s="647"/>
      <c r="DN33" s="647"/>
      <c r="DO33" s="647"/>
      <c r="DP33" s="647"/>
      <c r="DQ33" s="647"/>
      <c r="DR33" s="647"/>
      <c r="DS33" s="647"/>
      <c r="DT33" s="647"/>
      <c r="DU33" s="647"/>
      <c r="DV33" s="648"/>
      <c r="DW33" s="637">
        <v>28.5</v>
      </c>
      <c r="DX33" s="649"/>
      <c r="DY33" s="649"/>
      <c r="DZ33" s="649"/>
      <c r="EA33" s="649"/>
      <c r="EB33" s="649"/>
      <c r="EC33" s="661"/>
    </row>
    <row r="34" spans="2:133" ht="11.25" customHeight="1" x14ac:dyDescent="0.2">
      <c r="B34" s="631" t="s">
        <v>307</v>
      </c>
      <c r="C34" s="632"/>
      <c r="D34" s="632"/>
      <c r="E34" s="632"/>
      <c r="F34" s="632"/>
      <c r="G34" s="632"/>
      <c r="H34" s="632"/>
      <c r="I34" s="632"/>
      <c r="J34" s="632"/>
      <c r="K34" s="632"/>
      <c r="L34" s="632"/>
      <c r="M34" s="632"/>
      <c r="N34" s="632"/>
      <c r="O34" s="632"/>
      <c r="P34" s="632"/>
      <c r="Q34" s="633"/>
      <c r="R34" s="634">
        <v>5727</v>
      </c>
      <c r="S34" s="635"/>
      <c r="T34" s="635"/>
      <c r="U34" s="635"/>
      <c r="V34" s="635"/>
      <c r="W34" s="635"/>
      <c r="X34" s="635"/>
      <c r="Y34" s="636"/>
      <c r="Z34" s="672">
        <v>0.1</v>
      </c>
      <c r="AA34" s="672"/>
      <c r="AB34" s="672"/>
      <c r="AC34" s="672"/>
      <c r="AD34" s="673" t="s">
        <v>122</v>
      </c>
      <c r="AE34" s="673"/>
      <c r="AF34" s="673"/>
      <c r="AG34" s="673"/>
      <c r="AH34" s="673"/>
      <c r="AI34" s="673"/>
      <c r="AJ34" s="673"/>
      <c r="AK34" s="673"/>
      <c r="AL34" s="637" t="s">
        <v>122</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308</v>
      </c>
      <c r="CE34" s="632"/>
      <c r="CF34" s="632"/>
      <c r="CG34" s="632"/>
      <c r="CH34" s="632"/>
      <c r="CI34" s="632"/>
      <c r="CJ34" s="632"/>
      <c r="CK34" s="632"/>
      <c r="CL34" s="632"/>
      <c r="CM34" s="632"/>
      <c r="CN34" s="632"/>
      <c r="CO34" s="632"/>
      <c r="CP34" s="632"/>
      <c r="CQ34" s="633"/>
      <c r="CR34" s="634">
        <v>987332</v>
      </c>
      <c r="CS34" s="635"/>
      <c r="CT34" s="635"/>
      <c r="CU34" s="635"/>
      <c r="CV34" s="635"/>
      <c r="CW34" s="635"/>
      <c r="CX34" s="635"/>
      <c r="CY34" s="636"/>
      <c r="CZ34" s="637">
        <v>23.2</v>
      </c>
      <c r="DA34" s="649"/>
      <c r="DB34" s="649"/>
      <c r="DC34" s="650"/>
      <c r="DD34" s="640">
        <v>278449</v>
      </c>
      <c r="DE34" s="635"/>
      <c r="DF34" s="635"/>
      <c r="DG34" s="635"/>
      <c r="DH34" s="635"/>
      <c r="DI34" s="635"/>
      <c r="DJ34" s="635"/>
      <c r="DK34" s="636"/>
      <c r="DL34" s="640">
        <v>226667</v>
      </c>
      <c r="DM34" s="635"/>
      <c r="DN34" s="635"/>
      <c r="DO34" s="635"/>
      <c r="DP34" s="635"/>
      <c r="DQ34" s="635"/>
      <c r="DR34" s="635"/>
      <c r="DS34" s="635"/>
      <c r="DT34" s="635"/>
      <c r="DU34" s="635"/>
      <c r="DV34" s="636"/>
      <c r="DW34" s="637">
        <v>11.1</v>
      </c>
      <c r="DX34" s="649"/>
      <c r="DY34" s="649"/>
      <c r="DZ34" s="649"/>
      <c r="EA34" s="649"/>
      <c r="EB34" s="649"/>
      <c r="EC34" s="661"/>
    </row>
    <row r="35" spans="2:133" ht="11.25" customHeight="1" x14ac:dyDescent="0.2">
      <c r="B35" s="631" t="s">
        <v>309</v>
      </c>
      <c r="C35" s="632"/>
      <c r="D35" s="632"/>
      <c r="E35" s="632"/>
      <c r="F35" s="632"/>
      <c r="G35" s="632"/>
      <c r="H35" s="632"/>
      <c r="I35" s="632"/>
      <c r="J35" s="632"/>
      <c r="K35" s="632"/>
      <c r="L35" s="632"/>
      <c r="M35" s="632"/>
      <c r="N35" s="632"/>
      <c r="O35" s="632"/>
      <c r="P35" s="632"/>
      <c r="Q35" s="633"/>
      <c r="R35" s="634">
        <v>50710</v>
      </c>
      <c r="S35" s="635"/>
      <c r="T35" s="635"/>
      <c r="U35" s="635"/>
      <c r="V35" s="635"/>
      <c r="W35" s="635"/>
      <c r="X35" s="635"/>
      <c r="Y35" s="636"/>
      <c r="Z35" s="672">
        <v>1.1000000000000001</v>
      </c>
      <c r="AA35" s="672"/>
      <c r="AB35" s="672"/>
      <c r="AC35" s="672"/>
      <c r="AD35" s="673" t="s">
        <v>122</v>
      </c>
      <c r="AE35" s="673"/>
      <c r="AF35" s="673"/>
      <c r="AG35" s="673"/>
      <c r="AH35" s="673"/>
      <c r="AI35" s="673"/>
      <c r="AJ35" s="673"/>
      <c r="AK35" s="673"/>
      <c r="AL35" s="637" t="s">
        <v>122</v>
      </c>
      <c r="AM35" s="638"/>
      <c r="AN35" s="638"/>
      <c r="AO35" s="674"/>
      <c r="AP35" s="216"/>
      <c r="AQ35" s="686" t="s">
        <v>310</v>
      </c>
      <c r="AR35" s="687"/>
      <c r="AS35" s="687"/>
      <c r="AT35" s="687"/>
      <c r="AU35" s="687"/>
      <c r="AV35" s="687"/>
      <c r="AW35" s="687"/>
      <c r="AX35" s="687"/>
      <c r="AY35" s="687"/>
      <c r="AZ35" s="687"/>
      <c r="BA35" s="687"/>
      <c r="BB35" s="687"/>
      <c r="BC35" s="687"/>
      <c r="BD35" s="687"/>
      <c r="BE35" s="687"/>
      <c r="BF35" s="688"/>
      <c r="BG35" s="686" t="s">
        <v>311</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312</v>
      </c>
      <c r="CE35" s="632"/>
      <c r="CF35" s="632"/>
      <c r="CG35" s="632"/>
      <c r="CH35" s="632"/>
      <c r="CI35" s="632"/>
      <c r="CJ35" s="632"/>
      <c r="CK35" s="632"/>
      <c r="CL35" s="632"/>
      <c r="CM35" s="632"/>
      <c r="CN35" s="632"/>
      <c r="CO35" s="632"/>
      <c r="CP35" s="632"/>
      <c r="CQ35" s="633"/>
      <c r="CR35" s="634">
        <v>307347</v>
      </c>
      <c r="CS35" s="647"/>
      <c r="CT35" s="647"/>
      <c r="CU35" s="647"/>
      <c r="CV35" s="647"/>
      <c r="CW35" s="647"/>
      <c r="CX35" s="647"/>
      <c r="CY35" s="648"/>
      <c r="CZ35" s="637">
        <v>7.2</v>
      </c>
      <c r="DA35" s="649"/>
      <c r="DB35" s="649"/>
      <c r="DC35" s="650"/>
      <c r="DD35" s="640">
        <v>27744</v>
      </c>
      <c r="DE35" s="647"/>
      <c r="DF35" s="647"/>
      <c r="DG35" s="647"/>
      <c r="DH35" s="647"/>
      <c r="DI35" s="647"/>
      <c r="DJ35" s="647"/>
      <c r="DK35" s="648"/>
      <c r="DL35" s="640">
        <v>27691</v>
      </c>
      <c r="DM35" s="647"/>
      <c r="DN35" s="647"/>
      <c r="DO35" s="647"/>
      <c r="DP35" s="647"/>
      <c r="DQ35" s="647"/>
      <c r="DR35" s="647"/>
      <c r="DS35" s="647"/>
      <c r="DT35" s="647"/>
      <c r="DU35" s="647"/>
      <c r="DV35" s="648"/>
      <c r="DW35" s="637">
        <v>1.4</v>
      </c>
      <c r="DX35" s="649"/>
      <c r="DY35" s="649"/>
      <c r="DZ35" s="649"/>
      <c r="EA35" s="649"/>
      <c r="EB35" s="649"/>
      <c r="EC35" s="661"/>
    </row>
    <row r="36" spans="2:133" ht="11.25" customHeight="1" x14ac:dyDescent="0.2">
      <c r="B36" s="631" t="s">
        <v>313</v>
      </c>
      <c r="C36" s="632"/>
      <c r="D36" s="632"/>
      <c r="E36" s="632"/>
      <c r="F36" s="632"/>
      <c r="G36" s="632"/>
      <c r="H36" s="632"/>
      <c r="I36" s="632"/>
      <c r="J36" s="632"/>
      <c r="K36" s="632"/>
      <c r="L36" s="632"/>
      <c r="M36" s="632"/>
      <c r="N36" s="632"/>
      <c r="O36" s="632"/>
      <c r="P36" s="632"/>
      <c r="Q36" s="633"/>
      <c r="R36" s="634">
        <v>288997</v>
      </c>
      <c r="S36" s="635"/>
      <c r="T36" s="635"/>
      <c r="U36" s="635"/>
      <c r="V36" s="635"/>
      <c r="W36" s="635"/>
      <c r="X36" s="635"/>
      <c r="Y36" s="636"/>
      <c r="Z36" s="672">
        <v>6.4</v>
      </c>
      <c r="AA36" s="672"/>
      <c r="AB36" s="672"/>
      <c r="AC36" s="672"/>
      <c r="AD36" s="673" t="s">
        <v>122</v>
      </c>
      <c r="AE36" s="673"/>
      <c r="AF36" s="673"/>
      <c r="AG36" s="673"/>
      <c r="AH36" s="673"/>
      <c r="AI36" s="673"/>
      <c r="AJ36" s="673"/>
      <c r="AK36" s="673"/>
      <c r="AL36" s="637" t="s">
        <v>122</v>
      </c>
      <c r="AM36" s="638"/>
      <c r="AN36" s="638"/>
      <c r="AO36" s="674"/>
      <c r="AP36" s="216"/>
      <c r="AQ36" s="683" t="s">
        <v>314</v>
      </c>
      <c r="AR36" s="684"/>
      <c r="AS36" s="684"/>
      <c r="AT36" s="684"/>
      <c r="AU36" s="684"/>
      <c r="AV36" s="684"/>
      <c r="AW36" s="684"/>
      <c r="AX36" s="684"/>
      <c r="AY36" s="685"/>
      <c r="AZ36" s="689">
        <v>362840</v>
      </c>
      <c r="BA36" s="690"/>
      <c r="BB36" s="690"/>
      <c r="BC36" s="690"/>
      <c r="BD36" s="690"/>
      <c r="BE36" s="690"/>
      <c r="BF36" s="691"/>
      <c r="BG36" s="692" t="s">
        <v>315</v>
      </c>
      <c r="BH36" s="693"/>
      <c r="BI36" s="693"/>
      <c r="BJ36" s="693"/>
      <c r="BK36" s="693"/>
      <c r="BL36" s="693"/>
      <c r="BM36" s="693"/>
      <c r="BN36" s="693"/>
      <c r="BO36" s="693"/>
      <c r="BP36" s="693"/>
      <c r="BQ36" s="693"/>
      <c r="BR36" s="693"/>
      <c r="BS36" s="693"/>
      <c r="BT36" s="693"/>
      <c r="BU36" s="694"/>
      <c r="BV36" s="689">
        <v>4573</v>
      </c>
      <c r="BW36" s="690"/>
      <c r="BX36" s="690"/>
      <c r="BY36" s="690"/>
      <c r="BZ36" s="690"/>
      <c r="CA36" s="690"/>
      <c r="CB36" s="691"/>
      <c r="CD36" s="631" t="s">
        <v>316</v>
      </c>
      <c r="CE36" s="632"/>
      <c r="CF36" s="632"/>
      <c r="CG36" s="632"/>
      <c r="CH36" s="632"/>
      <c r="CI36" s="632"/>
      <c r="CJ36" s="632"/>
      <c r="CK36" s="632"/>
      <c r="CL36" s="632"/>
      <c r="CM36" s="632"/>
      <c r="CN36" s="632"/>
      <c r="CO36" s="632"/>
      <c r="CP36" s="632"/>
      <c r="CQ36" s="633"/>
      <c r="CR36" s="634">
        <v>289697</v>
      </c>
      <c r="CS36" s="635"/>
      <c r="CT36" s="635"/>
      <c r="CU36" s="635"/>
      <c r="CV36" s="635"/>
      <c r="CW36" s="635"/>
      <c r="CX36" s="635"/>
      <c r="CY36" s="636"/>
      <c r="CZ36" s="637">
        <v>6.8</v>
      </c>
      <c r="DA36" s="649"/>
      <c r="DB36" s="649"/>
      <c r="DC36" s="650"/>
      <c r="DD36" s="640">
        <v>157112</v>
      </c>
      <c r="DE36" s="635"/>
      <c r="DF36" s="635"/>
      <c r="DG36" s="635"/>
      <c r="DH36" s="635"/>
      <c r="DI36" s="635"/>
      <c r="DJ36" s="635"/>
      <c r="DK36" s="636"/>
      <c r="DL36" s="640">
        <v>97701</v>
      </c>
      <c r="DM36" s="635"/>
      <c r="DN36" s="635"/>
      <c r="DO36" s="635"/>
      <c r="DP36" s="635"/>
      <c r="DQ36" s="635"/>
      <c r="DR36" s="635"/>
      <c r="DS36" s="635"/>
      <c r="DT36" s="635"/>
      <c r="DU36" s="635"/>
      <c r="DV36" s="636"/>
      <c r="DW36" s="637">
        <v>4.8</v>
      </c>
      <c r="DX36" s="649"/>
      <c r="DY36" s="649"/>
      <c r="DZ36" s="649"/>
      <c r="EA36" s="649"/>
      <c r="EB36" s="649"/>
      <c r="EC36" s="661"/>
    </row>
    <row r="37" spans="2:133" ht="11.25" customHeight="1" x14ac:dyDescent="0.2">
      <c r="B37" s="631" t="s">
        <v>317</v>
      </c>
      <c r="C37" s="632"/>
      <c r="D37" s="632"/>
      <c r="E37" s="632"/>
      <c r="F37" s="632"/>
      <c r="G37" s="632"/>
      <c r="H37" s="632"/>
      <c r="I37" s="632"/>
      <c r="J37" s="632"/>
      <c r="K37" s="632"/>
      <c r="L37" s="632"/>
      <c r="M37" s="632"/>
      <c r="N37" s="632"/>
      <c r="O37" s="632"/>
      <c r="P37" s="632"/>
      <c r="Q37" s="633"/>
      <c r="R37" s="634">
        <v>218472</v>
      </c>
      <c r="S37" s="635"/>
      <c r="T37" s="635"/>
      <c r="U37" s="635"/>
      <c r="V37" s="635"/>
      <c r="W37" s="635"/>
      <c r="X37" s="635"/>
      <c r="Y37" s="636"/>
      <c r="Z37" s="672">
        <v>4.8</v>
      </c>
      <c r="AA37" s="672"/>
      <c r="AB37" s="672"/>
      <c r="AC37" s="672"/>
      <c r="AD37" s="673">
        <v>24186</v>
      </c>
      <c r="AE37" s="673"/>
      <c r="AF37" s="673"/>
      <c r="AG37" s="673"/>
      <c r="AH37" s="673"/>
      <c r="AI37" s="673"/>
      <c r="AJ37" s="673"/>
      <c r="AK37" s="673"/>
      <c r="AL37" s="637">
        <v>1.2</v>
      </c>
      <c r="AM37" s="638"/>
      <c r="AN37" s="638"/>
      <c r="AO37" s="674"/>
      <c r="AQ37" s="667" t="s">
        <v>318</v>
      </c>
      <c r="AR37" s="668"/>
      <c r="AS37" s="668"/>
      <c r="AT37" s="668"/>
      <c r="AU37" s="668"/>
      <c r="AV37" s="668"/>
      <c r="AW37" s="668"/>
      <c r="AX37" s="668"/>
      <c r="AY37" s="669"/>
      <c r="AZ37" s="634">
        <v>102000</v>
      </c>
      <c r="BA37" s="635"/>
      <c r="BB37" s="635"/>
      <c r="BC37" s="635"/>
      <c r="BD37" s="647"/>
      <c r="BE37" s="647"/>
      <c r="BF37" s="670"/>
      <c r="BG37" s="631" t="s">
        <v>319</v>
      </c>
      <c r="BH37" s="632"/>
      <c r="BI37" s="632"/>
      <c r="BJ37" s="632"/>
      <c r="BK37" s="632"/>
      <c r="BL37" s="632"/>
      <c r="BM37" s="632"/>
      <c r="BN37" s="632"/>
      <c r="BO37" s="632"/>
      <c r="BP37" s="632"/>
      <c r="BQ37" s="632"/>
      <c r="BR37" s="632"/>
      <c r="BS37" s="632"/>
      <c r="BT37" s="632"/>
      <c r="BU37" s="633"/>
      <c r="BV37" s="634">
        <v>-60272</v>
      </c>
      <c r="BW37" s="635"/>
      <c r="BX37" s="635"/>
      <c r="BY37" s="635"/>
      <c r="BZ37" s="635"/>
      <c r="CA37" s="635"/>
      <c r="CB37" s="671"/>
      <c r="CD37" s="631" t="s">
        <v>320</v>
      </c>
      <c r="CE37" s="632"/>
      <c r="CF37" s="632"/>
      <c r="CG37" s="632"/>
      <c r="CH37" s="632"/>
      <c r="CI37" s="632"/>
      <c r="CJ37" s="632"/>
      <c r="CK37" s="632"/>
      <c r="CL37" s="632"/>
      <c r="CM37" s="632"/>
      <c r="CN37" s="632"/>
      <c r="CO37" s="632"/>
      <c r="CP37" s="632"/>
      <c r="CQ37" s="633"/>
      <c r="CR37" s="634">
        <v>36793</v>
      </c>
      <c r="CS37" s="647"/>
      <c r="CT37" s="647"/>
      <c r="CU37" s="647"/>
      <c r="CV37" s="647"/>
      <c r="CW37" s="647"/>
      <c r="CX37" s="647"/>
      <c r="CY37" s="648"/>
      <c r="CZ37" s="637">
        <v>0.9</v>
      </c>
      <c r="DA37" s="649"/>
      <c r="DB37" s="649"/>
      <c r="DC37" s="650"/>
      <c r="DD37" s="640">
        <v>36793</v>
      </c>
      <c r="DE37" s="647"/>
      <c r="DF37" s="647"/>
      <c r="DG37" s="647"/>
      <c r="DH37" s="647"/>
      <c r="DI37" s="647"/>
      <c r="DJ37" s="647"/>
      <c r="DK37" s="648"/>
      <c r="DL37" s="640">
        <v>36316</v>
      </c>
      <c r="DM37" s="647"/>
      <c r="DN37" s="647"/>
      <c r="DO37" s="647"/>
      <c r="DP37" s="647"/>
      <c r="DQ37" s="647"/>
      <c r="DR37" s="647"/>
      <c r="DS37" s="647"/>
      <c r="DT37" s="647"/>
      <c r="DU37" s="647"/>
      <c r="DV37" s="648"/>
      <c r="DW37" s="637">
        <v>1.8</v>
      </c>
      <c r="DX37" s="649"/>
      <c r="DY37" s="649"/>
      <c r="DZ37" s="649"/>
      <c r="EA37" s="649"/>
      <c r="EB37" s="649"/>
      <c r="EC37" s="661"/>
    </row>
    <row r="38" spans="2:133" ht="11.25" customHeight="1" x14ac:dyDescent="0.2">
      <c r="B38" s="631" t="s">
        <v>321</v>
      </c>
      <c r="C38" s="632"/>
      <c r="D38" s="632"/>
      <c r="E38" s="632"/>
      <c r="F38" s="632"/>
      <c r="G38" s="632"/>
      <c r="H38" s="632"/>
      <c r="I38" s="632"/>
      <c r="J38" s="632"/>
      <c r="K38" s="632"/>
      <c r="L38" s="632"/>
      <c r="M38" s="632"/>
      <c r="N38" s="632"/>
      <c r="O38" s="632"/>
      <c r="P38" s="632"/>
      <c r="Q38" s="633"/>
      <c r="R38" s="634">
        <v>64848</v>
      </c>
      <c r="S38" s="635"/>
      <c r="T38" s="635"/>
      <c r="U38" s="635"/>
      <c r="V38" s="635"/>
      <c r="W38" s="635"/>
      <c r="X38" s="635"/>
      <c r="Y38" s="636"/>
      <c r="Z38" s="672">
        <v>1.4</v>
      </c>
      <c r="AA38" s="672"/>
      <c r="AB38" s="672"/>
      <c r="AC38" s="672"/>
      <c r="AD38" s="673" t="s">
        <v>122</v>
      </c>
      <c r="AE38" s="673"/>
      <c r="AF38" s="673"/>
      <c r="AG38" s="673"/>
      <c r="AH38" s="673"/>
      <c r="AI38" s="673"/>
      <c r="AJ38" s="673"/>
      <c r="AK38" s="673"/>
      <c r="AL38" s="637" t="s">
        <v>122</v>
      </c>
      <c r="AM38" s="638"/>
      <c r="AN38" s="638"/>
      <c r="AO38" s="674"/>
      <c r="AQ38" s="667" t="s">
        <v>322</v>
      </c>
      <c r="AR38" s="668"/>
      <c r="AS38" s="668"/>
      <c r="AT38" s="668"/>
      <c r="AU38" s="668"/>
      <c r="AV38" s="668"/>
      <c r="AW38" s="668"/>
      <c r="AX38" s="668"/>
      <c r="AY38" s="669"/>
      <c r="AZ38" s="634">
        <v>31651</v>
      </c>
      <c r="BA38" s="635"/>
      <c r="BB38" s="635"/>
      <c r="BC38" s="635"/>
      <c r="BD38" s="647"/>
      <c r="BE38" s="647"/>
      <c r="BF38" s="670"/>
      <c r="BG38" s="631" t="s">
        <v>323</v>
      </c>
      <c r="BH38" s="632"/>
      <c r="BI38" s="632"/>
      <c r="BJ38" s="632"/>
      <c r="BK38" s="632"/>
      <c r="BL38" s="632"/>
      <c r="BM38" s="632"/>
      <c r="BN38" s="632"/>
      <c r="BO38" s="632"/>
      <c r="BP38" s="632"/>
      <c r="BQ38" s="632"/>
      <c r="BR38" s="632"/>
      <c r="BS38" s="632"/>
      <c r="BT38" s="632"/>
      <c r="BU38" s="633"/>
      <c r="BV38" s="634">
        <v>458</v>
      </c>
      <c r="BW38" s="635"/>
      <c r="BX38" s="635"/>
      <c r="BY38" s="635"/>
      <c r="BZ38" s="635"/>
      <c r="CA38" s="635"/>
      <c r="CB38" s="671"/>
      <c r="CD38" s="631" t="s">
        <v>324</v>
      </c>
      <c r="CE38" s="632"/>
      <c r="CF38" s="632"/>
      <c r="CG38" s="632"/>
      <c r="CH38" s="632"/>
      <c r="CI38" s="632"/>
      <c r="CJ38" s="632"/>
      <c r="CK38" s="632"/>
      <c r="CL38" s="632"/>
      <c r="CM38" s="632"/>
      <c r="CN38" s="632"/>
      <c r="CO38" s="632"/>
      <c r="CP38" s="632"/>
      <c r="CQ38" s="633"/>
      <c r="CR38" s="634">
        <v>362840</v>
      </c>
      <c r="CS38" s="635"/>
      <c r="CT38" s="635"/>
      <c r="CU38" s="635"/>
      <c r="CV38" s="635"/>
      <c r="CW38" s="635"/>
      <c r="CX38" s="635"/>
      <c r="CY38" s="636"/>
      <c r="CZ38" s="637">
        <v>8.5</v>
      </c>
      <c r="DA38" s="649"/>
      <c r="DB38" s="649"/>
      <c r="DC38" s="650"/>
      <c r="DD38" s="640">
        <v>318870</v>
      </c>
      <c r="DE38" s="635"/>
      <c r="DF38" s="635"/>
      <c r="DG38" s="635"/>
      <c r="DH38" s="635"/>
      <c r="DI38" s="635"/>
      <c r="DJ38" s="635"/>
      <c r="DK38" s="636"/>
      <c r="DL38" s="640">
        <v>214585</v>
      </c>
      <c r="DM38" s="635"/>
      <c r="DN38" s="635"/>
      <c r="DO38" s="635"/>
      <c r="DP38" s="635"/>
      <c r="DQ38" s="635"/>
      <c r="DR38" s="635"/>
      <c r="DS38" s="635"/>
      <c r="DT38" s="635"/>
      <c r="DU38" s="635"/>
      <c r="DV38" s="636"/>
      <c r="DW38" s="637">
        <v>10.5</v>
      </c>
      <c r="DX38" s="649"/>
      <c r="DY38" s="649"/>
      <c r="DZ38" s="649"/>
      <c r="EA38" s="649"/>
      <c r="EB38" s="649"/>
      <c r="EC38" s="661"/>
    </row>
    <row r="39" spans="2:133" ht="11.25" customHeight="1" x14ac:dyDescent="0.2">
      <c r="B39" s="631" t="s">
        <v>325</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326</v>
      </c>
      <c r="AR39" s="668"/>
      <c r="AS39" s="668"/>
      <c r="AT39" s="668"/>
      <c r="AU39" s="668"/>
      <c r="AV39" s="668"/>
      <c r="AW39" s="668"/>
      <c r="AX39" s="668"/>
      <c r="AY39" s="669"/>
      <c r="AZ39" s="634" t="s">
        <v>122</v>
      </c>
      <c r="BA39" s="635"/>
      <c r="BB39" s="635"/>
      <c r="BC39" s="635"/>
      <c r="BD39" s="647"/>
      <c r="BE39" s="647"/>
      <c r="BF39" s="670"/>
      <c r="BG39" s="631" t="s">
        <v>327</v>
      </c>
      <c r="BH39" s="632"/>
      <c r="BI39" s="632"/>
      <c r="BJ39" s="632"/>
      <c r="BK39" s="632"/>
      <c r="BL39" s="632"/>
      <c r="BM39" s="632"/>
      <c r="BN39" s="632"/>
      <c r="BO39" s="632"/>
      <c r="BP39" s="632"/>
      <c r="BQ39" s="632"/>
      <c r="BR39" s="632"/>
      <c r="BS39" s="632"/>
      <c r="BT39" s="632"/>
      <c r="BU39" s="633"/>
      <c r="BV39" s="634">
        <v>681</v>
      </c>
      <c r="BW39" s="635"/>
      <c r="BX39" s="635"/>
      <c r="BY39" s="635"/>
      <c r="BZ39" s="635"/>
      <c r="CA39" s="635"/>
      <c r="CB39" s="671"/>
      <c r="CD39" s="631" t="s">
        <v>328</v>
      </c>
      <c r="CE39" s="632"/>
      <c r="CF39" s="632"/>
      <c r="CG39" s="632"/>
      <c r="CH39" s="632"/>
      <c r="CI39" s="632"/>
      <c r="CJ39" s="632"/>
      <c r="CK39" s="632"/>
      <c r="CL39" s="632"/>
      <c r="CM39" s="632"/>
      <c r="CN39" s="632"/>
      <c r="CO39" s="632"/>
      <c r="CP39" s="632"/>
      <c r="CQ39" s="633"/>
      <c r="CR39" s="634">
        <v>258036</v>
      </c>
      <c r="CS39" s="647"/>
      <c r="CT39" s="647"/>
      <c r="CU39" s="647"/>
      <c r="CV39" s="647"/>
      <c r="CW39" s="647"/>
      <c r="CX39" s="647"/>
      <c r="CY39" s="648"/>
      <c r="CZ39" s="637">
        <v>6.1</v>
      </c>
      <c r="DA39" s="649"/>
      <c r="DB39" s="649"/>
      <c r="DC39" s="650"/>
      <c r="DD39" s="640">
        <v>250796</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329</v>
      </c>
      <c r="C40" s="632"/>
      <c r="D40" s="632"/>
      <c r="E40" s="632"/>
      <c r="F40" s="632"/>
      <c r="G40" s="632"/>
      <c r="H40" s="632"/>
      <c r="I40" s="632"/>
      <c r="J40" s="632"/>
      <c r="K40" s="632"/>
      <c r="L40" s="632"/>
      <c r="M40" s="632"/>
      <c r="N40" s="632"/>
      <c r="O40" s="632"/>
      <c r="P40" s="632"/>
      <c r="Q40" s="633"/>
      <c r="R40" s="634">
        <v>7848</v>
      </c>
      <c r="S40" s="635"/>
      <c r="T40" s="635"/>
      <c r="U40" s="635"/>
      <c r="V40" s="635"/>
      <c r="W40" s="635"/>
      <c r="X40" s="635"/>
      <c r="Y40" s="636"/>
      <c r="Z40" s="672">
        <v>0.2</v>
      </c>
      <c r="AA40" s="672"/>
      <c r="AB40" s="672"/>
      <c r="AC40" s="672"/>
      <c r="AD40" s="673" t="s">
        <v>122</v>
      </c>
      <c r="AE40" s="673"/>
      <c r="AF40" s="673"/>
      <c r="AG40" s="673"/>
      <c r="AH40" s="673"/>
      <c r="AI40" s="673"/>
      <c r="AJ40" s="673"/>
      <c r="AK40" s="673"/>
      <c r="AL40" s="637" t="s">
        <v>122</v>
      </c>
      <c r="AM40" s="638"/>
      <c r="AN40" s="638"/>
      <c r="AO40" s="674"/>
      <c r="AQ40" s="667" t="s">
        <v>330</v>
      </c>
      <c r="AR40" s="668"/>
      <c r="AS40" s="668"/>
      <c r="AT40" s="668"/>
      <c r="AU40" s="668"/>
      <c r="AV40" s="668"/>
      <c r="AW40" s="668"/>
      <c r="AX40" s="668"/>
      <c r="AY40" s="669"/>
      <c r="AZ40" s="634" t="s">
        <v>122</v>
      </c>
      <c r="BA40" s="635"/>
      <c r="BB40" s="635"/>
      <c r="BC40" s="635"/>
      <c r="BD40" s="647"/>
      <c r="BE40" s="647"/>
      <c r="BF40" s="670"/>
      <c r="BG40" s="675" t="s">
        <v>331</v>
      </c>
      <c r="BH40" s="676"/>
      <c r="BI40" s="676"/>
      <c r="BJ40" s="676"/>
      <c r="BK40" s="676"/>
      <c r="BL40" s="217"/>
      <c r="BM40" s="632" t="s">
        <v>332</v>
      </c>
      <c r="BN40" s="632"/>
      <c r="BO40" s="632"/>
      <c r="BP40" s="632"/>
      <c r="BQ40" s="632"/>
      <c r="BR40" s="632"/>
      <c r="BS40" s="632"/>
      <c r="BT40" s="632"/>
      <c r="BU40" s="633"/>
      <c r="BV40" s="634">
        <v>86</v>
      </c>
      <c r="BW40" s="635"/>
      <c r="BX40" s="635"/>
      <c r="BY40" s="635"/>
      <c r="BZ40" s="635"/>
      <c r="CA40" s="635"/>
      <c r="CB40" s="671"/>
      <c r="CD40" s="631" t="s">
        <v>333</v>
      </c>
      <c r="CE40" s="632"/>
      <c r="CF40" s="632"/>
      <c r="CG40" s="632"/>
      <c r="CH40" s="632"/>
      <c r="CI40" s="632"/>
      <c r="CJ40" s="632"/>
      <c r="CK40" s="632"/>
      <c r="CL40" s="632"/>
      <c r="CM40" s="632"/>
      <c r="CN40" s="632"/>
      <c r="CO40" s="632"/>
      <c r="CP40" s="632"/>
      <c r="CQ40" s="633"/>
      <c r="CR40" s="634">
        <v>16200</v>
      </c>
      <c r="CS40" s="635"/>
      <c r="CT40" s="635"/>
      <c r="CU40" s="635"/>
      <c r="CV40" s="635"/>
      <c r="CW40" s="635"/>
      <c r="CX40" s="635"/>
      <c r="CY40" s="636"/>
      <c r="CZ40" s="637">
        <v>0.4</v>
      </c>
      <c r="DA40" s="649"/>
      <c r="DB40" s="649"/>
      <c r="DC40" s="650"/>
      <c r="DD40" s="640">
        <v>16200</v>
      </c>
      <c r="DE40" s="635"/>
      <c r="DF40" s="635"/>
      <c r="DG40" s="635"/>
      <c r="DH40" s="635"/>
      <c r="DI40" s="635"/>
      <c r="DJ40" s="635"/>
      <c r="DK40" s="636"/>
      <c r="DL40" s="640">
        <v>16200</v>
      </c>
      <c r="DM40" s="635"/>
      <c r="DN40" s="635"/>
      <c r="DO40" s="635"/>
      <c r="DP40" s="635"/>
      <c r="DQ40" s="635"/>
      <c r="DR40" s="635"/>
      <c r="DS40" s="635"/>
      <c r="DT40" s="635"/>
      <c r="DU40" s="635"/>
      <c r="DV40" s="636"/>
      <c r="DW40" s="637">
        <v>0.8</v>
      </c>
      <c r="DX40" s="649"/>
      <c r="DY40" s="649"/>
      <c r="DZ40" s="649"/>
      <c r="EA40" s="649"/>
      <c r="EB40" s="649"/>
      <c r="EC40" s="661"/>
    </row>
    <row r="41" spans="2:133" ht="11.25" customHeight="1" x14ac:dyDescent="0.2">
      <c r="B41" s="615" t="s">
        <v>334</v>
      </c>
      <c r="C41" s="616"/>
      <c r="D41" s="616"/>
      <c r="E41" s="616"/>
      <c r="F41" s="616"/>
      <c r="G41" s="616"/>
      <c r="H41" s="616"/>
      <c r="I41" s="616"/>
      <c r="J41" s="616"/>
      <c r="K41" s="616"/>
      <c r="L41" s="616"/>
      <c r="M41" s="616"/>
      <c r="N41" s="616"/>
      <c r="O41" s="616"/>
      <c r="P41" s="616"/>
      <c r="Q41" s="617"/>
      <c r="R41" s="618">
        <v>4548685</v>
      </c>
      <c r="S41" s="659"/>
      <c r="T41" s="659"/>
      <c r="U41" s="659"/>
      <c r="V41" s="659"/>
      <c r="W41" s="659"/>
      <c r="X41" s="659"/>
      <c r="Y41" s="662"/>
      <c r="Z41" s="663">
        <v>100</v>
      </c>
      <c r="AA41" s="663"/>
      <c r="AB41" s="663"/>
      <c r="AC41" s="663"/>
      <c r="AD41" s="664">
        <v>2038951</v>
      </c>
      <c r="AE41" s="664"/>
      <c r="AF41" s="664"/>
      <c r="AG41" s="664"/>
      <c r="AH41" s="664"/>
      <c r="AI41" s="664"/>
      <c r="AJ41" s="664"/>
      <c r="AK41" s="664"/>
      <c r="AL41" s="621">
        <v>100</v>
      </c>
      <c r="AM41" s="665"/>
      <c r="AN41" s="665"/>
      <c r="AO41" s="666"/>
      <c r="AQ41" s="667" t="s">
        <v>335</v>
      </c>
      <c r="AR41" s="668"/>
      <c r="AS41" s="668"/>
      <c r="AT41" s="668"/>
      <c r="AU41" s="668"/>
      <c r="AV41" s="668"/>
      <c r="AW41" s="668"/>
      <c r="AX41" s="668"/>
      <c r="AY41" s="669"/>
      <c r="AZ41" s="634">
        <v>103243</v>
      </c>
      <c r="BA41" s="635"/>
      <c r="BB41" s="635"/>
      <c r="BC41" s="635"/>
      <c r="BD41" s="647"/>
      <c r="BE41" s="647"/>
      <c r="BF41" s="670"/>
      <c r="BG41" s="675"/>
      <c r="BH41" s="676"/>
      <c r="BI41" s="676"/>
      <c r="BJ41" s="676"/>
      <c r="BK41" s="676"/>
      <c r="BL41" s="217"/>
      <c r="BM41" s="632" t="s">
        <v>336</v>
      </c>
      <c r="BN41" s="632"/>
      <c r="BO41" s="632"/>
      <c r="BP41" s="632"/>
      <c r="BQ41" s="632"/>
      <c r="BR41" s="632"/>
      <c r="BS41" s="632"/>
      <c r="BT41" s="632"/>
      <c r="BU41" s="633"/>
      <c r="BV41" s="634" t="s">
        <v>122</v>
      </c>
      <c r="BW41" s="635"/>
      <c r="BX41" s="635"/>
      <c r="BY41" s="635"/>
      <c r="BZ41" s="635"/>
      <c r="CA41" s="635"/>
      <c r="CB41" s="671"/>
      <c r="CD41" s="631" t="s">
        <v>337</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338</v>
      </c>
      <c r="AR42" s="680"/>
      <c r="AS42" s="680"/>
      <c r="AT42" s="680"/>
      <c r="AU42" s="680"/>
      <c r="AV42" s="680"/>
      <c r="AW42" s="680"/>
      <c r="AX42" s="680"/>
      <c r="AY42" s="681"/>
      <c r="AZ42" s="618">
        <v>125946</v>
      </c>
      <c r="BA42" s="659"/>
      <c r="BB42" s="659"/>
      <c r="BC42" s="659"/>
      <c r="BD42" s="619"/>
      <c r="BE42" s="619"/>
      <c r="BF42" s="682"/>
      <c r="BG42" s="677"/>
      <c r="BH42" s="678"/>
      <c r="BI42" s="678"/>
      <c r="BJ42" s="678"/>
      <c r="BK42" s="678"/>
      <c r="BL42" s="218"/>
      <c r="BM42" s="616" t="s">
        <v>339</v>
      </c>
      <c r="BN42" s="616"/>
      <c r="BO42" s="616"/>
      <c r="BP42" s="616"/>
      <c r="BQ42" s="616"/>
      <c r="BR42" s="616"/>
      <c r="BS42" s="616"/>
      <c r="BT42" s="616"/>
      <c r="BU42" s="617"/>
      <c r="BV42" s="618">
        <v>389</v>
      </c>
      <c r="BW42" s="659"/>
      <c r="BX42" s="659"/>
      <c r="BY42" s="659"/>
      <c r="BZ42" s="659"/>
      <c r="CA42" s="659"/>
      <c r="CB42" s="660"/>
      <c r="CD42" s="631" t="s">
        <v>340</v>
      </c>
      <c r="CE42" s="632"/>
      <c r="CF42" s="632"/>
      <c r="CG42" s="632"/>
      <c r="CH42" s="632"/>
      <c r="CI42" s="632"/>
      <c r="CJ42" s="632"/>
      <c r="CK42" s="632"/>
      <c r="CL42" s="632"/>
      <c r="CM42" s="632"/>
      <c r="CN42" s="632"/>
      <c r="CO42" s="632"/>
      <c r="CP42" s="632"/>
      <c r="CQ42" s="633"/>
      <c r="CR42" s="634">
        <v>720260</v>
      </c>
      <c r="CS42" s="647"/>
      <c r="CT42" s="647"/>
      <c r="CU42" s="647"/>
      <c r="CV42" s="647"/>
      <c r="CW42" s="647"/>
      <c r="CX42" s="647"/>
      <c r="CY42" s="648"/>
      <c r="CZ42" s="637">
        <v>16.899999999999999</v>
      </c>
      <c r="DA42" s="649"/>
      <c r="DB42" s="649"/>
      <c r="DC42" s="650"/>
      <c r="DD42" s="640">
        <v>210738</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341</v>
      </c>
      <c r="CD43" s="631" t="s">
        <v>342</v>
      </c>
      <c r="CE43" s="632"/>
      <c r="CF43" s="632"/>
      <c r="CG43" s="632"/>
      <c r="CH43" s="632"/>
      <c r="CI43" s="632"/>
      <c r="CJ43" s="632"/>
      <c r="CK43" s="632"/>
      <c r="CL43" s="632"/>
      <c r="CM43" s="632"/>
      <c r="CN43" s="632"/>
      <c r="CO43" s="632"/>
      <c r="CP43" s="632"/>
      <c r="CQ43" s="633"/>
      <c r="CR43" s="634">
        <v>20584</v>
      </c>
      <c r="CS43" s="647"/>
      <c r="CT43" s="647"/>
      <c r="CU43" s="647"/>
      <c r="CV43" s="647"/>
      <c r="CW43" s="647"/>
      <c r="CX43" s="647"/>
      <c r="CY43" s="648"/>
      <c r="CZ43" s="637">
        <v>0.5</v>
      </c>
      <c r="DA43" s="649"/>
      <c r="DB43" s="649"/>
      <c r="DC43" s="650"/>
      <c r="DD43" s="640">
        <v>19837</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343</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291</v>
      </c>
      <c r="CE44" s="654"/>
      <c r="CF44" s="631" t="s">
        <v>344</v>
      </c>
      <c r="CG44" s="632"/>
      <c r="CH44" s="632"/>
      <c r="CI44" s="632"/>
      <c r="CJ44" s="632"/>
      <c r="CK44" s="632"/>
      <c r="CL44" s="632"/>
      <c r="CM44" s="632"/>
      <c r="CN44" s="632"/>
      <c r="CO44" s="632"/>
      <c r="CP44" s="632"/>
      <c r="CQ44" s="633"/>
      <c r="CR44" s="634">
        <v>718709</v>
      </c>
      <c r="CS44" s="635"/>
      <c r="CT44" s="635"/>
      <c r="CU44" s="635"/>
      <c r="CV44" s="635"/>
      <c r="CW44" s="635"/>
      <c r="CX44" s="635"/>
      <c r="CY44" s="636"/>
      <c r="CZ44" s="637">
        <v>16.899999999999999</v>
      </c>
      <c r="DA44" s="638"/>
      <c r="DB44" s="638"/>
      <c r="DC44" s="639"/>
      <c r="DD44" s="640">
        <v>210738</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345</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346</v>
      </c>
      <c r="CG45" s="632"/>
      <c r="CH45" s="632"/>
      <c r="CI45" s="632"/>
      <c r="CJ45" s="632"/>
      <c r="CK45" s="632"/>
      <c r="CL45" s="632"/>
      <c r="CM45" s="632"/>
      <c r="CN45" s="632"/>
      <c r="CO45" s="632"/>
      <c r="CP45" s="632"/>
      <c r="CQ45" s="633"/>
      <c r="CR45" s="634">
        <v>24863</v>
      </c>
      <c r="CS45" s="647"/>
      <c r="CT45" s="647"/>
      <c r="CU45" s="647"/>
      <c r="CV45" s="647"/>
      <c r="CW45" s="647"/>
      <c r="CX45" s="647"/>
      <c r="CY45" s="648"/>
      <c r="CZ45" s="637">
        <v>0.6</v>
      </c>
      <c r="DA45" s="649"/>
      <c r="DB45" s="649"/>
      <c r="DC45" s="650"/>
      <c r="DD45" s="640">
        <v>1317</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347</v>
      </c>
      <c r="CG46" s="632"/>
      <c r="CH46" s="632"/>
      <c r="CI46" s="632"/>
      <c r="CJ46" s="632"/>
      <c r="CK46" s="632"/>
      <c r="CL46" s="632"/>
      <c r="CM46" s="632"/>
      <c r="CN46" s="632"/>
      <c r="CO46" s="632"/>
      <c r="CP46" s="632"/>
      <c r="CQ46" s="633"/>
      <c r="CR46" s="634">
        <v>693846</v>
      </c>
      <c r="CS46" s="635"/>
      <c r="CT46" s="635"/>
      <c r="CU46" s="635"/>
      <c r="CV46" s="635"/>
      <c r="CW46" s="635"/>
      <c r="CX46" s="635"/>
      <c r="CY46" s="636"/>
      <c r="CZ46" s="637">
        <v>16.3</v>
      </c>
      <c r="DA46" s="638"/>
      <c r="DB46" s="638"/>
      <c r="DC46" s="639"/>
      <c r="DD46" s="640">
        <v>209421</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348</v>
      </c>
      <c r="CG47" s="632"/>
      <c r="CH47" s="632"/>
      <c r="CI47" s="632"/>
      <c r="CJ47" s="632"/>
      <c r="CK47" s="632"/>
      <c r="CL47" s="632"/>
      <c r="CM47" s="632"/>
      <c r="CN47" s="632"/>
      <c r="CO47" s="632"/>
      <c r="CP47" s="632"/>
      <c r="CQ47" s="633"/>
      <c r="CR47" s="634">
        <v>1551</v>
      </c>
      <c r="CS47" s="647"/>
      <c r="CT47" s="647"/>
      <c r="CU47" s="647"/>
      <c r="CV47" s="647"/>
      <c r="CW47" s="647"/>
      <c r="CX47" s="647"/>
      <c r="CY47" s="648"/>
      <c r="CZ47" s="637">
        <v>0</v>
      </c>
      <c r="DA47" s="649"/>
      <c r="DB47" s="649"/>
      <c r="DC47" s="650"/>
      <c r="DD47" s="640" t="s">
        <v>122</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349</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350</v>
      </c>
      <c r="CE49" s="616"/>
      <c r="CF49" s="616"/>
      <c r="CG49" s="616"/>
      <c r="CH49" s="616"/>
      <c r="CI49" s="616"/>
      <c r="CJ49" s="616"/>
      <c r="CK49" s="616"/>
      <c r="CL49" s="616"/>
      <c r="CM49" s="616"/>
      <c r="CN49" s="616"/>
      <c r="CO49" s="616"/>
      <c r="CP49" s="616"/>
      <c r="CQ49" s="617"/>
      <c r="CR49" s="618">
        <v>4253321</v>
      </c>
      <c r="CS49" s="619"/>
      <c r="CT49" s="619"/>
      <c r="CU49" s="619"/>
      <c r="CV49" s="619"/>
      <c r="CW49" s="619"/>
      <c r="CX49" s="619"/>
      <c r="CY49" s="620"/>
      <c r="CZ49" s="621">
        <v>100</v>
      </c>
      <c r="DA49" s="622"/>
      <c r="DB49" s="622"/>
      <c r="DC49" s="623"/>
      <c r="DD49" s="624">
        <v>2412166</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mF+kZsIA7Mo9IvK70ji3MGVWoBs4aCK2hJoHo8mJsQWrk4/OVYiC3l4NHXV+v1crJT3ZBhSBTuePAF/tISEtzw==" saltValue="PJL892fXX6WVdVmR9SNAC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351</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352</v>
      </c>
      <c r="DK2" s="1105"/>
      <c r="DL2" s="1105"/>
      <c r="DM2" s="1105"/>
      <c r="DN2" s="1105"/>
      <c r="DO2" s="1106"/>
      <c r="DP2" s="222"/>
      <c r="DQ2" s="1104" t="s">
        <v>353</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2" t="s">
        <v>354</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355</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356</v>
      </c>
      <c r="B5" s="1009"/>
      <c r="C5" s="1009"/>
      <c r="D5" s="1009"/>
      <c r="E5" s="1009"/>
      <c r="F5" s="1009"/>
      <c r="G5" s="1009"/>
      <c r="H5" s="1009"/>
      <c r="I5" s="1009"/>
      <c r="J5" s="1009"/>
      <c r="K5" s="1009"/>
      <c r="L5" s="1009"/>
      <c r="M5" s="1009"/>
      <c r="N5" s="1009"/>
      <c r="O5" s="1009"/>
      <c r="P5" s="1010"/>
      <c r="Q5" s="1014" t="s">
        <v>357</v>
      </c>
      <c r="R5" s="1015"/>
      <c r="S5" s="1015"/>
      <c r="T5" s="1015"/>
      <c r="U5" s="1016"/>
      <c r="V5" s="1014" t="s">
        <v>358</v>
      </c>
      <c r="W5" s="1015"/>
      <c r="X5" s="1015"/>
      <c r="Y5" s="1015"/>
      <c r="Z5" s="1016"/>
      <c r="AA5" s="1014" t="s">
        <v>359</v>
      </c>
      <c r="AB5" s="1015"/>
      <c r="AC5" s="1015"/>
      <c r="AD5" s="1015"/>
      <c r="AE5" s="1015"/>
      <c r="AF5" s="1107" t="s">
        <v>360</v>
      </c>
      <c r="AG5" s="1015"/>
      <c r="AH5" s="1015"/>
      <c r="AI5" s="1015"/>
      <c r="AJ5" s="1028"/>
      <c r="AK5" s="1015" t="s">
        <v>361</v>
      </c>
      <c r="AL5" s="1015"/>
      <c r="AM5" s="1015"/>
      <c r="AN5" s="1015"/>
      <c r="AO5" s="1016"/>
      <c r="AP5" s="1014" t="s">
        <v>362</v>
      </c>
      <c r="AQ5" s="1015"/>
      <c r="AR5" s="1015"/>
      <c r="AS5" s="1015"/>
      <c r="AT5" s="1016"/>
      <c r="AU5" s="1014" t="s">
        <v>363</v>
      </c>
      <c r="AV5" s="1015"/>
      <c r="AW5" s="1015"/>
      <c r="AX5" s="1015"/>
      <c r="AY5" s="1028"/>
      <c r="AZ5" s="226"/>
      <c r="BA5" s="226"/>
      <c r="BB5" s="226"/>
      <c r="BC5" s="226"/>
      <c r="BD5" s="226"/>
      <c r="BE5" s="227"/>
      <c r="BF5" s="227"/>
      <c r="BG5" s="227"/>
      <c r="BH5" s="227"/>
      <c r="BI5" s="227"/>
      <c r="BJ5" s="227"/>
      <c r="BK5" s="227"/>
      <c r="BL5" s="227"/>
      <c r="BM5" s="227"/>
      <c r="BN5" s="227"/>
      <c r="BO5" s="227"/>
      <c r="BP5" s="227"/>
      <c r="BQ5" s="1008" t="s">
        <v>364</v>
      </c>
      <c r="BR5" s="1009"/>
      <c r="BS5" s="1009"/>
      <c r="BT5" s="1009"/>
      <c r="BU5" s="1009"/>
      <c r="BV5" s="1009"/>
      <c r="BW5" s="1009"/>
      <c r="BX5" s="1009"/>
      <c r="BY5" s="1009"/>
      <c r="BZ5" s="1009"/>
      <c r="CA5" s="1009"/>
      <c r="CB5" s="1009"/>
      <c r="CC5" s="1009"/>
      <c r="CD5" s="1009"/>
      <c r="CE5" s="1009"/>
      <c r="CF5" s="1009"/>
      <c r="CG5" s="1010"/>
      <c r="CH5" s="1014" t="s">
        <v>365</v>
      </c>
      <c r="CI5" s="1015"/>
      <c r="CJ5" s="1015"/>
      <c r="CK5" s="1015"/>
      <c r="CL5" s="1016"/>
      <c r="CM5" s="1014" t="s">
        <v>366</v>
      </c>
      <c r="CN5" s="1015"/>
      <c r="CO5" s="1015"/>
      <c r="CP5" s="1015"/>
      <c r="CQ5" s="1016"/>
      <c r="CR5" s="1014" t="s">
        <v>367</v>
      </c>
      <c r="CS5" s="1015"/>
      <c r="CT5" s="1015"/>
      <c r="CU5" s="1015"/>
      <c r="CV5" s="1016"/>
      <c r="CW5" s="1014" t="s">
        <v>368</v>
      </c>
      <c r="CX5" s="1015"/>
      <c r="CY5" s="1015"/>
      <c r="CZ5" s="1015"/>
      <c r="DA5" s="1016"/>
      <c r="DB5" s="1014" t="s">
        <v>369</v>
      </c>
      <c r="DC5" s="1015"/>
      <c r="DD5" s="1015"/>
      <c r="DE5" s="1015"/>
      <c r="DF5" s="1016"/>
      <c r="DG5" s="1097" t="s">
        <v>370</v>
      </c>
      <c r="DH5" s="1098"/>
      <c r="DI5" s="1098"/>
      <c r="DJ5" s="1098"/>
      <c r="DK5" s="1099"/>
      <c r="DL5" s="1097" t="s">
        <v>371</v>
      </c>
      <c r="DM5" s="1098"/>
      <c r="DN5" s="1098"/>
      <c r="DO5" s="1098"/>
      <c r="DP5" s="1099"/>
      <c r="DQ5" s="1014" t="s">
        <v>372</v>
      </c>
      <c r="DR5" s="1015"/>
      <c r="DS5" s="1015"/>
      <c r="DT5" s="1015"/>
      <c r="DU5" s="1016"/>
      <c r="DV5" s="1014" t="s">
        <v>363</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8"/>
    </row>
    <row r="7" spans="1:131" s="229" customFormat="1" ht="26.25" customHeight="1" thickTop="1" x14ac:dyDescent="0.2">
      <c r="A7" s="230">
        <v>1</v>
      </c>
      <c r="B7" s="1060" t="s">
        <v>373</v>
      </c>
      <c r="C7" s="1061"/>
      <c r="D7" s="1061"/>
      <c r="E7" s="1061"/>
      <c r="F7" s="1061"/>
      <c r="G7" s="1061"/>
      <c r="H7" s="1061"/>
      <c r="I7" s="1061"/>
      <c r="J7" s="1061"/>
      <c r="K7" s="1061"/>
      <c r="L7" s="1061"/>
      <c r="M7" s="1061"/>
      <c r="N7" s="1061"/>
      <c r="O7" s="1061"/>
      <c r="P7" s="1062"/>
      <c r="Q7" s="1115">
        <v>4442</v>
      </c>
      <c r="R7" s="1116"/>
      <c r="S7" s="1116"/>
      <c r="T7" s="1116"/>
      <c r="U7" s="1116"/>
      <c r="V7" s="1116">
        <v>4147</v>
      </c>
      <c r="W7" s="1116"/>
      <c r="X7" s="1116"/>
      <c r="Y7" s="1116"/>
      <c r="Z7" s="1116"/>
      <c r="AA7" s="1116">
        <v>295</v>
      </c>
      <c r="AB7" s="1116"/>
      <c r="AC7" s="1116"/>
      <c r="AD7" s="1116"/>
      <c r="AE7" s="1117"/>
      <c r="AF7" s="1118">
        <v>289</v>
      </c>
      <c r="AG7" s="1119"/>
      <c r="AH7" s="1119"/>
      <c r="AI7" s="1119"/>
      <c r="AJ7" s="1120"/>
      <c r="AK7" s="1121">
        <v>1</v>
      </c>
      <c r="AL7" s="1122"/>
      <c r="AM7" s="1122"/>
      <c r="AN7" s="1122"/>
      <c r="AO7" s="1122"/>
      <c r="AP7" s="1122">
        <v>2129</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0">
        <v>1</v>
      </c>
      <c r="BR7" s="231"/>
      <c r="BS7" s="1112"/>
      <c r="BT7" s="1113"/>
      <c r="BU7" s="1113"/>
      <c r="BV7" s="1113"/>
      <c r="BW7" s="1113"/>
      <c r="BX7" s="1113"/>
      <c r="BY7" s="1113"/>
      <c r="BZ7" s="1113"/>
      <c r="CA7" s="1113"/>
      <c r="CB7" s="1113"/>
      <c r="CC7" s="1113"/>
      <c r="CD7" s="1113"/>
      <c r="CE7" s="1113"/>
      <c r="CF7" s="1113"/>
      <c r="CG7" s="1125"/>
      <c r="CH7" s="1109"/>
      <c r="CI7" s="1110"/>
      <c r="CJ7" s="1110"/>
      <c r="CK7" s="1110"/>
      <c r="CL7" s="1111"/>
      <c r="CM7" s="1109"/>
      <c r="CN7" s="1110"/>
      <c r="CO7" s="1110"/>
      <c r="CP7" s="1110"/>
      <c r="CQ7" s="1111"/>
      <c r="CR7" s="1109"/>
      <c r="CS7" s="1110"/>
      <c r="CT7" s="1110"/>
      <c r="CU7" s="1110"/>
      <c r="CV7" s="1111"/>
      <c r="CW7" s="1109"/>
      <c r="CX7" s="1110"/>
      <c r="CY7" s="1110"/>
      <c r="CZ7" s="1110"/>
      <c r="DA7" s="1111"/>
      <c r="DB7" s="1109"/>
      <c r="DC7" s="1110"/>
      <c r="DD7" s="1110"/>
      <c r="DE7" s="1110"/>
      <c r="DF7" s="1111"/>
      <c r="DG7" s="1109"/>
      <c r="DH7" s="1110"/>
      <c r="DI7" s="1110"/>
      <c r="DJ7" s="1110"/>
      <c r="DK7" s="1111"/>
      <c r="DL7" s="1109"/>
      <c r="DM7" s="1110"/>
      <c r="DN7" s="1110"/>
      <c r="DO7" s="1110"/>
      <c r="DP7" s="1111"/>
      <c r="DQ7" s="1109"/>
      <c r="DR7" s="1110"/>
      <c r="DS7" s="1110"/>
      <c r="DT7" s="1110"/>
      <c r="DU7" s="1111"/>
      <c r="DV7" s="1112"/>
      <c r="DW7" s="1113"/>
      <c r="DX7" s="1113"/>
      <c r="DY7" s="1113"/>
      <c r="DZ7" s="1114"/>
      <c r="EA7" s="228"/>
    </row>
    <row r="8" spans="1:131" s="229" customFormat="1" ht="26.25" customHeight="1" x14ac:dyDescent="0.2">
      <c r="A8" s="232">
        <v>2</v>
      </c>
      <c r="B8" s="1043" t="s">
        <v>374</v>
      </c>
      <c r="C8" s="1044"/>
      <c r="D8" s="1044"/>
      <c r="E8" s="1044"/>
      <c r="F8" s="1044"/>
      <c r="G8" s="1044"/>
      <c r="H8" s="1044"/>
      <c r="I8" s="1044"/>
      <c r="J8" s="1044"/>
      <c r="K8" s="1044"/>
      <c r="L8" s="1044"/>
      <c r="M8" s="1044"/>
      <c r="N8" s="1044"/>
      <c r="O8" s="1044"/>
      <c r="P8" s="1045"/>
      <c r="Q8" s="1051">
        <v>329</v>
      </c>
      <c r="R8" s="1052"/>
      <c r="S8" s="1052"/>
      <c r="T8" s="1052"/>
      <c r="U8" s="1052"/>
      <c r="V8" s="1052">
        <v>329</v>
      </c>
      <c r="W8" s="1052"/>
      <c r="X8" s="1052"/>
      <c r="Y8" s="1052"/>
      <c r="Z8" s="1052"/>
      <c r="AA8" s="1052" t="s">
        <v>552</v>
      </c>
      <c r="AB8" s="1052"/>
      <c r="AC8" s="1052"/>
      <c r="AD8" s="1052"/>
      <c r="AE8" s="1053"/>
      <c r="AF8" s="1048" t="s">
        <v>122</v>
      </c>
      <c r="AG8" s="1049"/>
      <c r="AH8" s="1049"/>
      <c r="AI8" s="1049"/>
      <c r="AJ8" s="1050"/>
      <c r="AK8" s="1093">
        <v>209</v>
      </c>
      <c r="AL8" s="1094"/>
      <c r="AM8" s="1094"/>
      <c r="AN8" s="1094"/>
      <c r="AO8" s="1094"/>
      <c r="AP8" s="1094" t="s">
        <v>552</v>
      </c>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2">
        <v>2</v>
      </c>
      <c r="BR8" s="233"/>
      <c r="BS8" s="1005"/>
      <c r="BT8" s="1006"/>
      <c r="BU8" s="1006"/>
      <c r="BV8" s="1006"/>
      <c r="BW8" s="1006"/>
      <c r="BX8" s="1006"/>
      <c r="BY8" s="1006"/>
      <c r="BZ8" s="1006"/>
      <c r="CA8" s="1006"/>
      <c r="CB8" s="1006"/>
      <c r="CC8" s="1006"/>
      <c r="CD8" s="1006"/>
      <c r="CE8" s="1006"/>
      <c r="CF8" s="1006"/>
      <c r="CG8" s="1027"/>
      <c r="CH8" s="1002"/>
      <c r="CI8" s="1003"/>
      <c r="CJ8" s="1003"/>
      <c r="CK8" s="1003"/>
      <c r="CL8" s="1004"/>
      <c r="CM8" s="1002"/>
      <c r="CN8" s="1003"/>
      <c r="CO8" s="1003"/>
      <c r="CP8" s="1003"/>
      <c r="CQ8" s="1004"/>
      <c r="CR8" s="1002"/>
      <c r="CS8" s="1003"/>
      <c r="CT8" s="1003"/>
      <c r="CU8" s="1003"/>
      <c r="CV8" s="1004"/>
      <c r="CW8" s="1002"/>
      <c r="CX8" s="1003"/>
      <c r="CY8" s="1003"/>
      <c r="CZ8" s="1003"/>
      <c r="DA8" s="1004"/>
      <c r="DB8" s="1002"/>
      <c r="DC8" s="1003"/>
      <c r="DD8" s="1003"/>
      <c r="DE8" s="1003"/>
      <c r="DF8" s="1004"/>
      <c r="DG8" s="1002"/>
      <c r="DH8" s="1003"/>
      <c r="DI8" s="1003"/>
      <c r="DJ8" s="1003"/>
      <c r="DK8" s="1004"/>
      <c r="DL8" s="1002"/>
      <c r="DM8" s="1003"/>
      <c r="DN8" s="1003"/>
      <c r="DO8" s="1003"/>
      <c r="DP8" s="1004"/>
      <c r="DQ8" s="1002"/>
      <c r="DR8" s="1003"/>
      <c r="DS8" s="1003"/>
      <c r="DT8" s="1003"/>
      <c r="DU8" s="1004"/>
      <c r="DV8" s="1005"/>
      <c r="DW8" s="1006"/>
      <c r="DX8" s="1006"/>
      <c r="DY8" s="1006"/>
      <c r="DZ8" s="1007"/>
      <c r="EA8" s="228"/>
    </row>
    <row r="9" spans="1:131" s="229" customFormat="1" ht="26.25" customHeight="1" x14ac:dyDescent="0.2">
      <c r="A9" s="232">
        <v>3</v>
      </c>
      <c r="B9" s="1043" t="s">
        <v>375</v>
      </c>
      <c r="C9" s="1044"/>
      <c r="D9" s="1044"/>
      <c r="E9" s="1044"/>
      <c r="F9" s="1044"/>
      <c r="G9" s="1044"/>
      <c r="H9" s="1044"/>
      <c r="I9" s="1044"/>
      <c r="J9" s="1044"/>
      <c r="K9" s="1044"/>
      <c r="L9" s="1044"/>
      <c r="M9" s="1044"/>
      <c r="N9" s="1044"/>
      <c r="O9" s="1044"/>
      <c r="P9" s="1045"/>
      <c r="Q9" s="1051">
        <v>1</v>
      </c>
      <c r="R9" s="1052"/>
      <c r="S9" s="1052"/>
      <c r="T9" s="1052"/>
      <c r="U9" s="1052"/>
      <c r="V9" s="1052">
        <v>1</v>
      </c>
      <c r="W9" s="1052"/>
      <c r="X9" s="1052"/>
      <c r="Y9" s="1052"/>
      <c r="Z9" s="1052"/>
      <c r="AA9" s="1052" t="s">
        <v>552</v>
      </c>
      <c r="AB9" s="1052"/>
      <c r="AC9" s="1052"/>
      <c r="AD9" s="1052"/>
      <c r="AE9" s="1053"/>
      <c r="AF9" s="1048" t="s">
        <v>122</v>
      </c>
      <c r="AG9" s="1049"/>
      <c r="AH9" s="1049"/>
      <c r="AI9" s="1049"/>
      <c r="AJ9" s="1050"/>
      <c r="AK9" s="1093">
        <v>1</v>
      </c>
      <c r="AL9" s="1094"/>
      <c r="AM9" s="1094"/>
      <c r="AN9" s="1094"/>
      <c r="AO9" s="1094"/>
      <c r="AP9" s="1094" t="s">
        <v>552</v>
      </c>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2">
        <v>3</v>
      </c>
      <c r="BR9" s="233"/>
      <c r="BS9" s="1005"/>
      <c r="BT9" s="1006"/>
      <c r="BU9" s="1006"/>
      <c r="BV9" s="1006"/>
      <c r="BW9" s="1006"/>
      <c r="BX9" s="1006"/>
      <c r="BY9" s="1006"/>
      <c r="BZ9" s="1006"/>
      <c r="CA9" s="1006"/>
      <c r="CB9" s="1006"/>
      <c r="CC9" s="1006"/>
      <c r="CD9" s="1006"/>
      <c r="CE9" s="1006"/>
      <c r="CF9" s="1006"/>
      <c r="CG9" s="1027"/>
      <c r="CH9" s="1002"/>
      <c r="CI9" s="1003"/>
      <c r="CJ9" s="1003"/>
      <c r="CK9" s="1003"/>
      <c r="CL9" s="1004"/>
      <c r="CM9" s="1002"/>
      <c r="CN9" s="1003"/>
      <c r="CO9" s="1003"/>
      <c r="CP9" s="1003"/>
      <c r="CQ9" s="1004"/>
      <c r="CR9" s="1002"/>
      <c r="CS9" s="1003"/>
      <c r="CT9" s="1003"/>
      <c r="CU9" s="1003"/>
      <c r="CV9" s="1004"/>
      <c r="CW9" s="1002"/>
      <c r="CX9" s="1003"/>
      <c r="CY9" s="1003"/>
      <c r="CZ9" s="1003"/>
      <c r="DA9" s="1004"/>
      <c r="DB9" s="1002"/>
      <c r="DC9" s="1003"/>
      <c r="DD9" s="1003"/>
      <c r="DE9" s="1003"/>
      <c r="DF9" s="1004"/>
      <c r="DG9" s="1002"/>
      <c r="DH9" s="1003"/>
      <c r="DI9" s="1003"/>
      <c r="DJ9" s="1003"/>
      <c r="DK9" s="1004"/>
      <c r="DL9" s="1002"/>
      <c r="DM9" s="1003"/>
      <c r="DN9" s="1003"/>
      <c r="DO9" s="1003"/>
      <c r="DP9" s="1004"/>
      <c r="DQ9" s="1002"/>
      <c r="DR9" s="1003"/>
      <c r="DS9" s="1003"/>
      <c r="DT9" s="1003"/>
      <c r="DU9" s="1004"/>
      <c r="DV9" s="1005"/>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2">
        <v>4</v>
      </c>
      <c r="BR10" s="233"/>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2">
        <v>5</v>
      </c>
      <c r="BR11" s="233"/>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2">
        <v>6</v>
      </c>
      <c r="BR12" s="233"/>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2">
        <v>7</v>
      </c>
      <c r="BR13" s="233"/>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2">
        <v>8</v>
      </c>
      <c r="BR14" s="233"/>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376</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377</v>
      </c>
      <c r="B23" s="950" t="s">
        <v>378</v>
      </c>
      <c r="C23" s="951"/>
      <c r="D23" s="951"/>
      <c r="E23" s="951"/>
      <c r="F23" s="951"/>
      <c r="G23" s="951"/>
      <c r="H23" s="951"/>
      <c r="I23" s="951"/>
      <c r="J23" s="951"/>
      <c r="K23" s="951"/>
      <c r="L23" s="951"/>
      <c r="M23" s="951"/>
      <c r="N23" s="951"/>
      <c r="O23" s="951"/>
      <c r="P23" s="961"/>
      <c r="Q23" s="1080">
        <v>4772</v>
      </c>
      <c r="R23" s="1074"/>
      <c r="S23" s="1074"/>
      <c r="T23" s="1074"/>
      <c r="U23" s="1074"/>
      <c r="V23" s="1074">
        <v>4477</v>
      </c>
      <c r="W23" s="1074"/>
      <c r="X23" s="1074"/>
      <c r="Y23" s="1074"/>
      <c r="Z23" s="1074"/>
      <c r="AA23" s="1074">
        <v>295</v>
      </c>
      <c r="AB23" s="1074"/>
      <c r="AC23" s="1074"/>
      <c r="AD23" s="1074"/>
      <c r="AE23" s="1081"/>
      <c r="AF23" s="1082">
        <v>289</v>
      </c>
      <c r="AG23" s="1074"/>
      <c r="AH23" s="1074"/>
      <c r="AI23" s="1074"/>
      <c r="AJ23" s="1083"/>
      <c r="AK23" s="1084"/>
      <c r="AL23" s="1085"/>
      <c r="AM23" s="1085"/>
      <c r="AN23" s="1085"/>
      <c r="AO23" s="1085"/>
      <c r="AP23" s="1074">
        <v>2129</v>
      </c>
      <c r="AQ23" s="1074"/>
      <c r="AR23" s="1074"/>
      <c r="AS23" s="1074"/>
      <c r="AT23" s="1074"/>
      <c r="AU23" s="1075"/>
      <c r="AV23" s="1075"/>
      <c r="AW23" s="1075"/>
      <c r="AX23" s="1075"/>
      <c r="AY23" s="1076"/>
      <c r="AZ23" s="1077" t="s">
        <v>122</v>
      </c>
      <c r="BA23" s="1078"/>
      <c r="BB23" s="1078"/>
      <c r="BC23" s="1078"/>
      <c r="BD23" s="1079"/>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3" t="s">
        <v>379</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2" t="s">
        <v>380</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356</v>
      </c>
      <c r="B26" s="1009"/>
      <c r="C26" s="1009"/>
      <c r="D26" s="1009"/>
      <c r="E26" s="1009"/>
      <c r="F26" s="1009"/>
      <c r="G26" s="1009"/>
      <c r="H26" s="1009"/>
      <c r="I26" s="1009"/>
      <c r="J26" s="1009"/>
      <c r="K26" s="1009"/>
      <c r="L26" s="1009"/>
      <c r="M26" s="1009"/>
      <c r="N26" s="1009"/>
      <c r="O26" s="1009"/>
      <c r="P26" s="1010"/>
      <c r="Q26" s="1014" t="s">
        <v>381</v>
      </c>
      <c r="R26" s="1015"/>
      <c r="S26" s="1015"/>
      <c r="T26" s="1015"/>
      <c r="U26" s="1016"/>
      <c r="V26" s="1014" t="s">
        <v>382</v>
      </c>
      <c r="W26" s="1015"/>
      <c r="X26" s="1015"/>
      <c r="Y26" s="1015"/>
      <c r="Z26" s="1016"/>
      <c r="AA26" s="1014" t="s">
        <v>383</v>
      </c>
      <c r="AB26" s="1015"/>
      <c r="AC26" s="1015"/>
      <c r="AD26" s="1015"/>
      <c r="AE26" s="1015"/>
      <c r="AF26" s="1068" t="s">
        <v>384</v>
      </c>
      <c r="AG26" s="1021"/>
      <c r="AH26" s="1021"/>
      <c r="AI26" s="1021"/>
      <c r="AJ26" s="1069"/>
      <c r="AK26" s="1015" t="s">
        <v>385</v>
      </c>
      <c r="AL26" s="1015"/>
      <c r="AM26" s="1015"/>
      <c r="AN26" s="1015"/>
      <c r="AO26" s="1016"/>
      <c r="AP26" s="1014" t="s">
        <v>386</v>
      </c>
      <c r="AQ26" s="1015"/>
      <c r="AR26" s="1015"/>
      <c r="AS26" s="1015"/>
      <c r="AT26" s="1016"/>
      <c r="AU26" s="1014" t="s">
        <v>387</v>
      </c>
      <c r="AV26" s="1015"/>
      <c r="AW26" s="1015"/>
      <c r="AX26" s="1015"/>
      <c r="AY26" s="1016"/>
      <c r="AZ26" s="1014" t="s">
        <v>388</v>
      </c>
      <c r="BA26" s="1015"/>
      <c r="BB26" s="1015"/>
      <c r="BC26" s="1015"/>
      <c r="BD26" s="1016"/>
      <c r="BE26" s="1014" t="s">
        <v>363</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60" t="s">
        <v>389</v>
      </c>
      <c r="C28" s="1061"/>
      <c r="D28" s="1061"/>
      <c r="E28" s="1061"/>
      <c r="F28" s="1061"/>
      <c r="G28" s="1061"/>
      <c r="H28" s="1061"/>
      <c r="I28" s="1061"/>
      <c r="J28" s="1061"/>
      <c r="K28" s="1061"/>
      <c r="L28" s="1061"/>
      <c r="M28" s="1061"/>
      <c r="N28" s="1061"/>
      <c r="O28" s="1061"/>
      <c r="P28" s="1062"/>
      <c r="Q28" s="1063">
        <v>426</v>
      </c>
      <c r="R28" s="1064"/>
      <c r="S28" s="1064"/>
      <c r="T28" s="1064"/>
      <c r="U28" s="1064"/>
      <c r="V28" s="1064">
        <v>421</v>
      </c>
      <c r="W28" s="1064"/>
      <c r="X28" s="1064"/>
      <c r="Y28" s="1064"/>
      <c r="Z28" s="1064"/>
      <c r="AA28" s="1064">
        <v>5</v>
      </c>
      <c r="AB28" s="1064"/>
      <c r="AC28" s="1064"/>
      <c r="AD28" s="1064"/>
      <c r="AE28" s="1065"/>
      <c r="AF28" s="1066">
        <v>5</v>
      </c>
      <c r="AG28" s="1064"/>
      <c r="AH28" s="1064"/>
      <c r="AI28" s="1064"/>
      <c r="AJ28" s="1067"/>
      <c r="AK28" s="1055">
        <v>78</v>
      </c>
      <c r="AL28" s="1056"/>
      <c r="AM28" s="1056"/>
      <c r="AN28" s="1056"/>
      <c r="AO28" s="1056"/>
      <c r="AP28" s="1056" t="s">
        <v>552</v>
      </c>
      <c r="AQ28" s="1056"/>
      <c r="AR28" s="1056"/>
      <c r="AS28" s="1056"/>
      <c r="AT28" s="1056"/>
      <c r="AU28" s="1056" t="s">
        <v>552</v>
      </c>
      <c r="AV28" s="1056"/>
      <c r="AW28" s="1056"/>
      <c r="AX28" s="1056"/>
      <c r="AY28" s="1056"/>
      <c r="AZ28" s="1057" t="s">
        <v>552</v>
      </c>
      <c r="BA28" s="1057"/>
      <c r="BB28" s="1057"/>
      <c r="BC28" s="1057"/>
      <c r="BD28" s="1057"/>
      <c r="BE28" s="1058"/>
      <c r="BF28" s="1058"/>
      <c r="BG28" s="1058"/>
      <c r="BH28" s="1058"/>
      <c r="BI28" s="1059"/>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390</v>
      </c>
      <c r="C29" s="1044"/>
      <c r="D29" s="1044"/>
      <c r="E29" s="1044"/>
      <c r="F29" s="1044"/>
      <c r="G29" s="1044"/>
      <c r="H29" s="1044"/>
      <c r="I29" s="1044"/>
      <c r="J29" s="1044"/>
      <c r="K29" s="1044"/>
      <c r="L29" s="1044"/>
      <c r="M29" s="1044"/>
      <c r="N29" s="1044"/>
      <c r="O29" s="1044"/>
      <c r="P29" s="1045"/>
      <c r="Q29" s="1051">
        <v>405</v>
      </c>
      <c r="R29" s="1052"/>
      <c r="S29" s="1052"/>
      <c r="T29" s="1052"/>
      <c r="U29" s="1052"/>
      <c r="V29" s="1052">
        <v>405</v>
      </c>
      <c r="W29" s="1052"/>
      <c r="X29" s="1052"/>
      <c r="Y29" s="1052"/>
      <c r="Z29" s="1052"/>
      <c r="AA29" s="1052" t="s">
        <v>552</v>
      </c>
      <c r="AB29" s="1052"/>
      <c r="AC29" s="1052"/>
      <c r="AD29" s="1052"/>
      <c r="AE29" s="1053"/>
      <c r="AF29" s="1048" t="s">
        <v>122</v>
      </c>
      <c r="AG29" s="1049"/>
      <c r="AH29" s="1049"/>
      <c r="AI29" s="1049"/>
      <c r="AJ29" s="1050"/>
      <c r="AK29" s="993">
        <v>25</v>
      </c>
      <c r="AL29" s="984"/>
      <c r="AM29" s="984"/>
      <c r="AN29" s="984"/>
      <c r="AO29" s="984"/>
      <c r="AP29" s="984" t="s">
        <v>552</v>
      </c>
      <c r="AQ29" s="984"/>
      <c r="AR29" s="984"/>
      <c r="AS29" s="984"/>
      <c r="AT29" s="984"/>
      <c r="AU29" s="984" t="s">
        <v>552</v>
      </c>
      <c r="AV29" s="984"/>
      <c r="AW29" s="984"/>
      <c r="AX29" s="984"/>
      <c r="AY29" s="984"/>
      <c r="AZ29" s="1054" t="s">
        <v>552</v>
      </c>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391</v>
      </c>
      <c r="C30" s="1044"/>
      <c r="D30" s="1044"/>
      <c r="E30" s="1044"/>
      <c r="F30" s="1044"/>
      <c r="G30" s="1044"/>
      <c r="H30" s="1044"/>
      <c r="I30" s="1044"/>
      <c r="J30" s="1044"/>
      <c r="K30" s="1044"/>
      <c r="L30" s="1044"/>
      <c r="M30" s="1044"/>
      <c r="N30" s="1044"/>
      <c r="O30" s="1044"/>
      <c r="P30" s="1045"/>
      <c r="Q30" s="1051">
        <v>464</v>
      </c>
      <c r="R30" s="1052"/>
      <c r="S30" s="1052"/>
      <c r="T30" s="1052"/>
      <c r="U30" s="1052"/>
      <c r="V30" s="1052">
        <v>436</v>
      </c>
      <c r="W30" s="1052"/>
      <c r="X30" s="1052"/>
      <c r="Y30" s="1052"/>
      <c r="Z30" s="1052"/>
      <c r="AA30" s="1052">
        <v>28</v>
      </c>
      <c r="AB30" s="1052"/>
      <c r="AC30" s="1052"/>
      <c r="AD30" s="1052"/>
      <c r="AE30" s="1053"/>
      <c r="AF30" s="1048">
        <v>28</v>
      </c>
      <c r="AG30" s="1049"/>
      <c r="AH30" s="1049"/>
      <c r="AI30" s="1049"/>
      <c r="AJ30" s="1050"/>
      <c r="AK30" s="993">
        <v>74</v>
      </c>
      <c r="AL30" s="984"/>
      <c r="AM30" s="984"/>
      <c r="AN30" s="984"/>
      <c r="AO30" s="984"/>
      <c r="AP30" s="984" t="s">
        <v>552</v>
      </c>
      <c r="AQ30" s="984"/>
      <c r="AR30" s="984"/>
      <c r="AS30" s="984"/>
      <c r="AT30" s="984"/>
      <c r="AU30" s="984" t="s">
        <v>552</v>
      </c>
      <c r="AV30" s="984"/>
      <c r="AW30" s="984"/>
      <c r="AX30" s="984"/>
      <c r="AY30" s="984"/>
      <c r="AZ30" s="1054" t="s">
        <v>552</v>
      </c>
      <c r="BA30" s="1054"/>
      <c r="BB30" s="1054"/>
      <c r="BC30" s="1054"/>
      <c r="BD30" s="105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t="s">
        <v>392</v>
      </c>
      <c r="C31" s="1044"/>
      <c r="D31" s="1044"/>
      <c r="E31" s="1044"/>
      <c r="F31" s="1044"/>
      <c r="G31" s="1044"/>
      <c r="H31" s="1044"/>
      <c r="I31" s="1044"/>
      <c r="J31" s="1044"/>
      <c r="K31" s="1044"/>
      <c r="L31" s="1044"/>
      <c r="M31" s="1044"/>
      <c r="N31" s="1044"/>
      <c r="O31" s="1044"/>
      <c r="P31" s="1045"/>
      <c r="Q31" s="1051">
        <v>56</v>
      </c>
      <c r="R31" s="1052"/>
      <c r="S31" s="1052"/>
      <c r="T31" s="1052"/>
      <c r="U31" s="1052"/>
      <c r="V31" s="1052">
        <v>56</v>
      </c>
      <c r="W31" s="1052"/>
      <c r="X31" s="1052"/>
      <c r="Y31" s="1052"/>
      <c r="Z31" s="1052"/>
      <c r="AA31" s="1052">
        <v>0</v>
      </c>
      <c r="AB31" s="1052"/>
      <c r="AC31" s="1052"/>
      <c r="AD31" s="1052"/>
      <c r="AE31" s="1053"/>
      <c r="AF31" s="1048">
        <v>0</v>
      </c>
      <c r="AG31" s="1049"/>
      <c r="AH31" s="1049"/>
      <c r="AI31" s="1049"/>
      <c r="AJ31" s="1050"/>
      <c r="AK31" s="993">
        <v>15</v>
      </c>
      <c r="AL31" s="984"/>
      <c r="AM31" s="984"/>
      <c r="AN31" s="984"/>
      <c r="AO31" s="984"/>
      <c r="AP31" s="984" t="s">
        <v>552</v>
      </c>
      <c r="AQ31" s="984"/>
      <c r="AR31" s="984"/>
      <c r="AS31" s="984"/>
      <c r="AT31" s="984"/>
      <c r="AU31" s="984" t="s">
        <v>552</v>
      </c>
      <c r="AV31" s="984"/>
      <c r="AW31" s="984"/>
      <c r="AX31" s="984"/>
      <c r="AY31" s="984"/>
      <c r="AZ31" s="1054" t="s">
        <v>552</v>
      </c>
      <c r="BA31" s="1054"/>
      <c r="BB31" s="1054"/>
      <c r="BC31" s="1054"/>
      <c r="BD31" s="1054"/>
      <c r="BE31" s="985"/>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t="s">
        <v>393</v>
      </c>
      <c r="C32" s="1044"/>
      <c r="D32" s="1044"/>
      <c r="E32" s="1044"/>
      <c r="F32" s="1044"/>
      <c r="G32" s="1044"/>
      <c r="H32" s="1044"/>
      <c r="I32" s="1044"/>
      <c r="J32" s="1044"/>
      <c r="K32" s="1044"/>
      <c r="L32" s="1044"/>
      <c r="M32" s="1044"/>
      <c r="N32" s="1044"/>
      <c r="O32" s="1044"/>
      <c r="P32" s="1045"/>
      <c r="Q32" s="1051">
        <v>104</v>
      </c>
      <c r="R32" s="1052"/>
      <c r="S32" s="1052"/>
      <c r="T32" s="1052"/>
      <c r="U32" s="1052"/>
      <c r="V32" s="1052">
        <v>67</v>
      </c>
      <c r="W32" s="1052"/>
      <c r="X32" s="1052"/>
      <c r="Y32" s="1052"/>
      <c r="Z32" s="1052"/>
      <c r="AA32" s="1052">
        <v>37</v>
      </c>
      <c r="AB32" s="1052"/>
      <c r="AC32" s="1052"/>
      <c r="AD32" s="1052"/>
      <c r="AE32" s="1053"/>
      <c r="AF32" s="1048">
        <v>37</v>
      </c>
      <c r="AG32" s="1049"/>
      <c r="AH32" s="1049"/>
      <c r="AI32" s="1049"/>
      <c r="AJ32" s="1050"/>
      <c r="AK32" s="993">
        <v>5</v>
      </c>
      <c r="AL32" s="984"/>
      <c r="AM32" s="984"/>
      <c r="AN32" s="984"/>
      <c r="AO32" s="984"/>
      <c r="AP32" s="984">
        <v>181</v>
      </c>
      <c r="AQ32" s="984"/>
      <c r="AR32" s="984"/>
      <c r="AS32" s="984"/>
      <c r="AT32" s="984"/>
      <c r="AU32" s="984">
        <v>123</v>
      </c>
      <c r="AV32" s="984"/>
      <c r="AW32" s="984"/>
      <c r="AX32" s="984"/>
      <c r="AY32" s="984"/>
      <c r="AZ32" s="1054" t="s">
        <v>552</v>
      </c>
      <c r="BA32" s="1054"/>
      <c r="BB32" s="1054"/>
      <c r="BC32" s="1054"/>
      <c r="BD32" s="1054"/>
      <c r="BE32" s="985" t="s">
        <v>394</v>
      </c>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t="s">
        <v>395</v>
      </c>
      <c r="C33" s="1044"/>
      <c r="D33" s="1044"/>
      <c r="E33" s="1044"/>
      <c r="F33" s="1044"/>
      <c r="G33" s="1044"/>
      <c r="H33" s="1044"/>
      <c r="I33" s="1044"/>
      <c r="J33" s="1044"/>
      <c r="K33" s="1044"/>
      <c r="L33" s="1044"/>
      <c r="M33" s="1044"/>
      <c r="N33" s="1044"/>
      <c r="O33" s="1044"/>
      <c r="P33" s="1045"/>
      <c r="Q33" s="1051">
        <v>833</v>
      </c>
      <c r="R33" s="1052"/>
      <c r="S33" s="1052"/>
      <c r="T33" s="1052"/>
      <c r="U33" s="1052"/>
      <c r="V33" s="1052">
        <v>779</v>
      </c>
      <c r="W33" s="1052"/>
      <c r="X33" s="1052"/>
      <c r="Y33" s="1052"/>
      <c r="Z33" s="1052"/>
      <c r="AA33" s="1052">
        <v>54</v>
      </c>
      <c r="AB33" s="1052"/>
      <c r="AC33" s="1052"/>
      <c r="AD33" s="1052"/>
      <c r="AE33" s="1053"/>
      <c r="AF33" s="1048">
        <v>54</v>
      </c>
      <c r="AG33" s="1049"/>
      <c r="AH33" s="1049"/>
      <c r="AI33" s="1049"/>
      <c r="AJ33" s="1050"/>
      <c r="AK33" s="993" t="s">
        <v>552</v>
      </c>
      <c r="AL33" s="984"/>
      <c r="AM33" s="984"/>
      <c r="AN33" s="984"/>
      <c r="AO33" s="984"/>
      <c r="AP33" s="984">
        <v>1682</v>
      </c>
      <c r="AQ33" s="984"/>
      <c r="AR33" s="984"/>
      <c r="AS33" s="984"/>
      <c r="AT33" s="984"/>
      <c r="AU33" s="984">
        <v>1682</v>
      </c>
      <c r="AV33" s="984"/>
      <c r="AW33" s="984"/>
      <c r="AX33" s="984"/>
      <c r="AY33" s="984"/>
      <c r="AZ33" s="1054" t="s">
        <v>552</v>
      </c>
      <c r="BA33" s="1054"/>
      <c r="BB33" s="1054"/>
      <c r="BC33" s="1054"/>
      <c r="BD33" s="1054"/>
      <c r="BE33" s="985" t="s">
        <v>394</v>
      </c>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396</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377</v>
      </c>
      <c r="B63" s="950" t="s">
        <v>397</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124</v>
      </c>
      <c r="AG63" s="972"/>
      <c r="AH63" s="972"/>
      <c r="AI63" s="972"/>
      <c r="AJ63" s="1035"/>
      <c r="AK63" s="1036"/>
      <c r="AL63" s="976"/>
      <c r="AM63" s="976"/>
      <c r="AN63" s="976"/>
      <c r="AO63" s="976"/>
      <c r="AP63" s="972">
        <v>2175</v>
      </c>
      <c r="AQ63" s="972"/>
      <c r="AR63" s="972"/>
      <c r="AS63" s="972"/>
      <c r="AT63" s="972"/>
      <c r="AU63" s="972">
        <v>1805</v>
      </c>
      <c r="AV63" s="972"/>
      <c r="AW63" s="972"/>
      <c r="AX63" s="972"/>
      <c r="AY63" s="972"/>
      <c r="AZ63" s="1030"/>
      <c r="BA63" s="1030"/>
      <c r="BB63" s="1030"/>
      <c r="BC63" s="1030"/>
      <c r="BD63" s="1030"/>
      <c r="BE63" s="973"/>
      <c r="BF63" s="973"/>
      <c r="BG63" s="973"/>
      <c r="BH63" s="973"/>
      <c r="BI63" s="974"/>
      <c r="BJ63" s="1031" t="s">
        <v>122</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398</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399</v>
      </c>
      <c r="B66" s="1009"/>
      <c r="C66" s="1009"/>
      <c r="D66" s="1009"/>
      <c r="E66" s="1009"/>
      <c r="F66" s="1009"/>
      <c r="G66" s="1009"/>
      <c r="H66" s="1009"/>
      <c r="I66" s="1009"/>
      <c r="J66" s="1009"/>
      <c r="K66" s="1009"/>
      <c r="L66" s="1009"/>
      <c r="M66" s="1009"/>
      <c r="N66" s="1009"/>
      <c r="O66" s="1009"/>
      <c r="P66" s="1010"/>
      <c r="Q66" s="1014" t="s">
        <v>381</v>
      </c>
      <c r="R66" s="1015"/>
      <c r="S66" s="1015"/>
      <c r="T66" s="1015"/>
      <c r="U66" s="1016"/>
      <c r="V66" s="1014" t="s">
        <v>382</v>
      </c>
      <c r="W66" s="1015"/>
      <c r="X66" s="1015"/>
      <c r="Y66" s="1015"/>
      <c r="Z66" s="1016"/>
      <c r="AA66" s="1014" t="s">
        <v>383</v>
      </c>
      <c r="AB66" s="1015"/>
      <c r="AC66" s="1015"/>
      <c r="AD66" s="1015"/>
      <c r="AE66" s="1016"/>
      <c r="AF66" s="1020" t="s">
        <v>384</v>
      </c>
      <c r="AG66" s="1021"/>
      <c r="AH66" s="1021"/>
      <c r="AI66" s="1021"/>
      <c r="AJ66" s="1022"/>
      <c r="AK66" s="1014" t="s">
        <v>385</v>
      </c>
      <c r="AL66" s="1009"/>
      <c r="AM66" s="1009"/>
      <c r="AN66" s="1009"/>
      <c r="AO66" s="1010"/>
      <c r="AP66" s="1014" t="s">
        <v>386</v>
      </c>
      <c r="AQ66" s="1015"/>
      <c r="AR66" s="1015"/>
      <c r="AS66" s="1015"/>
      <c r="AT66" s="1016"/>
      <c r="AU66" s="1014" t="s">
        <v>400</v>
      </c>
      <c r="AV66" s="1015"/>
      <c r="AW66" s="1015"/>
      <c r="AX66" s="1015"/>
      <c r="AY66" s="1016"/>
      <c r="AZ66" s="1014" t="s">
        <v>363</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553</v>
      </c>
      <c r="C68" s="999"/>
      <c r="D68" s="999"/>
      <c r="E68" s="999"/>
      <c r="F68" s="999"/>
      <c r="G68" s="999"/>
      <c r="H68" s="999"/>
      <c r="I68" s="999"/>
      <c r="J68" s="999"/>
      <c r="K68" s="999"/>
      <c r="L68" s="999"/>
      <c r="M68" s="999"/>
      <c r="N68" s="999"/>
      <c r="O68" s="999"/>
      <c r="P68" s="1000"/>
      <c r="Q68" s="1001">
        <v>9878</v>
      </c>
      <c r="R68" s="995"/>
      <c r="S68" s="995"/>
      <c r="T68" s="995"/>
      <c r="U68" s="995"/>
      <c r="V68" s="995">
        <v>9787</v>
      </c>
      <c r="W68" s="995"/>
      <c r="X68" s="995"/>
      <c r="Y68" s="995"/>
      <c r="Z68" s="995"/>
      <c r="AA68" s="995">
        <v>92</v>
      </c>
      <c r="AB68" s="995"/>
      <c r="AC68" s="995"/>
      <c r="AD68" s="995"/>
      <c r="AE68" s="995"/>
      <c r="AF68" s="995">
        <v>92</v>
      </c>
      <c r="AG68" s="995"/>
      <c r="AH68" s="995"/>
      <c r="AI68" s="995"/>
      <c r="AJ68" s="995"/>
      <c r="AK68" s="995">
        <v>5083</v>
      </c>
      <c r="AL68" s="995"/>
      <c r="AM68" s="995"/>
      <c r="AN68" s="995"/>
      <c r="AO68" s="995"/>
      <c r="AP68" s="995" t="s">
        <v>552</v>
      </c>
      <c r="AQ68" s="995"/>
      <c r="AR68" s="995"/>
      <c r="AS68" s="995"/>
      <c r="AT68" s="995"/>
      <c r="AU68" s="995" t="s">
        <v>552</v>
      </c>
      <c r="AV68" s="995"/>
      <c r="AW68" s="995"/>
      <c r="AX68" s="995"/>
      <c r="AY68" s="995"/>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554</v>
      </c>
      <c r="C69" s="988"/>
      <c r="D69" s="988"/>
      <c r="E69" s="988"/>
      <c r="F69" s="988"/>
      <c r="G69" s="988"/>
      <c r="H69" s="988"/>
      <c r="I69" s="988"/>
      <c r="J69" s="988"/>
      <c r="K69" s="988"/>
      <c r="L69" s="988"/>
      <c r="M69" s="988"/>
      <c r="N69" s="988"/>
      <c r="O69" s="988"/>
      <c r="P69" s="989"/>
      <c r="Q69" s="990">
        <v>1600855</v>
      </c>
      <c r="R69" s="984"/>
      <c r="S69" s="984"/>
      <c r="T69" s="984"/>
      <c r="U69" s="984"/>
      <c r="V69" s="984">
        <v>1567252</v>
      </c>
      <c r="W69" s="984"/>
      <c r="X69" s="984"/>
      <c r="Y69" s="984"/>
      <c r="Z69" s="984"/>
      <c r="AA69" s="984">
        <v>33603</v>
      </c>
      <c r="AB69" s="984"/>
      <c r="AC69" s="984"/>
      <c r="AD69" s="984"/>
      <c r="AE69" s="984"/>
      <c r="AF69" s="984">
        <v>33603</v>
      </c>
      <c r="AG69" s="984"/>
      <c r="AH69" s="984"/>
      <c r="AI69" s="984"/>
      <c r="AJ69" s="984"/>
      <c r="AK69" s="984">
        <v>22693</v>
      </c>
      <c r="AL69" s="984"/>
      <c r="AM69" s="984"/>
      <c r="AN69" s="984"/>
      <c r="AO69" s="984"/>
      <c r="AP69" s="984" t="s">
        <v>552</v>
      </c>
      <c r="AQ69" s="984"/>
      <c r="AR69" s="984"/>
      <c r="AS69" s="984"/>
      <c r="AT69" s="984"/>
      <c r="AU69" s="984" t="s">
        <v>552</v>
      </c>
      <c r="AV69" s="984"/>
      <c r="AW69" s="984"/>
      <c r="AX69" s="984"/>
      <c r="AY69" s="984"/>
      <c r="AZ69" s="985"/>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555</v>
      </c>
      <c r="C70" s="988"/>
      <c r="D70" s="988"/>
      <c r="E70" s="988"/>
      <c r="F70" s="988"/>
      <c r="G70" s="988"/>
      <c r="H70" s="988"/>
      <c r="I70" s="988"/>
      <c r="J70" s="988"/>
      <c r="K70" s="988"/>
      <c r="L70" s="988"/>
      <c r="M70" s="988"/>
      <c r="N70" s="988"/>
      <c r="O70" s="988"/>
      <c r="P70" s="989"/>
      <c r="Q70" s="990">
        <v>579</v>
      </c>
      <c r="R70" s="984"/>
      <c r="S70" s="984"/>
      <c r="T70" s="984"/>
      <c r="U70" s="984"/>
      <c r="V70" s="984">
        <v>578</v>
      </c>
      <c r="W70" s="984"/>
      <c r="X70" s="984"/>
      <c r="Y70" s="984"/>
      <c r="Z70" s="984"/>
      <c r="AA70" s="984">
        <v>1</v>
      </c>
      <c r="AB70" s="984"/>
      <c r="AC70" s="984"/>
      <c r="AD70" s="984"/>
      <c r="AE70" s="984"/>
      <c r="AF70" s="984">
        <v>1</v>
      </c>
      <c r="AG70" s="984"/>
      <c r="AH70" s="984"/>
      <c r="AI70" s="984"/>
      <c r="AJ70" s="984"/>
      <c r="AK70" s="984" t="s">
        <v>552</v>
      </c>
      <c r="AL70" s="984"/>
      <c r="AM70" s="984"/>
      <c r="AN70" s="984"/>
      <c r="AO70" s="984"/>
      <c r="AP70" s="984">
        <v>347</v>
      </c>
      <c r="AQ70" s="984"/>
      <c r="AR70" s="984"/>
      <c r="AS70" s="984"/>
      <c r="AT70" s="984"/>
      <c r="AU70" s="984">
        <v>40</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556</v>
      </c>
      <c r="C71" s="988"/>
      <c r="D71" s="988"/>
      <c r="E71" s="988"/>
      <c r="F71" s="988"/>
      <c r="G71" s="988"/>
      <c r="H71" s="988"/>
      <c r="I71" s="988"/>
      <c r="J71" s="988"/>
      <c r="K71" s="988"/>
      <c r="L71" s="988"/>
      <c r="M71" s="988"/>
      <c r="N71" s="988"/>
      <c r="O71" s="988"/>
      <c r="P71" s="989"/>
      <c r="Q71" s="990">
        <v>4164</v>
      </c>
      <c r="R71" s="984"/>
      <c r="S71" s="984"/>
      <c r="T71" s="984"/>
      <c r="U71" s="984"/>
      <c r="V71" s="984">
        <v>3933</v>
      </c>
      <c r="W71" s="984"/>
      <c r="X71" s="984"/>
      <c r="Y71" s="984"/>
      <c r="Z71" s="984"/>
      <c r="AA71" s="984">
        <v>231</v>
      </c>
      <c r="AB71" s="984"/>
      <c r="AC71" s="984"/>
      <c r="AD71" s="984"/>
      <c r="AE71" s="984"/>
      <c r="AF71" s="984">
        <v>231</v>
      </c>
      <c r="AG71" s="984"/>
      <c r="AH71" s="984"/>
      <c r="AI71" s="984"/>
      <c r="AJ71" s="984"/>
      <c r="AK71" s="984" t="s">
        <v>552</v>
      </c>
      <c r="AL71" s="984"/>
      <c r="AM71" s="984"/>
      <c r="AN71" s="984"/>
      <c r="AO71" s="984"/>
      <c r="AP71" s="984" t="s">
        <v>552</v>
      </c>
      <c r="AQ71" s="984"/>
      <c r="AR71" s="984"/>
      <c r="AS71" s="984"/>
      <c r="AT71" s="984"/>
      <c r="AU71" s="984" t="s">
        <v>552</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557</v>
      </c>
      <c r="C72" s="988"/>
      <c r="D72" s="988"/>
      <c r="E72" s="988"/>
      <c r="F72" s="988"/>
      <c r="G72" s="988"/>
      <c r="H72" s="988"/>
      <c r="I72" s="988"/>
      <c r="J72" s="988"/>
      <c r="K72" s="988"/>
      <c r="L72" s="988"/>
      <c r="M72" s="988"/>
      <c r="N72" s="988"/>
      <c r="O72" s="988"/>
      <c r="P72" s="989"/>
      <c r="Q72" s="990">
        <v>4</v>
      </c>
      <c r="R72" s="984"/>
      <c r="S72" s="984"/>
      <c r="T72" s="984"/>
      <c r="U72" s="984"/>
      <c r="V72" s="984">
        <v>3</v>
      </c>
      <c r="W72" s="984"/>
      <c r="X72" s="984"/>
      <c r="Y72" s="984"/>
      <c r="Z72" s="984"/>
      <c r="AA72" s="984">
        <v>1</v>
      </c>
      <c r="AB72" s="984"/>
      <c r="AC72" s="984"/>
      <c r="AD72" s="984"/>
      <c r="AE72" s="984"/>
      <c r="AF72" s="984">
        <v>1</v>
      </c>
      <c r="AG72" s="984"/>
      <c r="AH72" s="984"/>
      <c r="AI72" s="984"/>
      <c r="AJ72" s="984"/>
      <c r="AK72" s="984" t="s">
        <v>552</v>
      </c>
      <c r="AL72" s="984"/>
      <c r="AM72" s="984"/>
      <c r="AN72" s="984"/>
      <c r="AO72" s="984"/>
      <c r="AP72" s="984" t="s">
        <v>552</v>
      </c>
      <c r="AQ72" s="984"/>
      <c r="AR72" s="984"/>
      <c r="AS72" s="984"/>
      <c r="AT72" s="984"/>
      <c r="AU72" s="984" t="s">
        <v>552</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558</v>
      </c>
      <c r="C73" s="988"/>
      <c r="D73" s="988"/>
      <c r="E73" s="988"/>
      <c r="F73" s="988"/>
      <c r="G73" s="988"/>
      <c r="H73" s="988"/>
      <c r="I73" s="988"/>
      <c r="J73" s="988"/>
      <c r="K73" s="988"/>
      <c r="L73" s="988"/>
      <c r="M73" s="988"/>
      <c r="N73" s="988"/>
      <c r="O73" s="988"/>
      <c r="P73" s="989"/>
      <c r="Q73" s="990">
        <v>992</v>
      </c>
      <c r="R73" s="984"/>
      <c r="S73" s="984"/>
      <c r="T73" s="984"/>
      <c r="U73" s="984"/>
      <c r="V73" s="984">
        <v>963</v>
      </c>
      <c r="W73" s="984"/>
      <c r="X73" s="984"/>
      <c r="Y73" s="984"/>
      <c r="Z73" s="984"/>
      <c r="AA73" s="984">
        <v>29</v>
      </c>
      <c r="AB73" s="984"/>
      <c r="AC73" s="984"/>
      <c r="AD73" s="984"/>
      <c r="AE73" s="984"/>
      <c r="AF73" s="984">
        <v>29</v>
      </c>
      <c r="AG73" s="984"/>
      <c r="AH73" s="984"/>
      <c r="AI73" s="984"/>
      <c r="AJ73" s="984"/>
      <c r="AK73" s="984">
        <v>50</v>
      </c>
      <c r="AL73" s="984"/>
      <c r="AM73" s="984"/>
      <c r="AN73" s="984"/>
      <c r="AO73" s="984"/>
      <c r="AP73" s="984" t="s">
        <v>552</v>
      </c>
      <c r="AQ73" s="984"/>
      <c r="AR73" s="984"/>
      <c r="AS73" s="984"/>
      <c r="AT73" s="984"/>
      <c r="AU73" s="984" t="s">
        <v>552</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t="s">
        <v>559</v>
      </c>
      <c r="C74" s="988"/>
      <c r="D74" s="988"/>
      <c r="E74" s="988"/>
      <c r="F74" s="988"/>
      <c r="G74" s="988"/>
      <c r="H74" s="988"/>
      <c r="I74" s="988"/>
      <c r="J74" s="988"/>
      <c r="K74" s="988"/>
      <c r="L74" s="988"/>
      <c r="M74" s="988"/>
      <c r="N74" s="988"/>
      <c r="O74" s="988"/>
      <c r="P74" s="989"/>
      <c r="Q74" s="990">
        <v>249</v>
      </c>
      <c r="R74" s="984"/>
      <c r="S74" s="984"/>
      <c r="T74" s="984"/>
      <c r="U74" s="984"/>
      <c r="V74" s="984">
        <v>194</v>
      </c>
      <c r="W74" s="984"/>
      <c r="X74" s="984"/>
      <c r="Y74" s="984"/>
      <c r="Z74" s="984"/>
      <c r="AA74" s="984">
        <v>55</v>
      </c>
      <c r="AB74" s="984"/>
      <c r="AC74" s="984"/>
      <c r="AD74" s="984"/>
      <c r="AE74" s="984"/>
      <c r="AF74" s="984">
        <v>55</v>
      </c>
      <c r="AG74" s="984"/>
      <c r="AH74" s="984"/>
      <c r="AI74" s="984"/>
      <c r="AJ74" s="984"/>
      <c r="AK74" s="984">
        <v>17</v>
      </c>
      <c r="AL74" s="984"/>
      <c r="AM74" s="984"/>
      <c r="AN74" s="984"/>
      <c r="AO74" s="984"/>
      <c r="AP74" s="984" t="s">
        <v>552</v>
      </c>
      <c r="AQ74" s="984"/>
      <c r="AR74" s="984"/>
      <c r="AS74" s="984"/>
      <c r="AT74" s="984"/>
      <c r="AU74" s="984" t="s">
        <v>552</v>
      </c>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c r="C75" s="988"/>
      <c r="D75" s="988"/>
      <c r="E75" s="988"/>
      <c r="F75" s="988"/>
      <c r="G75" s="988"/>
      <c r="H75" s="988"/>
      <c r="I75" s="988"/>
      <c r="J75" s="988"/>
      <c r="K75" s="988"/>
      <c r="L75" s="988"/>
      <c r="M75" s="988"/>
      <c r="N75" s="988"/>
      <c r="O75" s="988"/>
      <c r="P75" s="989"/>
      <c r="Q75" s="991"/>
      <c r="R75" s="992"/>
      <c r="S75" s="992"/>
      <c r="T75" s="992"/>
      <c r="U75" s="993"/>
      <c r="V75" s="994"/>
      <c r="W75" s="992"/>
      <c r="X75" s="992"/>
      <c r="Y75" s="992"/>
      <c r="Z75" s="993"/>
      <c r="AA75" s="994"/>
      <c r="AB75" s="992"/>
      <c r="AC75" s="992"/>
      <c r="AD75" s="992"/>
      <c r="AE75" s="993"/>
      <c r="AF75" s="994"/>
      <c r="AG75" s="992"/>
      <c r="AH75" s="992"/>
      <c r="AI75" s="992"/>
      <c r="AJ75" s="993"/>
      <c r="AK75" s="994"/>
      <c r="AL75" s="992"/>
      <c r="AM75" s="992"/>
      <c r="AN75" s="992"/>
      <c r="AO75" s="993"/>
      <c r="AP75" s="994"/>
      <c r="AQ75" s="992"/>
      <c r="AR75" s="992"/>
      <c r="AS75" s="992"/>
      <c r="AT75" s="993"/>
      <c r="AU75" s="994"/>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377</v>
      </c>
      <c r="B88" s="950" t="s">
        <v>401</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34012</v>
      </c>
      <c r="AG88" s="972"/>
      <c r="AH88" s="972"/>
      <c r="AI88" s="972"/>
      <c r="AJ88" s="972"/>
      <c r="AK88" s="976"/>
      <c r="AL88" s="976"/>
      <c r="AM88" s="976"/>
      <c r="AN88" s="976"/>
      <c r="AO88" s="976"/>
      <c r="AP88" s="972">
        <v>347</v>
      </c>
      <c r="AQ88" s="972"/>
      <c r="AR88" s="972"/>
      <c r="AS88" s="972"/>
      <c r="AT88" s="972"/>
      <c r="AU88" s="972">
        <v>40</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377</v>
      </c>
      <c r="BR102" s="950" t="s">
        <v>402</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c r="CS102" s="966"/>
      <c r="CT102" s="966"/>
      <c r="CU102" s="966"/>
      <c r="CV102" s="967"/>
      <c r="CW102" s="965"/>
      <c r="CX102" s="966"/>
      <c r="CY102" s="966"/>
      <c r="CZ102" s="966"/>
      <c r="DA102" s="967"/>
      <c r="DB102" s="965"/>
      <c r="DC102" s="966"/>
      <c r="DD102" s="966"/>
      <c r="DE102" s="966"/>
      <c r="DF102" s="967"/>
      <c r="DG102" s="965"/>
      <c r="DH102" s="966"/>
      <c r="DI102" s="966"/>
      <c r="DJ102" s="966"/>
      <c r="DK102" s="967"/>
      <c r="DL102" s="965"/>
      <c r="DM102" s="966"/>
      <c r="DN102" s="966"/>
      <c r="DO102" s="966"/>
      <c r="DP102" s="967"/>
      <c r="DQ102" s="965"/>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403</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404</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405</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406</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407</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408</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409</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410</v>
      </c>
      <c r="AB109" s="909"/>
      <c r="AC109" s="909"/>
      <c r="AD109" s="909"/>
      <c r="AE109" s="910"/>
      <c r="AF109" s="911" t="s">
        <v>411</v>
      </c>
      <c r="AG109" s="909"/>
      <c r="AH109" s="909"/>
      <c r="AI109" s="909"/>
      <c r="AJ109" s="910"/>
      <c r="AK109" s="911" t="s">
        <v>293</v>
      </c>
      <c r="AL109" s="909"/>
      <c r="AM109" s="909"/>
      <c r="AN109" s="909"/>
      <c r="AO109" s="910"/>
      <c r="AP109" s="911" t="s">
        <v>412</v>
      </c>
      <c r="AQ109" s="909"/>
      <c r="AR109" s="909"/>
      <c r="AS109" s="909"/>
      <c r="AT109" s="942"/>
      <c r="AU109" s="908" t="s">
        <v>409</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410</v>
      </c>
      <c r="BR109" s="909"/>
      <c r="BS109" s="909"/>
      <c r="BT109" s="909"/>
      <c r="BU109" s="910"/>
      <c r="BV109" s="911" t="s">
        <v>411</v>
      </c>
      <c r="BW109" s="909"/>
      <c r="BX109" s="909"/>
      <c r="BY109" s="909"/>
      <c r="BZ109" s="910"/>
      <c r="CA109" s="911" t="s">
        <v>293</v>
      </c>
      <c r="CB109" s="909"/>
      <c r="CC109" s="909"/>
      <c r="CD109" s="909"/>
      <c r="CE109" s="910"/>
      <c r="CF109" s="949" t="s">
        <v>412</v>
      </c>
      <c r="CG109" s="949"/>
      <c r="CH109" s="949"/>
      <c r="CI109" s="949"/>
      <c r="CJ109" s="949"/>
      <c r="CK109" s="911" t="s">
        <v>413</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410</v>
      </c>
      <c r="DH109" s="909"/>
      <c r="DI109" s="909"/>
      <c r="DJ109" s="909"/>
      <c r="DK109" s="910"/>
      <c r="DL109" s="911" t="s">
        <v>411</v>
      </c>
      <c r="DM109" s="909"/>
      <c r="DN109" s="909"/>
      <c r="DO109" s="909"/>
      <c r="DP109" s="910"/>
      <c r="DQ109" s="911" t="s">
        <v>293</v>
      </c>
      <c r="DR109" s="909"/>
      <c r="DS109" s="909"/>
      <c r="DT109" s="909"/>
      <c r="DU109" s="910"/>
      <c r="DV109" s="911" t="s">
        <v>412</v>
      </c>
      <c r="DW109" s="909"/>
      <c r="DX109" s="909"/>
      <c r="DY109" s="909"/>
      <c r="DZ109" s="942"/>
    </row>
    <row r="110" spans="1:131" s="224" customFormat="1" ht="26.25" customHeight="1" x14ac:dyDescent="0.2">
      <c r="A110" s="820" t="s">
        <v>414</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307296</v>
      </c>
      <c r="AB110" s="902"/>
      <c r="AC110" s="902"/>
      <c r="AD110" s="902"/>
      <c r="AE110" s="903"/>
      <c r="AF110" s="904">
        <v>372021</v>
      </c>
      <c r="AG110" s="902"/>
      <c r="AH110" s="902"/>
      <c r="AI110" s="902"/>
      <c r="AJ110" s="903"/>
      <c r="AK110" s="904">
        <v>384756</v>
      </c>
      <c r="AL110" s="902"/>
      <c r="AM110" s="902"/>
      <c r="AN110" s="902"/>
      <c r="AO110" s="903"/>
      <c r="AP110" s="905">
        <v>23.4</v>
      </c>
      <c r="AQ110" s="906"/>
      <c r="AR110" s="906"/>
      <c r="AS110" s="906"/>
      <c r="AT110" s="907"/>
      <c r="AU110" s="943" t="s">
        <v>69</v>
      </c>
      <c r="AV110" s="944"/>
      <c r="AW110" s="944"/>
      <c r="AX110" s="944"/>
      <c r="AY110" s="944"/>
      <c r="AZ110" s="873" t="s">
        <v>415</v>
      </c>
      <c r="BA110" s="821"/>
      <c r="BB110" s="821"/>
      <c r="BC110" s="821"/>
      <c r="BD110" s="821"/>
      <c r="BE110" s="821"/>
      <c r="BF110" s="821"/>
      <c r="BG110" s="821"/>
      <c r="BH110" s="821"/>
      <c r="BI110" s="821"/>
      <c r="BJ110" s="821"/>
      <c r="BK110" s="821"/>
      <c r="BL110" s="821"/>
      <c r="BM110" s="821"/>
      <c r="BN110" s="821"/>
      <c r="BO110" s="821"/>
      <c r="BP110" s="822"/>
      <c r="BQ110" s="874">
        <v>2733135</v>
      </c>
      <c r="BR110" s="855"/>
      <c r="BS110" s="855"/>
      <c r="BT110" s="855"/>
      <c r="BU110" s="855"/>
      <c r="BV110" s="855">
        <v>2444404</v>
      </c>
      <c r="BW110" s="855"/>
      <c r="BX110" s="855"/>
      <c r="BY110" s="855"/>
      <c r="BZ110" s="855"/>
      <c r="CA110" s="855">
        <v>2129161</v>
      </c>
      <c r="CB110" s="855"/>
      <c r="CC110" s="855"/>
      <c r="CD110" s="855"/>
      <c r="CE110" s="855"/>
      <c r="CF110" s="879">
        <v>129.69999999999999</v>
      </c>
      <c r="CG110" s="880"/>
      <c r="CH110" s="880"/>
      <c r="CI110" s="880"/>
      <c r="CJ110" s="880"/>
      <c r="CK110" s="939" t="s">
        <v>416</v>
      </c>
      <c r="CL110" s="832"/>
      <c r="CM110" s="873" t="s">
        <v>417</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4" customFormat="1" ht="26.25" customHeight="1" x14ac:dyDescent="0.2">
      <c r="A111" s="787" t="s">
        <v>418</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419</v>
      </c>
      <c r="BA111" s="765"/>
      <c r="BB111" s="765"/>
      <c r="BC111" s="765"/>
      <c r="BD111" s="765"/>
      <c r="BE111" s="765"/>
      <c r="BF111" s="765"/>
      <c r="BG111" s="765"/>
      <c r="BH111" s="765"/>
      <c r="BI111" s="765"/>
      <c r="BJ111" s="765"/>
      <c r="BK111" s="765"/>
      <c r="BL111" s="765"/>
      <c r="BM111" s="765"/>
      <c r="BN111" s="765"/>
      <c r="BO111" s="765"/>
      <c r="BP111" s="766"/>
      <c r="BQ111" s="829" t="s">
        <v>122</v>
      </c>
      <c r="BR111" s="830"/>
      <c r="BS111" s="830"/>
      <c r="BT111" s="830"/>
      <c r="BU111" s="830"/>
      <c r="BV111" s="830" t="s">
        <v>122</v>
      </c>
      <c r="BW111" s="830"/>
      <c r="BX111" s="830"/>
      <c r="BY111" s="830"/>
      <c r="BZ111" s="830"/>
      <c r="CA111" s="830" t="s">
        <v>122</v>
      </c>
      <c r="CB111" s="830"/>
      <c r="CC111" s="830"/>
      <c r="CD111" s="830"/>
      <c r="CE111" s="830"/>
      <c r="CF111" s="888" t="s">
        <v>122</v>
      </c>
      <c r="CG111" s="889"/>
      <c r="CH111" s="889"/>
      <c r="CI111" s="889"/>
      <c r="CJ111" s="889"/>
      <c r="CK111" s="940"/>
      <c r="CL111" s="834"/>
      <c r="CM111" s="828" t="s">
        <v>420</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4" customFormat="1" ht="26.25" customHeight="1" x14ac:dyDescent="0.2">
      <c r="A112" s="925" t="s">
        <v>421</v>
      </c>
      <c r="B112" s="926"/>
      <c r="C112" s="765" t="s">
        <v>422</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122</v>
      </c>
      <c r="AB112" s="793"/>
      <c r="AC112" s="793"/>
      <c r="AD112" s="793"/>
      <c r="AE112" s="794"/>
      <c r="AF112" s="795" t="s">
        <v>122</v>
      </c>
      <c r="AG112" s="793"/>
      <c r="AH112" s="793"/>
      <c r="AI112" s="793"/>
      <c r="AJ112" s="794"/>
      <c r="AK112" s="795" t="s">
        <v>122</v>
      </c>
      <c r="AL112" s="793"/>
      <c r="AM112" s="793"/>
      <c r="AN112" s="793"/>
      <c r="AO112" s="794"/>
      <c r="AP112" s="837" t="s">
        <v>122</v>
      </c>
      <c r="AQ112" s="838"/>
      <c r="AR112" s="838"/>
      <c r="AS112" s="838"/>
      <c r="AT112" s="839"/>
      <c r="AU112" s="945"/>
      <c r="AV112" s="946"/>
      <c r="AW112" s="946"/>
      <c r="AX112" s="946"/>
      <c r="AY112" s="946"/>
      <c r="AZ112" s="828" t="s">
        <v>423</v>
      </c>
      <c r="BA112" s="765"/>
      <c r="BB112" s="765"/>
      <c r="BC112" s="765"/>
      <c r="BD112" s="765"/>
      <c r="BE112" s="765"/>
      <c r="BF112" s="765"/>
      <c r="BG112" s="765"/>
      <c r="BH112" s="765"/>
      <c r="BI112" s="765"/>
      <c r="BJ112" s="765"/>
      <c r="BK112" s="765"/>
      <c r="BL112" s="765"/>
      <c r="BM112" s="765"/>
      <c r="BN112" s="765"/>
      <c r="BO112" s="765"/>
      <c r="BP112" s="766"/>
      <c r="BQ112" s="829">
        <v>1172830</v>
      </c>
      <c r="BR112" s="830"/>
      <c r="BS112" s="830"/>
      <c r="BT112" s="830"/>
      <c r="BU112" s="830"/>
      <c r="BV112" s="830">
        <v>1532088</v>
      </c>
      <c r="BW112" s="830"/>
      <c r="BX112" s="830"/>
      <c r="BY112" s="830"/>
      <c r="BZ112" s="830"/>
      <c r="CA112" s="830">
        <v>1805227</v>
      </c>
      <c r="CB112" s="830"/>
      <c r="CC112" s="830"/>
      <c r="CD112" s="830"/>
      <c r="CE112" s="830"/>
      <c r="CF112" s="888">
        <v>110</v>
      </c>
      <c r="CG112" s="889"/>
      <c r="CH112" s="889"/>
      <c r="CI112" s="889"/>
      <c r="CJ112" s="889"/>
      <c r="CK112" s="940"/>
      <c r="CL112" s="834"/>
      <c r="CM112" s="828" t="s">
        <v>424</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425</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72241</v>
      </c>
      <c r="AB113" s="932"/>
      <c r="AC113" s="932"/>
      <c r="AD113" s="932"/>
      <c r="AE113" s="933"/>
      <c r="AF113" s="934">
        <v>73921</v>
      </c>
      <c r="AG113" s="932"/>
      <c r="AH113" s="932"/>
      <c r="AI113" s="932"/>
      <c r="AJ113" s="933"/>
      <c r="AK113" s="934">
        <v>74285</v>
      </c>
      <c r="AL113" s="932"/>
      <c r="AM113" s="932"/>
      <c r="AN113" s="932"/>
      <c r="AO113" s="933"/>
      <c r="AP113" s="935">
        <v>4.5</v>
      </c>
      <c r="AQ113" s="936"/>
      <c r="AR113" s="936"/>
      <c r="AS113" s="936"/>
      <c r="AT113" s="937"/>
      <c r="AU113" s="945"/>
      <c r="AV113" s="946"/>
      <c r="AW113" s="946"/>
      <c r="AX113" s="946"/>
      <c r="AY113" s="946"/>
      <c r="AZ113" s="828" t="s">
        <v>426</v>
      </c>
      <c r="BA113" s="765"/>
      <c r="BB113" s="765"/>
      <c r="BC113" s="765"/>
      <c r="BD113" s="765"/>
      <c r="BE113" s="765"/>
      <c r="BF113" s="765"/>
      <c r="BG113" s="765"/>
      <c r="BH113" s="765"/>
      <c r="BI113" s="765"/>
      <c r="BJ113" s="765"/>
      <c r="BK113" s="765"/>
      <c r="BL113" s="765"/>
      <c r="BM113" s="765"/>
      <c r="BN113" s="765"/>
      <c r="BO113" s="765"/>
      <c r="BP113" s="766"/>
      <c r="BQ113" s="829">
        <v>65870</v>
      </c>
      <c r="BR113" s="830"/>
      <c r="BS113" s="830"/>
      <c r="BT113" s="830"/>
      <c r="BU113" s="830"/>
      <c r="BV113" s="830">
        <v>53033</v>
      </c>
      <c r="BW113" s="830"/>
      <c r="BX113" s="830"/>
      <c r="BY113" s="830"/>
      <c r="BZ113" s="830"/>
      <c r="CA113" s="830">
        <v>40293</v>
      </c>
      <c r="CB113" s="830"/>
      <c r="CC113" s="830"/>
      <c r="CD113" s="830"/>
      <c r="CE113" s="830"/>
      <c r="CF113" s="888">
        <v>2.5</v>
      </c>
      <c r="CG113" s="889"/>
      <c r="CH113" s="889"/>
      <c r="CI113" s="889"/>
      <c r="CJ113" s="889"/>
      <c r="CK113" s="940"/>
      <c r="CL113" s="834"/>
      <c r="CM113" s="828" t="s">
        <v>427</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428</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13068</v>
      </c>
      <c r="AB114" s="793"/>
      <c r="AC114" s="793"/>
      <c r="AD114" s="793"/>
      <c r="AE114" s="794"/>
      <c r="AF114" s="795">
        <v>12738</v>
      </c>
      <c r="AG114" s="793"/>
      <c r="AH114" s="793"/>
      <c r="AI114" s="793"/>
      <c r="AJ114" s="794"/>
      <c r="AK114" s="795">
        <v>12738</v>
      </c>
      <c r="AL114" s="793"/>
      <c r="AM114" s="793"/>
      <c r="AN114" s="793"/>
      <c r="AO114" s="794"/>
      <c r="AP114" s="837">
        <v>0.8</v>
      </c>
      <c r="AQ114" s="838"/>
      <c r="AR114" s="838"/>
      <c r="AS114" s="838"/>
      <c r="AT114" s="839"/>
      <c r="AU114" s="945"/>
      <c r="AV114" s="946"/>
      <c r="AW114" s="946"/>
      <c r="AX114" s="946"/>
      <c r="AY114" s="946"/>
      <c r="AZ114" s="828" t="s">
        <v>429</v>
      </c>
      <c r="BA114" s="765"/>
      <c r="BB114" s="765"/>
      <c r="BC114" s="765"/>
      <c r="BD114" s="765"/>
      <c r="BE114" s="765"/>
      <c r="BF114" s="765"/>
      <c r="BG114" s="765"/>
      <c r="BH114" s="765"/>
      <c r="BI114" s="765"/>
      <c r="BJ114" s="765"/>
      <c r="BK114" s="765"/>
      <c r="BL114" s="765"/>
      <c r="BM114" s="765"/>
      <c r="BN114" s="765"/>
      <c r="BO114" s="765"/>
      <c r="BP114" s="766"/>
      <c r="BQ114" s="829">
        <v>394134</v>
      </c>
      <c r="BR114" s="830"/>
      <c r="BS114" s="830"/>
      <c r="BT114" s="830"/>
      <c r="BU114" s="830"/>
      <c r="BV114" s="830">
        <v>378243</v>
      </c>
      <c r="BW114" s="830"/>
      <c r="BX114" s="830"/>
      <c r="BY114" s="830"/>
      <c r="BZ114" s="830"/>
      <c r="CA114" s="830">
        <v>350287</v>
      </c>
      <c r="CB114" s="830"/>
      <c r="CC114" s="830"/>
      <c r="CD114" s="830"/>
      <c r="CE114" s="830"/>
      <c r="CF114" s="888">
        <v>21.3</v>
      </c>
      <c r="CG114" s="889"/>
      <c r="CH114" s="889"/>
      <c r="CI114" s="889"/>
      <c r="CJ114" s="889"/>
      <c r="CK114" s="940"/>
      <c r="CL114" s="834"/>
      <c r="CM114" s="828" t="s">
        <v>430</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431</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t="s">
        <v>122</v>
      </c>
      <c r="AB115" s="932"/>
      <c r="AC115" s="932"/>
      <c r="AD115" s="932"/>
      <c r="AE115" s="933"/>
      <c r="AF115" s="934" t="s">
        <v>122</v>
      </c>
      <c r="AG115" s="932"/>
      <c r="AH115" s="932"/>
      <c r="AI115" s="932"/>
      <c r="AJ115" s="933"/>
      <c r="AK115" s="934" t="s">
        <v>122</v>
      </c>
      <c r="AL115" s="932"/>
      <c r="AM115" s="932"/>
      <c r="AN115" s="932"/>
      <c r="AO115" s="933"/>
      <c r="AP115" s="935" t="s">
        <v>122</v>
      </c>
      <c r="AQ115" s="936"/>
      <c r="AR115" s="936"/>
      <c r="AS115" s="936"/>
      <c r="AT115" s="937"/>
      <c r="AU115" s="945"/>
      <c r="AV115" s="946"/>
      <c r="AW115" s="946"/>
      <c r="AX115" s="946"/>
      <c r="AY115" s="946"/>
      <c r="AZ115" s="828" t="s">
        <v>432</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433</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122</v>
      </c>
      <c r="DH115" s="793"/>
      <c r="DI115" s="793"/>
      <c r="DJ115" s="793"/>
      <c r="DK115" s="794"/>
      <c r="DL115" s="795" t="s">
        <v>122</v>
      </c>
      <c r="DM115" s="793"/>
      <c r="DN115" s="793"/>
      <c r="DO115" s="793"/>
      <c r="DP115" s="794"/>
      <c r="DQ115" s="795" t="s">
        <v>122</v>
      </c>
      <c r="DR115" s="793"/>
      <c r="DS115" s="793"/>
      <c r="DT115" s="793"/>
      <c r="DU115" s="794"/>
      <c r="DV115" s="837" t="s">
        <v>122</v>
      </c>
      <c r="DW115" s="838"/>
      <c r="DX115" s="838"/>
      <c r="DY115" s="838"/>
      <c r="DZ115" s="839"/>
    </row>
    <row r="116" spans="1:130" s="224" customFormat="1" ht="26.25" customHeight="1" x14ac:dyDescent="0.2">
      <c r="A116" s="929"/>
      <c r="B116" s="930"/>
      <c r="C116" s="852" t="s">
        <v>434</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435</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436</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122</v>
      </c>
      <c r="DH116" s="793"/>
      <c r="DI116" s="793"/>
      <c r="DJ116" s="793"/>
      <c r="DK116" s="794"/>
      <c r="DL116" s="795" t="s">
        <v>122</v>
      </c>
      <c r="DM116" s="793"/>
      <c r="DN116" s="793"/>
      <c r="DO116" s="793"/>
      <c r="DP116" s="794"/>
      <c r="DQ116" s="795" t="s">
        <v>122</v>
      </c>
      <c r="DR116" s="793"/>
      <c r="DS116" s="793"/>
      <c r="DT116" s="793"/>
      <c r="DU116" s="794"/>
      <c r="DV116" s="837" t="s">
        <v>122</v>
      </c>
      <c r="DW116" s="838"/>
      <c r="DX116" s="838"/>
      <c r="DY116" s="838"/>
      <c r="DZ116" s="839"/>
    </row>
    <row r="117" spans="1:130" s="224" customFormat="1" ht="26.25" customHeight="1" x14ac:dyDescent="0.2">
      <c r="A117" s="908" t="s">
        <v>176</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437</v>
      </c>
      <c r="Z117" s="910"/>
      <c r="AA117" s="915">
        <v>392605</v>
      </c>
      <c r="AB117" s="916"/>
      <c r="AC117" s="916"/>
      <c r="AD117" s="916"/>
      <c r="AE117" s="917"/>
      <c r="AF117" s="918">
        <v>458680</v>
      </c>
      <c r="AG117" s="916"/>
      <c r="AH117" s="916"/>
      <c r="AI117" s="916"/>
      <c r="AJ117" s="917"/>
      <c r="AK117" s="918">
        <v>471779</v>
      </c>
      <c r="AL117" s="916"/>
      <c r="AM117" s="916"/>
      <c r="AN117" s="916"/>
      <c r="AO117" s="917"/>
      <c r="AP117" s="919"/>
      <c r="AQ117" s="920"/>
      <c r="AR117" s="920"/>
      <c r="AS117" s="920"/>
      <c r="AT117" s="921"/>
      <c r="AU117" s="945"/>
      <c r="AV117" s="946"/>
      <c r="AW117" s="946"/>
      <c r="AX117" s="946"/>
      <c r="AY117" s="946"/>
      <c r="AZ117" s="876" t="s">
        <v>438</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439</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413</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410</v>
      </c>
      <c r="AB118" s="909"/>
      <c r="AC118" s="909"/>
      <c r="AD118" s="909"/>
      <c r="AE118" s="910"/>
      <c r="AF118" s="911" t="s">
        <v>411</v>
      </c>
      <c r="AG118" s="909"/>
      <c r="AH118" s="909"/>
      <c r="AI118" s="909"/>
      <c r="AJ118" s="910"/>
      <c r="AK118" s="911" t="s">
        <v>293</v>
      </c>
      <c r="AL118" s="909"/>
      <c r="AM118" s="909"/>
      <c r="AN118" s="909"/>
      <c r="AO118" s="910"/>
      <c r="AP118" s="912" t="s">
        <v>412</v>
      </c>
      <c r="AQ118" s="913"/>
      <c r="AR118" s="913"/>
      <c r="AS118" s="913"/>
      <c r="AT118" s="914"/>
      <c r="AU118" s="945"/>
      <c r="AV118" s="946"/>
      <c r="AW118" s="946"/>
      <c r="AX118" s="946"/>
      <c r="AY118" s="946"/>
      <c r="AZ118" s="851" t="s">
        <v>440</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441</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416</v>
      </c>
      <c r="B119" s="832"/>
      <c r="C119" s="873" t="s">
        <v>417</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45" t="s">
        <v>176</v>
      </c>
      <c r="BA119" s="245"/>
      <c r="BB119" s="245"/>
      <c r="BC119" s="245"/>
      <c r="BD119" s="245"/>
      <c r="BE119" s="245"/>
      <c r="BF119" s="245"/>
      <c r="BG119" s="245"/>
      <c r="BH119" s="245"/>
      <c r="BI119" s="245"/>
      <c r="BJ119" s="245"/>
      <c r="BK119" s="245"/>
      <c r="BL119" s="245"/>
      <c r="BM119" s="245"/>
      <c r="BN119" s="245"/>
      <c r="BO119" s="890" t="s">
        <v>442</v>
      </c>
      <c r="BP119" s="891"/>
      <c r="BQ119" s="892">
        <v>4365969</v>
      </c>
      <c r="BR119" s="858"/>
      <c r="BS119" s="858"/>
      <c r="BT119" s="858"/>
      <c r="BU119" s="858"/>
      <c r="BV119" s="858">
        <v>4407768</v>
      </c>
      <c r="BW119" s="858"/>
      <c r="BX119" s="858"/>
      <c r="BY119" s="858"/>
      <c r="BZ119" s="858"/>
      <c r="CA119" s="858">
        <v>4324968</v>
      </c>
      <c r="CB119" s="858"/>
      <c r="CC119" s="858"/>
      <c r="CD119" s="858"/>
      <c r="CE119" s="858"/>
      <c r="CF119" s="761"/>
      <c r="CG119" s="762"/>
      <c r="CH119" s="762"/>
      <c r="CI119" s="762"/>
      <c r="CJ119" s="847"/>
      <c r="CK119" s="941"/>
      <c r="CL119" s="836"/>
      <c r="CM119" s="851" t="s">
        <v>443</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122</v>
      </c>
      <c r="DH119" s="777"/>
      <c r="DI119" s="777"/>
      <c r="DJ119" s="777"/>
      <c r="DK119" s="778"/>
      <c r="DL119" s="779" t="s">
        <v>122</v>
      </c>
      <c r="DM119" s="777"/>
      <c r="DN119" s="777"/>
      <c r="DO119" s="777"/>
      <c r="DP119" s="778"/>
      <c r="DQ119" s="779" t="s">
        <v>122</v>
      </c>
      <c r="DR119" s="777"/>
      <c r="DS119" s="777"/>
      <c r="DT119" s="777"/>
      <c r="DU119" s="778"/>
      <c r="DV119" s="861" t="s">
        <v>122</v>
      </c>
      <c r="DW119" s="862"/>
      <c r="DX119" s="862"/>
      <c r="DY119" s="862"/>
      <c r="DZ119" s="863"/>
    </row>
    <row r="120" spans="1:130" s="224" customFormat="1" ht="26.25" customHeight="1" x14ac:dyDescent="0.2">
      <c r="A120" s="833"/>
      <c r="B120" s="834"/>
      <c r="C120" s="828" t="s">
        <v>420</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444</v>
      </c>
      <c r="AV120" s="894"/>
      <c r="AW120" s="894"/>
      <c r="AX120" s="894"/>
      <c r="AY120" s="895"/>
      <c r="AZ120" s="873" t="s">
        <v>445</v>
      </c>
      <c r="BA120" s="821"/>
      <c r="BB120" s="821"/>
      <c r="BC120" s="821"/>
      <c r="BD120" s="821"/>
      <c r="BE120" s="821"/>
      <c r="BF120" s="821"/>
      <c r="BG120" s="821"/>
      <c r="BH120" s="821"/>
      <c r="BI120" s="821"/>
      <c r="BJ120" s="821"/>
      <c r="BK120" s="821"/>
      <c r="BL120" s="821"/>
      <c r="BM120" s="821"/>
      <c r="BN120" s="821"/>
      <c r="BO120" s="821"/>
      <c r="BP120" s="822"/>
      <c r="BQ120" s="874">
        <v>2570812</v>
      </c>
      <c r="BR120" s="855"/>
      <c r="BS120" s="855"/>
      <c r="BT120" s="855"/>
      <c r="BU120" s="855"/>
      <c r="BV120" s="855">
        <v>2879533</v>
      </c>
      <c r="BW120" s="855"/>
      <c r="BX120" s="855"/>
      <c r="BY120" s="855"/>
      <c r="BZ120" s="855"/>
      <c r="CA120" s="855">
        <v>3087569</v>
      </c>
      <c r="CB120" s="855"/>
      <c r="CC120" s="855"/>
      <c r="CD120" s="855"/>
      <c r="CE120" s="855"/>
      <c r="CF120" s="879">
        <v>188.1</v>
      </c>
      <c r="CG120" s="880"/>
      <c r="CH120" s="880"/>
      <c r="CI120" s="880"/>
      <c r="CJ120" s="880"/>
      <c r="CK120" s="881" t="s">
        <v>446</v>
      </c>
      <c r="CL120" s="865"/>
      <c r="CM120" s="865"/>
      <c r="CN120" s="865"/>
      <c r="CO120" s="866"/>
      <c r="CP120" s="885" t="s">
        <v>395</v>
      </c>
      <c r="CQ120" s="886"/>
      <c r="CR120" s="886"/>
      <c r="CS120" s="886"/>
      <c r="CT120" s="886"/>
      <c r="CU120" s="886"/>
      <c r="CV120" s="886"/>
      <c r="CW120" s="886"/>
      <c r="CX120" s="886"/>
      <c r="CY120" s="886"/>
      <c r="CZ120" s="886"/>
      <c r="DA120" s="886"/>
      <c r="DB120" s="886"/>
      <c r="DC120" s="886"/>
      <c r="DD120" s="886"/>
      <c r="DE120" s="886"/>
      <c r="DF120" s="887"/>
      <c r="DG120" s="874">
        <v>994262</v>
      </c>
      <c r="DH120" s="855"/>
      <c r="DI120" s="855"/>
      <c r="DJ120" s="855"/>
      <c r="DK120" s="855"/>
      <c r="DL120" s="855">
        <v>1278084</v>
      </c>
      <c r="DM120" s="855"/>
      <c r="DN120" s="855"/>
      <c r="DO120" s="855"/>
      <c r="DP120" s="855"/>
      <c r="DQ120" s="855">
        <v>1681824</v>
      </c>
      <c r="DR120" s="855"/>
      <c r="DS120" s="855"/>
      <c r="DT120" s="855"/>
      <c r="DU120" s="855"/>
      <c r="DV120" s="856">
        <v>102.5</v>
      </c>
      <c r="DW120" s="856"/>
      <c r="DX120" s="856"/>
      <c r="DY120" s="856"/>
      <c r="DZ120" s="857"/>
    </row>
    <row r="121" spans="1:130" s="224" customFormat="1" ht="26.25" customHeight="1" x14ac:dyDescent="0.2">
      <c r="A121" s="833"/>
      <c r="B121" s="834"/>
      <c r="C121" s="876" t="s">
        <v>447</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448</v>
      </c>
      <c r="BA121" s="765"/>
      <c r="BB121" s="765"/>
      <c r="BC121" s="765"/>
      <c r="BD121" s="765"/>
      <c r="BE121" s="765"/>
      <c r="BF121" s="765"/>
      <c r="BG121" s="765"/>
      <c r="BH121" s="765"/>
      <c r="BI121" s="765"/>
      <c r="BJ121" s="765"/>
      <c r="BK121" s="765"/>
      <c r="BL121" s="765"/>
      <c r="BM121" s="765"/>
      <c r="BN121" s="765"/>
      <c r="BO121" s="765"/>
      <c r="BP121" s="766"/>
      <c r="BQ121" s="829">
        <v>36051</v>
      </c>
      <c r="BR121" s="830"/>
      <c r="BS121" s="830"/>
      <c r="BT121" s="830"/>
      <c r="BU121" s="830"/>
      <c r="BV121" s="830">
        <v>33105</v>
      </c>
      <c r="BW121" s="830"/>
      <c r="BX121" s="830"/>
      <c r="BY121" s="830"/>
      <c r="BZ121" s="830"/>
      <c r="CA121" s="830">
        <v>30097</v>
      </c>
      <c r="CB121" s="830"/>
      <c r="CC121" s="830"/>
      <c r="CD121" s="830"/>
      <c r="CE121" s="830"/>
      <c r="CF121" s="888">
        <v>1.8</v>
      </c>
      <c r="CG121" s="889"/>
      <c r="CH121" s="889"/>
      <c r="CI121" s="889"/>
      <c r="CJ121" s="889"/>
      <c r="CK121" s="882"/>
      <c r="CL121" s="868"/>
      <c r="CM121" s="868"/>
      <c r="CN121" s="868"/>
      <c r="CO121" s="869"/>
      <c r="CP121" s="848" t="s">
        <v>393</v>
      </c>
      <c r="CQ121" s="849"/>
      <c r="CR121" s="849"/>
      <c r="CS121" s="849"/>
      <c r="CT121" s="849"/>
      <c r="CU121" s="849"/>
      <c r="CV121" s="849"/>
      <c r="CW121" s="849"/>
      <c r="CX121" s="849"/>
      <c r="CY121" s="849"/>
      <c r="CZ121" s="849"/>
      <c r="DA121" s="849"/>
      <c r="DB121" s="849"/>
      <c r="DC121" s="849"/>
      <c r="DD121" s="849"/>
      <c r="DE121" s="849"/>
      <c r="DF121" s="850"/>
      <c r="DG121" s="829">
        <v>121669</v>
      </c>
      <c r="DH121" s="830"/>
      <c r="DI121" s="830"/>
      <c r="DJ121" s="830"/>
      <c r="DK121" s="830"/>
      <c r="DL121" s="830">
        <v>130210</v>
      </c>
      <c r="DM121" s="830"/>
      <c r="DN121" s="830"/>
      <c r="DO121" s="830"/>
      <c r="DP121" s="830"/>
      <c r="DQ121" s="830">
        <v>123403</v>
      </c>
      <c r="DR121" s="830"/>
      <c r="DS121" s="830"/>
      <c r="DT121" s="830"/>
      <c r="DU121" s="830"/>
      <c r="DV121" s="807">
        <v>7.5</v>
      </c>
      <c r="DW121" s="807"/>
      <c r="DX121" s="807"/>
      <c r="DY121" s="807"/>
      <c r="DZ121" s="808"/>
    </row>
    <row r="122" spans="1:130" s="224" customFormat="1" ht="26.25" customHeight="1" x14ac:dyDescent="0.2">
      <c r="A122" s="833"/>
      <c r="B122" s="834"/>
      <c r="C122" s="828" t="s">
        <v>430</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449</v>
      </c>
      <c r="BA122" s="852"/>
      <c r="BB122" s="852"/>
      <c r="BC122" s="852"/>
      <c r="BD122" s="852"/>
      <c r="BE122" s="852"/>
      <c r="BF122" s="852"/>
      <c r="BG122" s="852"/>
      <c r="BH122" s="852"/>
      <c r="BI122" s="852"/>
      <c r="BJ122" s="852"/>
      <c r="BK122" s="852"/>
      <c r="BL122" s="852"/>
      <c r="BM122" s="852"/>
      <c r="BN122" s="852"/>
      <c r="BO122" s="852"/>
      <c r="BP122" s="853"/>
      <c r="BQ122" s="892">
        <v>2828615</v>
      </c>
      <c r="BR122" s="858"/>
      <c r="BS122" s="858"/>
      <c r="BT122" s="858"/>
      <c r="BU122" s="858"/>
      <c r="BV122" s="858">
        <v>2826446</v>
      </c>
      <c r="BW122" s="858"/>
      <c r="BX122" s="858"/>
      <c r="BY122" s="858"/>
      <c r="BZ122" s="858"/>
      <c r="CA122" s="858">
        <v>2856177</v>
      </c>
      <c r="CB122" s="858"/>
      <c r="CC122" s="858"/>
      <c r="CD122" s="858"/>
      <c r="CE122" s="858"/>
      <c r="CF122" s="859">
        <v>174</v>
      </c>
      <c r="CG122" s="860"/>
      <c r="CH122" s="860"/>
      <c r="CI122" s="860"/>
      <c r="CJ122" s="860"/>
      <c r="CK122" s="882"/>
      <c r="CL122" s="868"/>
      <c r="CM122" s="868"/>
      <c r="CN122" s="868"/>
      <c r="CO122" s="869"/>
      <c r="CP122" s="848" t="s">
        <v>391</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2">
      <c r="A123" s="833"/>
      <c r="B123" s="834"/>
      <c r="C123" s="828" t="s">
        <v>436</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122</v>
      </c>
      <c r="AB123" s="793"/>
      <c r="AC123" s="793"/>
      <c r="AD123" s="793"/>
      <c r="AE123" s="794"/>
      <c r="AF123" s="795" t="s">
        <v>122</v>
      </c>
      <c r="AG123" s="793"/>
      <c r="AH123" s="793"/>
      <c r="AI123" s="793"/>
      <c r="AJ123" s="794"/>
      <c r="AK123" s="795" t="s">
        <v>122</v>
      </c>
      <c r="AL123" s="793"/>
      <c r="AM123" s="793"/>
      <c r="AN123" s="793"/>
      <c r="AO123" s="794"/>
      <c r="AP123" s="837" t="s">
        <v>122</v>
      </c>
      <c r="AQ123" s="838"/>
      <c r="AR123" s="838"/>
      <c r="AS123" s="838"/>
      <c r="AT123" s="839"/>
      <c r="AU123" s="899"/>
      <c r="AV123" s="900"/>
      <c r="AW123" s="900"/>
      <c r="AX123" s="900"/>
      <c r="AY123" s="900"/>
      <c r="AZ123" s="245" t="s">
        <v>176</v>
      </c>
      <c r="BA123" s="245"/>
      <c r="BB123" s="245"/>
      <c r="BC123" s="245"/>
      <c r="BD123" s="245"/>
      <c r="BE123" s="245"/>
      <c r="BF123" s="245"/>
      <c r="BG123" s="245"/>
      <c r="BH123" s="245"/>
      <c r="BI123" s="245"/>
      <c r="BJ123" s="245"/>
      <c r="BK123" s="245"/>
      <c r="BL123" s="245"/>
      <c r="BM123" s="245"/>
      <c r="BN123" s="245"/>
      <c r="BO123" s="890" t="s">
        <v>450</v>
      </c>
      <c r="BP123" s="891"/>
      <c r="BQ123" s="845">
        <v>5435478</v>
      </c>
      <c r="BR123" s="846"/>
      <c r="BS123" s="846"/>
      <c r="BT123" s="846"/>
      <c r="BU123" s="846"/>
      <c r="BV123" s="846">
        <v>5739084</v>
      </c>
      <c r="BW123" s="846"/>
      <c r="BX123" s="846"/>
      <c r="BY123" s="846"/>
      <c r="BZ123" s="846"/>
      <c r="CA123" s="846">
        <v>5973843</v>
      </c>
      <c r="CB123" s="846"/>
      <c r="CC123" s="846"/>
      <c r="CD123" s="846"/>
      <c r="CE123" s="846"/>
      <c r="CF123" s="761"/>
      <c r="CG123" s="762"/>
      <c r="CH123" s="762"/>
      <c r="CI123" s="762"/>
      <c r="CJ123" s="847"/>
      <c r="CK123" s="882"/>
      <c r="CL123" s="868"/>
      <c r="CM123" s="868"/>
      <c r="CN123" s="868"/>
      <c r="CO123" s="869"/>
      <c r="CP123" s="848" t="s">
        <v>392</v>
      </c>
      <c r="CQ123" s="849"/>
      <c r="CR123" s="849"/>
      <c r="CS123" s="849"/>
      <c r="CT123" s="849"/>
      <c r="CU123" s="849"/>
      <c r="CV123" s="849"/>
      <c r="CW123" s="849"/>
      <c r="CX123" s="849"/>
      <c r="CY123" s="849"/>
      <c r="CZ123" s="849"/>
      <c r="DA123" s="849"/>
      <c r="DB123" s="849"/>
      <c r="DC123" s="849"/>
      <c r="DD123" s="849"/>
      <c r="DE123" s="849"/>
      <c r="DF123" s="850"/>
      <c r="DG123" s="792" t="s">
        <v>122</v>
      </c>
      <c r="DH123" s="793"/>
      <c r="DI123" s="793"/>
      <c r="DJ123" s="793"/>
      <c r="DK123" s="794"/>
      <c r="DL123" s="795" t="s">
        <v>122</v>
      </c>
      <c r="DM123" s="793"/>
      <c r="DN123" s="793"/>
      <c r="DO123" s="793"/>
      <c r="DP123" s="794"/>
      <c r="DQ123" s="795" t="s">
        <v>122</v>
      </c>
      <c r="DR123" s="793"/>
      <c r="DS123" s="793"/>
      <c r="DT123" s="793"/>
      <c r="DU123" s="794"/>
      <c r="DV123" s="837" t="s">
        <v>122</v>
      </c>
      <c r="DW123" s="838"/>
      <c r="DX123" s="838"/>
      <c r="DY123" s="838"/>
      <c r="DZ123" s="839"/>
    </row>
    <row r="124" spans="1:130" s="224" customFormat="1" ht="26.25" customHeight="1" thickBot="1" x14ac:dyDescent="0.25">
      <c r="A124" s="833"/>
      <c r="B124" s="834"/>
      <c r="C124" s="828" t="s">
        <v>439</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451</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452</v>
      </c>
      <c r="CQ124" s="849"/>
      <c r="CR124" s="849"/>
      <c r="CS124" s="849"/>
      <c r="CT124" s="849"/>
      <c r="CU124" s="849"/>
      <c r="CV124" s="849"/>
      <c r="CW124" s="849"/>
      <c r="CX124" s="849"/>
      <c r="CY124" s="849"/>
      <c r="CZ124" s="849"/>
      <c r="DA124" s="849"/>
      <c r="DB124" s="849"/>
      <c r="DC124" s="849"/>
      <c r="DD124" s="849"/>
      <c r="DE124" s="849"/>
      <c r="DF124" s="850"/>
      <c r="DG124" s="776">
        <v>56899</v>
      </c>
      <c r="DH124" s="777"/>
      <c r="DI124" s="777"/>
      <c r="DJ124" s="777"/>
      <c r="DK124" s="778"/>
      <c r="DL124" s="779">
        <v>123794</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441</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453</v>
      </c>
      <c r="CL125" s="865"/>
      <c r="CM125" s="865"/>
      <c r="CN125" s="865"/>
      <c r="CO125" s="866"/>
      <c r="CP125" s="873" t="s">
        <v>454</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443</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122</v>
      </c>
      <c r="AB126" s="793"/>
      <c r="AC126" s="793"/>
      <c r="AD126" s="793"/>
      <c r="AE126" s="794"/>
      <c r="AF126" s="795" t="s">
        <v>122</v>
      </c>
      <c r="AG126" s="793"/>
      <c r="AH126" s="793"/>
      <c r="AI126" s="793"/>
      <c r="AJ126" s="794"/>
      <c r="AK126" s="795" t="s">
        <v>122</v>
      </c>
      <c r="AL126" s="793"/>
      <c r="AM126" s="793"/>
      <c r="AN126" s="793"/>
      <c r="AO126" s="794"/>
      <c r="AP126" s="837" t="s">
        <v>122</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455</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456</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122</v>
      </c>
      <c r="AB127" s="793"/>
      <c r="AC127" s="793"/>
      <c r="AD127" s="793"/>
      <c r="AE127" s="794"/>
      <c r="AF127" s="795" t="s">
        <v>122</v>
      </c>
      <c r="AG127" s="793"/>
      <c r="AH127" s="793"/>
      <c r="AI127" s="793"/>
      <c r="AJ127" s="794"/>
      <c r="AK127" s="795" t="s">
        <v>122</v>
      </c>
      <c r="AL127" s="793"/>
      <c r="AM127" s="793"/>
      <c r="AN127" s="793"/>
      <c r="AO127" s="794"/>
      <c r="AP127" s="837" t="s">
        <v>122</v>
      </c>
      <c r="AQ127" s="838"/>
      <c r="AR127" s="838"/>
      <c r="AS127" s="838"/>
      <c r="AT127" s="839"/>
      <c r="AU127" s="226"/>
      <c r="AV127" s="226"/>
      <c r="AW127" s="226"/>
      <c r="AX127" s="854" t="s">
        <v>457</v>
      </c>
      <c r="AY127" s="825"/>
      <c r="AZ127" s="825"/>
      <c r="BA127" s="825"/>
      <c r="BB127" s="825"/>
      <c r="BC127" s="825"/>
      <c r="BD127" s="825"/>
      <c r="BE127" s="826"/>
      <c r="BF127" s="824" t="s">
        <v>458</v>
      </c>
      <c r="BG127" s="825"/>
      <c r="BH127" s="825"/>
      <c r="BI127" s="825"/>
      <c r="BJ127" s="825"/>
      <c r="BK127" s="825"/>
      <c r="BL127" s="826"/>
      <c r="BM127" s="824" t="s">
        <v>459</v>
      </c>
      <c r="BN127" s="825"/>
      <c r="BO127" s="825"/>
      <c r="BP127" s="825"/>
      <c r="BQ127" s="825"/>
      <c r="BR127" s="825"/>
      <c r="BS127" s="826"/>
      <c r="BT127" s="824" t="s">
        <v>460</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461</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462</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463</v>
      </c>
      <c r="X128" s="811"/>
      <c r="Y128" s="811"/>
      <c r="Z128" s="812"/>
      <c r="AA128" s="813">
        <v>3688</v>
      </c>
      <c r="AB128" s="814"/>
      <c r="AC128" s="814"/>
      <c r="AD128" s="814"/>
      <c r="AE128" s="815"/>
      <c r="AF128" s="816">
        <v>3688</v>
      </c>
      <c r="AG128" s="814"/>
      <c r="AH128" s="814"/>
      <c r="AI128" s="814"/>
      <c r="AJ128" s="815"/>
      <c r="AK128" s="816">
        <v>3688</v>
      </c>
      <c r="AL128" s="814"/>
      <c r="AM128" s="814"/>
      <c r="AN128" s="814"/>
      <c r="AO128" s="815"/>
      <c r="AP128" s="817"/>
      <c r="AQ128" s="818"/>
      <c r="AR128" s="818"/>
      <c r="AS128" s="818"/>
      <c r="AT128" s="819"/>
      <c r="AU128" s="226"/>
      <c r="AV128" s="226"/>
      <c r="AW128" s="226"/>
      <c r="AX128" s="820" t="s">
        <v>464</v>
      </c>
      <c r="AY128" s="821"/>
      <c r="AZ128" s="821"/>
      <c r="BA128" s="821"/>
      <c r="BB128" s="821"/>
      <c r="BC128" s="821"/>
      <c r="BD128" s="821"/>
      <c r="BE128" s="822"/>
      <c r="BF128" s="799" t="s">
        <v>122</v>
      </c>
      <c r="BG128" s="800"/>
      <c r="BH128" s="800"/>
      <c r="BI128" s="800"/>
      <c r="BJ128" s="800"/>
      <c r="BK128" s="800"/>
      <c r="BL128" s="823"/>
      <c r="BM128" s="799">
        <v>15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465</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2">
      <c r="A129" s="787" t="s">
        <v>102</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466</v>
      </c>
      <c r="X129" s="790"/>
      <c r="Y129" s="790"/>
      <c r="Z129" s="791"/>
      <c r="AA129" s="792">
        <v>2004077</v>
      </c>
      <c r="AB129" s="793"/>
      <c r="AC129" s="793"/>
      <c r="AD129" s="793"/>
      <c r="AE129" s="794"/>
      <c r="AF129" s="795">
        <v>1974732</v>
      </c>
      <c r="AG129" s="793"/>
      <c r="AH129" s="793"/>
      <c r="AI129" s="793"/>
      <c r="AJ129" s="794"/>
      <c r="AK129" s="795">
        <v>1986023</v>
      </c>
      <c r="AL129" s="793"/>
      <c r="AM129" s="793"/>
      <c r="AN129" s="793"/>
      <c r="AO129" s="794"/>
      <c r="AP129" s="796"/>
      <c r="AQ129" s="797"/>
      <c r="AR129" s="797"/>
      <c r="AS129" s="797"/>
      <c r="AT129" s="798"/>
      <c r="AU129" s="227"/>
      <c r="AV129" s="227"/>
      <c r="AW129" s="227"/>
      <c r="AX129" s="764" t="s">
        <v>467</v>
      </c>
      <c r="AY129" s="765"/>
      <c r="AZ129" s="765"/>
      <c r="BA129" s="765"/>
      <c r="BB129" s="765"/>
      <c r="BC129" s="765"/>
      <c r="BD129" s="765"/>
      <c r="BE129" s="766"/>
      <c r="BF129" s="783" t="s">
        <v>122</v>
      </c>
      <c r="BG129" s="784"/>
      <c r="BH129" s="784"/>
      <c r="BI129" s="784"/>
      <c r="BJ129" s="784"/>
      <c r="BK129" s="784"/>
      <c r="BL129" s="785"/>
      <c r="BM129" s="783">
        <v>20</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468</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469</v>
      </c>
      <c r="X130" s="790"/>
      <c r="Y130" s="790"/>
      <c r="Z130" s="791"/>
      <c r="AA130" s="792">
        <v>286392</v>
      </c>
      <c r="AB130" s="793"/>
      <c r="AC130" s="793"/>
      <c r="AD130" s="793"/>
      <c r="AE130" s="794"/>
      <c r="AF130" s="795">
        <v>333195</v>
      </c>
      <c r="AG130" s="793"/>
      <c r="AH130" s="793"/>
      <c r="AI130" s="793"/>
      <c r="AJ130" s="794"/>
      <c r="AK130" s="795">
        <v>344980</v>
      </c>
      <c r="AL130" s="793"/>
      <c r="AM130" s="793"/>
      <c r="AN130" s="793"/>
      <c r="AO130" s="794"/>
      <c r="AP130" s="796"/>
      <c r="AQ130" s="797"/>
      <c r="AR130" s="797"/>
      <c r="AS130" s="797"/>
      <c r="AT130" s="798"/>
      <c r="AU130" s="227"/>
      <c r="AV130" s="227"/>
      <c r="AW130" s="227"/>
      <c r="AX130" s="764" t="s">
        <v>470</v>
      </c>
      <c r="AY130" s="765"/>
      <c r="AZ130" s="765"/>
      <c r="BA130" s="765"/>
      <c r="BB130" s="765"/>
      <c r="BC130" s="765"/>
      <c r="BD130" s="765"/>
      <c r="BE130" s="766"/>
      <c r="BF130" s="767">
        <v>6.9</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471</v>
      </c>
      <c r="X131" s="774"/>
      <c r="Y131" s="774"/>
      <c r="Z131" s="775"/>
      <c r="AA131" s="776">
        <v>1717685</v>
      </c>
      <c r="AB131" s="777"/>
      <c r="AC131" s="777"/>
      <c r="AD131" s="777"/>
      <c r="AE131" s="778"/>
      <c r="AF131" s="779">
        <v>1641537</v>
      </c>
      <c r="AG131" s="777"/>
      <c r="AH131" s="777"/>
      <c r="AI131" s="777"/>
      <c r="AJ131" s="778"/>
      <c r="AK131" s="779">
        <v>1641043</v>
      </c>
      <c r="AL131" s="777"/>
      <c r="AM131" s="777"/>
      <c r="AN131" s="777"/>
      <c r="AO131" s="778"/>
      <c r="AP131" s="780"/>
      <c r="AQ131" s="781"/>
      <c r="AR131" s="781"/>
      <c r="AS131" s="781"/>
      <c r="AT131" s="782"/>
      <c r="AU131" s="227"/>
      <c r="AV131" s="227"/>
      <c r="AW131" s="227"/>
      <c r="AX131" s="742" t="s">
        <v>472</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473</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474</v>
      </c>
      <c r="W132" s="755"/>
      <c r="X132" s="755"/>
      <c r="Y132" s="755"/>
      <c r="Z132" s="756"/>
      <c r="AA132" s="757">
        <v>5.9687893880000003</v>
      </c>
      <c r="AB132" s="758"/>
      <c r="AC132" s="758"/>
      <c r="AD132" s="758"/>
      <c r="AE132" s="759"/>
      <c r="AF132" s="760">
        <v>7.4196926420000002</v>
      </c>
      <c r="AG132" s="758"/>
      <c r="AH132" s="758"/>
      <c r="AI132" s="758"/>
      <c r="AJ132" s="759"/>
      <c r="AK132" s="760">
        <v>7.5019972050000003</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475</v>
      </c>
      <c r="W133" s="734"/>
      <c r="X133" s="734"/>
      <c r="Y133" s="734"/>
      <c r="Z133" s="735"/>
      <c r="AA133" s="736">
        <v>6.1</v>
      </c>
      <c r="AB133" s="737"/>
      <c r="AC133" s="737"/>
      <c r="AD133" s="737"/>
      <c r="AE133" s="738"/>
      <c r="AF133" s="736">
        <v>6.5</v>
      </c>
      <c r="AG133" s="737"/>
      <c r="AH133" s="737"/>
      <c r="AI133" s="737"/>
      <c r="AJ133" s="738"/>
      <c r="AK133" s="736">
        <v>6.9</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QIQmBLa0eIyIJdPbk7hXiRvD0NQFEkD3y6EvgPK5RgNy5D+eKgfc/btsxHRfOSFgvTS9l+OyzXgPCYQzJO3zw==" saltValue="f1JaveNbrtQHojN1l+Xju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476</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T1RHEG4ssciREsvmFspTE7Z2yo7DqhF96PNkYRabtaZiAAim/f0tjaHBG27NOYtx2QSJ+JrJu9pL2nCk+74oUw==" saltValue="ePWvmrBk3/IeBbwQTWf9k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ESKlrZJLJ+B/g7gODUKOP6V+YHYQrTZRyaQBaScjPUxAznelt2GoN/ZQuPGGhT/LesNODGfKT7mQ+lsEkmULdw==" saltValue="zPneMs1XLfTZMkxSS5DZj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477</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478</v>
      </c>
      <c r="AL6" s="260"/>
      <c r="AM6" s="260"/>
      <c r="AN6" s="260"/>
    </row>
    <row r="7" spans="1:46" ht="13.5" customHeight="1" x14ac:dyDescent="0.2">
      <c r="A7" s="259"/>
      <c r="AK7" s="262"/>
      <c r="AL7" s="263"/>
      <c r="AM7" s="263"/>
      <c r="AN7" s="264"/>
      <c r="AO7" s="1131" t="s">
        <v>479</v>
      </c>
      <c r="AP7" s="265"/>
      <c r="AQ7" s="266" t="s">
        <v>480</v>
      </c>
      <c r="AR7" s="267"/>
    </row>
    <row r="8" spans="1:46" ht="13.2" x14ac:dyDescent="0.2">
      <c r="A8" s="259"/>
      <c r="AK8" s="268"/>
      <c r="AL8" s="269"/>
      <c r="AM8" s="269"/>
      <c r="AN8" s="270"/>
      <c r="AO8" s="1132"/>
      <c r="AP8" s="271" t="s">
        <v>481</v>
      </c>
      <c r="AQ8" s="272" t="s">
        <v>482</v>
      </c>
      <c r="AR8" s="273" t="s">
        <v>483</v>
      </c>
    </row>
    <row r="9" spans="1:46" ht="13.2" x14ac:dyDescent="0.2">
      <c r="A9" s="259"/>
      <c r="AK9" s="1143" t="s">
        <v>484</v>
      </c>
      <c r="AL9" s="1144"/>
      <c r="AM9" s="1144"/>
      <c r="AN9" s="1145"/>
      <c r="AO9" s="274">
        <v>813400</v>
      </c>
      <c r="AP9" s="274">
        <v>331594</v>
      </c>
      <c r="AQ9" s="275">
        <v>273733</v>
      </c>
      <c r="AR9" s="276">
        <v>21.1</v>
      </c>
    </row>
    <row r="10" spans="1:46" ht="13.5" customHeight="1" x14ac:dyDescent="0.2">
      <c r="A10" s="259"/>
      <c r="AK10" s="1143" t="s">
        <v>485</v>
      </c>
      <c r="AL10" s="1144"/>
      <c r="AM10" s="1144"/>
      <c r="AN10" s="1145"/>
      <c r="AO10" s="277">
        <v>9681</v>
      </c>
      <c r="AP10" s="277">
        <v>3947</v>
      </c>
      <c r="AQ10" s="278">
        <v>30345</v>
      </c>
      <c r="AR10" s="279">
        <v>-87</v>
      </c>
    </row>
    <row r="11" spans="1:46" ht="13.5" customHeight="1" x14ac:dyDescent="0.2">
      <c r="A11" s="259"/>
      <c r="AK11" s="1143" t="s">
        <v>486</v>
      </c>
      <c r="AL11" s="1144"/>
      <c r="AM11" s="1144"/>
      <c r="AN11" s="1145"/>
      <c r="AO11" s="277" t="s">
        <v>487</v>
      </c>
      <c r="AP11" s="277" t="s">
        <v>487</v>
      </c>
      <c r="AQ11" s="278">
        <v>4149</v>
      </c>
      <c r="AR11" s="279" t="s">
        <v>487</v>
      </c>
    </row>
    <row r="12" spans="1:46" ht="13.5" customHeight="1" x14ac:dyDescent="0.2">
      <c r="A12" s="259"/>
      <c r="AK12" s="1143" t="s">
        <v>488</v>
      </c>
      <c r="AL12" s="1144"/>
      <c r="AM12" s="1144"/>
      <c r="AN12" s="1145"/>
      <c r="AO12" s="277" t="s">
        <v>487</v>
      </c>
      <c r="AP12" s="277" t="s">
        <v>487</v>
      </c>
      <c r="AQ12" s="278" t="s">
        <v>487</v>
      </c>
      <c r="AR12" s="279" t="s">
        <v>487</v>
      </c>
    </row>
    <row r="13" spans="1:46" ht="13.5" customHeight="1" x14ac:dyDescent="0.2">
      <c r="A13" s="259"/>
      <c r="AK13" s="1143" t="s">
        <v>489</v>
      </c>
      <c r="AL13" s="1144"/>
      <c r="AM13" s="1144"/>
      <c r="AN13" s="1145"/>
      <c r="AO13" s="277" t="s">
        <v>487</v>
      </c>
      <c r="AP13" s="277" t="s">
        <v>487</v>
      </c>
      <c r="AQ13" s="278">
        <v>9494</v>
      </c>
      <c r="AR13" s="279" t="s">
        <v>487</v>
      </c>
    </row>
    <row r="14" spans="1:46" ht="13.5" customHeight="1" x14ac:dyDescent="0.2">
      <c r="A14" s="259"/>
      <c r="AK14" s="1143" t="s">
        <v>490</v>
      </c>
      <c r="AL14" s="1144"/>
      <c r="AM14" s="1144"/>
      <c r="AN14" s="1145"/>
      <c r="AO14" s="277">
        <v>20584</v>
      </c>
      <c r="AP14" s="277">
        <v>8391</v>
      </c>
      <c r="AQ14" s="278">
        <v>5033</v>
      </c>
      <c r="AR14" s="279">
        <v>66.7</v>
      </c>
    </row>
    <row r="15" spans="1:46" ht="13.5" customHeight="1" x14ac:dyDescent="0.2">
      <c r="A15" s="259"/>
      <c r="AK15" s="1146" t="s">
        <v>491</v>
      </c>
      <c r="AL15" s="1147"/>
      <c r="AM15" s="1147"/>
      <c r="AN15" s="1148"/>
      <c r="AO15" s="277">
        <v>-64425</v>
      </c>
      <c r="AP15" s="277">
        <v>-26264</v>
      </c>
      <c r="AQ15" s="278">
        <v>-17000</v>
      </c>
      <c r="AR15" s="279">
        <v>54.5</v>
      </c>
    </row>
    <row r="16" spans="1:46" ht="13.2" x14ac:dyDescent="0.2">
      <c r="A16" s="259"/>
      <c r="AK16" s="1146" t="s">
        <v>176</v>
      </c>
      <c r="AL16" s="1147"/>
      <c r="AM16" s="1147"/>
      <c r="AN16" s="1148"/>
      <c r="AO16" s="277">
        <v>779240</v>
      </c>
      <c r="AP16" s="277">
        <v>317668</v>
      </c>
      <c r="AQ16" s="278">
        <v>305754</v>
      </c>
      <c r="AR16" s="279">
        <v>3.9</v>
      </c>
    </row>
    <row r="17" spans="1:46" ht="13.2" x14ac:dyDescent="0.2">
      <c r="A17" s="259"/>
    </row>
    <row r="18" spans="1:46" ht="13.2" x14ac:dyDescent="0.2">
      <c r="A18" s="259"/>
      <c r="AQ18" s="280"/>
      <c r="AR18" s="280"/>
    </row>
    <row r="19" spans="1:46" ht="13.2" x14ac:dyDescent="0.2">
      <c r="A19" s="259"/>
      <c r="AK19" s="255" t="s">
        <v>492</v>
      </c>
    </row>
    <row r="20" spans="1:46" ht="13.2" x14ac:dyDescent="0.2">
      <c r="A20" s="259"/>
      <c r="AK20" s="281"/>
      <c r="AL20" s="282"/>
      <c r="AM20" s="282"/>
      <c r="AN20" s="283"/>
      <c r="AO20" s="284" t="s">
        <v>493</v>
      </c>
      <c r="AP20" s="285" t="s">
        <v>494</v>
      </c>
      <c r="AQ20" s="286" t="s">
        <v>495</v>
      </c>
      <c r="AR20" s="287"/>
    </row>
    <row r="21" spans="1:46" s="260" customFormat="1" ht="13.2" x14ac:dyDescent="0.2">
      <c r="A21" s="288"/>
      <c r="AK21" s="1149" t="s">
        <v>496</v>
      </c>
      <c r="AL21" s="1150"/>
      <c r="AM21" s="1150"/>
      <c r="AN21" s="1151"/>
      <c r="AO21" s="289">
        <v>36.28</v>
      </c>
      <c r="AP21" s="290">
        <v>26.54</v>
      </c>
      <c r="AQ21" s="291">
        <v>9.74</v>
      </c>
      <c r="AS21" s="292"/>
      <c r="AT21" s="288"/>
    </row>
    <row r="22" spans="1:46" s="260" customFormat="1" ht="13.2" x14ac:dyDescent="0.2">
      <c r="A22" s="288"/>
      <c r="AK22" s="1149" t="s">
        <v>497</v>
      </c>
      <c r="AL22" s="1150"/>
      <c r="AM22" s="1150"/>
      <c r="AN22" s="1151"/>
      <c r="AO22" s="293">
        <v>88.9</v>
      </c>
      <c r="AP22" s="294">
        <v>93.9</v>
      </c>
      <c r="AQ22" s="295">
        <v>-5</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498</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499</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500</v>
      </c>
      <c r="AL29" s="260"/>
      <c r="AM29" s="260"/>
      <c r="AN29" s="260"/>
      <c r="AS29" s="302"/>
    </row>
    <row r="30" spans="1:46" ht="13.5" customHeight="1" x14ac:dyDescent="0.2">
      <c r="A30" s="259"/>
      <c r="AK30" s="262"/>
      <c r="AL30" s="263"/>
      <c r="AM30" s="263"/>
      <c r="AN30" s="264"/>
      <c r="AO30" s="1131" t="s">
        <v>479</v>
      </c>
      <c r="AP30" s="265"/>
      <c r="AQ30" s="266" t="s">
        <v>480</v>
      </c>
      <c r="AR30" s="267"/>
    </row>
    <row r="31" spans="1:46" ht="13.2" x14ac:dyDescent="0.2">
      <c r="A31" s="259"/>
      <c r="AK31" s="268"/>
      <c r="AL31" s="269"/>
      <c r="AM31" s="269"/>
      <c r="AN31" s="270"/>
      <c r="AO31" s="1132"/>
      <c r="AP31" s="271" t="s">
        <v>481</v>
      </c>
      <c r="AQ31" s="272" t="s">
        <v>482</v>
      </c>
      <c r="AR31" s="273" t="s">
        <v>483</v>
      </c>
    </row>
    <row r="32" spans="1:46" ht="27" customHeight="1" x14ac:dyDescent="0.2">
      <c r="A32" s="259"/>
      <c r="AK32" s="1133" t="s">
        <v>501</v>
      </c>
      <c r="AL32" s="1134"/>
      <c r="AM32" s="1134"/>
      <c r="AN32" s="1135"/>
      <c r="AO32" s="303">
        <v>384756</v>
      </c>
      <c r="AP32" s="303">
        <v>156851</v>
      </c>
      <c r="AQ32" s="304">
        <v>170830</v>
      </c>
      <c r="AR32" s="305">
        <v>-8.1999999999999993</v>
      </c>
    </row>
    <row r="33" spans="1:46" ht="13.5" customHeight="1" x14ac:dyDescent="0.2">
      <c r="A33" s="259"/>
      <c r="AK33" s="1133" t="s">
        <v>502</v>
      </c>
      <c r="AL33" s="1134"/>
      <c r="AM33" s="1134"/>
      <c r="AN33" s="1135"/>
      <c r="AO33" s="303" t="s">
        <v>487</v>
      </c>
      <c r="AP33" s="303" t="s">
        <v>487</v>
      </c>
      <c r="AQ33" s="304" t="s">
        <v>487</v>
      </c>
      <c r="AR33" s="305" t="s">
        <v>487</v>
      </c>
    </row>
    <row r="34" spans="1:46" ht="27" customHeight="1" x14ac:dyDescent="0.2">
      <c r="A34" s="259"/>
      <c r="AK34" s="1133" t="s">
        <v>503</v>
      </c>
      <c r="AL34" s="1134"/>
      <c r="AM34" s="1134"/>
      <c r="AN34" s="1135"/>
      <c r="AO34" s="303" t="s">
        <v>487</v>
      </c>
      <c r="AP34" s="303" t="s">
        <v>487</v>
      </c>
      <c r="AQ34" s="304" t="s">
        <v>487</v>
      </c>
      <c r="AR34" s="305" t="s">
        <v>487</v>
      </c>
    </row>
    <row r="35" spans="1:46" ht="27" customHeight="1" x14ac:dyDescent="0.2">
      <c r="A35" s="259"/>
      <c r="AK35" s="1133" t="s">
        <v>504</v>
      </c>
      <c r="AL35" s="1134"/>
      <c r="AM35" s="1134"/>
      <c r="AN35" s="1135"/>
      <c r="AO35" s="303">
        <v>74285</v>
      </c>
      <c r="AP35" s="303">
        <v>30283</v>
      </c>
      <c r="AQ35" s="304">
        <v>32606</v>
      </c>
      <c r="AR35" s="305">
        <v>-7.1</v>
      </c>
    </row>
    <row r="36" spans="1:46" ht="27" customHeight="1" x14ac:dyDescent="0.2">
      <c r="A36" s="259"/>
      <c r="AK36" s="1133" t="s">
        <v>505</v>
      </c>
      <c r="AL36" s="1134"/>
      <c r="AM36" s="1134"/>
      <c r="AN36" s="1135"/>
      <c r="AO36" s="303">
        <v>12738</v>
      </c>
      <c r="AP36" s="303">
        <v>5193</v>
      </c>
      <c r="AQ36" s="304">
        <v>4875</v>
      </c>
      <c r="AR36" s="305">
        <v>6.5</v>
      </c>
    </row>
    <row r="37" spans="1:46" ht="13.5" customHeight="1" x14ac:dyDescent="0.2">
      <c r="A37" s="259"/>
      <c r="AK37" s="1133" t="s">
        <v>506</v>
      </c>
      <c r="AL37" s="1134"/>
      <c r="AM37" s="1134"/>
      <c r="AN37" s="1135"/>
      <c r="AO37" s="303" t="s">
        <v>487</v>
      </c>
      <c r="AP37" s="303" t="s">
        <v>487</v>
      </c>
      <c r="AQ37" s="304">
        <v>993</v>
      </c>
      <c r="AR37" s="305" t="s">
        <v>487</v>
      </c>
    </row>
    <row r="38" spans="1:46" ht="27" customHeight="1" x14ac:dyDescent="0.2">
      <c r="A38" s="259"/>
      <c r="AK38" s="1136" t="s">
        <v>507</v>
      </c>
      <c r="AL38" s="1137"/>
      <c r="AM38" s="1137"/>
      <c r="AN38" s="1138"/>
      <c r="AO38" s="306" t="s">
        <v>487</v>
      </c>
      <c r="AP38" s="306" t="s">
        <v>487</v>
      </c>
      <c r="AQ38" s="307">
        <v>50</v>
      </c>
      <c r="AR38" s="295" t="s">
        <v>487</v>
      </c>
      <c r="AS38" s="302"/>
    </row>
    <row r="39" spans="1:46" ht="13.2" x14ac:dyDescent="0.2">
      <c r="A39" s="259"/>
      <c r="AK39" s="1136" t="s">
        <v>508</v>
      </c>
      <c r="AL39" s="1137"/>
      <c r="AM39" s="1137"/>
      <c r="AN39" s="1138"/>
      <c r="AO39" s="303">
        <v>-3688</v>
      </c>
      <c r="AP39" s="303">
        <v>-1503</v>
      </c>
      <c r="AQ39" s="304">
        <v>-6626</v>
      </c>
      <c r="AR39" s="305">
        <v>-77.3</v>
      </c>
      <c r="AS39" s="302"/>
    </row>
    <row r="40" spans="1:46" ht="27" customHeight="1" x14ac:dyDescent="0.2">
      <c r="A40" s="259"/>
      <c r="AK40" s="1133" t="s">
        <v>509</v>
      </c>
      <c r="AL40" s="1134"/>
      <c r="AM40" s="1134"/>
      <c r="AN40" s="1135"/>
      <c r="AO40" s="303">
        <v>-344980</v>
      </c>
      <c r="AP40" s="303">
        <v>-140636</v>
      </c>
      <c r="AQ40" s="304">
        <v>-145454</v>
      </c>
      <c r="AR40" s="305">
        <v>-3.3</v>
      </c>
      <c r="AS40" s="302"/>
    </row>
    <row r="41" spans="1:46" ht="13.2" x14ac:dyDescent="0.2">
      <c r="A41" s="259"/>
      <c r="AK41" s="1139" t="s">
        <v>286</v>
      </c>
      <c r="AL41" s="1140"/>
      <c r="AM41" s="1140"/>
      <c r="AN41" s="1141"/>
      <c r="AO41" s="303">
        <v>123111</v>
      </c>
      <c r="AP41" s="303">
        <v>50188</v>
      </c>
      <c r="AQ41" s="304">
        <v>57274</v>
      </c>
      <c r="AR41" s="305">
        <v>-12.4</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510</v>
      </c>
    </row>
    <row r="48" spans="1:46" ht="13.2" x14ac:dyDescent="0.2">
      <c r="A48" s="259"/>
      <c r="AK48" s="313" t="s">
        <v>511</v>
      </c>
      <c r="AL48" s="313"/>
      <c r="AM48" s="313"/>
      <c r="AN48" s="313"/>
      <c r="AO48" s="313"/>
      <c r="AP48" s="313"/>
      <c r="AQ48" s="314"/>
      <c r="AR48" s="313"/>
    </row>
    <row r="49" spans="1:44" ht="13.5" customHeight="1" x14ac:dyDescent="0.2">
      <c r="A49" s="259"/>
      <c r="AK49" s="315"/>
      <c r="AL49" s="316"/>
      <c r="AM49" s="1126" t="s">
        <v>479</v>
      </c>
      <c r="AN49" s="1128" t="s">
        <v>512</v>
      </c>
      <c r="AO49" s="1129"/>
      <c r="AP49" s="1129"/>
      <c r="AQ49" s="1129"/>
      <c r="AR49" s="1130"/>
    </row>
    <row r="50" spans="1:44" ht="13.2" x14ac:dyDescent="0.2">
      <c r="A50" s="259"/>
      <c r="AK50" s="317"/>
      <c r="AL50" s="318"/>
      <c r="AM50" s="1127"/>
      <c r="AN50" s="319" t="s">
        <v>513</v>
      </c>
      <c r="AO50" s="320" t="s">
        <v>514</v>
      </c>
      <c r="AP50" s="321" t="s">
        <v>515</v>
      </c>
      <c r="AQ50" s="322" t="s">
        <v>516</v>
      </c>
      <c r="AR50" s="323" t="s">
        <v>517</v>
      </c>
    </row>
    <row r="51" spans="1:44" ht="13.2" x14ac:dyDescent="0.2">
      <c r="A51" s="259"/>
      <c r="AK51" s="315" t="s">
        <v>518</v>
      </c>
      <c r="AL51" s="316"/>
      <c r="AM51" s="324">
        <v>954391</v>
      </c>
      <c r="AN51" s="325">
        <v>355056</v>
      </c>
      <c r="AO51" s="326">
        <v>-36.700000000000003</v>
      </c>
      <c r="AP51" s="327">
        <v>316937</v>
      </c>
      <c r="AQ51" s="328">
        <v>9.4</v>
      </c>
      <c r="AR51" s="329">
        <v>-46.1</v>
      </c>
    </row>
    <row r="52" spans="1:44" ht="13.2" x14ac:dyDescent="0.2">
      <c r="A52" s="259"/>
      <c r="AK52" s="330"/>
      <c r="AL52" s="331" t="s">
        <v>519</v>
      </c>
      <c r="AM52" s="332">
        <v>745658</v>
      </c>
      <c r="AN52" s="333">
        <v>277403</v>
      </c>
      <c r="AO52" s="334">
        <v>-14.9</v>
      </c>
      <c r="AP52" s="335">
        <v>199150</v>
      </c>
      <c r="AQ52" s="336">
        <v>27.5</v>
      </c>
      <c r="AR52" s="337">
        <v>-42.4</v>
      </c>
    </row>
    <row r="53" spans="1:44" ht="13.2" x14ac:dyDescent="0.2">
      <c r="A53" s="259"/>
      <c r="AK53" s="315" t="s">
        <v>520</v>
      </c>
      <c r="AL53" s="316"/>
      <c r="AM53" s="324">
        <v>1019096</v>
      </c>
      <c r="AN53" s="325">
        <v>387047</v>
      </c>
      <c r="AO53" s="326">
        <v>9</v>
      </c>
      <c r="AP53" s="327">
        <v>332350</v>
      </c>
      <c r="AQ53" s="328">
        <v>4.9000000000000004</v>
      </c>
      <c r="AR53" s="329">
        <v>4.0999999999999996</v>
      </c>
    </row>
    <row r="54" spans="1:44" ht="13.2" x14ac:dyDescent="0.2">
      <c r="A54" s="259"/>
      <c r="AK54" s="330"/>
      <c r="AL54" s="331" t="s">
        <v>519</v>
      </c>
      <c r="AM54" s="332">
        <v>734684</v>
      </c>
      <c r="AN54" s="333">
        <v>279029</v>
      </c>
      <c r="AO54" s="334">
        <v>0.6</v>
      </c>
      <c r="AP54" s="335">
        <v>200453</v>
      </c>
      <c r="AQ54" s="336">
        <v>0.7</v>
      </c>
      <c r="AR54" s="337">
        <v>-0.1</v>
      </c>
    </row>
    <row r="55" spans="1:44" ht="13.2" x14ac:dyDescent="0.2">
      <c r="A55" s="259"/>
      <c r="AK55" s="315" t="s">
        <v>521</v>
      </c>
      <c r="AL55" s="316"/>
      <c r="AM55" s="324">
        <v>664791</v>
      </c>
      <c r="AN55" s="325">
        <v>261009</v>
      </c>
      <c r="AO55" s="326">
        <v>-32.6</v>
      </c>
      <c r="AP55" s="327">
        <v>362690</v>
      </c>
      <c r="AQ55" s="328">
        <v>9.1</v>
      </c>
      <c r="AR55" s="329">
        <v>-41.7</v>
      </c>
    </row>
    <row r="56" spans="1:44" ht="13.2" x14ac:dyDescent="0.2">
      <c r="A56" s="259"/>
      <c r="AK56" s="330"/>
      <c r="AL56" s="331" t="s">
        <v>519</v>
      </c>
      <c r="AM56" s="332">
        <v>527740</v>
      </c>
      <c r="AN56" s="333">
        <v>207201</v>
      </c>
      <c r="AO56" s="334">
        <v>-25.7</v>
      </c>
      <c r="AP56" s="335">
        <v>172580</v>
      </c>
      <c r="AQ56" s="336">
        <v>-13.9</v>
      </c>
      <c r="AR56" s="337">
        <v>-11.8</v>
      </c>
    </row>
    <row r="57" spans="1:44" ht="13.2" x14ac:dyDescent="0.2">
      <c r="A57" s="259"/>
      <c r="AK57" s="315" t="s">
        <v>522</v>
      </c>
      <c r="AL57" s="316"/>
      <c r="AM57" s="324">
        <v>627897</v>
      </c>
      <c r="AN57" s="325">
        <v>251662</v>
      </c>
      <c r="AO57" s="326">
        <v>-3.6</v>
      </c>
      <c r="AP57" s="327">
        <v>296093</v>
      </c>
      <c r="AQ57" s="328">
        <v>-18.399999999999999</v>
      </c>
      <c r="AR57" s="329">
        <v>14.8</v>
      </c>
    </row>
    <row r="58" spans="1:44" ht="13.2" x14ac:dyDescent="0.2">
      <c r="A58" s="259"/>
      <c r="AK58" s="330"/>
      <c r="AL58" s="331" t="s">
        <v>519</v>
      </c>
      <c r="AM58" s="332">
        <v>603279</v>
      </c>
      <c r="AN58" s="333">
        <v>241795</v>
      </c>
      <c r="AO58" s="334">
        <v>16.7</v>
      </c>
      <c r="AP58" s="335">
        <v>140545</v>
      </c>
      <c r="AQ58" s="336">
        <v>-18.600000000000001</v>
      </c>
      <c r="AR58" s="337">
        <v>35.299999999999997</v>
      </c>
    </row>
    <row r="59" spans="1:44" ht="13.2" x14ac:dyDescent="0.2">
      <c r="A59" s="259"/>
      <c r="AK59" s="315" t="s">
        <v>523</v>
      </c>
      <c r="AL59" s="316"/>
      <c r="AM59" s="324">
        <v>718709</v>
      </c>
      <c r="AN59" s="325">
        <v>292992</v>
      </c>
      <c r="AO59" s="326">
        <v>16.399999999999999</v>
      </c>
      <c r="AP59" s="327">
        <v>308655</v>
      </c>
      <c r="AQ59" s="328">
        <v>4.2</v>
      </c>
      <c r="AR59" s="329">
        <v>12.2</v>
      </c>
    </row>
    <row r="60" spans="1:44" ht="13.2" x14ac:dyDescent="0.2">
      <c r="A60" s="259"/>
      <c r="AK60" s="330"/>
      <c r="AL60" s="331" t="s">
        <v>519</v>
      </c>
      <c r="AM60" s="332">
        <v>693846</v>
      </c>
      <c r="AN60" s="333">
        <v>282856</v>
      </c>
      <c r="AO60" s="334">
        <v>17</v>
      </c>
      <c r="AP60" s="335">
        <v>169887</v>
      </c>
      <c r="AQ60" s="336">
        <v>20.9</v>
      </c>
      <c r="AR60" s="337">
        <v>-3.9</v>
      </c>
    </row>
    <row r="61" spans="1:44" ht="13.2" x14ac:dyDescent="0.2">
      <c r="A61" s="259"/>
      <c r="AK61" s="315" t="s">
        <v>524</v>
      </c>
      <c r="AL61" s="338"/>
      <c r="AM61" s="324">
        <v>796977</v>
      </c>
      <c r="AN61" s="325">
        <v>309553</v>
      </c>
      <c r="AO61" s="326">
        <v>-9.5</v>
      </c>
      <c r="AP61" s="327">
        <v>323345</v>
      </c>
      <c r="AQ61" s="339">
        <v>1.8</v>
      </c>
      <c r="AR61" s="329">
        <v>-11.3</v>
      </c>
    </row>
    <row r="62" spans="1:44" ht="13.2" x14ac:dyDescent="0.2">
      <c r="A62" s="259"/>
      <c r="AK62" s="330"/>
      <c r="AL62" s="331" t="s">
        <v>519</v>
      </c>
      <c r="AM62" s="332">
        <v>661041</v>
      </c>
      <c r="AN62" s="333">
        <v>257657</v>
      </c>
      <c r="AO62" s="334">
        <v>-1.3</v>
      </c>
      <c r="AP62" s="335">
        <v>176523</v>
      </c>
      <c r="AQ62" s="336">
        <v>3.3</v>
      </c>
      <c r="AR62" s="337">
        <v>-4.5999999999999996</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H1CILIJ4W8wkG4abtD0XJn/RBrrL0CqzsU8QO9458uoxej/R0u8QY4zSUSTpMBLU08ZHmIl+VdGezWu4yHblPg==" saltValue="fqahMvhMXrTisKjESkKh6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476</v>
      </c>
    </row>
    <row r="121" spans="125:125" ht="13.5" hidden="1" customHeight="1" x14ac:dyDescent="0.2">
      <c r="DU121" s="253"/>
    </row>
  </sheetData>
  <sheetProtection algorithmName="SHA-512" hashValue="r93tGWEOdynHoU1D7UaHx6L2A4ccHbljpTjDnCAvMynMuZq9pFX5/R95ET0lWtfFBhdmNbZ8c94fFJ5nd6c/NA==" saltValue="OvoQVqMpTmfXTLZAw9hKB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476</v>
      </c>
    </row>
  </sheetData>
  <sheetProtection algorithmName="SHA-512" hashValue="3JfdO0zSI8m3a6fTVY/NPlSVgYllJCJLYePCJuxi2UVTfob3zwEXz2xzUsMkVysP7V/fXbBnNqNlOvZCE1zcrQ==" saltValue="WI2gG+1tlXeTpKJ1qWO/m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52" t="s">
        <v>3</v>
      </c>
      <c r="D47" s="1152"/>
      <c r="E47" s="1153"/>
      <c r="F47" s="11">
        <v>18.54</v>
      </c>
      <c r="G47" s="12">
        <v>23.71</v>
      </c>
      <c r="H47" s="12">
        <v>34.94</v>
      </c>
      <c r="I47" s="12">
        <v>50.66</v>
      </c>
      <c r="J47" s="13">
        <v>55.43</v>
      </c>
    </row>
    <row r="48" spans="2:10" ht="57.75" customHeight="1" x14ac:dyDescent="0.2">
      <c r="B48" s="14"/>
      <c r="C48" s="1154" t="s">
        <v>4</v>
      </c>
      <c r="D48" s="1154"/>
      <c r="E48" s="1155"/>
      <c r="F48" s="15">
        <v>12.84</v>
      </c>
      <c r="G48" s="16">
        <v>9.23</v>
      </c>
      <c r="H48" s="16">
        <v>16.12</v>
      </c>
      <c r="I48" s="16">
        <v>14.2</v>
      </c>
      <c r="J48" s="17">
        <v>14.56</v>
      </c>
    </row>
    <row r="49" spans="2:10" ht="57.75" customHeight="1" thickBot="1" x14ac:dyDescent="0.25">
      <c r="B49" s="18"/>
      <c r="C49" s="1156" t="s">
        <v>5</v>
      </c>
      <c r="D49" s="1156"/>
      <c r="E49" s="1157"/>
      <c r="F49" s="19" t="s">
        <v>531</v>
      </c>
      <c r="G49" s="20">
        <v>3.32</v>
      </c>
      <c r="H49" s="20">
        <v>21.94</v>
      </c>
      <c r="I49" s="20">
        <v>13.04</v>
      </c>
      <c r="J49" s="21">
        <v>5.5</v>
      </c>
    </row>
    <row r="50" spans="2:10" ht="13.2" x14ac:dyDescent="0.2"/>
  </sheetData>
  <sheetProtection algorithmName="SHA-512" hashValue="oa1wM8GBfAXdTeZ1G83mfJr3sJqdAqTyWv+6bL4P70GwN1CNw8ZjJE5cw2m870L42uxjfsx+U/g3XdVQ78H82g==" saltValue="Kvqi9fGkunHuWaWFVW2yr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2025-03-10T04:42:58Z</cp:lastPrinted>
  <dcterms:created xsi:type="dcterms:W3CDTF">2025-02-19T01:56:39Z</dcterms:created>
  <dcterms:modified xsi:type="dcterms:W3CDTF">2025-09-22T10:01:11Z</dcterms:modified>
  <cp:category/>
</cp:coreProperties>
</file>