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192.168.2.62\共有\総務課\50.財政\R07\110.財務書類\0820　令和５年度財政状況資料集の作成について（２回目・地方公会計関係）\"/>
    </mc:Choice>
  </mc:AlternateContent>
  <xr:revisionPtr revIDLastSave="0" documentId="13_ncr:1_{3ABB6486-F442-46B7-BDD1-0CADFC40D10F}"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Q102" i="12" l="1"/>
  <c r="DG102" i="12"/>
  <c r="DL102" i="12"/>
  <c r="DB102" i="12"/>
  <c r="CW102" i="12"/>
  <c r="CR102" i="12"/>
  <c r="AU88" i="12" l="1"/>
  <c r="AP88" i="12"/>
  <c r="AF88" i="12"/>
  <c r="AU63" i="12"/>
  <c r="AP63" i="12"/>
  <c r="BG35" i="10" l="1"/>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AM35" i="10"/>
  <c r="C35" i="10"/>
  <c r="BW34" i="10"/>
  <c r="AM34" i="10"/>
  <c r="U34" i="10"/>
  <c r="U35" i="10" s="1"/>
  <c r="C34" i="10"/>
  <c r="BW35" i="10" l="1"/>
  <c r="BW36" i="10" s="1"/>
  <c r="BW37" i="10" s="1"/>
  <c r="BW38" i="10" s="1"/>
  <c r="BW39" i="10" s="1"/>
  <c r="BW40" i="10" s="1"/>
  <c r="U36" i="10"/>
  <c r="U37" i="10" s="1"/>
  <c r="BE34" i="10"/>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alcChain>
</file>

<file path=xl/sharedStrings.xml><?xml version="1.0" encoding="utf-8"?>
<sst xmlns="http://schemas.openxmlformats.org/spreadsheetml/2006/main" count="1183" uniqueCount="568">
  <si>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</si>
  <si>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</si>
  <si>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</si>
  <si>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</si>
  <si>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</si>
  <si>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</si>
  <si>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</si>
  <si>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</si>
  <si>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</si>
  <si>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</si>
  <si>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</si>
  <si>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</si>
  <si>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</si>
  <si>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</si>
  <si>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</si>
  <si>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</si>
  <si>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</si>
  <si>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</si>
  <si>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</si>
  <si>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</si>
  <si>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</si>
  <si>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</si>
  <si>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</si>
  <si>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</si>
  <si>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</si>
  <si>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</si>
  <si>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</si>
  <si>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</si>
  <si>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</si>
  <si>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</si>
  <si>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</si>
  <si>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</si>
  <si>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</si>
  <si>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</si>
  <si>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</si>
  <si>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</si>
  <si>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</si>
  <si>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</si>
  <si>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</si>
  <si>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</si>
  <si>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</si>
  <si>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</si>
  <si>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</si>
  <si>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</si>
  <si>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</si>
  <si>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</si>
  <si>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</si>
  <si>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</si>
  <si>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</si>
  <si>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</si>
  <si>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</si>
  <si>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</si>
  <si>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</si>
  <si>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</si>
  <si>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</si>
  <si>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</si>
  <si>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</si>
  <si>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</si>
  <si>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</si>
  <si>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</si>
  <si>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</si>
  <si>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</si>
  <si>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</si>
  <si>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</si>
  <si>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</si>
  <si>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</si>
  <si>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</si>
  <si>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</si>
  <si>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</si>
  <si>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</si>
  <si>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</si>
  <si>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</si>
  <si>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</si>
  <si>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</si>
  <si>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</si>
  <si>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</si>
  <si>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</si>
  <si>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</si>
  <si>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</si>
  <si>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</si>
  <si>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</si>
  <si>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</si>
  <si>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</si>
  <si>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</si>
  <si>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</si>
  <si>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</si>
  <si>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</si>
  <si>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</si>
  <si>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</si>
  <si>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</si>
  <si>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</si>
  <si>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</si>
  <si>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</si>
  <si>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</si>
  <si>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利島村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</si>
  <si>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</si>
  <si>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</si>
  <si>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</si>
  <si>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</si>
  <si>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</si>
  <si>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</si>
  <si>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</si>
  <si>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</si>
  <si>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</si>
  <si>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</si>
  <si>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</si>
  <si>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</si>
  <si>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</si>
  <si>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</si>
  <si>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</si>
  <si>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</si>
  <si>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</si>
  <si>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</si>
  <si>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</si>
  <si>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</si>
  <si>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</si>
  <si>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</si>
  <si>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-3.0</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</si>
  <si>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</si>
  <si>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</si>
  <si>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</si>
  <si>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</si>
  <si>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</si>
  <si>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</si>
  <si>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</si>
  <si>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</si>
  <si>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</si>
  <si>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</si>
  <si>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</si>
  <si>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</si>
  <si>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</si>
  <si>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</si>
  <si>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</si>
  <si>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</si>
  <si>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</si>
  <si>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</si>
  <si>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</si>
  <si>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</si>
  <si>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</si>
  <si>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</si>
  <si>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</si>
  <si>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</si>
  <si>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6"/>
  </si>
  <si>
    <t>うち日本人(％)</t>
    <phoneticPr fontId="5"/>
  </si>
  <si>
    <t>-1.6</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</si>
  <si>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</si>
  <si>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</si>
  <si>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</si>
  <si>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</si>
  <si>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</si>
  <si>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</si>
  <si>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</si>
  <si>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</si>
  <si>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</si>
  <si>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</si>
  <si>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</si>
  <si>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</si>
  <si>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</si>
  <si>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</si>
  <si>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</si>
  <si>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</si>
  <si>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</si>
  <si>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</si>
  <si>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</si>
  <si>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</si>
  <si>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</si>
  <si>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</si>
  <si>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</si>
  <si>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</si>
  <si>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</si>
  <si>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</si>
  <si>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</si>
  <si>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</si>
  <si>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</si>
  <si>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</si>
  <si>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</si>
  <si>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</si>
  <si>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</si>
  <si>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</si>
  <si>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</si>
  <si>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</si>
  <si>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</si>
  <si>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</si>
  <si>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</si>
  <si>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</si>
  <si>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</si>
  <si>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</si>
  <si>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</si>
  <si>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</si>
  <si>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</si>
  <si>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</si>
  <si>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</si>
  <si>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</si>
  <si>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</si>
  <si>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</si>
  <si>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</si>
  <si>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</si>
  <si>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</si>
  <si>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</si>
  <si>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</si>
  <si>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</si>
  <si>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</si>
  <si>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</si>
  <si>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東京都利島村</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</si>
  <si>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</si>
  <si>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</si>
  <si>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</si>
  <si>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</si>
  <si>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</si>
  <si>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</si>
  <si>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</si>
  <si>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</si>
  <si>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</si>
  <si>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</si>
  <si>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</si>
  <si>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</si>
  <si>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</si>
  <si>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</si>
  <si>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</si>
  <si>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</si>
  <si>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</si>
  <si>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</si>
  <si>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</si>
  <si>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</si>
  <si>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</si>
  <si>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</si>
  <si>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</si>
  <si>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</si>
  <si>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</si>
  <si>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</si>
  <si>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</si>
  <si>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</si>
  <si>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</si>
  <si>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</si>
  <si>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</si>
  <si>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</si>
  <si>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</si>
  <si>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</si>
  <si>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</si>
  <si>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</si>
  <si>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</si>
  <si>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</si>
  <si>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</si>
  <si>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</si>
  <si>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</si>
  <si>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</si>
  <si>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</si>
  <si>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</si>
  <si>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</si>
  <si>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</si>
  <si>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</si>
  <si>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</si>
  <si>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</si>
  <si>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</si>
  <si>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</si>
  <si>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</si>
  <si>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</si>
  <si>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</si>
  <si>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</si>
  <si>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</si>
  <si>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</si>
  <si>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</si>
  <si>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</si>
  <si>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</si>
  <si>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</si>
  <si>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</si>
  <si>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</si>
  <si>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</si>
  <si>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</si>
  <si>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</si>
  <si>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</si>
  <si>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</si>
  <si>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</si>
  <si>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</si>
  <si>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</si>
  <si>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</si>
  <si>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</si>
  <si>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</si>
  <si>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</si>
  <si>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</si>
  <si>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</si>
  <si>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</si>
  <si>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</si>
  <si>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</si>
  <si>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</si>
  <si>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</si>
  <si>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</si>
  <si>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</si>
  <si>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</si>
  <si>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</si>
  <si>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</si>
  <si>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</si>
  <si>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</si>
  <si>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</si>
  <si>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</si>
  <si>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</si>
  <si>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</si>
  <si>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</si>
  <si>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</si>
  <si>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</si>
  <si>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</si>
  <si>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</si>
  <si>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</si>
  <si>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</si>
  <si>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</si>
  <si>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</si>
  <si>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</si>
  <si>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</si>
  <si>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</si>
  <si>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</si>
  <si>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</si>
  <si>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</si>
  <si>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</si>
  <si>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</si>
  <si>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</si>
  <si>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</si>
  <si>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</si>
  <si>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</si>
  <si>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</si>
  <si>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簡易水道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</si>
  <si>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</si>
  <si>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</si>
  <si>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</si>
  <si>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</si>
  <si>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</si>
  <si>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</si>
  <si>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</si>
  <si>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</si>
  <si>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</si>
  <si>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</si>
  <si>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</si>
  <si>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</si>
  <si>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</si>
  <si>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</si>
  <si>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</si>
  <si>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</si>
  <si>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</si>
  <si>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</si>
  <si>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</si>
  <si>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</si>
  <si>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</si>
  <si>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</si>
  <si>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</si>
  <si>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</si>
  <si>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</si>
  <si>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</si>
  <si>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</si>
  <si>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</si>
  <si>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</si>
  <si>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</si>
  <si>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</si>
  <si>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</si>
  <si>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</si>
  <si>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</si>
  <si>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東京都利島村</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</si>
  <si>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</si>
  <si>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</si>
  <si>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</si>
  <si>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</si>
  <si>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</si>
  <si>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</si>
  <si>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</si>
  <si>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</si>
  <si>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</si>
  <si>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</si>
  <si>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</si>
  <si>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</si>
  <si>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</si>
  <si>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</si>
  <si>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</si>
  <si>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</si>
  <si>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</si>
  <si>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</si>
  <si>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</si>
  <si>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</si>
  <si>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</si>
  <si>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</si>
  <si>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</si>
  <si>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</si>
  <si>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</si>
  <si>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</si>
  <si>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</si>
  <si>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</si>
  <si>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</si>
  <si>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</si>
  <si>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</si>
  <si>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</si>
  <si>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</si>
  <si>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国民健康保険事業特別会計（事業勘定）</t>
    <phoneticPr fontId="5"/>
  </si>
  <si>
    <t>国民健康保険事業特別会計（直診勘定）</t>
    <phoneticPr fontId="5"/>
  </si>
  <si>
    <t>介護保険事業特別会計（事業勘定）</t>
    <phoneticPr fontId="5"/>
  </si>
  <si>
    <t>後期高齢者医療事業特別会計</t>
    <phoneticPr fontId="5"/>
  </si>
  <si>
    <t>簡易水道事業特別会計</t>
    <phoneticPr fontId="5"/>
  </si>
  <si>
    <t>法非適用企業</t>
    <phoneticPr fontId="5"/>
  </si>
  <si>
    <t>合併処理浄化槽事業特別会計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</si>
  <si>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</si>
  <si>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</si>
  <si>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</si>
  <si>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</si>
  <si>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</si>
  <si>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</si>
  <si>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</si>
  <si>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</si>
  <si>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</si>
  <si>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</si>
  <si>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</si>
  <si>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</si>
  <si>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</si>
  <si>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</si>
  <si>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</si>
  <si>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</si>
  <si>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</si>
  <si>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</si>
  <si>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</si>
  <si>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</si>
  <si>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</si>
  <si>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</si>
  <si>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</si>
  <si>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</si>
  <si>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</si>
  <si>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</si>
  <si>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</si>
  <si>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</si>
  <si>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</si>
  <si>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</si>
  <si>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</si>
  <si>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</si>
  <si>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</si>
  <si>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</si>
  <si>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</si>
  <si>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</si>
  <si>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</si>
  <si>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</si>
  <si>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</si>
  <si>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</si>
  <si>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</si>
  <si>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</si>
  <si>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</si>
  <si>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</si>
  <si>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</si>
  <si>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</si>
  <si>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</si>
  <si>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</si>
  <si>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</si>
  <si>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</si>
  <si>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</si>
  <si>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</si>
  <si>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</si>
  <si>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</si>
  <si>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</si>
  <si>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</si>
  <si>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</si>
  <si>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</si>
  <si>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</si>
  <si>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</si>
  <si>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</si>
  <si>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</si>
  <si>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</si>
  <si>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</si>
  <si>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</si>
  <si>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</si>
  <si>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</si>
  <si>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</si>
  <si>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</si>
  <si>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</si>
  <si>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</si>
  <si>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</si>
  <si>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</si>
  <si>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</si>
  <si>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</si>
  <si>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</si>
  <si>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</si>
  <si>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</si>
  <si>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</si>
  <si>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</si>
  <si>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</si>
  <si>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</si>
  <si>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</si>
  <si>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</si>
  <si>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</si>
  <si>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</si>
  <si>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</si>
  <si>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</si>
  <si>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</si>
  <si>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</si>
  <si>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</si>
  <si>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</si>
  <si>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</si>
  <si>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</si>
  <si>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</si>
  <si>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</si>
  <si>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</si>
  <si>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</si>
  <si>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</si>
  <si>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</si>
  <si>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</si>
  <si>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</si>
  <si>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</si>
  <si>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</si>
  <si>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</si>
  <si>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</si>
  <si>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</si>
  <si>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</si>
  <si>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</si>
  <si>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</si>
  <si>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</si>
  <si>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</si>
  <si>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</si>
  <si>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</si>
  <si>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</si>
  <si>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</si>
  <si>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</si>
  <si>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</si>
  <si>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</si>
  <si>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</si>
  <si>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</si>
  <si>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</si>
  <si>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</si>
  <si>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</si>
  <si>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</si>
  <si>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</si>
  <si>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</si>
  <si>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</si>
  <si>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</si>
  <si>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</si>
  <si>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</si>
  <si>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</si>
  <si>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</si>
  <si>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</si>
  <si>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</si>
  <si>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一般会計</t>
  </si>
  <si>
    <t>簡易水道事業特別会計</t>
  </si>
  <si>
    <t>合併処理浄化槽事業特別会計</t>
  </si>
  <si>
    <t>国民健康保険事業特別会計（直診勘定）</t>
  </si>
  <si>
    <t>国民健康保険事業特別会計（事業勘定）</t>
  </si>
  <si>
    <t>介護保険事業特別会計（事業勘定）</t>
  </si>
  <si>
    <t>後期高齢者医療事業特別会計</t>
  </si>
  <si>
    <t>その他会計（赤字）</t>
  </si>
  <si>
    <t>その他会計（黒字）</t>
  </si>
  <si>
    <t>R01</t>
    <phoneticPr fontId="5"/>
  </si>
  <si>
    <t>R02</t>
    <phoneticPr fontId="5"/>
  </si>
  <si>
    <t>R03</t>
    <phoneticPr fontId="5"/>
  </si>
  <si>
    <t>R04</t>
    <phoneticPr fontId="5"/>
  </si>
  <si>
    <t>R05</t>
    <phoneticPr fontId="5"/>
  </si>
  <si>
    <t>庁舎建設基金</t>
    <rPh sb="0" eb="2">
      <t>チョウシャ</t>
    </rPh>
    <rPh sb="2" eb="4">
      <t>ケンセツ</t>
    </rPh>
    <rPh sb="4" eb="6">
      <t>キキン</t>
    </rPh>
    <phoneticPr fontId="5"/>
  </si>
  <si>
    <t>移住定住促進住宅建設基金</t>
    <rPh sb="0" eb="2">
      <t>イジュウ</t>
    </rPh>
    <rPh sb="2" eb="4">
      <t>テイジュウ</t>
    </rPh>
    <rPh sb="4" eb="6">
      <t>ソクシン</t>
    </rPh>
    <rPh sb="6" eb="8">
      <t>ジュウタク</t>
    </rPh>
    <rPh sb="8" eb="10">
      <t>ケンセツ</t>
    </rPh>
    <rPh sb="10" eb="12">
      <t>キキン</t>
    </rPh>
    <phoneticPr fontId="10"/>
  </si>
  <si>
    <t>利島村出会いと交流応援基金</t>
    <rPh sb="0" eb="3">
      <t>トシマムラ</t>
    </rPh>
    <rPh sb="3" eb="5">
      <t>デア</t>
    </rPh>
    <rPh sb="7" eb="9">
      <t>コウリュウ</t>
    </rPh>
    <rPh sb="9" eb="11">
      <t>オウエン</t>
    </rPh>
    <rPh sb="11" eb="13">
      <t>キキン</t>
    </rPh>
    <phoneticPr fontId="5"/>
  </si>
  <si>
    <t>森林環境譲与税基金</t>
    <rPh sb="0" eb="2">
      <t>シンリン</t>
    </rPh>
    <rPh sb="2" eb="4">
      <t>カンキョウ</t>
    </rPh>
    <rPh sb="4" eb="6">
      <t>ジョウヨ</t>
    </rPh>
    <rPh sb="6" eb="7">
      <t>ゼイ</t>
    </rPh>
    <rPh sb="7" eb="9">
      <t>キキン</t>
    </rPh>
    <phoneticPr fontId="5"/>
  </si>
  <si>
    <t>株式会社TOSHIMA</t>
  </si>
  <si>
    <t>東京都後期高齢者医療広域連合（一般会計）</t>
  </si>
  <si>
    <t>東京都後期高齢者医療広域連合（後期高齢者医療特別会計）</t>
  </si>
  <si>
    <t>東京都島嶼町村一部事務組合</t>
  </si>
  <si>
    <t>東京市町村総合事務組合（一般会計）</t>
  </si>
  <si>
    <t>東京市町村総合事務組合（東京都市町村民交通災害共済事業特別会計）</t>
  </si>
  <si>
    <t>東京都町村議会議員公務災害補償組合</t>
  </si>
  <si>
    <t>東京都市町村職員退職手当組合</t>
  </si>
  <si>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</si>
  <si>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</si>
  <si>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</si>
  <si>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が算定されない為、類似団体内平均値と比較し有形固定資産減価償却率の数値が高くなっている。これは平成10～20年度前半において、施設整備を行っていない影響と考えられる。本村の各施設が老朽化していることが、当指標により示されている。令和８年度より大型施設整備が続く見込みで、起債を抑制しながら事業を進めていく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</si>
  <si>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</si>
  <si>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</si>
  <si>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</si>
  <si>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</si>
  <si>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</si>
  <si>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</si>
  <si>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類似団体内平均値と比較し、将来負担比率が算定されず、実質公債費率の数値が低くなっている。これは平成10～20年度前半において、施設整備を行っていないことの裏返しとなっている。本村の施設が老朽化していることが、当指標により示されている。令和８年度より大型施設整備が続く見込みで、起債を抑制しながら事業を進めていく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</si>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</sst>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66" xfId="8"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0" fontId="21" fillId="0" borderId="7" xfId="8" applyFont="1" applyBorder="1" applyAlignment="1">
      <alignment horizontal="left" vertical="center"/>
    </xf>
    <xf numFmtId="49" fontId="21" fillId="0" borderId="0" xfId="8" applyNumberFormat="1" applyFont="1" applyAlignment="1">
      <alignment horizontal="center" vertical="center"/>
    </xf>
    <xf numFmtId="0" fontId="21" fillId="0" borderId="74" xfId="8" applyFont="1" applyBorder="1" applyAlignment="1">
      <alignment horizontal="center"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5" fillId="0" borderId="71" xfId="9"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5" fillId="6" borderId="75" xfId="12" applyFont="1" applyFill="1" applyBorder="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31"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40" xfId="11" applyNumberFormat="1" applyFon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72292CCE-AEE4-4A46-81BD-C684F38204F7}"/>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316937</c:v>
                </c:pt>
                <c:pt idx="1">
                  <c:v>332350</c:v>
                </c:pt>
                <c:pt idx="2">
                  <c:v>362690</c:v>
                </c:pt>
                <c:pt idx="3">
                  <c:v>296093</c:v>
                </c:pt>
                <c:pt idx="4">
                  <c:v>308655</c:v>
                </c:pt>
              </c:numCache>
            </c:numRef>
          </c:val>
          <c:smooth val="0"/>
          <c:extLst>
            <c:ext xmlns:c16="http://schemas.microsoft.com/office/drawing/2014/chart" uri="{C3380CC4-5D6E-409C-BE32-E72D297353CC}">
              <c16:uniqueId val="{00000000-B15E-4A33-964A-CCBFDD432DD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505193</c:v>
                </c:pt>
                <c:pt idx="1">
                  <c:v>859142</c:v>
                </c:pt>
                <c:pt idx="2">
                  <c:v>206262</c:v>
                </c:pt>
                <c:pt idx="3">
                  <c:v>904972</c:v>
                </c:pt>
                <c:pt idx="4">
                  <c:v>348424</c:v>
                </c:pt>
              </c:numCache>
            </c:numRef>
          </c:val>
          <c:smooth val="0"/>
          <c:extLst>
            <c:ext xmlns:c16="http://schemas.microsoft.com/office/drawing/2014/chart" uri="{C3380CC4-5D6E-409C-BE32-E72D297353CC}">
              <c16:uniqueId val="{00000001-B15E-4A33-964A-CCBFDD432DD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15.88</c:v>
                </c:pt>
                <c:pt idx="1">
                  <c:v>28.74</c:v>
                </c:pt>
                <c:pt idx="2">
                  <c:v>19.11</c:v>
                </c:pt>
                <c:pt idx="3">
                  <c:v>20.21</c:v>
                </c:pt>
                <c:pt idx="4">
                  <c:v>38.28</c:v>
                </c:pt>
              </c:numCache>
            </c:numRef>
          </c:val>
          <c:extLst>
            <c:ext xmlns:c16="http://schemas.microsoft.com/office/drawing/2014/chart" uri="{C3380CC4-5D6E-409C-BE32-E72D297353CC}">
              <c16:uniqueId val="{00000000-3844-4490-BF3F-9E22F4A8CF2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250.47</c:v>
                </c:pt>
                <c:pt idx="1">
                  <c:v>238.89</c:v>
                </c:pt>
                <c:pt idx="2">
                  <c:v>194.75</c:v>
                </c:pt>
                <c:pt idx="3">
                  <c:v>204.95</c:v>
                </c:pt>
                <c:pt idx="4">
                  <c:v>212.83</c:v>
                </c:pt>
              </c:numCache>
            </c:numRef>
          </c:val>
          <c:extLst>
            <c:ext xmlns:c16="http://schemas.microsoft.com/office/drawing/2014/chart" uri="{C3380CC4-5D6E-409C-BE32-E72D297353CC}">
              <c16:uniqueId val="{00000001-3844-4490-BF3F-9E22F4A8CF2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26.01</c:v>
                </c:pt>
                <c:pt idx="1">
                  <c:v>22.1</c:v>
                </c:pt>
                <c:pt idx="2">
                  <c:v>5.25</c:v>
                </c:pt>
                <c:pt idx="3">
                  <c:v>7.25</c:v>
                </c:pt>
                <c:pt idx="4">
                  <c:v>19.739999999999998</c:v>
                </c:pt>
              </c:numCache>
            </c:numRef>
          </c:val>
          <c:smooth val="0"/>
          <c:extLst>
            <c:ext xmlns:c16="http://schemas.microsoft.com/office/drawing/2014/chart" uri="{C3380CC4-5D6E-409C-BE32-E72D297353CC}">
              <c16:uniqueId val="{00000002-3844-4490-BF3F-9E22F4A8CF2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CCA-4A3B-BEAD-FFB9EB4517F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CCA-4A3B-BEAD-FFB9EB4517F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CCA-4A3B-BEAD-FFB9EB4517FF}"/>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0.01</c:v>
                </c:pt>
                <c:pt idx="2">
                  <c:v>#N/A</c:v>
                </c:pt>
                <c:pt idx="3">
                  <c:v>0.2</c:v>
                </c:pt>
                <c:pt idx="4">
                  <c:v>#N/A</c:v>
                </c:pt>
                <c:pt idx="5">
                  <c:v>0.09</c:v>
                </c:pt>
                <c:pt idx="6">
                  <c:v>#N/A</c:v>
                </c:pt>
                <c:pt idx="7">
                  <c:v>0.02</c:v>
                </c:pt>
                <c:pt idx="8">
                  <c:v>#N/A</c:v>
                </c:pt>
                <c:pt idx="9">
                  <c:v>7.0000000000000007E-2</c:v>
                </c:pt>
              </c:numCache>
            </c:numRef>
          </c:val>
          <c:extLst>
            <c:ext xmlns:c16="http://schemas.microsoft.com/office/drawing/2014/chart" uri="{C3380CC4-5D6E-409C-BE32-E72D297353CC}">
              <c16:uniqueId val="{00000003-9CCA-4A3B-BEAD-FFB9EB4517FF}"/>
            </c:ext>
          </c:extLst>
        </c:ser>
        <c:ser>
          <c:idx val="4"/>
          <c:order val="4"/>
          <c:tx>
            <c:strRef>
              <c:f>データシート!$A$31</c:f>
              <c:strCache>
                <c:ptCount val="1"/>
                <c:pt idx="0">
                  <c:v>介護保険事業特別会計（事業勘定）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0.2</c:v>
                </c:pt>
                <c:pt idx="2">
                  <c:v>#N/A</c:v>
                </c:pt>
                <c:pt idx="3">
                  <c:v>1.07</c:v>
                </c:pt>
                <c:pt idx="4">
                  <c:v>#N/A</c:v>
                </c:pt>
                <c:pt idx="5">
                  <c:v>0.66</c:v>
                </c:pt>
                <c:pt idx="6">
                  <c:v>#N/A</c:v>
                </c:pt>
                <c:pt idx="7">
                  <c:v>1.06</c:v>
                </c:pt>
                <c:pt idx="8">
                  <c:v>#N/A</c:v>
                </c:pt>
                <c:pt idx="9">
                  <c:v>1.21</c:v>
                </c:pt>
              </c:numCache>
            </c:numRef>
          </c:val>
          <c:extLst>
            <c:ext xmlns:c16="http://schemas.microsoft.com/office/drawing/2014/chart" uri="{C3380CC4-5D6E-409C-BE32-E72D297353CC}">
              <c16:uniqueId val="{00000004-9CCA-4A3B-BEAD-FFB9EB4517FF}"/>
            </c:ext>
          </c:extLst>
        </c:ser>
        <c:ser>
          <c:idx val="5"/>
          <c:order val="5"/>
          <c:tx>
            <c:strRef>
              <c:f>データシート!$A$32</c:f>
              <c:strCache>
                <c:ptCount val="1"/>
                <c:pt idx="0">
                  <c:v>国民健康保険事業特別会計（事業勘定）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1.59</c:v>
                </c:pt>
                <c:pt idx="2">
                  <c:v>#N/A</c:v>
                </c:pt>
                <c:pt idx="3">
                  <c:v>1.51</c:v>
                </c:pt>
                <c:pt idx="4">
                  <c:v>#N/A</c:v>
                </c:pt>
                <c:pt idx="5">
                  <c:v>1.1599999999999999</c:v>
                </c:pt>
                <c:pt idx="6">
                  <c:v>#N/A</c:v>
                </c:pt>
                <c:pt idx="7">
                  <c:v>1.4</c:v>
                </c:pt>
                <c:pt idx="8">
                  <c:v>#N/A</c:v>
                </c:pt>
                <c:pt idx="9">
                  <c:v>1.65</c:v>
                </c:pt>
              </c:numCache>
            </c:numRef>
          </c:val>
          <c:extLst>
            <c:ext xmlns:c16="http://schemas.microsoft.com/office/drawing/2014/chart" uri="{C3380CC4-5D6E-409C-BE32-E72D297353CC}">
              <c16:uniqueId val="{00000005-9CCA-4A3B-BEAD-FFB9EB4517FF}"/>
            </c:ext>
          </c:extLst>
        </c:ser>
        <c:ser>
          <c:idx val="6"/>
          <c:order val="6"/>
          <c:tx>
            <c:strRef>
              <c:f>データシート!$A$33</c:f>
              <c:strCache>
                <c:ptCount val="1"/>
                <c:pt idx="0">
                  <c:v>国民健康保険事業特別会計（直診勘定）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0.3</c:v>
                </c:pt>
                <c:pt idx="2">
                  <c:v>#N/A</c:v>
                </c:pt>
                <c:pt idx="3">
                  <c:v>1.82</c:v>
                </c:pt>
                <c:pt idx="4">
                  <c:v>#N/A</c:v>
                </c:pt>
                <c:pt idx="5">
                  <c:v>1.94</c:v>
                </c:pt>
                <c:pt idx="6">
                  <c:v>#N/A</c:v>
                </c:pt>
                <c:pt idx="7">
                  <c:v>2.35</c:v>
                </c:pt>
                <c:pt idx="8">
                  <c:v>#N/A</c:v>
                </c:pt>
                <c:pt idx="9">
                  <c:v>1.81</c:v>
                </c:pt>
              </c:numCache>
            </c:numRef>
          </c:val>
          <c:extLst>
            <c:ext xmlns:c16="http://schemas.microsoft.com/office/drawing/2014/chart" uri="{C3380CC4-5D6E-409C-BE32-E72D297353CC}">
              <c16:uniqueId val="{00000006-9CCA-4A3B-BEAD-FFB9EB4517FF}"/>
            </c:ext>
          </c:extLst>
        </c:ser>
        <c:ser>
          <c:idx val="7"/>
          <c:order val="7"/>
          <c:tx>
            <c:strRef>
              <c:f>データシート!$A$34</c:f>
              <c:strCache>
                <c:ptCount val="1"/>
                <c:pt idx="0">
                  <c:v>合併処理浄化槽事業特別会計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0.28000000000000003</c:v>
                </c:pt>
                <c:pt idx="2">
                  <c:v>#N/A</c:v>
                </c:pt>
                <c:pt idx="3">
                  <c:v>0.9</c:v>
                </c:pt>
                <c:pt idx="4">
                  <c:v>#N/A</c:v>
                </c:pt>
                <c:pt idx="5">
                  <c:v>3.81</c:v>
                </c:pt>
                <c:pt idx="6">
                  <c:v>#N/A</c:v>
                </c:pt>
                <c:pt idx="7">
                  <c:v>2.2000000000000002</c:v>
                </c:pt>
                <c:pt idx="8">
                  <c:v>#N/A</c:v>
                </c:pt>
                <c:pt idx="9">
                  <c:v>2.96</c:v>
                </c:pt>
              </c:numCache>
            </c:numRef>
          </c:val>
          <c:extLst>
            <c:ext xmlns:c16="http://schemas.microsoft.com/office/drawing/2014/chart" uri="{C3380CC4-5D6E-409C-BE32-E72D297353CC}">
              <c16:uniqueId val="{00000007-9CCA-4A3B-BEAD-FFB9EB4517FF}"/>
            </c:ext>
          </c:extLst>
        </c:ser>
        <c:ser>
          <c:idx val="8"/>
          <c:order val="8"/>
          <c:tx>
            <c:strRef>
              <c:f>データシート!$A$35</c:f>
              <c:strCache>
                <c:ptCount val="1"/>
                <c:pt idx="0">
                  <c:v>簡易水道事業特別会計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1.39</c:v>
                </c:pt>
                <c:pt idx="2">
                  <c:v>#N/A</c:v>
                </c:pt>
                <c:pt idx="3">
                  <c:v>0.09</c:v>
                </c:pt>
                <c:pt idx="4">
                  <c:v>#N/A</c:v>
                </c:pt>
                <c:pt idx="5">
                  <c:v>5.49</c:v>
                </c:pt>
                <c:pt idx="6">
                  <c:v>#N/A</c:v>
                </c:pt>
                <c:pt idx="7">
                  <c:v>0.96</c:v>
                </c:pt>
                <c:pt idx="8">
                  <c:v>#N/A</c:v>
                </c:pt>
                <c:pt idx="9">
                  <c:v>18.18</c:v>
                </c:pt>
              </c:numCache>
            </c:numRef>
          </c:val>
          <c:extLst>
            <c:ext xmlns:c16="http://schemas.microsoft.com/office/drawing/2014/chart" uri="{C3380CC4-5D6E-409C-BE32-E72D297353CC}">
              <c16:uniqueId val="{00000008-9CCA-4A3B-BEAD-FFB9EB4517F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15.87</c:v>
                </c:pt>
                <c:pt idx="2">
                  <c:v>#N/A</c:v>
                </c:pt>
                <c:pt idx="3">
                  <c:v>28.73</c:v>
                </c:pt>
                <c:pt idx="4">
                  <c:v>#N/A</c:v>
                </c:pt>
                <c:pt idx="5">
                  <c:v>19.100000000000001</c:v>
                </c:pt>
                <c:pt idx="6">
                  <c:v>#N/A</c:v>
                </c:pt>
                <c:pt idx="7">
                  <c:v>20.21</c:v>
                </c:pt>
                <c:pt idx="8">
                  <c:v>#N/A</c:v>
                </c:pt>
                <c:pt idx="9">
                  <c:v>38.270000000000003</c:v>
                </c:pt>
              </c:numCache>
            </c:numRef>
          </c:val>
          <c:extLst>
            <c:ext xmlns:c16="http://schemas.microsoft.com/office/drawing/2014/chart" uri="{C3380CC4-5D6E-409C-BE32-E72D297353CC}">
              <c16:uniqueId val="{00000009-9CCA-4A3B-BEAD-FFB9EB4517F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40</c:v>
                </c:pt>
                <c:pt idx="5">
                  <c:v>44</c:v>
                </c:pt>
                <c:pt idx="8">
                  <c:v>52</c:v>
                </c:pt>
                <c:pt idx="11">
                  <c:v>53</c:v>
                </c:pt>
                <c:pt idx="14">
                  <c:v>50</c:v>
                </c:pt>
              </c:numCache>
            </c:numRef>
          </c:val>
          <c:extLst>
            <c:ext xmlns:c16="http://schemas.microsoft.com/office/drawing/2014/chart" uri="{C3380CC4-5D6E-409C-BE32-E72D297353CC}">
              <c16:uniqueId val="{00000000-66BB-4F69-A5ED-1AE154C8904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6BB-4F69-A5ED-1AE154C8904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66BB-4F69-A5ED-1AE154C8904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7</c:v>
                </c:pt>
                <c:pt idx="3">
                  <c:v>6</c:v>
                </c:pt>
                <c:pt idx="6">
                  <c:v>4</c:v>
                </c:pt>
                <c:pt idx="9">
                  <c:v>4</c:v>
                </c:pt>
                <c:pt idx="12">
                  <c:v>4</c:v>
                </c:pt>
              </c:numCache>
            </c:numRef>
          </c:val>
          <c:extLst>
            <c:ext xmlns:c16="http://schemas.microsoft.com/office/drawing/2014/chart" uri="{C3380CC4-5D6E-409C-BE32-E72D297353CC}">
              <c16:uniqueId val="{00000003-66BB-4F69-A5ED-1AE154C8904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10</c:v>
                </c:pt>
                <c:pt idx="3">
                  <c:v>9</c:v>
                </c:pt>
                <c:pt idx="6">
                  <c:v>19</c:v>
                </c:pt>
                <c:pt idx="9">
                  <c:v>19</c:v>
                </c:pt>
                <c:pt idx="12">
                  <c:v>19</c:v>
                </c:pt>
              </c:numCache>
            </c:numRef>
          </c:val>
          <c:extLst>
            <c:ext xmlns:c16="http://schemas.microsoft.com/office/drawing/2014/chart" uri="{C3380CC4-5D6E-409C-BE32-E72D297353CC}">
              <c16:uniqueId val="{00000004-66BB-4F69-A5ED-1AE154C8904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6BB-4F69-A5ED-1AE154C8904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6BB-4F69-A5ED-1AE154C8904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42</c:v>
                </c:pt>
                <c:pt idx="3">
                  <c:v>49</c:v>
                </c:pt>
                <c:pt idx="6">
                  <c:v>57</c:v>
                </c:pt>
                <c:pt idx="9">
                  <c:v>56</c:v>
                </c:pt>
                <c:pt idx="12">
                  <c:v>54</c:v>
                </c:pt>
              </c:numCache>
            </c:numRef>
          </c:val>
          <c:extLst>
            <c:ext xmlns:c16="http://schemas.microsoft.com/office/drawing/2014/chart" uri="{C3380CC4-5D6E-409C-BE32-E72D297353CC}">
              <c16:uniqueId val="{00000007-66BB-4F69-A5ED-1AE154C8904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19</c:v>
                </c:pt>
                <c:pt idx="2">
                  <c:v>#N/A</c:v>
                </c:pt>
                <c:pt idx="3">
                  <c:v>#N/A</c:v>
                </c:pt>
                <c:pt idx="4">
                  <c:v>20</c:v>
                </c:pt>
                <c:pt idx="5">
                  <c:v>#N/A</c:v>
                </c:pt>
                <c:pt idx="6">
                  <c:v>#N/A</c:v>
                </c:pt>
                <c:pt idx="7">
                  <c:v>28</c:v>
                </c:pt>
                <c:pt idx="8">
                  <c:v>#N/A</c:v>
                </c:pt>
                <c:pt idx="9">
                  <c:v>#N/A</c:v>
                </c:pt>
                <c:pt idx="10">
                  <c:v>26</c:v>
                </c:pt>
                <c:pt idx="11">
                  <c:v>#N/A</c:v>
                </c:pt>
                <c:pt idx="12">
                  <c:v>#N/A</c:v>
                </c:pt>
                <c:pt idx="13">
                  <c:v>27</c:v>
                </c:pt>
                <c:pt idx="14">
                  <c:v>#N/A</c:v>
                </c:pt>
              </c:numCache>
            </c:numRef>
          </c:val>
          <c:smooth val="0"/>
          <c:extLst>
            <c:ext xmlns:c16="http://schemas.microsoft.com/office/drawing/2014/chart" uri="{C3380CC4-5D6E-409C-BE32-E72D297353CC}">
              <c16:uniqueId val="{00000008-66BB-4F69-A5ED-1AE154C8904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471</c:v>
                </c:pt>
                <c:pt idx="5">
                  <c:v>519</c:v>
                </c:pt>
                <c:pt idx="8">
                  <c:v>479</c:v>
                </c:pt>
                <c:pt idx="11">
                  <c:v>434</c:v>
                </c:pt>
                <c:pt idx="14">
                  <c:v>395</c:v>
                </c:pt>
              </c:numCache>
            </c:numRef>
          </c:val>
          <c:extLst>
            <c:ext xmlns:c16="http://schemas.microsoft.com/office/drawing/2014/chart" uri="{C3380CC4-5D6E-409C-BE32-E72D297353CC}">
              <c16:uniqueId val="{00000000-2DA1-4E06-9093-ACC70635013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24</c:v>
                </c:pt>
                <c:pt idx="5">
                  <c:v>23</c:v>
                </c:pt>
                <c:pt idx="8">
                  <c:v>19</c:v>
                </c:pt>
                <c:pt idx="11">
                  <c:v>13</c:v>
                </c:pt>
                <c:pt idx="14">
                  <c:v>6</c:v>
                </c:pt>
              </c:numCache>
            </c:numRef>
          </c:val>
          <c:extLst>
            <c:ext xmlns:c16="http://schemas.microsoft.com/office/drawing/2014/chart" uri="{C3380CC4-5D6E-409C-BE32-E72D297353CC}">
              <c16:uniqueId val="{00000001-2DA1-4E06-9093-ACC70635013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1326</c:v>
                </c:pt>
                <c:pt idx="5">
                  <c:v>1480</c:v>
                </c:pt>
                <c:pt idx="8">
                  <c:v>1669</c:v>
                </c:pt>
                <c:pt idx="11">
                  <c:v>1718</c:v>
                </c:pt>
                <c:pt idx="14">
                  <c:v>1790</c:v>
                </c:pt>
              </c:numCache>
            </c:numRef>
          </c:val>
          <c:extLst>
            <c:ext xmlns:c16="http://schemas.microsoft.com/office/drawing/2014/chart" uri="{C3380CC4-5D6E-409C-BE32-E72D297353CC}">
              <c16:uniqueId val="{00000002-2DA1-4E06-9093-ACC70635013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DA1-4E06-9093-ACC70635013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DA1-4E06-9093-ACC70635013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DA1-4E06-9093-ACC70635013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52</c:v>
                </c:pt>
                <c:pt idx="3">
                  <c:v>38</c:v>
                </c:pt>
                <c:pt idx="6">
                  <c:v>40</c:v>
                </c:pt>
                <c:pt idx="9">
                  <c:v>27</c:v>
                </c:pt>
                <c:pt idx="12">
                  <c:v>20</c:v>
                </c:pt>
              </c:numCache>
            </c:numRef>
          </c:val>
          <c:extLst>
            <c:ext xmlns:c16="http://schemas.microsoft.com/office/drawing/2014/chart" uri="{C3380CC4-5D6E-409C-BE32-E72D297353CC}">
              <c16:uniqueId val="{00000006-2DA1-4E06-9093-ACC70635013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31</c:v>
                </c:pt>
                <c:pt idx="3">
                  <c:v>25</c:v>
                </c:pt>
                <c:pt idx="6">
                  <c:v>21</c:v>
                </c:pt>
                <c:pt idx="9">
                  <c:v>17</c:v>
                </c:pt>
                <c:pt idx="12">
                  <c:v>13</c:v>
                </c:pt>
              </c:numCache>
            </c:numRef>
          </c:val>
          <c:extLst>
            <c:ext xmlns:c16="http://schemas.microsoft.com/office/drawing/2014/chart" uri="{C3380CC4-5D6E-409C-BE32-E72D297353CC}">
              <c16:uniqueId val="{00000007-2DA1-4E06-9093-ACC70635013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155</c:v>
                </c:pt>
                <c:pt idx="3">
                  <c:v>194</c:v>
                </c:pt>
                <c:pt idx="6">
                  <c:v>182</c:v>
                </c:pt>
                <c:pt idx="9">
                  <c:v>165</c:v>
                </c:pt>
                <c:pt idx="12">
                  <c:v>167</c:v>
                </c:pt>
              </c:numCache>
            </c:numRef>
          </c:val>
          <c:extLst>
            <c:ext xmlns:c16="http://schemas.microsoft.com/office/drawing/2014/chart" uri="{C3380CC4-5D6E-409C-BE32-E72D297353CC}">
              <c16:uniqueId val="{00000008-2DA1-4E06-9093-ACC70635013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2DA1-4E06-9093-ACC70635013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491</c:v>
                </c:pt>
                <c:pt idx="3">
                  <c:v>532</c:v>
                </c:pt>
                <c:pt idx="6">
                  <c:v>487</c:v>
                </c:pt>
                <c:pt idx="9">
                  <c:v>435</c:v>
                </c:pt>
                <c:pt idx="12">
                  <c:v>382</c:v>
                </c:pt>
              </c:numCache>
            </c:numRef>
          </c:val>
          <c:extLst>
            <c:ext xmlns:c16="http://schemas.microsoft.com/office/drawing/2014/chart" uri="{C3380CC4-5D6E-409C-BE32-E72D297353CC}">
              <c16:uniqueId val="{0000000A-2DA1-4E06-9093-ACC70635013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DA1-4E06-9093-ACC70635013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914</c:v>
                </c:pt>
                <c:pt idx="1">
                  <c:v>944</c:v>
                </c:pt>
                <c:pt idx="2">
                  <c:v>954</c:v>
                </c:pt>
              </c:numCache>
            </c:numRef>
          </c:val>
          <c:extLst>
            <c:ext xmlns:c16="http://schemas.microsoft.com/office/drawing/2014/chart" uri="{C3380CC4-5D6E-409C-BE32-E72D297353CC}">
              <c16:uniqueId val="{00000000-3840-41C8-8D82-AFCC98D0F10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149</c:v>
                </c:pt>
                <c:pt idx="1">
                  <c:v>149</c:v>
                </c:pt>
                <c:pt idx="2">
                  <c:v>151</c:v>
                </c:pt>
              </c:numCache>
            </c:numRef>
          </c:val>
          <c:extLst>
            <c:ext xmlns:c16="http://schemas.microsoft.com/office/drawing/2014/chart" uri="{C3380CC4-5D6E-409C-BE32-E72D297353CC}">
              <c16:uniqueId val="{00000001-3840-41C8-8D82-AFCC98D0F10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312</c:v>
                </c:pt>
                <c:pt idx="1">
                  <c:v>332</c:v>
                </c:pt>
                <c:pt idx="2">
                  <c:v>393</c:v>
                </c:pt>
              </c:numCache>
            </c:numRef>
          </c:val>
          <c:extLst>
            <c:ext xmlns:c16="http://schemas.microsoft.com/office/drawing/2014/chart" uri="{C3380CC4-5D6E-409C-BE32-E72D297353CC}">
              <c16:uniqueId val="{00000002-3840-41C8-8D82-AFCC98D0F10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{ECDBBAA8-6E2C-4103-AF73-46E00F71A94D}</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E957-4D18-A7DF-9ACD38DB627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{E8C39015-8CB7-4561-B84E-3308A251ED83}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957-4D18-A7DF-9ACD38DB627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{042F1126-9EA2-4FF9-9EDB-07DBCFC1F034}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957-4D18-A7DF-9ACD38DB627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{DCA1D1DB-7B70-45F2-B9EE-56505443F15A}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957-4D18-A7DF-9ACD38DB627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{67A5CEC1-5293-4C0B-B900-39C53A57753C}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957-4D18-A7DF-9ACD38DB627C}"/>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{0CA55888-6BFB-4C5A-A035-FD66D43949F9}</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E957-4D18-A7DF-9ACD38DB627C}"/>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{5A386C08-91D3-43F6-91DE-B613D4505D29}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E957-4D18-A7DF-9ACD38DB627C}"/>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{7C393688-C050-457E-8872-FD33AD128109}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E957-4D18-A7DF-9ACD38DB627C}"/>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{892C185B-DE3C-421E-B21A-03393B392759}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E957-4D18-A7DF-9ACD38DB627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69.7</c:v>
                </c:pt>
                <c:pt idx="8">
                  <c:v>64</c:v>
                </c:pt>
                <c:pt idx="16">
                  <c:v>65.7</c:v>
                </c:pt>
                <c:pt idx="24">
                  <c:v>64.400000000000006</c:v>
                </c:pt>
                <c:pt idx="32">
                  <c:v>66.3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E957-4D18-A7DF-9ACD38DB627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{6F91B2EE-285D-4773-AA8D-AE4FBB983DD0}</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E957-4D18-A7DF-9ACD38DB627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{905D223C-F92E-4D54-BE29-2F4B330DEDCA}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957-4D18-A7DF-9ACD38DB627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{9332F917-88DD-4CD7-853A-45613D6108FC}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957-4D18-A7DF-9ACD38DB627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{D412B21E-81FC-4A9E-BE37-C7450A3FBAF1}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957-4D18-A7DF-9ACD38DB627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{F03D0735-931B-4472-BC2F-513A6539651A}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957-4D18-A7DF-9ACD38DB627C}"/>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{1BECBAD7-D865-42F6-B0AA-457DDC44F404}</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E957-4D18-A7DF-9ACD38DB627C}"/>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{68FEA043-93AB-49CB-9A72-0FF72C1ED1E5}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E957-4D18-A7DF-9ACD38DB627C}"/>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{54E9FC68-D59C-4880-BE2F-9EA74E92E3E4}</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E957-4D18-A7DF-9ACD38DB627C}"/>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{2DD6BFC9-A877-4BDF-8003-44BDB91839CD}</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E957-4D18-A7DF-9ACD38DB627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60.4</c:v>
                </c:pt>
                <c:pt idx="8">
                  <c:v>61.5</c:v>
                </c:pt>
                <c:pt idx="16">
                  <c:v>60.8</c:v>
                </c:pt>
                <c:pt idx="24">
                  <c:v>62.2</c:v>
                </c:pt>
                <c:pt idx="32">
                  <c:v>62.5</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E957-4D18-A7DF-9ACD38DB627C}"/>
            </c:ext>
          </c:extLst>
        </c:ser>
        <c:dLbls>
          <c:showLegendKey val="0"/>
          <c:showVal val="1"/>
          <c:showCatName val="0"/>
          <c:showSerName val="0"/>
          <c:showPercent val="0"/>
          <c:showBubbleSize val="0"/>
        </c:dLbls>
        <c:axId val="46179840"/>
        <c:axId val="46181760"/>
      </c:scatterChart>
      <c:valAx>
        <c:axId val="46179840"/>
        <c:scaling>
          <c:orientation val="maxMin"/>
          <c:max val="63"/>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{42C47A64-9A70-4561-86A0-E4D0632F7B1B}</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3471-49A0-A944-53407B44A03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{F8BAA069-8A59-4B00-BC61-4F8ECFF54C12}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471-49A0-A944-53407B44A03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{531CF196-F9AC-4EAF-B062-F7CB1CE48FA4}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471-49A0-A944-53407B44A03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{5DA7BB8D-F34B-4F9B-81CD-6561BB15E776}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471-49A0-A944-53407B44A03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{4B0B938F-DA3C-4888-81A3-C6A1790E7BCD}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471-49A0-A944-53407B44A03F}"/>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{A5E2DBB9-8D7B-49FB-9019-6F6D9264E4E3}</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3471-49A0-A944-53407B44A03F}"/>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{6293B5ED-655E-4298-8530-A07C280022F8}</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3471-49A0-A944-53407B44A03F}"/>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{74988858-C93E-4BAF-85B1-A26E1E82B807}</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3471-49A0-A944-53407B44A03F}"/>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{20F6DCE0-492A-4A7C-9807-DB16AC6E0FBA}</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3471-49A0-A944-53407B44A03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c:v>
                </c:pt>
                <c:pt idx="8">
                  <c:v>4.9000000000000004</c:v>
                </c:pt>
                <c:pt idx="16">
                  <c:v>6.4</c:v>
                </c:pt>
                <c:pt idx="24">
                  <c:v>6.5</c:v>
                </c:pt>
                <c:pt idx="32">
                  <c:v>6.8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3471-49A0-A944-53407B44A03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{64BB37C6-DF24-4486-9385-0CBE1801C432}</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3471-49A0-A944-53407B44A03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{7DB2D943-5A61-465B-9FE7-7F4D89DF8709}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471-49A0-A944-53407B44A03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{1BC221B0-38CA-4848-BD11-207D8B8FEAC2}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471-49A0-A944-53407B44A03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{DF1E33BE-07E3-41B8-94C9-177651604C4F}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471-49A0-A944-53407B44A03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{C362DEE2-8CF1-4338-854B-E387AD59FDE0}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471-49A0-A944-53407B44A03F}"/>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{80D3D246-6790-4AD1-82B4-FE965250DF84}</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3471-49A0-A944-53407B44A03F}"/>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{AF5BCD0F-3FDD-4ABD-9922-C19C19EF33C4}</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3471-49A0-A944-53407B44A03F}"/>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{868FA019-CBC1-441A-8A60-8DC98C4F47C0}</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3471-49A0-A944-53407B44A03F}"/>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{7AE5E988-354F-4937-B86E-8FAB73678534}</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3471-49A0-A944-53407B44A03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8</c:v>
                </c:pt>
                <c:pt idx="16">
                  <c:v>6.6</c:v>
                </c:pt>
                <c:pt idx="24">
                  <c:v>6.8</c:v>
                </c:pt>
                <c:pt idx="32">
                  <c:v>7.3</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471-49A0-A944-53407B44A03F}"/>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東京都利島村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年度以降、一般会計、簡水会計ともに村の財政規模からみて大型の普通建設事業が行われているため、増傾向となっている。</a:t>
          </a:r>
        </a:p>
        <a:p>
          <a:r>
            <a:rPr kumimoji="1" lang="ja-JP" altLang="en-US" sz="1400">
              <a:latin typeface="ＭＳ ゴシック" pitchFamily="49" charset="-128"/>
              <a:ea typeface="ＭＳ ゴシック" pitchFamily="49" charset="-128"/>
            </a:rPr>
            <a:t>　組合等が起こした地方債の元利償還金に対する負担金等については、東京都島嶼町村一部事務組合の最終処分場施設整備に係る負担金で、最大で約</a:t>
          </a:r>
          <a:r>
            <a:rPr kumimoji="1" lang="en-US" altLang="ja-JP" sz="1400">
              <a:latin typeface="ＭＳ ゴシック" pitchFamily="49" charset="-128"/>
              <a:ea typeface="ＭＳ ゴシック" pitchFamily="49" charset="-128"/>
            </a:rPr>
            <a:t>700</a:t>
          </a:r>
          <a:r>
            <a:rPr kumimoji="1" lang="ja-JP" altLang="en-US" sz="1400">
              <a:latin typeface="ＭＳ ゴシック" pitchFamily="49" charset="-128"/>
              <a:ea typeface="ＭＳ ゴシック" pitchFamily="49" charset="-128"/>
            </a:rPr>
            <a:t>万円の負担となる見込である。</a:t>
          </a:r>
        </a:p>
        <a:p>
          <a:r>
            <a:rPr kumimoji="1" lang="ja-JP" altLang="en-US" sz="1400">
              <a:latin typeface="ＭＳ ゴシック" pitchFamily="49" charset="-128"/>
              <a:ea typeface="ＭＳ ゴシック" pitchFamily="49" charset="-128"/>
            </a:rPr>
            <a:t>　今後、焼却施設建設事業が控えており、起債に頼らざるを得ないことから、元利償還金の増が見込まれる。</a:t>
          </a:r>
        </a:p>
        <a:p>
          <a:r>
            <a:rPr kumimoji="1" lang="ja-JP" altLang="en-US" sz="1400">
              <a:latin typeface="ＭＳ ゴシック" pitchFamily="49" charset="-128"/>
              <a:ea typeface="ＭＳ ゴシック" pitchFamily="49" charset="-128"/>
            </a:rPr>
            <a:t>　算入公債費については、元利償還金の増減に連動する。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東京都利島村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一般会計等に係る地方債の現在高については、繰上償還や起債抑制（臨時財政対策債のみの起債）により減少傾向である。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これは今後、焼却施設建設事業にて起債を見込んでいるために起債を必要最小限としているためである。</a:t>
          </a:r>
        </a:p>
        <a:p>
          <a:r>
            <a:rPr kumimoji="1" lang="ja-JP" altLang="en-US" sz="1400">
              <a:latin typeface="ＭＳ ゴシック" pitchFamily="49" charset="-128"/>
              <a:ea typeface="ＭＳ ゴシック" pitchFamily="49" charset="-128"/>
            </a:rPr>
            <a:t>　公営企業債等繰入見込額については、利用者数が少ないため、使用料の増加が見込めず一般会計からの繰入金が多額となっている。今後使用料・手数料の見直しなどにより一般会計からの繰入金抑制を図る。</a:t>
          </a:r>
        </a:p>
        <a:p>
          <a:r>
            <a:rPr kumimoji="1" lang="ja-JP" altLang="en-US" sz="1400">
              <a:latin typeface="ＭＳ ゴシック" pitchFamily="49" charset="-128"/>
              <a:ea typeface="ＭＳ ゴシック" pitchFamily="49" charset="-128"/>
            </a:rPr>
            <a:t>　充当可能基金については、平成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年度より今後予定している施設整備の為に積立を実施している。令和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年度は、財政調整基金に約</a:t>
          </a:r>
          <a:r>
            <a:rPr kumimoji="1" lang="en-US" altLang="ja-JP" sz="1400">
              <a:latin typeface="ＭＳ ゴシック" pitchFamily="49" charset="-128"/>
              <a:ea typeface="ＭＳ ゴシック" pitchFamily="49" charset="-128"/>
            </a:rPr>
            <a:t>1,000</a:t>
          </a:r>
          <a:r>
            <a:rPr kumimoji="1" lang="ja-JP" altLang="en-US" sz="1400">
              <a:latin typeface="ＭＳ ゴシック" pitchFamily="49" charset="-128"/>
              <a:ea typeface="ＭＳ ゴシック" pitchFamily="49" charset="-128"/>
            </a:rPr>
            <a:t>万円、庁舎建設基金に約</a:t>
          </a:r>
          <a:r>
            <a:rPr kumimoji="1" lang="en-US" altLang="ja-JP" sz="1400">
              <a:latin typeface="ＭＳ ゴシック" pitchFamily="49" charset="-128"/>
              <a:ea typeface="ＭＳ ゴシック" pitchFamily="49" charset="-128"/>
            </a:rPr>
            <a:t>6,000</a:t>
          </a:r>
          <a:r>
            <a:rPr kumimoji="1" lang="ja-JP" altLang="en-US" sz="1400">
              <a:latin typeface="ＭＳ ゴシック" pitchFamily="49" charset="-128"/>
              <a:ea typeface="ＭＳ ゴシック" pitchFamily="49" charset="-128"/>
            </a:rPr>
            <a:t>万円の積立を行っている。</a:t>
          </a:r>
        </a:p>
        <a:p>
          <a:r>
            <a:rPr kumimoji="1" lang="ja-JP" altLang="en-US" sz="1400">
              <a:latin typeface="ＭＳ ゴシック" pitchFamily="49" charset="-128"/>
              <a:ea typeface="ＭＳ ゴシック" pitchFamily="49" charset="-128"/>
            </a:rPr>
            <a:t>　基準財政需要額見込については、現在実施している事業により今後増加する見込みである。</a:t>
          </a:r>
        </a:p>
        <a:p>
          <a:r>
            <a:rPr kumimoji="1" lang="ja-JP" altLang="en-US" sz="1400">
              <a:latin typeface="ＭＳ ゴシック" pitchFamily="49" charset="-128"/>
              <a:ea typeface="ＭＳ ゴシック" pitchFamily="49" charset="-128"/>
            </a:rPr>
            <a:t>　今後は、地方債残高を大きく増加させない為に、起債を最小限とし将来負担を小さくしていく。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東京都利島村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年度にかけ地方交付税の伸びに伴い基金の積立を実施している。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年度についても同様で、今後実施予定の大型普通建設事業に備える為に財政調整基金および庁舎建設基金に積立を行っている。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本村は小離島であり、施設は塩害等により老朽化が早く唐突に機器が故障する事も度々発生している。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これらに対応するには基金の取崩しで対応せざるを得ない状況である。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事業量の圧縮を図り歳出を抑制し、かつ、最大限の歳入努力を行い、基金の取崩しを最低限に抑え積立を行っていく。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庁舎建設基金：庁舎建設に必要な資金を積立る。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森林環境譲与税基金：間伐や人材育成、担い手の確保、木材及び木質バイオマスエネルギー利用促進や普及啓発等の森林整備及び</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その促進に必要となる経費に使用する。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移住定住促進住宅建設基金：移住定住を目的とした住宅建設に使用する。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利島村出会いと交流応援基金：新型コロナウイルス感染症により島内で若い世代の交流・出会いの場が減少している。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若い世代の交流・出会いを促進し、結婚を応援する為に使用する。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一般会計の歳計剰余額の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を含めた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60,001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円千円を庁舎建設基金に積立を行っている。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森林環境譲与税基金には令和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年度の森林譲与税</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千円（全額）を積立てている。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庁舎建設基金は施設複合化の庁舎建設を考えており、令和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億円積立を目指している。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年度に、少ない基金をより効果的に運用するため、その他特目基金を一時的に廃止し、財政調整基金への一本化を図った。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またここ数年、地方交付税等の伸びに伴い基金の積立てを行っている。令和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万円程基金の積立てを行う事が出来た。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本村は小離島であり、施設は塩害等により老朽化が早い。また唐突に機器が故障する事も度々発生している。これらに対応するには基金の取崩しをせざるを得ない状況である。施設修繕費用は老朽化施設が多数ある事から毎年数千万単位となる事が多い。また、今後老朽化している施設の改修計画もあり多額の一般財源を必要とする為、今後も基金積立を行っていく必要が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今後も事業量の圧縮による歳出抑制、最大限の歳入努力を図る事で、基金の取崩しを最低限に抑え基金積立を行っていく。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基金の取崩しは行っておらず、</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千円の積立を行っている。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大型の普通建設事業実施（焼却施設建設）に伴い起債額増大が見込まれている。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今後も最大限の歳入努力を行い、基金取崩しは最低限に抑え基金積立を行っていく。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DB6F53BD-5A9F-4E21-8C2F-FE8A0A0D85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8A423B16-351D-4FDD-87B2-522B282E55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AF471394-D7DD-4BE5-9526-21D0080703F9}"/>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FA41864D-A2A1-4009-B7CD-7DC87D93FBB4}"/>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9B38EAF3-024E-45DF-ACAF-AABF6E43C8BD}"/>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8BD92AAD-563C-494D-875D-D4B552B4CAB3}"/>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75355F6E-98EA-453C-8568-D1D96333CBF7}"/>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DEE9B117-968D-4620-84FA-B5995406C4CB}"/>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1D73E6A6-5D71-4820-B952-66D7E38EF629}"/>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DFF5E113-8931-4571-8EC8-6E99BB81635E}"/>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7BD6EB62-0659-4554-A13C-29B64F8B3F1B}"/>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FC929610-7F80-4830-AEC6-0DD3EEC44C0A}"/>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6E4C40CD-3FEB-4DAB-A285-2C9CFA9B798C}"/>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30B7409B-165A-4A30-AFAD-8A4284523E78}"/>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402D860B-EE05-4734-ADE2-6A9737D35BD3}"/>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A667FF31-C0A5-41A6-811A-92F57F58BFA4}"/>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976242F8-840D-44C3-8010-D831BBDA2A75}"/>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6758596E-543B-4520-BE63-0B7CEA6DE113}"/>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632ABE17-F493-43FE-B4F4-4802D6391687}"/>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C6993C03-E15C-4C35-BECB-EBCECECC1E91}"/>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847800F-E1F8-4CC1-8711-302DACA0CDB7}"/>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AD3994AD-D591-4524-B092-229BFBEB4ACB}"/>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314
307
4.04
1,637,608
1,465,978
171,630
448,363
382,249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8846CB8D-39D3-430F-BE80-4A79AB35888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C22184CE-4E66-4AF7-97C3-F43FF65B5C83}"/>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F79A20E6-6321-4016-AFB2-88438088272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B7A3BD26-F449-4464-B8A5-CAD7873F9D54}"/>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5F33C6D6-6B2E-4873-BAF8-8CC365ACED03}"/>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17AD40A9-41AB-4853-A8B8-FD3886B7ABDF}"/>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F3C5DC20-03D3-47C7-8AA4-7942113F367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2A60ECAF-8C64-4893-B0A2-F9E0AC4F1A1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9CDD3257-320E-4F93-AF56-7027E4CDAAD8}"/>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A369323C-B325-43C4-B40B-1B8DAF9EB4C2}"/>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5D3D9EF0-712C-4123-9A03-9E9C0AE2A0C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4A7ABF25-7DBA-46AF-BAD5-84085DDA4B9D}"/>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BEF2B98-8CA8-4613-864F-708EF7F395F3}"/>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1B24E5B-71F1-44E5-AA18-CE4380212D24}"/>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CB4A8BCF-77A4-470D-A563-7F43F2D03C28}"/>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72AEC774-CA11-4F50-8E3E-DF97F5A90964}"/>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7B6F618B-A789-401F-AE4E-70BEB6A57B43}"/>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D00143A5-12B4-46F8-94B3-30E05D88FB68}"/>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A1545A59-42F8-43EA-A55D-DB5CF104D43B}"/>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E1DE490A-A237-4179-AFE8-266FD56F6D1C}"/>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5F82563D-80E5-4800-8E7D-0DA27012C4C6}"/>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03685E17-9326-4C8F-B302-D6372FE4190F}"/>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F4DF006F-9D94-4D62-8742-E7AD332203EB}"/>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FC4833D7-5852-4501-ACBE-F69B5F9A2FEE}"/>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C7858EC8-1DB5-48C9-8DAB-7D826EA62592}"/>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[ 66.3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9052D4F8-28A5-4942-A93A-E6C403CCD6F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FF99EC79-267D-4DDC-8222-7C7A23F745B2}"/>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E0B0B80E-06A1-4AC3-94C7-75B381CE997B}"/>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3BE3B3A0-E0BD-4EFA-B14F-CBA8EAFCEA82}"/>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9B049788-5A45-4DB1-8331-281F30A58F19}"/>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FB8087E-C8A7-4F51-8E90-3764412CE0B1}"/>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CA7CF6F8-AB5C-4C43-A36E-2A83DC9F0FF4}"/>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6E379B70-72FF-4779-98A0-E285E1A4ECE7}"/>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1AAD59D8-79D1-4691-BB91-FC00E4F4E2FD}"/>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C75BD9C3-8183-4415-8E92-8099EA4A0AA8}"/>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有形資産について、減価償却率が類似団体と比較し高くなっている。これは、平成</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年度前半において、施設整備を行っていない為と考えられる。本村の各施設が老朽化していることが、当指標により示されている。なお、今後も大型の施設整備が続くため、今後減価償却率が下がっていく見込みであ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6791E9B2-7F4A-4469-ABB4-0A0361A6F714}"/>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B9C20146-9DF4-4C77-8353-CD9517039C2A}"/>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783AD90C-9904-4CAB-8AEC-6A7B4513F2C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973EFEE0-1AB1-4074-BCB5-10C29675CDA1}"/>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E43DDFD6-3EC9-4B3E-A716-079DA8D086F8}"/>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A016D1A1-0B72-4DBB-9FA5-E4732EE075BD}"/>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D25AE43A-A6B7-4E30-958E-17130D680BE4}"/>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A496EF08-C256-420B-B6E9-F4E6F013E9A8}"/>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D1DB2D8B-E125-46BB-B9BC-E9B292AF9BA8}"/>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E4EE04B3-1294-4775-A501-84CFF2F2C599}"/>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1A7497A2-C2F3-4BC1-93FC-F44A6E2C0276}"/>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EA8F040B-7B17-4A68-AA85-6FA92E78B13F}"/>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8ED2439C-2D1D-4070-BDD9-52E2765AADAA}"/>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4A2006CF-A5B7-49D1-82B3-2C75BC090A9D}"/>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A25B31D4-AA6C-4DA5-BDD7-02C33912C4ED}"/>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A204C2E3-39B4-4700-8B72-484107B079F7}"/>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D00C6BE1-3134-4892-A2D1-10C345DD1AD5}"/>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08EC017A-24FE-4D47-B016-9E11D9304053}"/>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35288</xdr:rowOff>
    </xdr:from>
    <xdr:to>
      <xdr:col>23</xdr:col>
      <xdr:colOff>85090</xdr:colOff>
      <xdr:row>34</xdr:row>
      <xdr:rowOff>119471</xdr:rowOff>
    </xdr:to>
    <xdr:cxnSp macro="">
      <xdr:nvCxnSpPr>
        <xdr:cNvPr id="77" name="直線コネクタ 76">
          <a:extLst>
            <a:ext uri="{FF2B5EF4-FFF2-40B4-BE49-F238E27FC236}">
              <a16:creationId xmlns:a16="http://schemas.microsoft.com/office/drawing/2014/main" id="{D4EF00E4-08A3-4745-B56C-063D01FB3C77}"/>
            </a:ext>
          </a:extLst>
        </xdr:cNvPr>
        <xdr:cNvCxnSpPr/>
      </xdr:nvCxnSpPr>
      <xdr:spPr>
        <a:xfrm flipV="1">
          <a:off x="4760595" y="5264513"/>
          <a:ext cx="1270" cy="1455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123298</xdr:rowOff>
    </xdr:from>
    <xdr:ext cx="405111" cy="259045"/>
    <xdr:sp macro="" textlink="">
      <xdr:nvSpPr>
        <xdr:cNvPr id="78" name="有形固定資産減価償却率最小値テキスト">
          <a:extLst>
            <a:ext uri="{FF2B5EF4-FFF2-40B4-BE49-F238E27FC236}">
              <a16:creationId xmlns:a16="http://schemas.microsoft.com/office/drawing/2014/main" id="{2BC442E8-444E-4FF8-83A3-58583D906FC9}"/>
            </a:ext>
          </a:extLst>
        </xdr:cNvPr>
        <xdr:cNvSpPr txBox="1"/>
      </xdr:nvSpPr>
      <xdr:spPr>
        <a:xfrm>
          <a:off x="4813300" y="6724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119471</xdr:rowOff>
    </xdr:from>
    <xdr:to>
      <xdr:col>23</xdr:col>
      <xdr:colOff>174625</xdr:colOff>
      <xdr:row>34</xdr:row>
      <xdr:rowOff>119471</xdr:rowOff>
    </xdr:to>
    <xdr:cxnSp macro="">
      <xdr:nvCxnSpPr>
        <xdr:cNvPr id="79" name="直線コネクタ 78">
          <a:extLst>
            <a:ext uri="{FF2B5EF4-FFF2-40B4-BE49-F238E27FC236}">
              <a16:creationId xmlns:a16="http://schemas.microsoft.com/office/drawing/2014/main" id="{9E8EC16D-F2F7-4A88-A7D7-18888BB24B08}"/>
            </a:ext>
          </a:extLst>
        </xdr:cNvPr>
        <xdr:cNvCxnSpPr/>
      </xdr:nvCxnSpPr>
      <xdr:spPr>
        <a:xfrm>
          <a:off x="4673600" y="6720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153415</xdr:rowOff>
    </xdr:from>
    <xdr:ext cx="405111" cy="259045"/>
    <xdr:sp macro="" textlink="">
      <xdr:nvSpPr>
        <xdr:cNvPr id="80" name="有形固定資産減価償却率最大値テキスト">
          <a:extLst>
            <a:ext uri="{FF2B5EF4-FFF2-40B4-BE49-F238E27FC236}">
              <a16:creationId xmlns:a16="http://schemas.microsoft.com/office/drawing/2014/main" id="{705A8028-3BA7-431F-9CFF-1B0DC09529E6}"/>
            </a:ext>
          </a:extLst>
        </xdr:cNvPr>
        <xdr:cNvSpPr txBox="1"/>
      </xdr:nvSpPr>
      <xdr:spPr>
        <a:xfrm>
          <a:off x="4813300" y="5039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35288</xdr:rowOff>
    </xdr:from>
    <xdr:to>
      <xdr:col>23</xdr:col>
      <xdr:colOff>174625</xdr:colOff>
      <xdr:row>26</xdr:row>
      <xdr:rowOff>35288</xdr:rowOff>
    </xdr:to>
    <xdr:cxnSp macro="">
      <xdr:nvCxnSpPr>
        <xdr:cNvPr id="81" name="直線コネクタ 80">
          <a:extLst>
            <a:ext uri="{FF2B5EF4-FFF2-40B4-BE49-F238E27FC236}">
              <a16:creationId xmlns:a16="http://schemas.microsoft.com/office/drawing/2014/main" id="{1D0DF5F7-20DC-4703-AEA0-FFB5C1DF07C3}"/>
            </a:ext>
          </a:extLst>
        </xdr:cNvPr>
        <xdr:cNvCxnSpPr/>
      </xdr:nvCxnSpPr>
      <xdr:spPr>
        <a:xfrm>
          <a:off x="4673600" y="526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12445</xdr:rowOff>
    </xdr:from>
    <xdr:ext cx="405111" cy="259045"/>
    <xdr:sp macro="" textlink="">
      <xdr:nvSpPr>
        <xdr:cNvPr id="82" name="有形固定資産減価償却率平均値テキスト">
          <a:extLst>
            <a:ext uri="{FF2B5EF4-FFF2-40B4-BE49-F238E27FC236}">
              <a16:creationId xmlns:a16="http://schemas.microsoft.com/office/drawing/2014/main" id="{C8721B32-4909-4FB0-8A96-B526B27CD0CD}"/>
            </a:ext>
          </a:extLst>
        </xdr:cNvPr>
        <xdr:cNvSpPr txBox="1"/>
      </xdr:nvSpPr>
      <xdr:spPr>
        <a:xfrm>
          <a:off x="4813300" y="57560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161018</xdr:rowOff>
    </xdr:from>
    <xdr:to>
      <xdr:col>23</xdr:col>
      <xdr:colOff>136525</xdr:colOff>
      <xdr:row>30</xdr:row>
      <xdr:rowOff>91168</xdr:rowOff>
    </xdr:to>
    <xdr:sp macro="" textlink="">
      <xdr:nvSpPr>
        <xdr:cNvPr id="83" name="フローチャート: 判断 82">
          <a:extLst>
            <a:ext uri="{FF2B5EF4-FFF2-40B4-BE49-F238E27FC236}">
              <a16:creationId xmlns:a16="http://schemas.microsoft.com/office/drawing/2014/main" id="{FBFD26CE-D8C5-4202-86B7-C67E95B85271}"/>
            </a:ext>
          </a:extLst>
        </xdr:cNvPr>
        <xdr:cNvSpPr/>
      </xdr:nvSpPr>
      <xdr:spPr>
        <a:xfrm>
          <a:off x="4711700" y="590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151765</xdr:rowOff>
    </xdr:from>
    <xdr:to>
      <xdr:col>19</xdr:col>
      <xdr:colOff>187325</xdr:colOff>
      <xdr:row>30</xdr:row>
      <xdr:rowOff>81915</xdr:rowOff>
    </xdr:to>
    <xdr:sp macro="" textlink="">
      <xdr:nvSpPr>
        <xdr:cNvPr id="84" name="フローチャート: 判断 83">
          <a:extLst>
            <a:ext uri="{FF2B5EF4-FFF2-40B4-BE49-F238E27FC236}">
              <a16:creationId xmlns:a16="http://schemas.microsoft.com/office/drawing/2014/main" id="{9AE92AEB-6813-4C64-9E3C-6BC729B7F0A1}"/>
            </a:ext>
          </a:extLst>
        </xdr:cNvPr>
        <xdr:cNvSpPr/>
      </xdr:nvSpPr>
      <xdr:spPr>
        <a:xfrm>
          <a:off x="4000500" y="5895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108585</xdr:rowOff>
    </xdr:from>
    <xdr:to>
      <xdr:col>15</xdr:col>
      <xdr:colOff>187325</xdr:colOff>
      <xdr:row>30</xdr:row>
      <xdr:rowOff>38735</xdr:rowOff>
    </xdr:to>
    <xdr:sp macro="" textlink="">
      <xdr:nvSpPr>
        <xdr:cNvPr id="85" name="フローチャート: 判断 84">
          <a:extLst>
            <a:ext uri="{FF2B5EF4-FFF2-40B4-BE49-F238E27FC236}">
              <a16:creationId xmlns:a16="http://schemas.microsoft.com/office/drawing/2014/main" id="{FCFF7291-CD23-4412-9D8E-8CD7454E3653}"/>
            </a:ext>
          </a:extLst>
        </xdr:cNvPr>
        <xdr:cNvSpPr/>
      </xdr:nvSpPr>
      <xdr:spPr>
        <a:xfrm>
          <a:off x="32385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130175</xdr:rowOff>
    </xdr:from>
    <xdr:to>
      <xdr:col>11</xdr:col>
      <xdr:colOff>187325</xdr:colOff>
      <xdr:row>30</xdr:row>
      <xdr:rowOff>60325</xdr:rowOff>
    </xdr:to>
    <xdr:sp macro="" textlink="">
      <xdr:nvSpPr>
        <xdr:cNvPr id="86" name="フローチャート: 判断 85">
          <a:extLst>
            <a:ext uri="{FF2B5EF4-FFF2-40B4-BE49-F238E27FC236}">
              <a16:creationId xmlns:a16="http://schemas.microsoft.com/office/drawing/2014/main" id="{F6C9D356-5A46-48C4-BED6-A2DB44777DDB}"/>
            </a:ext>
          </a:extLst>
        </xdr:cNvPr>
        <xdr:cNvSpPr/>
      </xdr:nvSpPr>
      <xdr:spPr>
        <a:xfrm>
          <a:off x="2476500" y="58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96248</xdr:rowOff>
    </xdr:from>
    <xdr:to>
      <xdr:col>7</xdr:col>
      <xdr:colOff>187325</xdr:colOff>
      <xdr:row>30</xdr:row>
      <xdr:rowOff>26398</xdr:rowOff>
    </xdr:to>
    <xdr:sp macro="" textlink="">
      <xdr:nvSpPr>
        <xdr:cNvPr id="87" name="フローチャート: 判断 86">
          <a:extLst>
            <a:ext uri="{FF2B5EF4-FFF2-40B4-BE49-F238E27FC236}">
              <a16:creationId xmlns:a16="http://schemas.microsoft.com/office/drawing/2014/main" id="{BEA6C6D4-7065-4645-AE11-91663A29EE0A}"/>
            </a:ext>
          </a:extLst>
        </xdr:cNvPr>
        <xdr:cNvSpPr/>
      </xdr:nvSpPr>
      <xdr:spPr>
        <a:xfrm>
          <a:off x="1714500" y="5839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96A092FA-D59C-44F6-A0DC-04A853B70B1A}"/>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3428984F-AC5E-4087-8C78-3FC8D761D195}"/>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CD4FF5BD-ED0E-4480-B4D4-24F1D526B099}"/>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8663B8C4-1D81-443D-A57B-9F1C78010315}"/>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3BD1A2B4-4260-4106-89C6-74003E8C08AF}"/>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106771</xdr:rowOff>
    </xdr:from>
    <xdr:to>
      <xdr:col>23</xdr:col>
      <xdr:colOff>136525</xdr:colOff>
      <xdr:row>31</xdr:row>
      <xdr:rowOff>36921</xdr:rowOff>
    </xdr:to>
    <xdr:sp macro="" textlink="">
      <xdr:nvSpPr>
        <xdr:cNvPr id="93" name="楕円 92">
          <a:extLst>
            <a:ext uri="{FF2B5EF4-FFF2-40B4-BE49-F238E27FC236}">
              <a16:creationId xmlns:a16="http://schemas.microsoft.com/office/drawing/2014/main" id="{F0815C5B-7F56-4C3E-96E3-9D04DE656A32}"/>
            </a:ext>
          </a:extLst>
        </xdr:cNvPr>
        <xdr:cNvSpPr/>
      </xdr:nvSpPr>
      <xdr:spPr>
        <a:xfrm>
          <a:off x="4711700" y="602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85198</xdr:rowOff>
    </xdr:from>
    <xdr:ext cx="405111" cy="259045"/>
    <xdr:sp macro="" textlink="">
      <xdr:nvSpPr>
        <xdr:cNvPr id="94" name="有形固定資産減価償却率該当値テキスト">
          <a:extLst>
            <a:ext uri="{FF2B5EF4-FFF2-40B4-BE49-F238E27FC236}">
              <a16:creationId xmlns:a16="http://schemas.microsoft.com/office/drawing/2014/main" id="{97C01AAD-C34B-4ECB-9F1D-8B9B61CAB695}"/>
            </a:ext>
          </a:extLst>
        </xdr:cNvPr>
        <xdr:cNvSpPr txBox="1"/>
      </xdr:nvSpPr>
      <xdr:spPr>
        <a:xfrm>
          <a:off x="4813300" y="6000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48169</xdr:rowOff>
    </xdr:from>
    <xdr:to>
      <xdr:col>19</xdr:col>
      <xdr:colOff>187325</xdr:colOff>
      <xdr:row>30</xdr:row>
      <xdr:rowOff>149769</xdr:rowOff>
    </xdr:to>
    <xdr:sp macro="" textlink="">
      <xdr:nvSpPr>
        <xdr:cNvPr id="95" name="楕円 94">
          <a:extLst>
            <a:ext uri="{FF2B5EF4-FFF2-40B4-BE49-F238E27FC236}">
              <a16:creationId xmlns:a16="http://schemas.microsoft.com/office/drawing/2014/main" id="{4ED4E039-EEFF-4DE4-8EF7-E41B3ED50CE0}"/>
            </a:ext>
          </a:extLst>
        </xdr:cNvPr>
        <xdr:cNvSpPr/>
      </xdr:nvSpPr>
      <xdr:spPr>
        <a:xfrm>
          <a:off x="4000500" y="5963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98969</xdr:rowOff>
    </xdr:from>
    <xdr:to>
      <xdr:col>23</xdr:col>
      <xdr:colOff>85725</xdr:colOff>
      <xdr:row>30</xdr:row>
      <xdr:rowOff>157571</xdr:rowOff>
    </xdr:to>
    <xdr:cxnSp macro="">
      <xdr:nvCxnSpPr>
        <xdr:cNvPr id="96" name="直線コネクタ 95">
          <a:extLst>
            <a:ext uri="{FF2B5EF4-FFF2-40B4-BE49-F238E27FC236}">
              <a16:creationId xmlns:a16="http://schemas.microsoft.com/office/drawing/2014/main" id="{C19CD685-2676-4684-8257-D5CD80DE8CDD}"/>
            </a:ext>
          </a:extLst>
        </xdr:cNvPr>
        <xdr:cNvCxnSpPr/>
      </xdr:nvCxnSpPr>
      <xdr:spPr>
        <a:xfrm>
          <a:off x="4051300" y="6013994"/>
          <a:ext cx="711200" cy="58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88265</xdr:rowOff>
    </xdr:from>
    <xdr:to>
      <xdr:col>15</xdr:col>
      <xdr:colOff>187325</xdr:colOff>
      <xdr:row>31</xdr:row>
      <xdr:rowOff>18415</xdr:rowOff>
    </xdr:to>
    <xdr:sp macro="" textlink="">
      <xdr:nvSpPr>
        <xdr:cNvPr id="97" name="楕円 96">
          <a:extLst>
            <a:ext uri="{FF2B5EF4-FFF2-40B4-BE49-F238E27FC236}">
              <a16:creationId xmlns:a16="http://schemas.microsoft.com/office/drawing/2014/main" id="{52C23486-9572-4082-8001-EADE36318CA2}"/>
            </a:ext>
          </a:extLst>
        </xdr:cNvPr>
        <xdr:cNvSpPr/>
      </xdr:nvSpPr>
      <xdr:spPr>
        <a:xfrm>
          <a:off x="3238500" y="600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98969</xdr:rowOff>
    </xdr:from>
    <xdr:to>
      <xdr:col>19</xdr:col>
      <xdr:colOff>136525</xdr:colOff>
      <xdr:row>30</xdr:row>
      <xdr:rowOff>139065</xdr:rowOff>
    </xdr:to>
    <xdr:cxnSp macro="">
      <xdr:nvCxnSpPr>
        <xdr:cNvPr id="98" name="直線コネクタ 97">
          <a:extLst>
            <a:ext uri="{FF2B5EF4-FFF2-40B4-BE49-F238E27FC236}">
              <a16:creationId xmlns:a16="http://schemas.microsoft.com/office/drawing/2014/main" id="{7159B828-2571-49E6-9C88-A374EE077765}"/>
            </a:ext>
          </a:extLst>
        </xdr:cNvPr>
        <xdr:cNvCxnSpPr/>
      </xdr:nvCxnSpPr>
      <xdr:spPr>
        <a:xfrm flipV="1">
          <a:off x="3289300" y="6013994"/>
          <a:ext cx="762000" cy="4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35832</xdr:rowOff>
    </xdr:from>
    <xdr:to>
      <xdr:col>11</xdr:col>
      <xdr:colOff>187325</xdr:colOff>
      <xdr:row>30</xdr:row>
      <xdr:rowOff>137432</xdr:rowOff>
    </xdr:to>
    <xdr:sp macro="" textlink="">
      <xdr:nvSpPr>
        <xdr:cNvPr id="99" name="楕円 98">
          <a:extLst>
            <a:ext uri="{FF2B5EF4-FFF2-40B4-BE49-F238E27FC236}">
              <a16:creationId xmlns:a16="http://schemas.microsoft.com/office/drawing/2014/main" id="{CDC67013-725D-4B5A-929F-A86427D3B69D}"/>
            </a:ext>
          </a:extLst>
        </xdr:cNvPr>
        <xdr:cNvSpPr/>
      </xdr:nvSpPr>
      <xdr:spPr>
        <a:xfrm>
          <a:off x="2476500" y="595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86632</xdr:rowOff>
    </xdr:from>
    <xdr:to>
      <xdr:col>15</xdr:col>
      <xdr:colOff>136525</xdr:colOff>
      <xdr:row>30</xdr:row>
      <xdr:rowOff>139065</xdr:rowOff>
    </xdr:to>
    <xdr:cxnSp macro="">
      <xdr:nvCxnSpPr>
        <xdr:cNvPr id="100" name="直線コネクタ 99">
          <a:extLst>
            <a:ext uri="{FF2B5EF4-FFF2-40B4-BE49-F238E27FC236}">
              <a16:creationId xmlns:a16="http://schemas.microsoft.com/office/drawing/2014/main" id="{49D45162-90DF-4523-A3E1-858C1B8531DA}"/>
            </a:ext>
          </a:extLst>
        </xdr:cNvPr>
        <xdr:cNvCxnSpPr/>
      </xdr:nvCxnSpPr>
      <xdr:spPr>
        <a:xfrm>
          <a:off x="2527300" y="6001657"/>
          <a:ext cx="76200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40186</xdr:rowOff>
    </xdr:from>
    <xdr:to>
      <xdr:col>7</xdr:col>
      <xdr:colOff>187325</xdr:colOff>
      <xdr:row>31</xdr:row>
      <xdr:rowOff>141786</xdr:rowOff>
    </xdr:to>
    <xdr:sp macro="" textlink="">
      <xdr:nvSpPr>
        <xdr:cNvPr id="101" name="楕円 100">
          <a:extLst>
            <a:ext uri="{FF2B5EF4-FFF2-40B4-BE49-F238E27FC236}">
              <a16:creationId xmlns:a16="http://schemas.microsoft.com/office/drawing/2014/main" id="{6D706D5A-E19D-4B37-9D03-0722A2DBD5BF}"/>
            </a:ext>
          </a:extLst>
        </xdr:cNvPr>
        <xdr:cNvSpPr/>
      </xdr:nvSpPr>
      <xdr:spPr>
        <a:xfrm>
          <a:off x="1714500" y="612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86632</xdr:rowOff>
    </xdr:from>
    <xdr:to>
      <xdr:col>11</xdr:col>
      <xdr:colOff>136525</xdr:colOff>
      <xdr:row>31</xdr:row>
      <xdr:rowOff>90986</xdr:rowOff>
    </xdr:to>
    <xdr:cxnSp macro="">
      <xdr:nvCxnSpPr>
        <xdr:cNvPr id="102" name="直線コネクタ 101">
          <a:extLst>
            <a:ext uri="{FF2B5EF4-FFF2-40B4-BE49-F238E27FC236}">
              <a16:creationId xmlns:a16="http://schemas.microsoft.com/office/drawing/2014/main" id="{09E76B29-4C46-4F96-B72C-CFD947159679}"/>
            </a:ext>
          </a:extLst>
        </xdr:cNvPr>
        <xdr:cNvCxnSpPr/>
      </xdr:nvCxnSpPr>
      <xdr:spPr>
        <a:xfrm flipV="1">
          <a:off x="1765300" y="6001657"/>
          <a:ext cx="762000" cy="175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98442</xdr:rowOff>
    </xdr:from>
    <xdr:ext cx="405111" cy="259045"/>
    <xdr:sp macro="" textlink="">
      <xdr:nvSpPr>
        <xdr:cNvPr id="103" name="n_1aveValue有形固定資産減価償却率">
          <a:extLst>
            <a:ext uri="{FF2B5EF4-FFF2-40B4-BE49-F238E27FC236}">
              <a16:creationId xmlns:a16="http://schemas.microsoft.com/office/drawing/2014/main" id="{97D1A323-093D-4648-BF47-6E829557D2A0}"/>
            </a:ext>
          </a:extLst>
        </xdr:cNvPr>
        <xdr:cNvSpPr txBox="1"/>
      </xdr:nvSpPr>
      <xdr:spPr>
        <a:xfrm>
          <a:off x="3836044" y="5670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55262</xdr:rowOff>
    </xdr:from>
    <xdr:ext cx="405111" cy="259045"/>
    <xdr:sp macro="" textlink="">
      <xdr:nvSpPr>
        <xdr:cNvPr id="104" name="n_2aveValue有形固定資産減価償却率">
          <a:extLst>
            <a:ext uri="{FF2B5EF4-FFF2-40B4-BE49-F238E27FC236}">
              <a16:creationId xmlns:a16="http://schemas.microsoft.com/office/drawing/2014/main" id="{3C818951-C30A-4460-8F33-8F0F386FF198}"/>
            </a:ext>
          </a:extLst>
        </xdr:cNvPr>
        <xdr:cNvSpPr txBox="1"/>
      </xdr:nvSpPr>
      <xdr:spPr>
        <a:xfrm>
          <a:off x="3086744" y="5627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76852</xdr:rowOff>
    </xdr:from>
    <xdr:ext cx="405111" cy="259045"/>
    <xdr:sp macro="" textlink="">
      <xdr:nvSpPr>
        <xdr:cNvPr id="105" name="n_3aveValue有形固定資産減価償却率">
          <a:extLst>
            <a:ext uri="{FF2B5EF4-FFF2-40B4-BE49-F238E27FC236}">
              <a16:creationId xmlns:a16="http://schemas.microsoft.com/office/drawing/2014/main" id="{C9F09526-C523-480E-8877-F6F4BC9651CA}"/>
            </a:ext>
          </a:extLst>
        </xdr:cNvPr>
        <xdr:cNvSpPr txBox="1"/>
      </xdr:nvSpPr>
      <xdr:spPr>
        <a:xfrm>
          <a:off x="2324744" y="564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42925</xdr:rowOff>
    </xdr:from>
    <xdr:ext cx="405111" cy="259045"/>
    <xdr:sp macro="" textlink="">
      <xdr:nvSpPr>
        <xdr:cNvPr id="106" name="n_4aveValue有形固定資産減価償却率">
          <a:extLst>
            <a:ext uri="{FF2B5EF4-FFF2-40B4-BE49-F238E27FC236}">
              <a16:creationId xmlns:a16="http://schemas.microsoft.com/office/drawing/2014/main" id="{8E20482A-3DB4-4A01-A304-2284951006F2}"/>
            </a:ext>
          </a:extLst>
        </xdr:cNvPr>
        <xdr:cNvSpPr txBox="1"/>
      </xdr:nvSpPr>
      <xdr:spPr>
        <a:xfrm>
          <a:off x="1562744" y="5615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140896</xdr:rowOff>
    </xdr:from>
    <xdr:ext cx="405111" cy="259045"/>
    <xdr:sp macro="" textlink="">
      <xdr:nvSpPr>
        <xdr:cNvPr id="107" name="n_1mainValue有形固定資産減価償却率">
          <a:extLst>
            <a:ext uri="{FF2B5EF4-FFF2-40B4-BE49-F238E27FC236}">
              <a16:creationId xmlns:a16="http://schemas.microsoft.com/office/drawing/2014/main" id="{ED50F767-98EC-4E1F-9FE9-A2E935A97D0E}"/>
            </a:ext>
          </a:extLst>
        </xdr:cNvPr>
        <xdr:cNvSpPr txBox="1"/>
      </xdr:nvSpPr>
      <xdr:spPr>
        <a:xfrm>
          <a:off x="3836044" y="6055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9542</xdr:rowOff>
    </xdr:from>
    <xdr:ext cx="405111" cy="259045"/>
    <xdr:sp macro="" textlink="">
      <xdr:nvSpPr>
        <xdr:cNvPr id="108" name="n_2mainValue有形固定資産減価償却率">
          <a:extLst>
            <a:ext uri="{FF2B5EF4-FFF2-40B4-BE49-F238E27FC236}">
              <a16:creationId xmlns:a16="http://schemas.microsoft.com/office/drawing/2014/main" id="{3BB0732A-4852-4CE3-99C8-78FF41D46A1C}"/>
            </a:ext>
          </a:extLst>
        </xdr:cNvPr>
        <xdr:cNvSpPr txBox="1"/>
      </xdr:nvSpPr>
      <xdr:spPr>
        <a:xfrm>
          <a:off x="3086744" y="609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128559</xdr:rowOff>
    </xdr:from>
    <xdr:ext cx="405111" cy="259045"/>
    <xdr:sp macro="" textlink="">
      <xdr:nvSpPr>
        <xdr:cNvPr id="109" name="n_3mainValue有形固定資産減価償却率">
          <a:extLst>
            <a:ext uri="{FF2B5EF4-FFF2-40B4-BE49-F238E27FC236}">
              <a16:creationId xmlns:a16="http://schemas.microsoft.com/office/drawing/2014/main" id="{D56D5182-F736-43D4-BA69-C12FA9B8C3CA}"/>
            </a:ext>
          </a:extLst>
        </xdr:cNvPr>
        <xdr:cNvSpPr txBox="1"/>
      </xdr:nvSpPr>
      <xdr:spPr>
        <a:xfrm>
          <a:off x="2324744" y="6043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132913</xdr:rowOff>
    </xdr:from>
    <xdr:ext cx="405111" cy="259045"/>
    <xdr:sp macro="" textlink="">
      <xdr:nvSpPr>
        <xdr:cNvPr id="110" name="n_4mainValue有形固定資産減価償却率">
          <a:extLst>
            <a:ext uri="{FF2B5EF4-FFF2-40B4-BE49-F238E27FC236}">
              <a16:creationId xmlns:a16="http://schemas.microsoft.com/office/drawing/2014/main" id="{9238BBB4-9330-4880-BF03-7E319415C33F}"/>
            </a:ext>
          </a:extLst>
        </xdr:cNvPr>
        <xdr:cNvSpPr txBox="1"/>
      </xdr:nvSpPr>
      <xdr:spPr>
        <a:xfrm>
          <a:off x="1562744" y="62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76C2DAAD-335E-47C9-BED3-3DD7731F196E}"/>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CE8F76DD-7BA4-4BF4-B265-F6C82F19E743}"/>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975F8EA0-4DD8-478B-AC6C-678DAEC49C3F}"/>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4EC6E543-9E3B-48A9-AAB7-5FA324F895A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F71625CB-DB16-48C1-BA4E-B99E09C7E40A}"/>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56698BA1-7756-4B70-A5FF-341F1895B4FA}"/>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EB8F71A4-0A79-489C-84D1-6F451D919A18}"/>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892EB7DD-F1CA-4FE7-9DC1-7DEB423F85F2}"/>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8F685ACF-9F97-4C1C-B044-1FD8C5E4BA66}"/>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E5D87AC5-3B38-43CB-9713-1E2E5544DA84}"/>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35518DA7-B38A-44F9-B1BE-02A0952453F3}"/>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509DFD48-6CAC-4A7A-93A1-DA9355780316}"/>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AF0BCEC0-D674-4329-A66F-DD75F201CF76}"/>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地方公共団体健全化法上の将来負担比率が算定されていないことから、現段階において債務償還比率も算定されていない。</a:t>
          </a:r>
          <a:r>
            <a:rPr kumimoji="1" lang="ja-JP" altLang="en-US" sz="1100">
              <a:solidFill>
                <a:schemeClr val="dk1"/>
              </a:solidFill>
              <a:effectLst/>
              <a:latin typeface="+mn-lt"/>
              <a:ea typeface="+mn-ea"/>
              <a:cs typeface="+mn-cs"/>
            </a:rPr>
            <a:t>令和８年度より</a:t>
          </a:r>
          <a:r>
            <a:rPr kumimoji="1" lang="ja-JP" altLang="ja-JP" sz="1100">
              <a:solidFill>
                <a:schemeClr val="dk1"/>
              </a:solidFill>
              <a:effectLst/>
              <a:latin typeface="+mn-lt"/>
              <a:ea typeface="+mn-ea"/>
              <a:cs typeface="+mn-cs"/>
            </a:rPr>
            <a:t>大型施設整備が続く</a:t>
          </a:r>
          <a:r>
            <a:rPr kumimoji="1" lang="ja-JP" altLang="en-US" sz="1100">
              <a:solidFill>
                <a:schemeClr val="dk1"/>
              </a:solidFill>
              <a:effectLst/>
              <a:latin typeface="+mn-lt"/>
              <a:ea typeface="+mn-ea"/>
              <a:cs typeface="+mn-cs"/>
            </a:rPr>
            <a:t>見込みで</a:t>
          </a:r>
          <a:r>
            <a:rPr kumimoji="1" lang="ja-JP" altLang="ja-JP" sz="1100">
              <a:solidFill>
                <a:schemeClr val="dk1"/>
              </a:solidFill>
              <a:effectLst/>
              <a:latin typeface="+mn-lt"/>
              <a:ea typeface="+mn-ea"/>
              <a:cs typeface="+mn-cs"/>
            </a:rPr>
            <a:t>、起債を抑制しながら事業を進めていく必要がある。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FE19D988-E22C-44D3-8817-A87E719EA16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ABDA9BDD-37EE-47DF-8FC2-DA8D48941B4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66516754-BBCA-4E48-9BFE-0BF7D2AA45C2}"/>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55D30592-3F5A-41A1-8F5C-0CCEBF745C72}"/>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8" name="テキスト ボックス 127">
          <a:extLst>
            <a:ext uri="{FF2B5EF4-FFF2-40B4-BE49-F238E27FC236}">
              <a16:creationId xmlns:a16="http://schemas.microsoft.com/office/drawing/2014/main" id="{5B1412EC-799F-4E3C-AB91-118722CA091F}"/>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FFE04A94-3912-4FB1-A834-343067042D42}"/>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a:extLst>
            <a:ext uri="{FF2B5EF4-FFF2-40B4-BE49-F238E27FC236}">
              <a16:creationId xmlns:a16="http://schemas.microsoft.com/office/drawing/2014/main" id="{C618FF28-F517-4941-94DA-842453E5DE31}"/>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A20E4609-849E-49CC-9274-55827B6D769C}"/>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a:extLst>
            <a:ext uri="{FF2B5EF4-FFF2-40B4-BE49-F238E27FC236}">
              <a16:creationId xmlns:a16="http://schemas.microsoft.com/office/drawing/2014/main" id="{34870ADE-6174-40BB-AB06-5BD2E87C3F5A}"/>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DEC0AF2A-724C-4F0F-9646-7B4C72F45E1B}"/>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a:extLst>
            <a:ext uri="{FF2B5EF4-FFF2-40B4-BE49-F238E27FC236}">
              <a16:creationId xmlns:a16="http://schemas.microsoft.com/office/drawing/2014/main" id="{A69960B3-5D0F-4106-BFBA-ADF5FB60171D}"/>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A3212EE9-6F14-4B1E-9F6C-9AC7D01C8559}"/>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CF1D7DD6-78E4-47F0-9238-2CC776013367}"/>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674F432E-413C-4230-A4CC-346E6315F348}"/>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1B968B77-A09E-47A9-90C4-597651DCCD99}"/>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8727</xdr:rowOff>
    </xdr:to>
    <xdr:cxnSp macro="">
      <xdr:nvCxnSpPr>
        <xdr:cNvPr id="139" name="直線コネクタ 138">
          <a:extLst>
            <a:ext uri="{FF2B5EF4-FFF2-40B4-BE49-F238E27FC236}">
              <a16:creationId xmlns:a16="http://schemas.microsoft.com/office/drawing/2014/main" id="{5684A19F-E7E1-483C-A9F7-4E0A67CCEB67}"/>
            </a:ext>
          </a:extLst>
        </xdr:cNvPr>
        <xdr:cNvCxnSpPr/>
      </xdr:nvCxnSpPr>
      <xdr:spPr>
        <a:xfrm flipV="1">
          <a:off x="14793595" y="5312833"/>
          <a:ext cx="1269" cy="1296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12554</xdr:rowOff>
    </xdr:from>
    <xdr:ext cx="560923" cy="259045"/>
    <xdr:sp macro="" textlink="">
      <xdr:nvSpPr>
        <xdr:cNvPr id="140" name="債務償還比率最小値テキスト">
          <a:extLst>
            <a:ext uri="{FF2B5EF4-FFF2-40B4-BE49-F238E27FC236}">
              <a16:creationId xmlns:a16="http://schemas.microsoft.com/office/drawing/2014/main" id="{745B9C67-9C79-4B27-AB5C-F74D2A3CA686}"/>
            </a:ext>
          </a:extLst>
        </xdr:cNvPr>
        <xdr:cNvSpPr txBox="1"/>
      </xdr:nvSpPr>
      <xdr:spPr>
        <a:xfrm>
          <a:off x="14846300" y="661337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8727</xdr:rowOff>
    </xdr:from>
    <xdr:to>
      <xdr:col>76</xdr:col>
      <xdr:colOff>111125</xdr:colOff>
      <xdr:row>34</xdr:row>
      <xdr:rowOff>8727</xdr:rowOff>
    </xdr:to>
    <xdr:cxnSp macro="">
      <xdr:nvCxnSpPr>
        <xdr:cNvPr id="141" name="直線コネクタ 140">
          <a:extLst>
            <a:ext uri="{FF2B5EF4-FFF2-40B4-BE49-F238E27FC236}">
              <a16:creationId xmlns:a16="http://schemas.microsoft.com/office/drawing/2014/main" id="{71EBA55E-7FE8-46AD-B00D-3D86475E61C4}"/>
            </a:ext>
          </a:extLst>
        </xdr:cNvPr>
        <xdr:cNvCxnSpPr/>
      </xdr:nvCxnSpPr>
      <xdr:spPr>
        <a:xfrm>
          <a:off x="14706600" y="6609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a:extLst>
            <a:ext uri="{FF2B5EF4-FFF2-40B4-BE49-F238E27FC236}">
              <a16:creationId xmlns:a16="http://schemas.microsoft.com/office/drawing/2014/main" id="{83DEF673-52AF-495F-A2B6-49CB480A1365}"/>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77A5DF7C-626C-4953-8A21-D7478939BF07}"/>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127892</xdr:rowOff>
    </xdr:from>
    <xdr:ext cx="469744" cy="259045"/>
    <xdr:sp macro="" textlink="">
      <xdr:nvSpPr>
        <xdr:cNvPr id="144" name="債務償還比率平均値テキスト">
          <a:extLst>
            <a:ext uri="{FF2B5EF4-FFF2-40B4-BE49-F238E27FC236}">
              <a16:creationId xmlns:a16="http://schemas.microsoft.com/office/drawing/2014/main" id="{4958C974-3176-4673-829A-AB4D5B967CF2}"/>
            </a:ext>
          </a:extLst>
        </xdr:cNvPr>
        <xdr:cNvSpPr txBox="1"/>
      </xdr:nvSpPr>
      <xdr:spPr>
        <a:xfrm>
          <a:off x="14846300" y="5528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149465</xdr:rowOff>
    </xdr:from>
    <xdr:to>
      <xdr:col>76</xdr:col>
      <xdr:colOff>73025</xdr:colOff>
      <xdr:row>28</xdr:row>
      <xdr:rowOff>79615</xdr:rowOff>
    </xdr:to>
    <xdr:sp macro="" textlink="">
      <xdr:nvSpPr>
        <xdr:cNvPr id="145" name="フローチャート: 判断 144">
          <a:extLst>
            <a:ext uri="{FF2B5EF4-FFF2-40B4-BE49-F238E27FC236}">
              <a16:creationId xmlns:a16="http://schemas.microsoft.com/office/drawing/2014/main" id="{64031A6F-94AD-4864-B825-6DEDE140A4D9}"/>
            </a:ext>
          </a:extLst>
        </xdr:cNvPr>
        <xdr:cNvSpPr/>
      </xdr:nvSpPr>
      <xdr:spPr>
        <a:xfrm>
          <a:off x="14744700" y="555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76779</xdr:rowOff>
    </xdr:from>
    <xdr:to>
      <xdr:col>72</xdr:col>
      <xdr:colOff>123825</xdr:colOff>
      <xdr:row>28</xdr:row>
      <xdr:rowOff>6929</xdr:rowOff>
    </xdr:to>
    <xdr:sp macro="" textlink="">
      <xdr:nvSpPr>
        <xdr:cNvPr id="146" name="フローチャート: 判断 145">
          <a:extLst>
            <a:ext uri="{FF2B5EF4-FFF2-40B4-BE49-F238E27FC236}">
              <a16:creationId xmlns:a16="http://schemas.microsoft.com/office/drawing/2014/main" id="{2BA3AFF1-F347-4058-8D35-9B1913FE819A}"/>
            </a:ext>
          </a:extLst>
        </xdr:cNvPr>
        <xdr:cNvSpPr/>
      </xdr:nvSpPr>
      <xdr:spPr>
        <a:xfrm>
          <a:off x="14033500" y="5477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27001</xdr:rowOff>
    </xdr:from>
    <xdr:to>
      <xdr:col>68</xdr:col>
      <xdr:colOff>123825</xdr:colOff>
      <xdr:row>27</xdr:row>
      <xdr:rowOff>128601</xdr:rowOff>
    </xdr:to>
    <xdr:sp macro="" textlink="">
      <xdr:nvSpPr>
        <xdr:cNvPr id="147" name="フローチャート: 判断 146">
          <a:extLst>
            <a:ext uri="{FF2B5EF4-FFF2-40B4-BE49-F238E27FC236}">
              <a16:creationId xmlns:a16="http://schemas.microsoft.com/office/drawing/2014/main" id="{0AC1048E-03B7-473D-BC70-77B1B08594CB}"/>
            </a:ext>
          </a:extLst>
        </xdr:cNvPr>
        <xdr:cNvSpPr/>
      </xdr:nvSpPr>
      <xdr:spPr>
        <a:xfrm>
          <a:off x="13271500" y="54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124707</xdr:rowOff>
    </xdr:from>
    <xdr:to>
      <xdr:col>64</xdr:col>
      <xdr:colOff>123825</xdr:colOff>
      <xdr:row>29</xdr:row>
      <xdr:rowOff>54857</xdr:rowOff>
    </xdr:to>
    <xdr:sp macro="" textlink="">
      <xdr:nvSpPr>
        <xdr:cNvPr id="148" name="フローチャート: 判断 147">
          <a:extLst>
            <a:ext uri="{FF2B5EF4-FFF2-40B4-BE49-F238E27FC236}">
              <a16:creationId xmlns:a16="http://schemas.microsoft.com/office/drawing/2014/main" id="{B816A064-6DC3-4C10-AAA3-69EF2D837ED3}"/>
            </a:ext>
          </a:extLst>
        </xdr:cNvPr>
        <xdr:cNvSpPr/>
      </xdr:nvSpPr>
      <xdr:spPr>
        <a:xfrm>
          <a:off x="12509500" y="569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128665</xdr:rowOff>
    </xdr:from>
    <xdr:to>
      <xdr:col>60</xdr:col>
      <xdr:colOff>123825</xdr:colOff>
      <xdr:row>29</xdr:row>
      <xdr:rowOff>58815</xdr:rowOff>
    </xdr:to>
    <xdr:sp macro="" textlink="">
      <xdr:nvSpPr>
        <xdr:cNvPr id="149" name="フローチャート: 判断 148">
          <a:extLst>
            <a:ext uri="{FF2B5EF4-FFF2-40B4-BE49-F238E27FC236}">
              <a16:creationId xmlns:a16="http://schemas.microsoft.com/office/drawing/2014/main" id="{0F03C288-F2F5-49ED-BAC8-158E7361109D}"/>
            </a:ext>
          </a:extLst>
        </xdr:cNvPr>
        <xdr:cNvSpPr/>
      </xdr:nvSpPr>
      <xdr:spPr>
        <a:xfrm>
          <a:off x="11747500" y="570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68130F8C-A921-4C08-90FF-A4BB14F9B5E6}"/>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9B8B72BF-0061-4E40-A2AB-65A329649F6E}"/>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6E0FD153-2252-4D54-B6FB-8AA6EFD49599}"/>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8E34A234-7135-4A2E-8B20-41BE7D8008B2}"/>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A7789756-D550-44F2-8914-A2721F80FD5D}"/>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23456</xdr:rowOff>
    </xdr:from>
    <xdr:ext cx="469744" cy="259045"/>
    <xdr:sp macro="" textlink="">
      <xdr:nvSpPr>
        <xdr:cNvPr id="155" name="n_1aveValue債務償還比率">
          <a:extLst>
            <a:ext uri="{FF2B5EF4-FFF2-40B4-BE49-F238E27FC236}">
              <a16:creationId xmlns:a16="http://schemas.microsoft.com/office/drawing/2014/main" id="{160D4A21-B23D-43FE-AF17-A6061FCC5141}"/>
            </a:ext>
          </a:extLst>
        </xdr:cNvPr>
        <xdr:cNvSpPr txBox="1"/>
      </xdr:nvSpPr>
      <xdr:spPr>
        <a:xfrm>
          <a:off x="13836727" y="5252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145128</xdr:rowOff>
    </xdr:from>
    <xdr:ext cx="469744" cy="259045"/>
    <xdr:sp macro="" textlink="">
      <xdr:nvSpPr>
        <xdr:cNvPr id="156" name="n_2aveValue債務償還比率">
          <a:extLst>
            <a:ext uri="{FF2B5EF4-FFF2-40B4-BE49-F238E27FC236}">
              <a16:creationId xmlns:a16="http://schemas.microsoft.com/office/drawing/2014/main" id="{E5D31F49-5C99-48A3-9D79-248D1B083F21}"/>
            </a:ext>
          </a:extLst>
        </xdr:cNvPr>
        <xdr:cNvSpPr txBox="1"/>
      </xdr:nvSpPr>
      <xdr:spPr>
        <a:xfrm>
          <a:off x="13087427" y="5202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71384</xdr:rowOff>
    </xdr:from>
    <xdr:ext cx="469744" cy="259045"/>
    <xdr:sp macro="" textlink="">
      <xdr:nvSpPr>
        <xdr:cNvPr id="157" name="n_3aveValue債務償還比率">
          <a:extLst>
            <a:ext uri="{FF2B5EF4-FFF2-40B4-BE49-F238E27FC236}">
              <a16:creationId xmlns:a16="http://schemas.microsoft.com/office/drawing/2014/main" id="{4506A78D-7028-46F4-9496-82E72049B349}"/>
            </a:ext>
          </a:extLst>
        </xdr:cNvPr>
        <xdr:cNvSpPr txBox="1"/>
      </xdr:nvSpPr>
      <xdr:spPr>
        <a:xfrm>
          <a:off x="12325427" y="5472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75342</xdr:rowOff>
    </xdr:from>
    <xdr:ext cx="469744" cy="259045"/>
    <xdr:sp macro="" textlink="">
      <xdr:nvSpPr>
        <xdr:cNvPr id="158" name="n_4aveValue債務償還比率">
          <a:extLst>
            <a:ext uri="{FF2B5EF4-FFF2-40B4-BE49-F238E27FC236}">
              <a16:creationId xmlns:a16="http://schemas.microsoft.com/office/drawing/2014/main" id="{EF8D838D-31BB-4487-A0D6-9F468BF9EAEB}"/>
            </a:ext>
          </a:extLst>
        </xdr:cNvPr>
        <xdr:cNvSpPr txBox="1"/>
      </xdr:nvSpPr>
      <xdr:spPr>
        <a:xfrm>
          <a:off x="11563427" y="5476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ADC8A83D-9C4F-4C21-9E29-21691C13BB23}"/>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F20E6FD5-F750-4788-B55D-164111F7149B}"/>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B934D464-8F9D-453D-845E-02F44F4D6C5C}"/>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E766D966-E287-4CC4-983F-0A3A3D33BE66}"/>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7D7FE19C-EFCD-4E63-8779-6C0538422414}"/>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8E3847D5-9E86-4F22-B447-FDCA3AC496E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7FC7AAB-EBB4-4AB8-9199-22F791BC8187}"/>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7E9AB7F-D284-47C6-BFBE-4C0A90A6C60E}"/>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CE5828F-C9DD-4D19-9FCB-40E9C7623A28}"/>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EFE4F75-6196-49D9-A304-E79AA2D280DF}"/>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21050AD-C373-4B4D-AC60-9CE0298C44DC}"/>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B4D1F4F-CF1A-442E-9ECF-ABFAA85F983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78D2581-ED67-451E-A10D-7B25D1AA753D}"/>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E8FBC2F-128E-44BF-AFF5-FB512D13C81D}"/>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279FE84-3011-4754-BB12-E6E565558FAC}"/>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9421E1B-583D-49DD-A37F-ED3815B2848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314
307
4.04
1,637,608
1,465,978
171,630
448,363
382,249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9A6BF77-6450-4C4A-9812-70A2AA83C0BB}"/>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2C5B983-DE97-46C6-BACC-D642EA36C9A2}"/>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A79768E-4FE4-49A7-9714-19814BD5251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8D75B06-E442-4A1C-9799-48FEC0BCFC63}"/>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CECAAC4-76C6-40DC-B7DD-CD9B26A7315B}"/>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FE389F6B-6F03-40AE-84D5-4CD7B004B94D}"/>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92A8BAE-F46E-4F93-9EA6-C8AEAADEE57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6BA1779-BC21-41FD-B3F7-57D13C0299F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29F689C-89FC-4711-8B0B-D78F2999E37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5C20886-E9ED-42CB-B229-83ED643FF7E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4D6E897-A817-4F20-BC33-E7335740AD3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478CC8B-3166-4D7E-BB85-E6BF143A9288}"/>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B9B5F20-B1D5-4C01-9260-A141BDC94002}"/>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92B92E8-41F1-47FB-BB3B-33C38FD2CCCC}"/>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3D9596C-45E7-4DA5-81D3-8A616EBFE4FE}"/>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5243290-BB7C-47B6-A434-8F4F94D2F542}"/>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F630F81-FC99-48C5-B94D-1BC95B83E90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791B987-E202-453F-A92E-359079812409}"/>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133F96A-BBE7-4ED3-8E6E-D361C771D33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7DB65FB-A686-4D97-A68D-D6FAA49146DE}"/>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3613457-7E32-4DD5-93B9-10D3C69E2E0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201701C-853E-4482-9E88-E73766947D4F}"/>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826D5FE-CCD4-4B3A-B078-23CFCD2F8E99}"/>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5349022-A25C-4607-AE57-DB5D9952FAB3}"/>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E8CC388-00BF-465F-A713-6F27FB360BE1}"/>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E0A5A77-8916-4ADC-84E3-65FA93EE74E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EB04079-2488-4ACD-8DCF-E68E5341E931}"/>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9DD7B12-06DB-4EF0-B8C5-37E36F6D782C}"/>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F02B0D2-CCDB-4C1B-A728-F9C708204F9F}"/>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AA3CF55-0BCC-4223-ACC1-29B9E6F4301F}"/>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4A9BCF4-FFDF-44DF-A6E5-756B707F2A26}"/>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7460BEF-4A46-4A5B-BF72-7B6C2448F5BD}"/>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32BE18DA-293A-4C51-B6B3-979EAED2B15E}"/>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A71233D5-A8A0-4125-A568-97CB6B4CFA67}"/>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7201AB9F-1017-4B7D-AF49-F6F53B058C14}"/>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86D1BA1-2A4F-4A9F-9865-81F8789CC5AA}"/>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94A75E4E-2F58-4B24-B347-5AC2ACB25CCE}"/>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741249DE-E0A3-488B-A2CE-C033C92CB16C}"/>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928B558D-CA57-4A1A-BA20-4E330CB5D6C6}"/>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17816C26-8108-4829-8979-C42D3E51C13E}"/>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A601A6AD-7D27-47C9-B7AB-43990BA956A3}"/>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ACD18385-43CF-4F3A-9AEC-53E3019C3751}"/>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17E7B231-A428-42BE-8A0E-F7C6C203D963}"/>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9EE6CAF8-2931-4FC9-BA7D-616FDA0DF59F}"/>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C3AD5516-76B5-432F-B9F3-2EFDD8CE690F}"/>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7620</xdr:rowOff>
    </xdr:from>
    <xdr:to>
      <xdr:col>24</xdr:col>
      <xdr:colOff>62865</xdr:colOff>
      <xdr:row>42</xdr:row>
      <xdr:rowOff>9525</xdr:rowOff>
    </xdr:to>
    <xdr:cxnSp macro="">
      <xdr:nvCxnSpPr>
        <xdr:cNvPr id="57" name="直線コネクタ 56">
          <a:extLst>
            <a:ext uri="{FF2B5EF4-FFF2-40B4-BE49-F238E27FC236}">
              <a16:creationId xmlns:a16="http://schemas.microsoft.com/office/drawing/2014/main" id="{559A2B7B-426E-4A13-B67B-438F7CDB5A86}"/>
            </a:ext>
          </a:extLst>
        </xdr:cNvPr>
        <xdr:cNvCxnSpPr/>
      </xdr:nvCxnSpPr>
      <xdr:spPr>
        <a:xfrm flipV="1">
          <a:off x="4634865" y="5665470"/>
          <a:ext cx="0" cy="1544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13352</xdr:rowOff>
    </xdr:from>
    <xdr:ext cx="405111" cy="259045"/>
    <xdr:sp macro="" textlink="">
      <xdr:nvSpPr>
        <xdr:cNvPr id="58" name="【道路】&#10;有形固定資産減価償却率最小値テキスト">
          <a:extLst>
            <a:ext uri="{FF2B5EF4-FFF2-40B4-BE49-F238E27FC236}">
              <a16:creationId xmlns:a16="http://schemas.microsoft.com/office/drawing/2014/main" id="{F0F42395-26F4-46B3-8BB0-07C51D313B88}"/>
            </a:ext>
          </a:extLst>
        </xdr:cNvPr>
        <xdr:cNvSpPr txBox="1"/>
      </xdr:nvSpPr>
      <xdr:spPr>
        <a:xfrm>
          <a:off x="4673600" y="721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9525</xdr:rowOff>
    </xdr:from>
    <xdr:to>
      <xdr:col>24</xdr:col>
      <xdr:colOff>152400</xdr:colOff>
      <xdr:row>42</xdr:row>
      <xdr:rowOff>9525</xdr:rowOff>
    </xdr:to>
    <xdr:cxnSp macro="">
      <xdr:nvCxnSpPr>
        <xdr:cNvPr id="59" name="直線コネクタ 58">
          <a:extLst>
            <a:ext uri="{FF2B5EF4-FFF2-40B4-BE49-F238E27FC236}">
              <a16:creationId xmlns:a16="http://schemas.microsoft.com/office/drawing/2014/main" id="{570C13DF-8095-41FB-A157-F6E8ACC59100}"/>
            </a:ext>
          </a:extLst>
        </xdr:cNvPr>
        <xdr:cNvCxnSpPr/>
      </xdr:nvCxnSpPr>
      <xdr:spPr>
        <a:xfrm>
          <a:off x="4546600" y="721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125747</xdr:rowOff>
    </xdr:from>
    <xdr:ext cx="405111" cy="259045"/>
    <xdr:sp macro="" textlink="">
      <xdr:nvSpPr>
        <xdr:cNvPr id="60" name="【道路】&#10;有形固定資産減価償却率最大値テキスト">
          <a:extLst>
            <a:ext uri="{FF2B5EF4-FFF2-40B4-BE49-F238E27FC236}">
              <a16:creationId xmlns:a16="http://schemas.microsoft.com/office/drawing/2014/main" id="{FABDCCF9-BF3D-4C48-AF74-33A28AF9222C}"/>
            </a:ext>
          </a:extLst>
        </xdr:cNvPr>
        <xdr:cNvSpPr txBox="1"/>
      </xdr:nvSpPr>
      <xdr:spPr>
        <a:xfrm>
          <a:off x="4673600" y="5440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7620</xdr:rowOff>
    </xdr:from>
    <xdr:to>
      <xdr:col>24</xdr:col>
      <xdr:colOff>152400</xdr:colOff>
      <xdr:row>33</xdr:row>
      <xdr:rowOff>7620</xdr:rowOff>
    </xdr:to>
    <xdr:cxnSp macro="">
      <xdr:nvCxnSpPr>
        <xdr:cNvPr id="61" name="直線コネクタ 60">
          <a:extLst>
            <a:ext uri="{FF2B5EF4-FFF2-40B4-BE49-F238E27FC236}">
              <a16:creationId xmlns:a16="http://schemas.microsoft.com/office/drawing/2014/main" id="{1F3E61A0-A812-48C9-A9B4-C18600F87401}"/>
            </a:ext>
          </a:extLst>
        </xdr:cNvPr>
        <xdr:cNvCxnSpPr/>
      </xdr:nvCxnSpPr>
      <xdr:spPr>
        <a:xfrm>
          <a:off x="4546600" y="566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63517</xdr:rowOff>
    </xdr:from>
    <xdr:ext cx="405111" cy="259045"/>
    <xdr:sp macro="" textlink="">
      <xdr:nvSpPr>
        <xdr:cNvPr id="62" name="【道路】&#10;有形固定資産減価償却率平均値テキスト">
          <a:extLst>
            <a:ext uri="{FF2B5EF4-FFF2-40B4-BE49-F238E27FC236}">
              <a16:creationId xmlns:a16="http://schemas.microsoft.com/office/drawing/2014/main" id="{74B582E7-E169-4087-89A4-0428FE1918ED}"/>
            </a:ext>
          </a:extLst>
        </xdr:cNvPr>
        <xdr:cNvSpPr txBox="1"/>
      </xdr:nvSpPr>
      <xdr:spPr>
        <a:xfrm>
          <a:off x="4673600" y="6407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40640</xdr:rowOff>
    </xdr:from>
    <xdr:to>
      <xdr:col>24</xdr:col>
      <xdr:colOff>114300</xdr:colOff>
      <xdr:row>38</xdr:row>
      <xdr:rowOff>142240</xdr:rowOff>
    </xdr:to>
    <xdr:sp macro="" textlink="">
      <xdr:nvSpPr>
        <xdr:cNvPr id="63" name="フローチャート: 判断 62">
          <a:extLst>
            <a:ext uri="{FF2B5EF4-FFF2-40B4-BE49-F238E27FC236}">
              <a16:creationId xmlns:a16="http://schemas.microsoft.com/office/drawing/2014/main" id="{5C7688CC-2135-43AC-B0A9-F711A9E4E8E1}"/>
            </a:ext>
          </a:extLst>
        </xdr:cNvPr>
        <xdr:cNvSpPr/>
      </xdr:nvSpPr>
      <xdr:spPr>
        <a:xfrm>
          <a:off x="4584700" y="655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36830</xdr:rowOff>
    </xdr:from>
    <xdr:to>
      <xdr:col>20</xdr:col>
      <xdr:colOff>38100</xdr:colOff>
      <xdr:row>38</xdr:row>
      <xdr:rowOff>138430</xdr:rowOff>
    </xdr:to>
    <xdr:sp macro="" textlink="">
      <xdr:nvSpPr>
        <xdr:cNvPr id="64" name="フローチャート: 判断 63">
          <a:extLst>
            <a:ext uri="{FF2B5EF4-FFF2-40B4-BE49-F238E27FC236}">
              <a16:creationId xmlns:a16="http://schemas.microsoft.com/office/drawing/2014/main" id="{C766BC11-5C9F-4FED-8D78-4A9229F9B7AA}"/>
            </a:ext>
          </a:extLst>
        </xdr:cNvPr>
        <xdr:cNvSpPr/>
      </xdr:nvSpPr>
      <xdr:spPr>
        <a:xfrm>
          <a:off x="3746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13970</xdr:rowOff>
    </xdr:from>
    <xdr:to>
      <xdr:col>15</xdr:col>
      <xdr:colOff>101600</xdr:colOff>
      <xdr:row>38</xdr:row>
      <xdr:rowOff>115570</xdr:rowOff>
    </xdr:to>
    <xdr:sp macro="" textlink="">
      <xdr:nvSpPr>
        <xdr:cNvPr id="65" name="フローチャート: 判断 64">
          <a:extLst>
            <a:ext uri="{FF2B5EF4-FFF2-40B4-BE49-F238E27FC236}">
              <a16:creationId xmlns:a16="http://schemas.microsoft.com/office/drawing/2014/main" id="{93F036B3-DB2A-4BCA-BD07-C3EAE6818B39}"/>
            </a:ext>
          </a:extLst>
        </xdr:cNvPr>
        <xdr:cNvSpPr/>
      </xdr:nvSpPr>
      <xdr:spPr>
        <a:xfrm>
          <a:off x="2857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27305</xdr:rowOff>
    </xdr:from>
    <xdr:to>
      <xdr:col>10</xdr:col>
      <xdr:colOff>165100</xdr:colOff>
      <xdr:row>38</xdr:row>
      <xdr:rowOff>128905</xdr:rowOff>
    </xdr:to>
    <xdr:sp macro="" textlink="">
      <xdr:nvSpPr>
        <xdr:cNvPr id="66" name="フローチャート: 判断 65">
          <a:extLst>
            <a:ext uri="{FF2B5EF4-FFF2-40B4-BE49-F238E27FC236}">
              <a16:creationId xmlns:a16="http://schemas.microsoft.com/office/drawing/2014/main" id="{709DA729-3035-4561-A7ED-B5886C88C6D1}"/>
            </a:ext>
          </a:extLst>
        </xdr:cNvPr>
        <xdr:cNvSpPr/>
      </xdr:nvSpPr>
      <xdr:spPr>
        <a:xfrm>
          <a:off x="19685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64CF0B7F-8EAA-4890-8361-B7E33887F07B}"/>
            </a:ext>
          </a:extLst>
        </xdr:cNvPr>
        <xdr:cNvSpPr/>
      </xdr:nvSpPr>
      <xdr:spPr>
        <a:xfrm>
          <a:off x="1079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6441A28F-DBAC-438D-BF76-1787A461341D}"/>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7ABBD9F-B2C9-48EC-8732-17B26E461D4C}"/>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6503E7B-7A90-4CAB-BDB1-031B4ECC838E}"/>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DF2EC1C-DA1D-4B26-8748-6A499706D963}"/>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86827A8-FFC6-4048-9565-7A6B10D2D875}"/>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97790</xdr:rowOff>
    </xdr:from>
    <xdr:to>
      <xdr:col>24</xdr:col>
      <xdr:colOff>114300</xdr:colOff>
      <xdr:row>39</xdr:row>
      <xdr:rowOff>27940</xdr:rowOff>
    </xdr:to>
    <xdr:sp macro="" textlink="">
      <xdr:nvSpPr>
        <xdr:cNvPr id="73" name="楕円 72">
          <a:extLst>
            <a:ext uri="{FF2B5EF4-FFF2-40B4-BE49-F238E27FC236}">
              <a16:creationId xmlns:a16="http://schemas.microsoft.com/office/drawing/2014/main" id="{D17C863B-E5CE-4457-89E4-E28B668E154B}"/>
            </a:ext>
          </a:extLst>
        </xdr:cNvPr>
        <xdr:cNvSpPr/>
      </xdr:nvSpPr>
      <xdr:spPr>
        <a:xfrm>
          <a:off x="4584700" y="661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76217</xdr:rowOff>
    </xdr:from>
    <xdr:ext cx="405111" cy="259045"/>
    <xdr:sp macro="" textlink="">
      <xdr:nvSpPr>
        <xdr:cNvPr id="74" name="【道路】&#10;有形固定資産減価償却率該当値テキスト">
          <a:extLst>
            <a:ext uri="{FF2B5EF4-FFF2-40B4-BE49-F238E27FC236}">
              <a16:creationId xmlns:a16="http://schemas.microsoft.com/office/drawing/2014/main" id="{6BA9AE21-9186-444F-BEC7-29A438EEEFBF}"/>
            </a:ext>
          </a:extLst>
        </xdr:cNvPr>
        <xdr:cNvSpPr txBox="1"/>
      </xdr:nvSpPr>
      <xdr:spPr>
        <a:xfrm>
          <a:off x="4673600"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82550</xdr:rowOff>
    </xdr:from>
    <xdr:to>
      <xdr:col>20</xdr:col>
      <xdr:colOff>38100</xdr:colOff>
      <xdr:row>39</xdr:row>
      <xdr:rowOff>12700</xdr:rowOff>
    </xdr:to>
    <xdr:sp macro="" textlink="">
      <xdr:nvSpPr>
        <xdr:cNvPr id="75" name="楕円 74">
          <a:extLst>
            <a:ext uri="{FF2B5EF4-FFF2-40B4-BE49-F238E27FC236}">
              <a16:creationId xmlns:a16="http://schemas.microsoft.com/office/drawing/2014/main" id="{AB9E3793-9869-49A7-AE8E-A2E65BB4F36F}"/>
            </a:ext>
          </a:extLst>
        </xdr:cNvPr>
        <xdr:cNvSpPr/>
      </xdr:nvSpPr>
      <xdr:spPr>
        <a:xfrm>
          <a:off x="37465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133350</xdr:rowOff>
    </xdr:from>
    <xdr:to>
      <xdr:col>24</xdr:col>
      <xdr:colOff>63500</xdr:colOff>
      <xdr:row>38</xdr:row>
      <xdr:rowOff>148590</xdr:rowOff>
    </xdr:to>
    <xdr:cxnSp macro="">
      <xdr:nvCxnSpPr>
        <xdr:cNvPr id="76" name="直線コネクタ 75">
          <a:extLst>
            <a:ext uri="{FF2B5EF4-FFF2-40B4-BE49-F238E27FC236}">
              <a16:creationId xmlns:a16="http://schemas.microsoft.com/office/drawing/2014/main" id="{788926D8-B304-4FE4-83AE-B5746FCC081A}"/>
            </a:ext>
          </a:extLst>
        </xdr:cNvPr>
        <xdr:cNvCxnSpPr/>
      </xdr:nvCxnSpPr>
      <xdr:spPr>
        <a:xfrm>
          <a:off x="3797300" y="664845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33020</xdr:rowOff>
    </xdr:from>
    <xdr:to>
      <xdr:col>15</xdr:col>
      <xdr:colOff>101600</xdr:colOff>
      <xdr:row>39</xdr:row>
      <xdr:rowOff>134620</xdr:rowOff>
    </xdr:to>
    <xdr:sp macro="" textlink="">
      <xdr:nvSpPr>
        <xdr:cNvPr id="77" name="楕円 76">
          <a:extLst>
            <a:ext uri="{FF2B5EF4-FFF2-40B4-BE49-F238E27FC236}">
              <a16:creationId xmlns:a16="http://schemas.microsoft.com/office/drawing/2014/main" id="{01D39086-65C3-4003-B89F-35A00D1108D0}"/>
            </a:ext>
          </a:extLst>
        </xdr:cNvPr>
        <xdr:cNvSpPr/>
      </xdr:nvSpPr>
      <xdr:spPr>
        <a:xfrm>
          <a:off x="2857500" y="671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133350</xdr:rowOff>
    </xdr:from>
    <xdr:to>
      <xdr:col>19</xdr:col>
      <xdr:colOff>177800</xdr:colOff>
      <xdr:row>39</xdr:row>
      <xdr:rowOff>83820</xdr:rowOff>
    </xdr:to>
    <xdr:cxnSp macro="">
      <xdr:nvCxnSpPr>
        <xdr:cNvPr id="78" name="直線コネクタ 77">
          <a:extLst>
            <a:ext uri="{FF2B5EF4-FFF2-40B4-BE49-F238E27FC236}">
              <a16:creationId xmlns:a16="http://schemas.microsoft.com/office/drawing/2014/main" id="{C6435A32-8740-44BD-996E-8B44C3CA2C8A}"/>
            </a:ext>
          </a:extLst>
        </xdr:cNvPr>
        <xdr:cNvCxnSpPr/>
      </xdr:nvCxnSpPr>
      <xdr:spPr>
        <a:xfrm flipV="1">
          <a:off x="2908300" y="664845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19685</xdr:rowOff>
    </xdr:from>
    <xdr:to>
      <xdr:col>10</xdr:col>
      <xdr:colOff>165100</xdr:colOff>
      <xdr:row>39</xdr:row>
      <xdr:rowOff>121285</xdr:rowOff>
    </xdr:to>
    <xdr:sp macro="" textlink="">
      <xdr:nvSpPr>
        <xdr:cNvPr id="79" name="楕円 78">
          <a:extLst>
            <a:ext uri="{FF2B5EF4-FFF2-40B4-BE49-F238E27FC236}">
              <a16:creationId xmlns:a16="http://schemas.microsoft.com/office/drawing/2014/main" id="{2286B8C8-F335-4C20-A4BA-4F2039BB9D48}"/>
            </a:ext>
          </a:extLst>
        </xdr:cNvPr>
        <xdr:cNvSpPr/>
      </xdr:nvSpPr>
      <xdr:spPr>
        <a:xfrm>
          <a:off x="1968500" y="670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70485</xdr:rowOff>
    </xdr:from>
    <xdr:to>
      <xdr:col>15</xdr:col>
      <xdr:colOff>50800</xdr:colOff>
      <xdr:row>39</xdr:row>
      <xdr:rowOff>83820</xdr:rowOff>
    </xdr:to>
    <xdr:cxnSp macro="">
      <xdr:nvCxnSpPr>
        <xdr:cNvPr id="80" name="直線コネクタ 79">
          <a:extLst>
            <a:ext uri="{FF2B5EF4-FFF2-40B4-BE49-F238E27FC236}">
              <a16:creationId xmlns:a16="http://schemas.microsoft.com/office/drawing/2014/main" id="{B0B86B9F-2A0E-4E20-8206-4ECF7CB15C0D}"/>
            </a:ext>
          </a:extLst>
        </xdr:cNvPr>
        <xdr:cNvCxnSpPr/>
      </xdr:nvCxnSpPr>
      <xdr:spPr>
        <a:xfrm>
          <a:off x="2019300" y="675703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4445</xdr:rowOff>
    </xdr:from>
    <xdr:to>
      <xdr:col>6</xdr:col>
      <xdr:colOff>38100</xdr:colOff>
      <xdr:row>39</xdr:row>
      <xdr:rowOff>106045</xdr:rowOff>
    </xdr:to>
    <xdr:sp macro="" textlink="">
      <xdr:nvSpPr>
        <xdr:cNvPr id="81" name="楕円 80">
          <a:extLst>
            <a:ext uri="{FF2B5EF4-FFF2-40B4-BE49-F238E27FC236}">
              <a16:creationId xmlns:a16="http://schemas.microsoft.com/office/drawing/2014/main" id="{42AF35F3-1A02-4E86-92D7-05510233F043}"/>
            </a:ext>
          </a:extLst>
        </xdr:cNvPr>
        <xdr:cNvSpPr/>
      </xdr:nvSpPr>
      <xdr:spPr>
        <a:xfrm>
          <a:off x="1079500" y="669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55245</xdr:rowOff>
    </xdr:from>
    <xdr:to>
      <xdr:col>10</xdr:col>
      <xdr:colOff>114300</xdr:colOff>
      <xdr:row>39</xdr:row>
      <xdr:rowOff>70485</xdr:rowOff>
    </xdr:to>
    <xdr:cxnSp macro="">
      <xdr:nvCxnSpPr>
        <xdr:cNvPr id="82" name="直線コネクタ 81">
          <a:extLst>
            <a:ext uri="{FF2B5EF4-FFF2-40B4-BE49-F238E27FC236}">
              <a16:creationId xmlns:a16="http://schemas.microsoft.com/office/drawing/2014/main" id="{5D097BB6-CB0B-4DFD-8CF4-7E9C82DC2EF6}"/>
            </a:ext>
          </a:extLst>
        </xdr:cNvPr>
        <xdr:cNvCxnSpPr/>
      </xdr:nvCxnSpPr>
      <xdr:spPr>
        <a:xfrm>
          <a:off x="1130300" y="674179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154957</xdr:rowOff>
    </xdr:from>
    <xdr:ext cx="405111" cy="259045"/>
    <xdr:sp macro="" textlink="">
      <xdr:nvSpPr>
        <xdr:cNvPr id="83" name="n_1aveValue【道路】&#10;有形固定資産減価償却率">
          <a:extLst>
            <a:ext uri="{FF2B5EF4-FFF2-40B4-BE49-F238E27FC236}">
              <a16:creationId xmlns:a16="http://schemas.microsoft.com/office/drawing/2014/main" id="{E0D37C5F-6B2E-4F21-863B-05B616C475E2}"/>
            </a:ext>
          </a:extLst>
        </xdr:cNvPr>
        <xdr:cNvSpPr txBox="1"/>
      </xdr:nvSpPr>
      <xdr:spPr>
        <a:xfrm>
          <a:off x="35820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132097</xdr:rowOff>
    </xdr:from>
    <xdr:ext cx="405111" cy="259045"/>
    <xdr:sp macro="" textlink="">
      <xdr:nvSpPr>
        <xdr:cNvPr id="84" name="n_2aveValue【道路】&#10;有形固定資産減価償却率">
          <a:extLst>
            <a:ext uri="{FF2B5EF4-FFF2-40B4-BE49-F238E27FC236}">
              <a16:creationId xmlns:a16="http://schemas.microsoft.com/office/drawing/2014/main" id="{E285F20C-8F65-493F-8F05-1007D6772418}"/>
            </a:ext>
          </a:extLst>
        </xdr:cNvPr>
        <xdr:cNvSpPr txBox="1"/>
      </xdr:nvSpPr>
      <xdr:spPr>
        <a:xfrm>
          <a:off x="2705744" y="630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145432</xdr:rowOff>
    </xdr:from>
    <xdr:ext cx="405111" cy="259045"/>
    <xdr:sp macro="" textlink="">
      <xdr:nvSpPr>
        <xdr:cNvPr id="85" name="n_3aveValue【道路】&#10;有形固定資産減価償却率">
          <a:extLst>
            <a:ext uri="{FF2B5EF4-FFF2-40B4-BE49-F238E27FC236}">
              <a16:creationId xmlns:a16="http://schemas.microsoft.com/office/drawing/2014/main" id="{88DF6FCF-452A-4B2B-AB82-5E5C9DA83183}"/>
            </a:ext>
          </a:extLst>
        </xdr:cNvPr>
        <xdr:cNvSpPr txBox="1"/>
      </xdr:nvSpPr>
      <xdr:spPr>
        <a:xfrm>
          <a:off x="1816744" y="631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80662</xdr:rowOff>
    </xdr:from>
    <xdr:ext cx="405111" cy="259045"/>
    <xdr:sp macro="" textlink="">
      <xdr:nvSpPr>
        <xdr:cNvPr id="86" name="n_4aveValue【道路】&#10;有形固定資産減価償却率">
          <a:extLst>
            <a:ext uri="{FF2B5EF4-FFF2-40B4-BE49-F238E27FC236}">
              <a16:creationId xmlns:a16="http://schemas.microsoft.com/office/drawing/2014/main" id="{6125D84B-9705-4CB2-9B40-21A27295A9D8}"/>
            </a:ext>
          </a:extLst>
        </xdr:cNvPr>
        <xdr:cNvSpPr txBox="1"/>
      </xdr:nvSpPr>
      <xdr:spPr>
        <a:xfrm>
          <a:off x="927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3827</xdr:rowOff>
    </xdr:from>
    <xdr:ext cx="405111" cy="259045"/>
    <xdr:sp macro="" textlink="">
      <xdr:nvSpPr>
        <xdr:cNvPr id="87" name="n_1mainValue【道路】&#10;有形固定資産減価償却率">
          <a:extLst>
            <a:ext uri="{FF2B5EF4-FFF2-40B4-BE49-F238E27FC236}">
              <a16:creationId xmlns:a16="http://schemas.microsoft.com/office/drawing/2014/main" id="{2FAEF37A-2EE1-4C7F-96CB-B5138EC9B8BF}"/>
            </a:ext>
          </a:extLst>
        </xdr:cNvPr>
        <xdr:cNvSpPr txBox="1"/>
      </xdr:nvSpPr>
      <xdr:spPr>
        <a:xfrm>
          <a:off x="3582044" y="669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125747</xdr:rowOff>
    </xdr:from>
    <xdr:ext cx="405111" cy="259045"/>
    <xdr:sp macro="" textlink="">
      <xdr:nvSpPr>
        <xdr:cNvPr id="88" name="n_2mainValue【道路】&#10;有形固定資産減価償却率">
          <a:extLst>
            <a:ext uri="{FF2B5EF4-FFF2-40B4-BE49-F238E27FC236}">
              <a16:creationId xmlns:a16="http://schemas.microsoft.com/office/drawing/2014/main" id="{AD82DBF3-2A22-4C30-ACD9-01E5FF40A85C}"/>
            </a:ext>
          </a:extLst>
        </xdr:cNvPr>
        <xdr:cNvSpPr txBox="1"/>
      </xdr:nvSpPr>
      <xdr:spPr>
        <a:xfrm>
          <a:off x="2705744" y="681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112412</xdr:rowOff>
    </xdr:from>
    <xdr:ext cx="405111" cy="259045"/>
    <xdr:sp macro="" textlink="">
      <xdr:nvSpPr>
        <xdr:cNvPr id="89" name="n_3mainValue【道路】&#10;有形固定資産減価償却率">
          <a:extLst>
            <a:ext uri="{FF2B5EF4-FFF2-40B4-BE49-F238E27FC236}">
              <a16:creationId xmlns:a16="http://schemas.microsoft.com/office/drawing/2014/main" id="{A330C689-2E4F-4395-958B-364B891BDB18}"/>
            </a:ext>
          </a:extLst>
        </xdr:cNvPr>
        <xdr:cNvSpPr txBox="1"/>
      </xdr:nvSpPr>
      <xdr:spPr>
        <a:xfrm>
          <a:off x="1816744" y="679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97172</xdr:rowOff>
    </xdr:from>
    <xdr:ext cx="405111" cy="259045"/>
    <xdr:sp macro="" textlink="">
      <xdr:nvSpPr>
        <xdr:cNvPr id="90" name="n_4mainValue【道路】&#10;有形固定資産減価償却率">
          <a:extLst>
            <a:ext uri="{FF2B5EF4-FFF2-40B4-BE49-F238E27FC236}">
              <a16:creationId xmlns:a16="http://schemas.microsoft.com/office/drawing/2014/main" id="{9A507D21-E135-4364-8678-FAE0E0FD8E62}"/>
            </a:ext>
          </a:extLst>
        </xdr:cNvPr>
        <xdr:cNvSpPr txBox="1"/>
      </xdr:nvSpPr>
      <xdr:spPr>
        <a:xfrm>
          <a:off x="927744" y="678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972586C0-9B51-4AAA-8505-300F97C8A271}"/>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76D32648-FD3F-4506-8D7A-0B7D262C34FF}"/>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5E8EC6AB-8E9D-4FA7-A87A-A256988D4569}"/>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4D79975B-AEE5-41A6-91FF-60FD5C83BD9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986C1FB5-0304-4F8B-9AB0-B5F336487EE1}"/>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A3B772DB-1CFC-4672-B9EC-37F90E63F0FF}"/>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77C776D7-EA76-4C3E-991F-D478F65CDBE6}"/>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2C54A282-8DDA-4626-A395-F1A1D25EB5B4}"/>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E86E2086-1509-4E48-9CCB-777E2AC5FD4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6DFC2E7D-121E-41AE-B07B-AAA12BD6DC72}"/>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9CA4F2CD-6998-48D3-A827-79AA1A8C0AE7}"/>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E99A3D91-140F-48FD-B2F1-56AE6667A6CB}"/>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DFF7092B-27EF-4F40-A5E0-CB80C43DA715}"/>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4" name="テキスト ボックス 103">
          <a:extLst>
            <a:ext uri="{FF2B5EF4-FFF2-40B4-BE49-F238E27FC236}">
              <a16:creationId xmlns:a16="http://schemas.microsoft.com/office/drawing/2014/main" id="{A6764451-9094-4390-98AE-3F76857BFC13}"/>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14EE0F65-A590-4BB7-820E-EB0ABAB6FF1B}"/>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DD75BE93-E4D8-4097-84DB-597DDA198C3A}"/>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44B5AA0C-4926-4897-8557-75B3DB5CD0B1}"/>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CDFDFD66-82F6-45D9-9525-FB8B833D0C75}"/>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FC1336CB-93E1-4168-BE1A-6937742F9204}"/>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BD2492B1-3121-4F2C-B90E-4299FA29ED9C}"/>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027EE5EC-CBA3-4345-AFC0-7292D2EFE823}"/>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166086</xdr:rowOff>
    </xdr:from>
    <xdr:to>
      <xdr:col>54</xdr:col>
      <xdr:colOff>189865</xdr:colOff>
      <xdr:row>41</xdr:row>
      <xdr:rowOff>131556</xdr:rowOff>
    </xdr:to>
    <xdr:cxnSp macro="">
      <xdr:nvCxnSpPr>
        <xdr:cNvPr id="112" name="直線コネクタ 111">
          <a:extLst>
            <a:ext uri="{FF2B5EF4-FFF2-40B4-BE49-F238E27FC236}">
              <a16:creationId xmlns:a16="http://schemas.microsoft.com/office/drawing/2014/main" id="{2FD72F81-D929-4CA3-BFBB-1A388F7C6D8A}"/>
            </a:ext>
          </a:extLst>
        </xdr:cNvPr>
        <xdr:cNvCxnSpPr/>
      </xdr:nvCxnSpPr>
      <xdr:spPr>
        <a:xfrm flipV="1">
          <a:off x="10476865" y="5823936"/>
          <a:ext cx="0" cy="1337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135383</xdr:rowOff>
    </xdr:from>
    <xdr:ext cx="469744" cy="259045"/>
    <xdr:sp macro="" textlink="">
      <xdr:nvSpPr>
        <xdr:cNvPr id="113" name="【道路】&#10;一人当たり延長最小値テキスト">
          <a:extLst>
            <a:ext uri="{FF2B5EF4-FFF2-40B4-BE49-F238E27FC236}">
              <a16:creationId xmlns:a16="http://schemas.microsoft.com/office/drawing/2014/main" id="{5AA563C7-9B71-433C-AC5E-15F6922FF61D}"/>
            </a:ext>
          </a:extLst>
        </xdr:cNvPr>
        <xdr:cNvSpPr txBox="1"/>
      </xdr:nvSpPr>
      <xdr:spPr>
        <a:xfrm>
          <a:off x="10515600" y="7164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131556</xdr:rowOff>
    </xdr:from>
    <xdr:to>
      <xdr:col>55</xdr:col>
      <xdr:colOff>88900</xdr:colOff>
      <xdr:row>41</xdr:row>
      <xdr:rowOff>131556</xdr:rowOff>
    </xdr:to>
    <xdr:cxnSp macro="">
      <xdr:nvCxnSpPr>
        <xdr:cNvPr id="114" name="直線コネクタ 113">
          <a:extLst>
            <a:ext uri="{FF2B5EF4-FFF2-40B4-BE49-F238E27FC236}">
              <a16:creationId xmlns:a16="http://schemas.microsoft.com/office/drawing/2014/main" id="{06C31A95-8D76-4744-9B21-AB92F294C24F}"/>
            </a:ext>
          </a:extLst>
        </xdr:cNvPr>
        <xdr:cNvCxnSpPr/>
      </xdr:nvCxnSpPr>
      <xdr:spPr>
        <a:xfrm>
          <a:off x="10388600" y="716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112763</xdr:rowOff>
    </xdr:from>
    <xdr:ext cx="599010" cy="259045"/>
    <xdr:sp macro="" textlink="">
      <xdr:nvSpPr>
        <xdr:cNvPr id="115" name="【道路】&#10;一人当たり延長最大値テキスト">
          <a:extLst>
            <a:ext uri="{FF2B5EF4-FFF2-40B4-BE49-F238E27FC236}">
              <a16:creationId xmlns:a16="http://schemas.microsoft.com/office/drawing/2014/main" id="{7A94D63B-4094-44C7-9EB8-C4B04B53043E}"/>
            </a:ext>
          </a:extLst>
        </xdr:cNvPr>
        <xdr:cNvSpPr txBox="1"/>
      </xdr:nvSpPr>
      <xdr:spPr>
        <a:xfrm>
          <a:off x="10515600" y="5599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166086</xdr:rowOff>
    </xdr:from>
    <xdr:to>
      <xdr:col>55</xdr:col>
      <xdr:colOff>88900</xdr:colOff>
      <xdr:row>33</xdr:row>
      <xdr:rowOff>166086</xdr:rowOff>
    </xdr:to>
    <xdr:cxnSp macro="">
      <xdr:nvCxnSpPr>
        <xdr:cNvPr id="116" name="直線コネクタ 115">
          <a:extLst>
            <a:ext uri="{FF2B5EF4-FFF2-40B4-BE49-F238E27FC236}">
              <a16:creationId xmlns:a16="http://schemas.microsoft.com/office/drawing/2014/main" id="{A15F10C8-E5AA-4F52-B4E0-59EEA0B81DB2}"/>
            </a:ext>
          </a:extLst>
        </xdr:cNvPr>
        <xdr:cNvCxnSpPr/>
      </xdr:nvCxnSpPr>
      <xdr:spPr>
        <a:xfrm>
          <a:off x="10388600" y="5823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118298</xdr:rowOff>
    </xdr:from>
    <xdr:ext cx="534377" cy="259045"/>
    <xdr:sp macro="" textlink="">
      <xdr:nvSpPr>
        <xdr:cNvPr id="117" name="【道路】&#10;一人当たり延長平均値テキスト">
          <a:extLst>
            <a:ext uri="{FF2B5EF4-FFF2-40B4-BE49-F238E27FC236}">
              <a16:creationId xmlns:a16="http://schemas.microsoft.com/office/drawing/2014/main" id="{B8DB9C0A-82E6-40D2-94D5-4EE8E716E410}"/>
            </a:ext>
          </a:extLst>
        </xdr:cNvPr>
        <xdr:cNvSpPr txBox="1"/>
      </xdr:nvSpPr>
      <xdr:spPr>
        <a:xfrm>
          <a:off x="10515600" y="68048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95421</xdr:rowOff>
    </xdr:from>
    <xdr:to>
      <xdr:col>55</xdr:col>
      <xdr:colOff>50800</xdr:colOff>
      <xdr:row>41</xdr:row>
      <xdr:rowOff>25571</xdr:rowOff>
    </xdr:to>
    <xdr:sp macro="" textlink="">
      <xdr:nvSpPr>
        <xdr:cNvPr id="118" name="フローチャート: 判断 117">
          <a:extLst>
            <a:ext uri="{FF2B5EF4-FFF2-40B4-BE49-F238E27FC236}">
              <a16:creationId xmlns:a16="http://schemas.microsoft.com/office/drawing/2014/main" id="{F65BAC21-9415-4902-8C45-16EF1731F0F8}"/>
            </a:ext>
          </a:extLst>
        </xdr:cNvPr>
        <xdr:cNvSpPr/>
      </xdr:nvSpPr>
      <xdr:spPr>
        <a:xfrm>
          <a:off x="10426700" y="6953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108476</xdr:rowOff>
    </xdr:from>
    <xdr:to>
      <xdr:col>50</xdr:col>
      <xdr:colOff>165100</xdr:colOff>
      <xdr:row>41</xdr:row>
      <xdr:rowOff>38626</xdr:rowOff>
    </xdr:to>
    <xdr:sp macro="" textlink="">
      <xdr:nvSpPr>
        <xdr:cNvPr id="119" name="フローチャート: 判断 118">
          <a:extLst>
            <a:ext uri="{FF2B5EF4-FFF2-40B4-BE49-F238E27FC236}">
              <a16:creationId xmlns:a16="http://schemas.microsoft.com/office/drawing/2014/main" id="{428840F8-3163-4E93-B1A3-008843D8321A}"/>
            </a:ext>
          </a:extLst>
        </xdr:cNvPr>
        <xdr:cNvSpPr/>
      </xdr:nvSpPr>
      <xdr:spPr>
        <a:xfrm>
          <a:off x="9588500" y="6966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113825</xdr:rowOff>
    </xdr:from>
    <xdr:to>
      <xdr:col>46</xdr:col>
      <xdr:colOff>38100</xdr:colOff>
      <xdr:row>41</xdr:row>
      <xdr:rowOff>43975</xdr:rowOff>
    </xdr:to>
    <xdr:sp macro="" textlink="">
      <xdr:nvSpPr>
        <xdr:cNvPr id="120" name="フローチャート: 判断 119">
          <a:extLst>
            <a:ext uri="{FF2B5EF4-FFF2-40B4-BE49-F238E27FC236}">
              <a16:creationId xmlns:a16="http://schemas.microsoft.com/office/drawing/2014/main" id="{366F473F-9BDD-41F7-8868-CB7343E1FC16}"/>
            </a:ext>
          </a:extLst>
        </xdr:cNvPr>
        <xdr:cNvSpPr/>
      </xdr:nvSpPr>
      <xdr:spPr>
        <a:xfrm>
          <a:off x="8699500" y="697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136767</xdr:rowOff>
    </xdr:from>
    <xdr:to>
      <xdr:col>41</xdr:col>
      <xdr:colOff>101600</xdr:colOff>
      <xdr:row>41</xdr:row>
      <xdr:rowOff>66917</xdr:rowOff>
    </xdr:to>
    <xdr:sp macro="" textlink="">
      <xdr:nvSpPr>
        <xdr:cNvPr id="121" name="フローチャート: 判断 120">
          <a:extLst>
            <a:ext uri="{FF2B5EF4-FFF2-40B4-BE49-F238E27FC236}">
              <a16:creationId xmlns:a16="http://schemas.microsoft.com/office/drawing/2014/main" id="{8E783E2D-F857-49E1-9B5F-DBD0ACF4B4BB}"/>
            </a:ext>
          </a:extLst>
        </xdr:cNvPr>
        <xdr:cNvSpPr/>
      </xdr:nvSpPr>
      <xdr:spPr>
        <a:xfrm>
          <a:off x="7810500" y="6994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126238</xdr:rowOff>
    </xdr:from>
    <xdr:to>
      <xdr:col>36</xdr:col>
      <xdr:colOff>165100</xdr:colOff>
      <xdr:row>41</xdr:row>
      <xdr:rowOff>56388</xdr:rowOff>
    </xdr:to>
    <xdr:sp macro="" textlink="">
      <xdr:nvSpPr>
        <xdr:cNvPr id="122" name="フローチャート: 判断 121">
          <a:extLst>
            <a:ext uri="{FF2B5EF4-FFF2-40B4-BE49-F238E27FC236}">
              <a16:creationId xmlns:a16="http://schemas.microsoft.com/office/drawing/2014/main" id="{273715EB-BC2A-47DF-91ED-F1ED071B4404}"/>
            </a:ext>
          </a:extLst>
        </xdr:cNvPr>
        <xdr:cNvSpPr/>
      </xdr:nvSpPr>
      <xdr:spPr>
        <a:xfrm>
          <a:off x="6921500" y="6984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20C69AB-6CC2-4814-92E3-C3D5F17C5F49}"/>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A9B60CE6-21E0-449D-923A-8984DCFC81D5}"/>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13CB7A6-99F0-42AF-97B4-FEF40FF159C5}"/>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9F85E1A6-E00C-45AC-82AC-7FB49B2B4696}"/>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3024FE3C-E031-41BD-8D5F-8F6401A23381}"/>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116367</xdr:rowOff>
    </xdr:from>
    <xdr:to>
      <xdr:col>55</xdr:col>
      <xdr:colOff>50800</xdr:colOff>
      <xdr:row>41</xdr:row>
      <xdr:rowOff>46517</xdr:rowOff>
    </xdr:to>
    <xdr:sp macro="" textlink="">
      <xdr:nvSpPr>
        <xdr:cNvPr id="128" name="楕円 127">
          <a:extLst>
            <a:ext uri="{FF2B5EF4-FFF2-40B4-BE49-F238E27FC236}">
              <a16:creationId xmlns:a16="http://schemas.microsoft.com/office/drawing/2014/main" id="{69EB0AFA-F785-4CEB-A074-4D4D2AA71457}"/>
            </a:ext>
          </a:extLst>
        </xdr:cNvPr>
        <xdr:cNvSpPr/>
      </xdr:nvSpPr>
      <xdr:spPr>
        <a:xfrm>
          <a:off x="10426700" y="6974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94794</xdr:rowOff>
    </xdr:from>
    <xdr:ext cx="534377" cy="259045"/>
    <xdr:sp macro="" textlink="">
      <xdr:nvSpPr>
        <xdr:cNvPr id="129" name="【道路】&#10;一人当たり延長該当値テキスト">
          <a:extLst>
            <a:ext uri="{FF2B5EF4-FFF2-40B4-BE49-F238E27FC236}">
              <a16:creationId xmlns:a16="http://schemas.microsoft.com/office/drawing/2014/main" id="{82BD866D-04F5-4E10-AE3C-076513B05D8D}"/>
            </a:ext>
          </a:extLst>
        </xdr:cNvPr>
        <xdr:cNvSpPr txBox="1"/>
      </xdr:nvSpPr>
      <xdr:spPr>
        <a:xfrm>
          <a:off x="10515600" y="69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117670</xdr:rowOff>
    </xdr:from>
    <xdr:to>
      <xdr:col>50</xdr:col>
      <xdr:colOff>165100</xdr:colOff>
      <xdr:row>41</xdr:row>
      <xdr:rowOff>47820</xdr:rowOff>
    </xdr:to>
    <xdr:sp macro="" textlink="">
      <xdr:nvSpPr>
        <xdr:cNvPr id="130" name="楕円 129">
          <a:extLst>
            <a:ext uri="{FF2B5EF4-FFF2-40B4-BE49-F238E27FC236}">
              <a16:creationId xmlns:a16="http://schemas.microsoft.com/office/drawing/2014/main" id="{390914AC-F016-4D45-B3A2-821BA4F9E941}"/>
            </a:ext>
          </a:extLst>
        </xdr:cNvPr>
        <xdr:cNvSpPr/>
      </xdr:nvSpPr>
      <xdr:spPr>
        <a:xfrm>
          <a:off x="9588500" y="697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167167</xdr:rowOff>
    </xdr:from>
    <xdr:to>
      <xdr:col>55</xdr:col>
      <xdr:colOff>0</xdr:colOff>
      <xdr:row>40</xdr:row>
      <xdr:rowOff>168470</xdr:rowOff>
    </xdr:to>
    <xdr:cxnSp macro="">
      <xdr:nvCxnSpPr>
        <xdr:cNvPr id="131" name="直線コネクタ 130">
          <a:extLst>
            <a:ext uri="{FF2B5EF4-FFF2-40B4-BE49-F238E27FC236}">
              <a16:creationId xmlns:a16="http://schemas.microsoft.com/office/drawing/2014/main" id="{563DE6B9-6D6B-4876-971C-C9F5233C92F2}"/>
            </a:ext>
          </a:extLst>
        </xdr:cNvPr>
        <xdr:cNvCxnSpPr/>
      </xdr:nvCxnSpPr>
      <xdr:spPr>
        <a:xfrm flipV="1">
          <a:off x="9639300" y="7025167"/>
          <a:ext cx="838200" cy="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123828</xdr:rowOff>
    </xdr:from>
    <xdr:to>
      <xdr:col>46</xdr:col>
      <xdr:colOff>38100</xdr:colOff>
      <xdr:row>41</xdr:row>
      <xdr:rowOff>53978</xdr:rowOff>
    </xdr:to>
    <xdr:sp macro="" textlink="">
      <xdr:nvSpPr>
        <xdr:cNvPr id="132" name="楕円 131">
          <a:extLst>
            <a:ext uri="{FF2B5EF4-FFF2-40B4-BE49-F238E27FC236}">
              <a16:creationId xmlns:a16="http://schemas.microsoft.com/office/drawing/2014/main" id="{5DFC770C-7BDA-4FE5-96BA-0D5AFC8F8288}"/>
            </a:ext>
          </a:extLst>
        </xdr:cNvPr>
        <xdr:cNvSpPr/>
      </xdr:nvSpPr>
      <xdr:spPr>
        <a:xfrm>
          <a:off x="8699500" y="698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168470</xdr:rowOff>
    </xdr:from>
    <xdr:to>
      <xdr:col>50</xdr:col>
      <xdr:colOff>114300</xdr:colOff>
      <xdr:row>41</xdr:row>
      <xdr:rowOff>3178</xdr:rowOff>
    </xdr:to>
    <xdr:cxnSp macro="">
      <xdr:nvCxnSpPr>
        <xdr:cNvPr id="133" name="直線コネクタ 132">
          <a:extLst>
            <a:ext uri="{FF2B5EF4-FFF2-40B4-BE49-F238E27FC236}">
              <a16:creationId xmlns:a16="http://schemas.microsoft.com/office/drawing/2014/main" id="{04B630C9-7392-4682-8391-4916879DBD61}"/>
            </a:ext>
          </a:extLst>
        </xdr:cNvPr>
        <xdr:cNvCxnSpPr/>
      </xdr:nvCxnSpPr>
      <xdr:spPr>
        <a:xfrm flipV="1">
          <a:off x="8750300" y="7026470"/>
          <a:ext cx="889000" cy="6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114591</xdr:rowOff>
    </xdr:from>
    <xdr:to>
      <xdr:col>41</xdr:col>
      <xdr:colOff>101600</xdr:colOff>
      <xdr:row>41</xdr:row>
      <xdr:rowOff>44741</xdr:rowOff>
    </xdr:to>
    <xdr:sp macro="" textlink="">
      <xdr:nvSpPr>
        <xdr:cNvPr id="134" name="楕円 133">
          <a:extLst>
            <a:ext uri="{FF2B5EF4-FFF2-40B4-BE49-F238E27FC236}">
              <a16:creationId xmlns:a16="http://schemas.microsoft.com/office/drawing/2014/main" id="{D484AB5D-680D-4E8D-83B1-40595F5F023A}"/>
            </a:ext>
          </a:extLst>
        </xdr:cNvPr>
        <xdr:cNvSpPr/>
      </xdr:nvSpPr>
      <xdr:spPr>
        <a:xfrm>
          <a:off x="7810500" y="6972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165391</xdr:rowOff>
    </xdr:from>
    <xdr:to>
      <xdr:col>45</xdr:col>
      <xdr:colOff>177800</xdr:colOff>
      <xdr:row>41</xdr:row>
      <xdr:rowOff>3178</xdr:rowOff>
    </xdr:to>
    <xdr:cxnSp macro="">
      <xdr:nvCxnSpPr>
        <xdr:cNvPr id="135" name="直線コネクタ 134">
          <a:extLst>
            <a:ext uri="{FF2B5EF4-FFF2-40B4-BE49-F238E27FC236}">
              <a16:creationId xmlns:a16="http://schemas.microsoft.com/office/drawing/2014/main" id="{4344C649-2E45-4BBC-BC6F-223222A60803}"/>
            </a:ext>
          </a:extLst>
        </xdr:cNvPr>
        <xdr:cNvCxnSpPr/>
      </xdr:nvCxnSpPr>
      <xdr:spPr>
        <a:xfrm>
          <a:off x="7861300" y="7023391"/>
          <a:ext cx="889000" cy="9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119786</xdr:rowOff>
    </xdr:from>
    <xdr:to>
      <xdr:col>36</xdr:col>
      <xdr:colOff>165100</xdr:colOff>
      <xdr:row>41</xdr:row>
      <xdr:rowOff>49936</xdr:rowOff>
    </xdr:to>
    <xdr:sp macro="" textlink="">
      <xdr:nvSpPr>
        <xdr:cNvPr id="136" name="楕円 135">
          <a:extLst>
            <a:ext uri="{FF2B5EF4-FFF2-40B4-BE49-F238E27FC236}">
              <a16:creationId xmlns:a16="http://schemas.microsoft.com/office/drawing/2014/main" id="{C2076B88-C50A-4806-8351-BD33E4B57B32}"/>
            </a:ext>
          </a:extLst>
        </xdr:cNvPr>
        <xdr:cNvSpPr/>
      </xdr:nvSpPr>
      <xdr:spPr>
        <a:xfrm>
          <a:off x="6921500" y="6977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165391</xdr:rowOff>
    </xdr:from>
    <xdr:to>
      <xdr:col>41</xdr:col>
      <xdr:colOff>50800</xdr:colOff>
      <xdr:row>40</xdr:row>
      <xdr:rowOff>170586</xdr:rowOff>
    </xdr:to>
    <xdr:cxnSp macro="">
      <xdr:nvCxnSpPr>
        <xdr:cNvPr id="137" name="直線コネクタ 136">
          <a:extLst>
            <a:ext uri="{FF2B5EF4-FFF2-40B4-BE49-F238E27FC236}">
              <a16:creationId xmlns:a16="http://schemas.microsoft.com/office/drawing/2014/main" id="{7E540AAE-146B-4B12-97B7-D4199BB7A093}"/>
            </a:ext>
          </a:extLst>
        </xdr:cNvPr>
        <xdr:cNvCxnSpPr/>
      </xdr:nvCxnSpPr>
      <xdr:spPr>
        <a:xfrm flipV="1">
          <a:off x="6972300" y="7023391"/>
          <a:ext cx="889000" cy="5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55153</xdr:rowOff>
    </xdr:from>
    <xdr:ext cx="534377" cy="259045"/>
    <xdr:sp macro="" textlink="">
      <xdr:nvSpPr>
        <xdr:cNvPr id="138" name="n_1aveValue【道路】&#10;一人当たり延長">
          <a:extLst>
            <a:ext uri="{FF2B5EF4-FFF2-40B4-BE49-F238E27FC236}">
              <a16:creationId xmlns:a16="http://schemas.microsoft.com/office/drawing/2014/main" id="{6DF44F07-1EB3-4D53-A9BA-93DBB63E0FD0}"/>
            </a:ext>
          </a:extLst>
        </xdr:cNvPr>
        <xdr:cNvSpPr txBox="1"/>
      </xdr:nvSpPr>
      <xdr:spPr>
        <a:xfrm>
          <a:off x="9359411" y="6741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60502</xdr:rowOff>
    </xdr:from>
    <xdr:ext cx="534377" cy="259045"/>
    <xdr:sp macro="" textlink="">
      <xdr:nvSpPr>
        <xdr:cNvPr id="139" name="n_2aveValue【道路】&#10;一人当たり延長">
          <a:extLst>
            <a:ext uri="{FF2B5EF4-FFF2-40B4-BE49-F238E27FC236}">
              <a16:creationId xmlns:a16="http://schemas.microsoft.com/office/drawing/2014/main" id="{F4D335B0-33E5-4FA5-88CD-A77E93484835}"/>
            </a:ext>
          </a:extLst>
        </xdr:cNvPr>
        <xdr:cNvSpPr txBox="1"/>
      </xdr:nvSpPr>
      <xdr:spPr>
        <a:xfrm>
          <a:off x="8483111" y="6747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58044</xdr:rowOff>
    </xdr:from>
    <xdr:ext cx="534377" cy="259045"/>
    <xdr:sp macro="" textlink="">
      <xdr:nvSpPr>
        <xdr:cNvPr id="140" name="n_3aveValue【道路】&#10;一人当たり延長">
          <a:extLst>
            <a:ext uri="{FF2B5EF4-FFF2-40B4-BE49-F238E27FC236}">
              <a16:creationId xmlns:a16="http://schemas.microsoft.com/office/drawing/2014/main" id="{8780F471-FE3A-4E56-A5A5-07D57C830AA7}"/>
            </a:ext>
          </a:extLst>
        </xdr:cNvPr>
        <xdr:cNvSpPr txBox="1"/>
      </xdr:nvSpPr>
      <xdr:spPr>
        <a:xfrm>
          <a:off x="7594111" y="7087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47515</xdr:rowOff>
    </xdr:from>
    <xdr:ext cx="534377" cy="259045"/>
    <xdr:sp macro="" textlink="">
      <xdr:nvSpPr>
        <xdr:cNvPr id="141" name="n_4aveValue【道路】&#10;一人当たり延長">
          <a:extLst>
            <a:ext uri="{FF2B5EF4-FFF2-40B4-BE49-F238E27FC236}">
              <a16:creationId xmlns:a16="http://schemas.microsoft.com/office/drawing/2014/main" id="{FAC93114-7EFF-40C4-867E-1280A8B3ABB9}"/>
            </a:ext>
          </a:extLst>
        </xdr:cNvPr>
        <xdr:cNvSpPr txBox="1"/>
      </xdr:nvSpPr>
      <xdr:spPr>
        <a:xfrm>
          <a:off x="6705111" y="7076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38947</xdr:rowOff>
    </xdr:from>
    <xdr:ext cx="534377" cy="259045"/>
    <xdr:sp macro="" textlink="">
      <xdr:nvSpPr>
        <xdr:cNvPr id="142" name="n_1mainValue【道路】&#10;一人当たり延長">
          <a:extLst>
            <a:ext uri="{FF2B5EF4-FFF2-40B4-BE49-F238E27FC236}">
              <a16:creationId xmlns:a16="http://schemas.microsoft.com/office/drawing/2014/main" id="{59B765D6-E77A-4879-8BF3-016924C1C2DA}"/>
            </a:ext>
          </a:extLst>
        </xdr:cNvPr>
        <xdr:cNvSpPr txBox="1"/>
      </xdr:nvSpPr>
      <xdr:spPr>
        <a:xfrm>
          <a:off x="9359411" y="7068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45105</xdr:rowOff>
    </xdr:from>
    <xdr:ext cx="534377" cy="259045"/>
    <xdr:sp macro="" textlink="">
      <xdr:nvSpPr>
        <xdr:cNvPr id="143" name="n_2mainValue【道路】&#10;一人当たり延長">
          <a:extLst>
            <a:ext uri="{FF2B5EF4-FFF2-40B4-BE49-F238E27FC236}">
              <a16:creationId xmlns:a16="http://schemas.microsoft.com/office/drawing/2014/main" id="{85AFF9DE-34E1-43CA-81D7-749EF5C45334}"/>
            </a:ext>
          </a:extLst>
        </xdr:cNvPr>
        <xdr:cNvSpPr txBox="1"/>
      </xdr:nvSpPr>
      <xdr:spPr>
        <a:xfrm>
          <a:off x="8483111" y="7074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61268</xdr:rowOff>
    </xdr:from>
    <xdr:ext cx="534377" cy="259045"/>
    <xdr:sp macro="" textlink="">
      <xdr:nvSpPr>
        <xdr:cNvPr id="144" name="n_3mainValue【道路】&#10;一人当たり延長">
          <a:extLst>
            <a:ext uri="{FF2B5EF4-FFF2-40B4-BE49-F238E27FC236}">
              <a16:creationId xmlns:a16="http://schemas.microsoft.com/office/drawing/2014/main" id="{93764072-2EA0-4B7A-9ED8-268E73BE6304}"/>
            </a:ext>
          </a:extLst>
        </xdr:cNvPr>
        <xdr:cNvSpPr txBox="1"/>
      </xdr:nvSpPr>
      <xdr:spPr>
        <a:xfrm>
          <a:off x="7594111" y="6747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66463</xdr:rowOff>
    </xdr:from>
    <xdr:ext cx="534377" cy="259045"/>
    <xdr:sp macro="" textlink="">
      <xdr:nvSpPr>
        <xdr:cNvPr id="145" name="n_4mainValue【道路】&#10;一人当たり延長">
          <a:extLst>
            <a:ext uri="{FF2B5EF4-FFF2-40B4-BE49-F238E27FC236}">
              <a16:creationId xmlns:a16="http://schemas.microsoft.com/office/drawing/2014/main" id="{BB98E741-252B-4BD3-A3AC-4EE4FC173437}"/>
            </a:ext>
          </a:extLst>
        </xdr:cNvPr>
        <xdr:cNvSpPr txBox="1"/>
      </xdr:nvSpPr>
      <xdr:spPr>
        <a:xfrm>
          <a:off x="6705111" y="6753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E80CF330-F1E4-4CF4-9621-034B226082D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38F01383-5446-4F95-AC13-2728712885BA}"/>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FB1BD78F-ED28-4A0C-83ED-1AFF4E61410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E1C6EE74-D736-4BB3-A987-0EC46A06FE98}"/>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1431CD7A-6CE5-4A8D-BDE4-915FBA21ADD3}"/>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3EDD43C9-DC6E-4A73-9809-4BF23F259031}"/>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E32D2464-C1C9-453C-955F-243D1B43930A}"/>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A914D045-6921-46BC-9D43-F3FD87E3492A}"/>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4" name="正方形/長方形 153">
          <a:extLst>
            <a:ext uri="{FF2B5EF4-FFF2-40B4-BE49-F238E27FC236}">
              <a16:creationId xmlns:a16="http://schemas.microsoft.com/office/drawing/2014/main" id="{31D979C3-DD4A-4223-AA6D-5EBE3381CD94}"/>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5" name="正方形/長方形 154">
          <a:extLst>
            <a:ext uri="{FF2B5EF4-FFF2-40B4-BE49-F238E27FC236}">
              <a16:creationId xmlns:a16="http://schemas.microsoft.com/office/drawing/2014/main" id="{F2DBB127-9FAE-4DFE-BE6B-5BD753B40501}"/>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6" name="正方形/長方形 155">
          <a:extLst>
            <a:ext uri="{FF2B5EF4-FFF2-40B4-BE49-F238E27FC236}">
              <a16:creationId xmlns:a16="http://schemas.microsoft.com/office/drawing/2014/main" id="{E21C5AA1-7078-4470-A91E-3FC271B50EBA}"/>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7" name="正方形/長方形 156">
          <a:extLst>
            <a:ext uri="{FF2B5EF4-FFF2-40B4-BE49-F238E27FC236}">
              <a16:creationId xmlns:a16="http://schemas.microsoft.com/office/drawing/2014/main" id="{F928D735-E0C5-4888-977C-A93206BC2947}"/>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8" name="正方形/長方形 157">
          <a:extLst>
            <a:ext uri="{FF2B5EF4-FFF2-40B4-BE49-F238E27FC236}">
              <a16:creationId xmlns:a16="http://schemas.microsoft.com/office/drawing/2014/main" id="{54705537-80F0-4A9B-BE86-9281A07CE29F}"/>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9" name="正方形/長方形 158">
          <a:extLst>
            <a:ext uri="{FF2B5EF4-FFF2-40B4-BE49-F238E27FC236}">
              <a16:creationId xmlns:a16="http://schemas.microsoft.com/office/drawing/2014/main" id="{42A7A757-35F0-40D3-86FC-D6A23553FC2C}"/>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0" name="正方形/長方形 159">
          <a:extLst>
            <a:ext uri="{FF2B5EF4-FFF2-40B4-BE49-F238E27FC236}">
              <a16:creationId xmlns:a16="http://schemas.microsoft.com/office/drawing/2014/main" id="{EFA03DBB-DB1D-45DC-8CF1-665C3D14C776}"/>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1" name="正方形/長方形 160">
          <a:extLst>
            <a:ext uri="{FF2B5EF4-FFF2-40B4-BE49-F238E27FC236}">
              <a16:creationId xmlns:a16="http://schemas.microsoft.com/office/drawing/2014/main" id="{C1326A7B-7852-4198-9994-D09F8CFD13A2}"/>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2" name="正方形/長方形 161">
          <a:extLst>
            <a:ext uri="{FF2B5EF4-FFF2-40B4-BE49-F238E27FC236}">
              <a16:creationId xmlns:a16="http://schemas.microsoft.com/office/drawing/2014/main" id="{638BF7BC-ACE5-41AD-9B71-37D1A260F11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3" name="正方形/長方形 162">
          <a:extLst>
            <a:ext uri="{FF2B5EF4-FFF2-40B4-BE49-F238E27FC236}">
              <a16:creationId xmlns:a16="http://schemas.microsoft.com/office/drawing/2014/main" id="{BFD62D95-2A5C-4592-8D4C-F8A15DB1F1B5}"/>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4" name="正方形/長方形 163">
          <a:extLst>
            <a:ext uri="{FF2B5EF4-FFF2-40B4-BE49-F238E27FC236}">
              <a16:creationId xmlns:a16="http://schemas.microsoft.com/office/drawing/2014/main" id="{0CFBC10B-5120-4004-81D0-7F66A5C78A18}"/>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5" name="正方形/長方形 164">
          <a:extLst>
            <a:ext uri="{FF2B5EF4-FFF2-40B4-BE49-F238E27FC236}">
              <a16:creationId xmlns:a16="http://schemas.microsoft.com/office/drawing/2014/main" id="{14E51135-8FB8-41ED-A1CD-AC0C3114EFD9}"/>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6" name="正方形/長方形 165">
          <a:extLst>
            <a:ext uri="{FF2B5EF4-FFF2-40B4-BE49-F238E27FC236}">
              <a16:creationId xmlns:a16="http://schemas.microsoft.com/office/drawing/2014/main" id="{B1E01E62-3CAC-4100-B63C-DBE9CB53C8A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7" name="正方形/長方形 166">
          <a:extLst>
            <a:ext uri="{FF2B5EF4-FFF2-40B4-BE49-F238E27FC236}">
              <a16:creationId xmlns:a16="http://schemas.microsoft.com/office/drawing/2014/main" id="{86F844ED-C654-4F76-B39B-5FD0158C1659}"/>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8" name="正方形/長方形 167">
          <a:extLst>
            <a:ext uri="{FF2B5EF4-FFF2-40B4-BE49-F238E27FC236}">
              <a16:creationId xmlns:a16="http://schemas.microsoft.com/office/drawing/2014/main" id="{AD3FAA26-68C5-4061-9680-12685A31E4BD}"/>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9" name="正方形/長方形 168">
          <a:extLst>
            <a:ext uri="{FF2B5EF4-FFF2-40B4-BE49-F238E27FC236}">
              <a16:creationId xmlns:a16="http://schemas.microsoft.com/office/drawing/2014/main" id="{10B5DBCC-E743-42A4-81DC-EA609B07BD33}"/>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0" name="テキスト ボックス 169">
          <a:extLst>
            <a:ext uri="{FF2B5EF4-FFF2-40B4-BE49-F238E27FC236}">
              <a16:creationId xmlns:a16="http://schemas.microsoft.com/office/drawing/2014/main" id="{2BF5C9E5-3523-42E2-9160-50F2B2416B4E}"/>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1" name="直線コネクタ 170">
          <a:extLst>
            <a:ext uri="{FF2B5EF4-FFF2-40B4-BE49-F238E27FC236}">
              <a16:creationId xmlns:a16="http://schemas.microsoft.com/office/drawing/2014/main" id="{B268AA23-13C9-45D7-B16B-FB441F799DFA}"/>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2" name="テキスト ボックス 171">
          <a:extLst>
            <a:ext uri="{FF2B5EF4-FFF2-40B4-BE49-F238E27FC236}">
              <a16:creationId xmlns:a16="http://schemas.microsoft.com/office/drawing/2014/main" id="{E7AFEEFA-D769-4247-A09F-1731D4621939}"/>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3" name="直線コネクタ 172">
          <a:extLst>
            <a:ext uri="{FF2B5EF4-FFF2-40B4-BE49-F238E27FC236}">
              <a16:creationId xmlns:a16="http://schemas.microsoft.com/office/drawing/2014/main" id="{CA3688FC-BF6A-41A0-93F5-3FDB34A94347}"/>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4" name="テキスト ボックス 173">
          <a:extLst>
            <a:ext uri="{FF2B5EF4-FFF2-40B4-BE49-F238E27FC236}">
              <a16:creationId xmlns:a16="http://schemas.microsoft.com/office/drawing/2014/main" id="{B539B60E-AA69-4A91-AD59-8B53E9428B84}"/>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5" name="直線コネクタ 174">
          <a:extLst>
            <a:ext uri="{FF2B5EF4-FFF2-40B4-BE49-F238E27FC236}">
              <a16:creationId xmlns:a16="http://schemas.microsoft.com/office/drawing/2014/main" id="{26E8E7BF-44F3-42AC-AF69-5727ACDACFE1}"/>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6" name="テキスト ボックス 175">
          <a:extLst>
            <a:ext uri="{FF2B5EF4-FFF2-40B4-BE49-F238E27FC236}">
              <a16:creationId xmlns:a16="http://schemas.microsoft.com/office/drawing/2014/main" id="{3B323802-E244-46BE-A6CA-BB532F694D55}"/>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7" name="直線コネクタ 176">
          <a:extLst>
            <a:ext uri="{FF2B5EF4-FFF2-40B4-BE49-F238E27FC236}">
              <a16:creationId xmlns:a16="http://schemas.microsoft.com/office/drawing/2014/main" id="{F023A9D9-3642-4936-B4A1-EB91B8DDFC51}"/>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8" name="テキスト ボックス 177">
          <a:extLst>
            <a:ext uri="{FF2B5EF4-FFF2-40B4-BE49-F238E27FC236}">
              <a16:creationId xmlns:a16="http://schemas.microsoft.com/office/drawing/2014/main" id="{5A5AD87D-06AE-42F3-8A9A-2494B09DE832}"/>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9" name="直線コネクタ 178">
          <a:extLst>
            <a:ext uri="{FF2B5EF4-FFF2-40B4-BE49-F238E27FC236}">
              <a16:creationId xmlns:a16="http://schemas.microsoft.com/office/drawing/2014/main" id="{A6879C8B-DBC6-4B1B-B7C8-7677937E313B}"/>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0" name="テキスト ボックス 179">
          <a:extLst>
            <a:ext uri="{FF2B5EF4-FFF2-40B4-BE49-F238E27FC236}">
              <a16:creationId xmlns:a16="http://schemas.microsoft.com/office/drawing/2014/main" id="{64DD8F5C-D663-423F-96D5-B88A759DB9D2}"/>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1" name="直線コネクタ 180">
          <a:extLst>
            <a:ext uri="{FF2B5EF4-FFF2-40B4-BE49-F238E27FC236}">
              <a16:creationId xmlns:a16="http://schemas.microsoft.com/office/drawing/2014/main" id="{A3CB93FA-699D-4A1D-892C-A698AF07F066}"/>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182" name="テキスト ボックス 181">
          <a:extLst>
            <a:ext uri="{FF2B5EF4-FFF2-40B4-BE49-F238E27FC236}">
              <a16:creationId xmlns:a16="http://schemas.microsoft.com/office/drawing/2014/main" id="{C657E82F-EF03-40DC-8BAB-84189F7DE2BF}"/>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3" name="直線コネクタ 182">
          <a:extLst>
            <a:ext uri="{FF2B5EF4-FFF2-40B4-BE49-F238E27FC236}">
              <a16:creationId xmlns:a16="http://schemas.microsoft.com/office/drawing/2014/main" id="{519DD14C-0E2C-47AD-8256-888F76E47FE8}"/>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4" name="【公営住宅】&#10;有形固定資産減価償却率グラフ枠">
          <a:extLst>
            <a:ext uri="{FF2B5EF4-FFF2-40B4-BE49-F238E27FC236}">
              <a16:creationId xmlns:a16="http://schemas.microsoft.com/office/drawing/2014/main" id="{CBDFD28E-D444-4AB8-9AA9-868A993D0101}"/>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185" name="直線コネクタ 184">
          <a:extLst>
            <a:ext uri="{FF2B5EF4-FFF2-40B4-BE49-F238E27FC236}">
              <a16:creationId xmlns:a16="http://schemas.microsoft.com/office/drawing/2014/main" id="{F126FB00-6D59-4831-8BD6-1B5F233B4E8C}"/>
            </a:ext>
          </a:extLst>
        </xdr:cNvPr>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186" name="【公営住宅】&#10;有形固定資産減価償却率最小値テキスト">
          <a:extLst>
            <a:ext uri="{FF2B5EF4-FFF2-40B4-BE49-F238E27FC236}">
              <a16:creationId xmlns:a16="http://schemas.microsoft.com/office/drawing/2014/main" id="{ABB44DB5-9222-4036-A47A-6D1869AA1C53}"/>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187" name="直線コネクタ 186">
          <a:extLst>
            <a:ext uri="{FF2B5EF4-FFF2-40B4-BE49-F238E27FC236}">
              <a16:creationId xmlns:a16="http://schemas.microsoft.com/office/drawing/2014/main" id="{49D81AA6-95D4-4448-A215-C21965144C4B}"/>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188" name="【公営住宅】&#10;有形固定資産減価償却率最大値テキスト">
          <a:extLst>
            <a:ext uri="{FF2B5EF4-FFF2-40B4-BE49-F238E27FC236}">
              <a16:creationId xmlns:a16="http://schemas.microsoft.com/office/drawing/2014/main" id="{3EB97DFE-B240-4093-8CD7-67E7B2C40474}"/>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189" name="直線コネクタ 188">
          <a:extLst>
            <a:ext uri="{FF2B5EF4-FFF2-40B4-BE49-F238E27FC236}">
              <a16:creationId xmlns:a16="http://schemas.microsoft.com/office/drawing/2014/main" id="{D85AE6EA-DB90-41FE-9C47-A51B40AE1F41}"/>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33038</xdr:rowOff>
    </xdr:from>
    <xdr:ext cx="405111" cy="259045"/>
    <xdr:sp macro="" textlink="">
      <xdr:nvSpPr>
        <xdr:cNvPr id="190" name="【公営住宅】&#10;有形固定資産減価償却率平均値テキスト">
          <a:extLst>
            <a:ext uri="{FF2B5EF4-FFF2-40B4-BE49-F238E27FC236}">
              <a16:creationId xmlns:a16="http://schemas.microsoft.com/office/drawing/2014/main" id="{AC471EF2-8CAD-4FB4-BC1E-30F1F7759B12}"/>
            </a:ext>
          </a:extLst>
        </xdr:cNvPr>
        <xdr:cNvSpPr txBox="1"/>
      </xdr:nvSpPr>
      <xdr:spPr>
        <a:xfrm>
          <a:off x="4673600" y="140919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54611</xdr:rowOff>
    </xdr:from>
    <xdr:to>
      <xdr:col>24</xdr:col>
      <xdr:colOff>114300</xdr:colOff>
      <xdr:row>82</xdr:row>
      <xdr:rowOff>156211</xdr:rowOff>
    </xdr:to>
    <xdr:sp macro="" textlink="">
      <xdr:nvSpPr>
        <xdr:cNvPr id="191" name="フローチャート: 判断 190">
          <a:extLst>
            <a:ext uri="{FF2B5EF4-FFF2-40B4-BE49-F238E27FC236}">
              <a16:creationId xmlns:a16="http://schemas.microsoft.com/office/drawing/2014/main" id="{CF157475-EF95-4D05-B897-C295BBDC69E8}"/>
            </a:ext>
          </a:extLst>
        </xdr:cNvPr>
        <xdr:cNvSpPr/>
      </xdr:nvSpPr>
      <xdr:spPr>
        <a:xfrm>
          <a:off x="4584700" y="14113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24130</xdr:rowOff>
    </xdr:from>
    <xdr:to>
      <xdr:col>20</xdr:col>
      <xdr:colOff>38100</xdr:colOff>
      <xdr:row>82</xdr:row>
      <xdr:rowOff>125730</xdr:rowOff>
    </xdr:to>
    <xdr:sp macro="" textlink="">
      <xdr:nvSpPr>
        <xdr:cNvPr id="192" name="フローチャート: 判断 191">
          <a:extLst>
            <a:ext uri="{FF2B5EF4-FFF2-40B4-BE49-F238E27FC236}">
              <a16:creationId xmlns:a16="http://schemas.microsoft.com/office/drawing/2014/main" id="{B5F06AC3-EC6B-4F09-960C-C312F1C36F5A}"/>
            </a:ext>
          </a:extLst>
        </xdr:cNvPr>
        <xdr:cNvSpPr/>
      </xdr:nvSpPr>
      <xdr:spPr>
        <a:xfrm>
          <a:off x="3746500" y="1408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166370</xdr:rowOff>
    </xdr:from>
    <xdr:to>
      <xdr:col>15</xdr:col>
      <xdr:colOff>101600</xdr:colOff>
      <xdr:row>82</xdr:row>
      <xdr:rowOff>96520</xdr:rowOff>
    </xdr:to>
    <xdr:sp macro="" textlink="">
      <xdr:nvSpPr>
        <xdr:cNvPr id="193" name="フローチャート: 判断 192">
          <a:extLst>
            <a:ext uri="{FF2B5EF4-FFF2-40B4-BE49-F238E27FC236}">
              <a16:creationId xmlns:a16="http://schemas.microsoft.com/office/drawing/2014/main" id="{771AADB2-C9A4-47D6-A883-87D93FFF79EC}"/>
            </a:ext>
          </a:extLst>
        </xdr:cNvPr>
        <xdr:cNvSpPr/>
      </xdr:nvSpPr>
      <xdr:spPr>
        <a:xfrm>
          <a:off x="2857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1270</xdr:rowOff>
    </xdr:from>
    <xdr:to>
      <xdr:col>10</xdr:col>
      <xdr:colOff>165100</xdr:colOff>
      <xdr:row>82</xdr:row>
      <xdr:rowOff>102870</xdr:rowOff>
    </xdr:to>
    <xdr:sp macro="" textlink="">
      <xdr:nvSpPr>
        <xdr:cNvPr id="194" name="フローチャート: 判断 193">
          <a:extLst>
            <a:ext uri="{FF2B5EF4-FFF2-40B4-BE49-F238E27FC236}">
              <a16:creationId xmlns:a16="http://schemas.microsoft.com/office/drawing/2014/main" id="{17223F44-BD05-4A01-A7B1-A77E86AB2073}"/>
            </a:ext>
          </a:extLst>
        </xdr:cNvPr>
        <xdr:cNvSpPr/>
      </xdr:nvSpPr>
      <xdr:spPr>
        <a:xfrm>
          <a:off x="1968500" y="1406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3811</xdr:rowOff>
    </xdr:from>
    <xdr:to>
      <xdr:col>6</xdr:col>
      <xdr:colOff>38100</xdr:colOff>
      <xdr:row>82</xdr:row>
      <xdr:rowOff>105411</xdr:rowOff>
    </xdr:to>
    <xdr:sp macro="" textlink="">
      <xdr:nvSpPr>
        <xdr:cNvPr id="195" name="フローチャート: 判断 194">
          <a:extLst>
            <a:ext uri="{FF2B5EF4-FFF2-40B4-BE49-F238E27FC236}">
              <a16:creationId xmlns:a16="http://schemas.microsoft.com/office/drawing/2014/main" id="{8B5DDCE4-0429-4ED5-AF77-008405E8A74E}"/>
            </a:ext>
          </a:extLst>
        </xdr:cNvPr>
        <xdr:cNvSpPr/>
      </xdr:nvSpPr>
      <xdr:spPr>
        <a:xfrm>
          <a:off x="1079500" y="14062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6" name="テキスト ボックス 195">
          <a:extLst>
            <a:ext uri="{FF2B5EF4-FFF2-40B4-BE49-F238E27FC236}">
              <a16:creationId xmlns:a16="http://schemas.microsoft.com/office/drawing/2014/main" id="{D92589BD-CB8A-4C0F-8F27-EFFAE0529BCD}"/>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7" name="テキスト ボックス 196">
          <a:extLst>
            <a:ext uri="{FF2B5EF4-FFF2-40B4-BE49-F238E27FC236}">
              <a16:creationId xmlns:a16="http://schemas.microsoft.com/office/drawing/2014/main" id="{FE76C5E1-6EB3-48DA-AF15-4676187AFE17}"/>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7A3EDC2C-9CFC-4B23-A646-316E4957A50E}"/>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FFC9AB20-7044-4E53-B044-C5B909DD390A}"/>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321BC8B4-BD12-4A95-93F3-ADDE896BF12B}"/>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27939</xdr:rowOff>
    </xdr:from>
    <xdr:to>
      <xdr:col>24</xdr:col>
      <xdr:colOff>114300</xdr:colOff>
      <xdr:row>82</xdr:row>
      <xdr:rowOff>129539</xdr:rowOff>
    </xdr:to>
    <xdr:sp macro="" textlink="">
      <xdr:nvSpPr>
        <xdr:cNvPr id="201" name="楕円 200">
          <a:extLst>
            <a:ext uri="{FF2B5EF4-FFF2-40B4-BE49-F238E27FC236}">
              <a16:creationId xmlns:a16="http://schemas.microsoft.com/office/drawing/2014/main" id="{2F622A7F-2B1E-49B7-AFA7-8B57F3B10B34}"/>
            </a:ext>
          </a:extLst>
        </xdr:cNvPr>
        <xdr:cNvSpPr/>
      </xdr:nvSpPr>
      <xdr:spPr>
        <a:xfrm>
          <a:off x="4584700" y="14086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50816</xdr:rowOff>
    </xdr:from>
    <xdr:ext cx="405111" cy="259045"/>
    <xdr:sp macro="" textlink="">
      <xdr:nvSpPr>
        <xdr:cNvPr id="202" name="【公営住宅】&#10;有形固定資産減価償却率該当値テキスト">
          <a:extLst>
            <a:ext uri="{FF2B5EF4-FFF2-40B4-BE49-F238E27FC236}">
              <a16:creationId xmlns:a16="http://schemas.microsoft.com/office/drawing/2014/main" id="{197C3BCD-1F0E-4317-9A6F-CEADA7069D44}"/>
            </a:ext>
          </a:extLst>
        </xdr:cNvPr>
        <xdr:cNvSpPr txBox="1"/>
      </xdr:nvSpPr>
      <xdr:spPr>
        <a:xfrm>
          <a:off x="4673600" y="13938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157480</xdr:rowOff>
    </xdr:from>
    <xdr:to>
      <xdr:col>20</xdr:col>
      <xdr:colOff>38100</xdr:colOff>
      <xdr:row>82</xdr:row>
      <xdr:rowOff>87630</xdr:rowOff>
    </xdr:to>
    <xdr:sp macro="" textlink="">
      <xdr:nvSpPr>
        <xdr:cNvPr id="203" name="楕円 202">
          <a:extLst>
            <a:ext uri="{FF2B5EF4-FFF2-40B4-BE49-F238E27FC236}">
              <a16:creationId xmlns:a16="http://schemas.microsoft.com/office/drawing/2014/main" id="{3ED95D4D-4B8B-4268-9D91-2C8E40712F68}"/>
            </a:ext>
          </a:extLst>
        </xdr:cNvPr>
        <xdr:cNvSpPr/>
      </xdr:nvSpPr>
      <xdr:spPr>
        <a:xfrm>
          <a:off x="3746500" y="14044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36830</xdr:rowOff>
    </xdr:from>
    <xdr:to>
      <xdr:col>24</xdr:col>
      <xdr:colOff>63500</xdr:colOff>
      <xdr:row>82</xdr:row>
      <xdr:rowOff>78739</xdr:rowOff>
    </xdr:to>
    <xdr:cxnSp macro="">
      <xdr:nvCxnSpPr>
        <xdr:cNvPr id="204" name="直線コネクタ 203">
          <a:extLst>
            <a:ext uri="{FF2B5EF4-FFF2-40B4-BE49-F238E27FC236}">
              <a16:creationId xmlns:a16="http://schemas.microsoft.com/office/drawing/2014/main" id="{6900788A-E447-4DE0-8AC4-9B2172F445EE}"/>
            </a:ext>
          </a:extLst>
        </xdr:cNvPr>
        <xdr:cNvCxnSpPr/>
      </xdr:nvCxnSpPr>
      <xdr:spPr>
        <a:xfrm>
          <a:off x="3797300" y="14095730"/>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115570</xdr:rowOff>
    </xdr:from>
    <xdr:to>
      <xdr:col>15</xdr:col>
      <xdr:colOff>101600</xdr:colOff>
      <xdr:row>82</xdr:row>
      <xdr:rowOff>45720</xdr:rowOff>
    </xdr:to>
    <xdr:sp macro="" textlink="">
      <xdr:nvSpPr>
        <xdr:cNvPr id="205" name="楕円 204">
          <a:extLst>
            <a:ext uri="{FF2B5EF4-FFF2-40B4-BE49-F238E27FC236}">
              <a16:creationId xmlns:a16="http://schemas.microsoft.com/office/drawing/2014/main" id="{8DB775A7-99D9-4277-AFB8-B915DE16F80F}"/>
            </a:ext>
          </a:extLst>
        </xdr:cNvPr>
        <xdr:cNvSpPr/>
      </xdr:nvSpPr>
      <xdr:spPr>
        <a:xfrm>
          <a:off x="2857500" y="1400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166370</xdr:rowOff>
    </xdr:from>
    <xdr:to>
      <xdr:col>19</xdr:col>
      <xdr:colOff>177800</xdr:colOff>
      <xdr:row>82</xdr:row>
      <xdr:rowOff>36830</xdr:rowOff>
    </xdr:to>
    <xdr:cxnSp macro="">
      <xdr:nvCxnSpPr>
        <xdr:cNvPr id="206" name="直線コネクタ 205">
          <a:extLst>
            <a:ext uri="{FF2B5EF4-FFF2-40B4-BE49-F238E27FC236}">
              <a16:creationId xmlns:a16="http://schemas.microsoft.com/office/drawing/2014/main" id="{AF1F624D-E3B9-4E0E-B454-994FB4557461}"/>
            </a:ext>
          </a:extLst>
        </xdr:cNvPr>
        <xdr:cNvCxnSpPr/>
      </xdr:nvCxnSpPr>
      <xdr:spPr>
        <a:xfrm>
          <a:off x="2908300" y="1405382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74930</xdr:rowOff>
    </xdr:from>
    <xdr:to>
      <xdr:col>10</xdr:col>
      <xdr:colOff>165100</xdr:colOff>
      <xdr:row>82</xdr:row>
      <xdr:rowOff>5080</xdr:rowOff>
    </xdr:to>
    <xdr:sp macro="" textlink="">
      <xdr:nvSpPr>
        <xdr:cNvPr id="207" name="楕円 206">
          <a:extLst>
            <a:ext uri="{FF2B5EF4-FFF2-40B4-BE49-F238E27FC236}">
              <a16:creationId xmlns:a16="http://schemas.microsoft.com/office/drawing/2014/main" id="{B591C053-9A40-4CCF-834A-4363029FD4D1}"/>
            </a:ext>
          </a:extLst>
        </xdr:cNvPr>
        <xdr:cNvSpPr/>
      </xdr:nvSpPr>
      <xdr:spPr>
        <a:xfrm>
          <a:off x="1968500" y="1396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125730</xdr:rowOff>
    </xdr:from>
    <xdr:to>
      <xdr:col>15</xdr:col>
      <xdr:colOff>50800</xdr:colOff>
      <xdr:row>81</xdr:row>
      <xdr:rowOff>166370</xdr:rowOff>
    </xdr:to>
    <xdr:cxnSp macro="">
      <xdr:nvCxnSpPr>
        <xdr:cNvPr id="208" name="直線コネクタ 207">
          <a:extLst>
            <a:ext uri="{FF2B5EF4-FFF2-40B4-BE49-F238E27FC236}">
              <a16:creationId xmlns:a16="http://schemas.microsoft.com/office/drawing/2014/main" id="{EBD29D9D-30FD-4161-AA2D-FCF75D084777}"/>
            </a:ext>
          </a:extLst>
        </xdr:cNvPr>
        <xdr:cNvCxnSpPr/>
      </xdr:nvCxnSpPr>
      <xdr:spPr>
        <a:xfrm>
          <a:off x="2019300" y="14013180"/>
          <a:ext cx="889000" cy="4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34289</xdr:rowOff>
    </xdr:from>
    <xdr:to>
      <xdr:col>6</xdr:col>
      <xdr:colOff>38100</xdr:colOff>
      <xdr:row>81</xdr:row>
      <xdr:rowOff>135889</xdr:rowOff>
    </xdr:to>
    <xdr:sp macro="" textlink="">
      <xdr:nvSpPr>
        <xdr:cNvPr id="209" name="楕円 208">
          <a:extLst>
            <a:ext uri="{FF2B5EF4-FFF2-40B4-BE49-F238E27FC236}">
              <a16:creationId xmlns:a16="http://schemas.microsoft.com/office/drawing/2014/main" id="{302B60C6-27B2-4B49-B3EB-9CD718CBB490}"/>
            </a:ext>
          </a:extLst>
        </xdr:cNvPr>
        <xdr:cNvSpPr/>
      </xdr:nvSpPr>
      <xdr:spPr>
        <a:xfrm>
          <a:off x="1079500" y="13921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85089</xdr:rowOff>
    </xdr:from>
    <xdr:to>
      <xdr:col>10</xdr:col>
      <xdr:colOff>114300</xdr:colOff>
      <xdr:row>81</xdr:row>
      <xdr:rowOff>125730</xdr:rowOff>
    </xdr:to>
    <xdr:cxnSp macro="">
      <xdr:nvCxnSpPr>
        <xdr:cNvPr id="210" name="直線コネクタ 209">
          <a:extLst>
            <a:ext uri="{FF2B5EF4-FFF2-40B4-BE49-F238E27FC236}">
              <a16:creationId xmlns:a16="http://schemas.microsoft.com/office/drawing/2014/main" id="{97ABFE06-AF6E-4EDA-A2B1-A3728B0F4D1A}"/>
            </a:ext>
          </a:extLst>
        </xdr:cNvPr>
        <xdr:cNvCxnSpPr/>
      </xdr:nvCxnSpPr>
      <xdr:spPr>
        <a:xfrm>
          <a:off x="1130300" y="13972539"/>
          <a:ext cx="889000" cy="40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116857</xdr:rowOff>
    </xdr:from>
    <xdr:ext cx="405111" cy="259045"/>
    <xdr:sp macro="" textlink="">
      <xdr:nvSpPr>
        <xdr:cNvPr id="211" name="n_1aveValue【公営住宅】&#10;有形固定資産減価償却率">
          <a:extLst>
            <a:ext uri="{FF2B5EF4-FFF2-40B4-BE49-F238E27FC236}">
              <a16:creationId xmlns:a16="http://schemas.microsoft.com/office/drawing/2014/main" id="{35B3DD8B-DFB3-4564-9841-578B29F00EEA}"/>
            </a:ext>
          </a:extLst>
        </xdr:cNvPr>
        <xdr:cNvSpPr txBox="1"/>
      </xdr:nvSpPr>
      <xdr:spPr>
        <a:xfrm>
          <a:off x="3582044" y="1417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87647</xdr:rowOff>
    </xdr:from>
    <xdr:ext cx="405111" cy="259045"/>
    <xdr:sp macro="" textlink="">
      <xdr:nvSpPr>
        <xdr:cNvPr id="212" name="n_2aveValue【公営住宅】&#10;有形固定資産減価償却率">
          <a:extLst>
            <a:ext uri="{FF2B5EF4-FFF2-40B4-BE49-F238E27FC236}">
              <a16:creationId xmlns:a16="http://schemas.microsoft.com/office/drawing/2014/main" id="{805299E9-86F3-467C-96DF-A7725D7AB765}"/>
            </a:ext>
          </a:extLst>
        </xdr:cNvPr>
        <xdr:cNvSpPr txBox="1"/>
      </xdr:nvSpPr>
      <xdr:spPr>
        <a:xfrm>
          <a:off x="2705744" y="1414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93997</xdr:rowOff>
    </xdr:from>
    <xdr:ext cx="405111" cy="259045"/>
    <xdr:sp macro="" textlink="">
      <xdr:nvSpPr>
        <xdr:cNvPr id="213" name="n_3aveValue【公営住宅】&#10;有形固定資産減価償却率">
          <a:extLst>
            <a:ext uri="{FF2B5EF4-FFF2-40B4-BE49-F238E27FC236}">
              <a16:creationId xmlns:a16="http://schemas.microsoft.com/office/drawing/2014/main" id="{B3DBA631-E43D-4ABA-86F1-F6C8872B2E98}"/>
            </a:ext>
          </a:extLst>
        </xdr:cNvPr>
        <xdr:cNvSpPr txBox="1"/>
      </xdr:nvSpPr>
      <xdr:spPr>
        <a:xfrm>
          <a:off x="1816744" y="1415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96538</xdr:rowOff>
    </xdr:from>
    <xdr:ext cx="405111" cy="259045"/>
    <xdr:sp macro="" textlink="">
      <xdr:nvSpPr>
        <xdr:cNvPr id="214" name="n_4aveValue【公営住宅】&#10;有形固定資産減価償却率">
          <a:extLst>
            <a:ext uri="{FF2B5EF4-FFF2-40B4-BE49-F238E27FC236}">
              <a16:creationId xmlns:a16="http://schemas.microsoft.com/office/drawing/2014/main" id="{FE8C6195-4074-4BBF-831F-0109676B0096}"/>
            </a:ext>
          </a:extLst>
        </xdr:cNvPr>
        <xdr:cNvSpPr txBox="1"/>
      </xdr:nvSpPr>
      <xdr:spPr>
        <a:xfrm>
          <a:off x="927744" y="14155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104157</xdr:rowOff>
    </xdr:from>
    <xdr:ext cx="405111" cy="259045"/>
    <xdr:sp macro="" textlink="">
      <xdr:nvSpPr>
        <xdr:cNvPr id="215" name="n_1mainValue【公営住宅】&#10;有形固定資産減価償却率">
          <a:extLst>
            <a:ext uri="{FF2B5EF4-FFF2-40B4-BE49-F238E27FC236}">
              <a16:creationId xmlns:a16="http://schemas.microsoft.com/office/drawing/2014/main" id="{CD64CE94-B18F-43F6-8B90-BB34B21D844D}"/>
            </a:ext>
          </a:extLst>
        </xdr:cNvPr>
        <xdr:cNvSpPr txBox="1"/>
      </xdr:nvSpPr>
      <xdr:spPr>
        <a:xfrm>
          <a:off x="3582044" y="13820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62247</xdr:rowOff>
    </xdr:from>
    <xdr:ext cx="405111" cy="259045"/>
    <xdr:sp macro="" textlink="">
      <xdr:nvSpPr>
        <xdr:cNvPr id="216" name="n_2mainValue【公営住宅】&#10;有形固定資産減価償却率">
          <a:extLst>
            <a:ext uri="{FF2B5EF4-FFF2-40B4-BE49-F238E27FC236}">
              <a16:creationId xmlns:a16="http://schemas.microsoft.com/office/drawing/2014/main" id="{15BB79D0-F223-483C-ABD8-504E0184829A}"/>
            </a:ext>
          </a:extLst>
        </xdr:cNvPr>
        <xdr:cNvSpPr txBox="1"/>
      </xdr:nvSpPr>
      <xdr:spPr>
        <a:xfrm>
          <a:off x="2705744" y="13778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21607</xdr:rowOff>
    </xdr:from>
    <xdr:ext cx="405111" cy="259045"/>
    <xdr:sp macro="" textlink="">
      <xdr:nvSpPr>
        <xdr:cNvPr id="217" name="n_3mainValue【公営住宅】&#10;有形固定資産減価償却率">
          <a:extLst>
            <a:ext uri="{FF2B5EF4-FFF2-40B4-BE49-F238E27FC236}">
              <a16:creationId xmlns:a16="http://schemas.microsoft.com/office/drawing/2014/main" id="{1E178103-5FAB-4A45-9575-75B390CC604D}"/>
            </a:ext>
          </a:extLst>
        </xdr:cNvPr>
        <xdr:cNvSpPr txBox="1"/>
      </xdr:nvSpPr>
      <xdr:spPr>
        <a:xfrm>
          <a:off x="1816744" y="1373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152416</xdr:rowOff>
    </xdr:from>
    <xdr:ext cx="405111" cy="259045"/>
    <xdr:sp macro="" textlink="">
      <xdr:nvSpPr>
        <xdr:cNvPr id="218" name="n_4mainValue【公営住宅】&#10;有形固定資産減価償却率">
          <a:extLst>
            <a:ext uri="{FF2B5EF4-FFF2-40B4-BE49-F238E27FC236}">
              <a16:creationId xmlns:a16="http://schemas.microsoft.com/office/drawing/2014/main" id="{36B5FFB4-F066-495C-B7D3-61FB9AFA7114}"/>
            </a:ext>
          </a:extLst>
        </xdr:cNvPr>
        <xdr:cNvSpPr txBox="1"/>
      </xdr:nvSpPr>
      <xdr:spPr>
        <a:xfrm>
          <a:off x="927744" y="13696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19" name="正方形/長方形 218">
          <a:extLst>
            <a:ext uri="{FF2B5EF4-FFF2-40B4-BE49-F238E27FC236}">
              <a16:creationId xmlns:a16="http://schemas.microsoft.com/office/drawing/2014/main" id="{E78F0DC4-46D7-47AF-9C04-C6D205A266B9}"/>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0" name="正方形/長方形 219">
          <a:extLst>
            <a:ext uri="{FF2B5EF4-FFF2-40B4-BE49-F238E27FC236}">
              <a16:creationId xmlns:a16="http://schemas.microsoft.com/office/drawing/2014/main" id="{C3785384-A607-4DD2-A6AA-40B229479251}"/>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1" name="正方形/長方形 220">
          <a:extLst>
            <a:ext uri="{FF2B5EF4-FFF2-40B4-BE49-F238E27FC236}">
              <a16:creationId xmlns:a16="http://schemas.microsoft.com/office/drawing/2014/main" id="{A7AB7ECA-4D3A-4D96-822D-7F9FBAD6E51D}"/>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2" name="正方形/長方形 221">
          <a:extLst>
            <a:ext uri="{FF2B5EF4-FFF2-40B4-BE49-F238E27FC236}">
              <a16:creationId xmlns:a16="http://schemas.microsoft.com/office/drawing/2014/main" id="{1C93099A-065B-48C6-BD20-58506F7B57B8}"/>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3" name="正方形/長方形 222">
          <a:extLst>
            <a:ext uri="{FF2B5EF4-FFF2-40B4-BE49-F238E27FC236}">
              <a16:creationId xmlns:a16="http://schemas.microsoft.com/office/drawing/2014/main" id="{5DC82A13-4BDF-42EB-B4A3-6E5F958BC45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4" name="正方形/長方形 223">
          <a:extLst>
            <a:ext uri="{FF2B5EF4-FFF2-40B4-BE49-F238E27FC236}">
              <a16:creationId xmlns:a16="http://schemas.microsoft.com/office/drawing/2014/main" id="{EF8E607A-FA45-4EA4-992B-1CC28107600C}"/>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5" name="正方形/長方形 224">
          <a:extLst>
            <a:ext uri="{FF2B5EF4-FFF2-40B4-BE49-F238E27FC236}">
              <a16:creationId xmlns:a16="http://schemas.microsoft.com/office/drawing/2014/main" id="{B5965359-1F76-4880-99AF-4467BB7D6CBC}"/>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6" name="正方形/長方形 225">
          <a:extLst>
            <a:ext uri="{FF2B5EF4-FFF2-40B4-BE49-F238E27FC236}">
              <a16:creationId xmlns:a16="http://schemas.microsoft.com/office/drawing/2014/main" id="{7622BA8D-87E7-41A5-ACA6-19569950D04A}"/>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7" name="テキスト ボックス 226">
          <a:extLst>
            <a:ext uri="{FF2B5EF4-FFF2-40B4-BE49-F238E27FC236}">
              <a16:creationId xmlns:a16="http://schemas.microsoft.com/office/drawing/2014/main" id="{2E75EC63-4046-4817-9C98-3674E0BA3323}"/>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8" name="直線コネクタ 227">
          <a:extLst>
            <a:ext uri="{FF2B5EF4-FFF2-40B4-BE49-F238E27FC236}">
              <a16:creationId xmlns:a16="http://schemas.microsoft.com/office/drawing/2014/main" id="{A42A2B14-C2E7-4A40-BFBD-AFCCD12E2E5B}"/>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29" name="直線コネクタ 228">
          <a:extLst>
            <a:ext uri="{FF2B5EF4-FFF2-40B4-BE49-F238E27FC236}">
              <a16:creationId xmlns:a16="http://schemas.microsoft.com/office/drawing/2014/main" id="{B1DAFE0D-2C97-484F-817E-591EB7EB24B5}"/>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30" name="テキスト ボックス 229">
          <a:extLst>
            <a:ext uri="{FF2B5EF4-FFF2-40B4-BE49-F238E27FC236}">
              <a16:creationId xmlns:a16="http://schemas.microsoft.com/office/drawing/2014/main" id="{3349A414-7B43-4B68-9A5F-45E5086D5991}"/>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31" name="直線コネクタ 230">
          <a:extLst>
            <a:ext uri="{FF2B5EF4-FFF2-40B4-BE49-F238E27FC236}">
              <a16:creationId xmlns:a16="http://schemas.microsoft.com/office/drawing/2014/main" id="{61ACB42B-27DB-44CA-9BAB-750C51552BE1}"/>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232" name="テキスト ボックス 231">
          <a:extLst>
            <a:ext uri="{FF2B5EF4-FFF2-40B4-BE49-F238E27FC236}">
              <a16:creationId xmlns:a16="http://schemas.microsoft.com/office/drawing/2014/main" id="{51741DA1-50F9-4CB5-814E-70AE60EFF73B}"/>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33" name="直線コネクタ 232">
          <a:extLst>
            <a:ext uri="{FF2B5EF4-FFF2-40B4-BE49-F238E27FC236}">
              <a16:creationId xmlns:a16="http://schemas.microsoft.com/office/drawing/2014/main" id="{BBDC01F7-9F15-42D9-9F0F-A642DF512C4E}"/>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234" name="テキスト ボックス 233">
          <a:extLst>
            <a:ext uri="{FF2B5EF4-FFF2-40B4-BE49-F238E27FC236}">
              <a16:creationId xmlns:a16="http://schemas.microsoft.com/office/drawing/2014/main" id="{A8959B76-000B-4AD0-B9FB-539E6A183948}"/>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35" name="直線コネクタ 234">
          <a:extLst>
            <a:ext uri="{FF2B5EF4-FFF2-40B4-BE49-F238E27FC236}">
              <a16:creationId xmlns:a16="http://schemas.microsoft.com/office/drawing/2014/main" id="{8F294FBD-DC1F-458D-88FD-37F1A0428F2A}"/>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236" name="テキスト ボックス 235">
          <a:extLst>
            <a:ext uri="{FF2B5EF4-FFF2-40B4-BE49-F238E27FC236}">
              <a16:creationId xmlns:a16="http://schemas.microsoft.com/office/drawing/2014/main" id="{B85452C1-7515-48CA-962D-E0E494D07E74}"/>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7" name="直線コネクタ 236">
          <a:extLst>
            <a:ext uri="{FF2B5EF4-FFF2-40B4-BE49-F238E27FC236}">
              <a16:creationId xmlns:a16="http://schemas.microsoft.com/office/drawing/2014/main" id="{AB868895-9ACE-4470-8165-2125BE3F8F87}"/>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38" name="テキスト ボックス 237">
          <a:extLst>
            <a:ext uri="{FF2B5EF4-FFF2-40B4-BE49-F238E27FC236}">
              <a16:creationId xmlns:a16="http://schemas.microsoft.com/office/drawing/2014/main" id="{F844D5D7-44B6-4693-9A24-F72835DA76A7}"/>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39" name="【公営住宅】&#10;一人当たり面積グラフ枠">
          <a:extLst>
            <a:ext uri="{FF2B5EF4-FFF2-40B4-BE49-F238E27FC236}">
              <a16:creationId xmlns:a16="http://schemas.microsoft.com/office/drawing/2014/main" id="{D1E71180-65B8-4EFC-97EE-5E138B1B087F}"/>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90861</xdr:rowOff>
    </xdr:from>
    <xdr:to>
      <xdr:col>54</xdr:col>
      <xdr:colOff>189865</xdr:colOff>
      <xdr:row>86</xdr:row>
      <xdr:rowOff>34717</xdr:rowOff>
    </xdr:to>
    <xdr:cxnSp macro="">
      <xdr:nvCxnSpPr>
        <xdr:cNvPr id="240" name="直線コネクタ 239">
          <a:extLst>
            <a:ext uri="{FF2B5EF4-FFF2-40B4-BE49-F238E27FC236}">
              <a16:creationId xmlns:a16="http://schemas.microsoft.com/office/drawing/2014/main" id="{488420FF-466B-44EE-BB74-09053410B5C4}"/>
            </a:ext>
          </a:extLst>
        </xdr:cNvPr>
        <xdr:cNvCxnSpPr/>
      </xdr:nvCxnSpPr>
      <xdr:spPr>
        <a:xfrm flipV="1">
          <a:off x="10476865" y="13292511"/>
          <a:ext cx="0" cy="14869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38544</xdr:rowOff>
    </xdr:from>
    <xdr:ext cx="469744" cy="259045"/>
    <xdr:sp macro="" textlink="">
      <xdr:nvSpPr>
        <xdr:cNvPr id="241" name="【公営住宅】&#10;一人当たり面積最小値テキスト">
          <a:extLst>
            <a:ext uri="{FF2B5EF4-FFF2-40B4-BE49-F238E27FC236}">
              <a16:creationId xmlns:a16="http://schemas.microsoft.com/office/drawing/2014/main" id="{15617015-AD8B-4FF7-9E6B-B64E2C85C27E}"/>
            </a:ext>
          </a:extLst>
        </xdr:cNvPr>
        <xdr:cNvSpPr txBox="1"/>
      </xdr:nvSpPr>
      <xdr:spPr>
        <a:xfrm>
          <a:off x="10515600" y="14783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34717</xdr:rowOff>
    </xdr:from>
    <xdr:to>
      <xdr:col>55</xdr:col>
      <xdr:colOff>88900</xdr:colOff>
      <xdr:row>86</xdr:row>
      <xdr:rowOff>34717</xdr:rowOff>
    </xdr:to>
    <xdr:cxnSp macro="">
      <xdr:nvCxnSpPr>
        <xdr:cNvPr id="242" name="直線コネクタ 241">
          <a:extLst>
            <a:ext uri="{FF2B5EF4-FFF2-40B4-BE49-F238E27FC236}">
              <a16:creationId xmlns:a16="http://schemas.microsoft.com/office/drawing/2014/main" id="{F32E9A8F-3257-4A6B-9CA4-F722E3783A6B}"/>
            </a:ext>
          </a:extLst>
        </xdr:cNvPr>
        <xdr:cNvCxnSpPr/>
      </xdr:nvCxnSpPr>
      <xdr:spPr>
        <a:xfrm>
          <a:off x="10388600" y="14779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37538</xdr:rowOff>
    </xdr:from>
    <xdr:ext cx="534377" cy="259045"/>
    <xdr:sp macro="" textlink="">
      <xdr:nvSpPr>
        <xdr:cNvPr id="243" name="【公営住宅】&#10;一人当たり面積最大値テキスト">
          <a:extLst>
            <a:ext uri="{FF2B5EF4-FFF2-40B4-BE49-F238E27FC236}">
              <a16:creationId xmlns:a16="http://schemas.microsoft.com/office/drawing/2014/main" id="{13190D16-02C9-4DD0-814F-9B6B7994F717}"/>
            </a:ext>
          </a:extLst>
        </xdr:cNvPr>
        <xdr:cNvSpPr txBox="1"/>
      </xdr:nvSpPr>
      <xdr:spPr>
        <a:xfrm>
          <a:off x="10515600" y="13067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90861</xdr:rowOff>
    </xdr:from>
    <xdr:to>
      <xdr:col>55</xdr:col>
      <xdr:colOff>88900</xdr:colOff>
      <xdr:row>77</xdr:row>
      <xdr:rowOff>90861</xdr:rowOff>
    </xdr:to>
    <xdr:cxnSp macro="">
      <xdr:nvCxnSpPr>
        <xdr:cNvPr id="244" name="直線コネクタ 243">
          <a:extLst>
            <a:ext uri="{FF2B5EF4-FFF2-40B4-BE49-F238E27FC236}">
              <a16:creationId xmlns:a16="http://schemas.microsoft.com/office/drawing/2014/main" id="{C7D968D5-D292-46D0-ABA9-B9B7B24E41C9}"/>
            </a:ext>
          </a:extLst>
        </xdr:cNvPr>
        <xdr:cNvCxnSpPr/>
      </xdr:nvCxnSpPr>
      <xdr:spPr>
        <a:xfrm>
          <a:off x="10388600" y="13292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117288</xdr:rowOff>
    </xdr:from>
    <xdr:ext cx="469744" cy="259045"/>
    <xdr:sp macro="" textlink="">
      <xdr:nvSpPr>
        <xdr:cNvPr id="245" name="【公営住宅】&#10;一人当たり面積平均値テキスト">
          <a:extLst>
            <a:ext uri="{FF2B5EF4-FFF2-40B4-BE49-F238E27FC236}">
              <a16:creationId xmlns:a16="http://schemas.microsoft.com/office/drawing/2014/main" id="{DE4F67F3-AB7F-423F-888A-94DFC96A4EB3}"/>
            </a:ext>
          </a:extLst>
        </xdr:cNvPr>
        <xdr:cNvSpPr txBox="1"/>
      </xdr:nvSpPr>
      <xdr:spPr>
        <a:xfrm>
          <a:off x="10515600" y="14519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138861</xdr:rowOff>
    </xdr:from>
    <xdr:to>
      <xdr:col>55</xdr:col>
      <xdr:colOff>50800</xdr:colOff>
      <xdr:row>85</xdr:row>
      <xdr:rowOff>69011</xdr:rowOff>
    </xdr:to>
    <xdr:sp macro="" textlink="">
      <xdr:nvSpPr>
        <xdr:cNvPr id="246" name="フローチャート: 判断 245">
          <a:extLst>
            <a:ext uri="{FF2B5EF4-FFF2-40B4-BE49-F238E27FC236}">
              <a16:creationId xmlns:a16="http://schemas.microsoft.com/office/drawing/2014/main" id="{9F972F36-592B-43B2-9E8A-4925CC3383E4}"/>
            </a:ext>
          </a:extLst>
        </xdr:cNvPr>
        <xdr:cNvSpPr/>
      </xdr:nvSpPr>
      <xdr:spPr>
        <a:xfrm>
          <a:off x="10426700" y="14540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149972</xdr:rowOff>
    </xdr:from>
    <xdr:to>
      <xdr:col>50</xdr:col>
      <xdr:colOff>165100</xdr:colOff>
      <xdr:row>85</xdr:row>
      <xdr:rowOff>80122</xdr:rowOff>
    </xdr:to>
    <xdr:sp macro="" textlink="">
      <xdr:nvSpPr>
        <xdr:cNvPr id="247" name="フローチャート: 判断 246">
          <a:extLst>
            <a:ext uri="{FF2B5EF4-FFF2-40B4-BE49-F238E27FC236}">
              <a16:creationId xmlns:a16="http://schemas.microsoft.com/office/drawing/2014/main" id="{16632728-649D-4B3A-BE87-B934EFFAF689}"/>
            </a:ext>
          </a:extLst>
        </xdr:cNvPr>
        <xdr:cNvSpPr/>
      </xdr:nvSpPr>
      <xdr:spPr>
        <a:xfrm>
          <a:off x="9588500" y="14551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148600</xdr:rowOff>
    </xdr:from>
    <xdr:to>
      <xdr:col>46</xdr:col>
      <xdr:colOff>38100</xdr:colOff>
      <xdr:row>85</xdr:row>
      <xdr:rowOff>78750</xdr:rowOff>
    </xdr:to>
    <xdr:sp macro="" textlink="">
      <xdr:nvSpPr>
        <xdr:cNvPr id="248" name="フローチャート: 判断 247">
          <a:extLst>
            <a:ext uri="{FF2B5EF4-FFF2-40B4-BE49-F238E27FC236}">
              <a16:creationId xmlns:a16="http://schemas.microsoft.com/office/drawing/2014/main" id="{9BD63281-C6F1-49FC-B3C8-38EED1C2A707}"/>
            </a:ext>
          </a:extLst>
        </xdr:cNvPr>
        <xdr:cNvSpPr/>
      </xdr:nvSpPr>
      <xdr:spPr>
        <a:xfrm>
          <a:off x="8699500" y="1455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148098</xdr:rowOff>
    </xdr:from>
    <xdr:to>
      <xdr:col>41</xdr:col>
      <xdr:colOff>101600</xdr:colOff>
      <xdr:row>85</xdr:row>
      <xdr:rowOff>78248</xdr:rowOff>
    </xdr:to>
    <xdr:sp macro="" textlink="">
      <xdr:nvSpPr>
        <xdr:cNvPr id="249" name="フローチャート: 判断 248">
          <a:extLst>
            <a:ext uri="{FF2B5EF4-FFF2-40B4-BE49-F238E27FC236}">
              <a16:creationId xmlns:a16="http://schemas.microsoft.com/office/drawing/2014/main" id="{3865A078-A64C-40DD-893F-B4AB4E74B13B}"/>
            </a:ext>
          </a:extLst>
        </xdr:cNvPr>
        <xdr:cNvSpPr/>
      </xdr:nvSpPr>
      <xdr:spPr>
        <a:xfrm>
          <a:off x="7810500" y="14549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121946</xdr:rowOff>
    </xdr:from>
    <xdr:to>
      <xdr:col>36</xdr:col>
      <xdr:colOff>165100</xdr:colOff>
      <xdr:row>85</xdr:row>
      <xdr:rowOff>52096</xdr:rowOff>
    </xdr:to>
    <xdr:sp macro="" textlink="">
      <xdr:nvSpPr>
        <xdr:cNvPr id="250" name="フローチャート: 判断 249">
          <a:extLst>
            <a:ext uri="{FF2B5EF4-FFF2-40B4-BE49-F238E27FC236}">
              <a16:creationId xmlns:a16="http://schemas.microsoft.com/office/drawing/2014/main" id="{D479F67F-7124-4D3E-90BD-D096A7938270}"/>
            </a:ext>
          </a:extLst>
        </xdr:cNvPr>
        <xdr:cNvSpPr/>
      </xdr:nvSpPr>
      <xdr:spPr>
        <a:xfrm>
          <a:off x="6921500" y="1452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1" name="テキスト ボックス 250">
          <a:extLst>
            <a:ext uri="{FF2B5EF4-FFF2-40B4-BE49-F238E27FC236}">
              <a16:creationId xmlns:a16="http://schemas.microsoft.com/office/drawing/2014/main" id="{378F5AE3-B97E-485D-89BA-700C03C7B94F}"/>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2" name="テキスト ボックス 251">
          <a:extLst>
            <a:ext uri="{FF2B5EF4-FFF2-40B4-BE49-F238E27FC236}">
              <a16:creationId xmlns:a16="http://schemas.microsoft.com/office/drawing/2014/main" id="{9B0A4293-ACF4-455C-B022-6F00B6EE6E3B}"/>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F70DCB7E-8E2C-4908-A3CB-EB232224184A}"/>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9F2BA7FB-A500-4AF3-942C-29FD87F3CFD2}"/>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FDEF0210-1204-4421-88D7-FB57914FBF78}"/>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13635</xdr:rowOff>
    </xdr:from>
    <xdr:to>
      <xdr:col>55</xdr:col>
      <xdr:colOff>50800</xdr:colOff>
      <xdr:row>84</xdr:row>
      <xdr:rowOff>115235</xdr:rowOff>
    </xdr:to>
    <xdr:sp macro="" textlink="">
      <xdr:nvSpPr>
        <xdr:cNvPr id="256" name="楕円 255">
          <a:extLst>
            <a:ext uri="{FF2B5EF4-FFF2-40B4-BE49-F238E27FC236}">
              <a16:creationId xmlns:a16="http://schemas.microsoft.com/office/drawing/2014/main" id="{1A18E56F-4047-487C-BAE8-09688F4B2A3B}"/>
            </a:ext>
          </a:extLst>
        </xdr:cNvPr>
        <xdr:cNvSpPr/>
      </xdr:nvSpPr>
      <xdr:spPr>
        <a:xfrm>
          <a:off x="10426700" y="1441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36512</xdr:rowOff>
    </xdr:from>
    <xdr:ext cx="469744" cy="259045"/>
    <xdr:sp macro="" textlink="">
      <xdr:nvSpPr>
        <xdr:cNvPr id="257" name="【公営住宅】&#10;一人当たり面積該当値テキスト">
          <a:extLst>
            <a:ext uri="{FF2B5EF4-FFF2-40B4-BE49-F238E27FC236}">
              <a16:creationId xmlns:a16="http://schemas.microsoft.com/office/drawing/2014/main" id="{64A17AB6-E806-403B-82B4-32754505BBAF}"/>
            </a:ext>
          </a:extLst>
        </xdr:cNvPr>
        <xdr:cNvSpPr txBox="1"/>
      </xdr:nvSpPr>
      <xdr:spPr>
        <a:xfrm>
          <a:off x="10515600" y="14266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16652</xdr:rowOff>
    </xdr:from>
    <xdr:to>
      <xdr:col>50</xdr:col>
      <xdr:colOff>165100</xdr:colOff>
      <xdr:row>84</xdr:row>
      <xdr:rowOff>118252</xdr:rowOff>
    </xdr:to>
    <xdr:sp macro="" textlink="">
      <xdr:nvSpPr>
        <xdr:cNvPr id="258" name="楕円 257">
          <a:extLst>
            <a:ext uri="{FF2B5EF4-FFF2-40B4-BE49-F238E27FC236}">
              <a16:creationId xmlns:a16="http://schemas.microsoft.com/office/drawing/2014/main" id="{C5548FA6-C29D-49BA-9287-4F27BEE32BFF}"/>
            </a:ext>
          </a:extLst>
        </xdr:cNvPr>
        <xdr:cNvSpPr/>
      </xdr:nvSpPr>
      <xdr:spPr>
        <a:xfrm>
          <a:off x="9588500" y="14418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64435</xdr:rowOff>
    </xdr:from>
    <xdr:to>
      <xdr:col>55</xdr:col>
      <xdr:colOff>0</xdr:colOff>
      <xdr:row>84</xdr:row>
      <xdr:rowOff>67452</xdr:rowOff>
    </xdr:to>
    <xdr:cxnSp macro="">
      <xdr:nvCxnSpPr>
        <xdr:cNvPr id="259" name="直線コネクタ 258">
          <a:extLst>
            <a:ext uri="{FF2B5EF4-FFF2-40B4-BE49-F238E27FC236}">
              <a16:creationId xmlns:a16="http://schemas.microsoft.com/office/drawing/2014/main" id="{88F80AB7-22F4-42D1-AEC6-B07393AE57A1}"/>
            </a:ext>
          </a:extLst>
        </xdr:cNvPr>
        <xdr:cNvCxnSpPr/>
      </xdr:nvCxnSpPr>
      <xdr:spPr>
        <a:xfrm flipV="1">
          <a:off x="9639300" y="14466235"/>
          <a:ext cx="838200" cy="3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30826</xdr:rowOff>
    </xdr:from>
    <xdr:to>
      <xdr:col>46</xdr:col>
      <xdr:colOff>38100</xdr:colOff>
      <xdr:row>84</xdr:row>
      <xdr:rowOff>132426</xdr:rowOff>
    </xdr:to>
    <xdr:sp macro="" textlink="">
      <xdr:nvSpPr>
        <xdr:cNvPr id="260" name="楕円 259">
          <a:extLst>
            <a:ext uri="{FF2B5EF4-FFF2-40B4-BE49-F238E27FC236}">
              <a16:creationId xmlns:a16="http://schemas.microsoft.com/office/drawing/2014/main" id="{62920453-9E9F-4E36-941C-27B9C89191C9}"/>
            </a:ext>
          </a:extLst>
        </xdr:cNvPr>
        <xdr:cNvSpPr/>
      </xdr:nvSpPr>
      <xdr:spPr>
        <a:xfrm>
          <a:off x="8699500" y="14432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67452</xdr:rowOff>
    </xdr:from>
    <xdr:to>
      <xdr:col>50</xdr:col>
      <xdr:colOff>114300</xdr:colOff>
      <xdr:row>84</xdr:row>
      <xdr:rowOff>81626</xdr:rowOff>
    </xdr:to>
    <xdr:cxnSp macro="">
      <xdr:nvCxnSpPr>
        <xdr:cNvPr id="261" name="直線コネクタ 260">
          <a:extLst>
            <a:ext uri="{FF2B5EF4-FFF2-40B4-BE49-F238E27FC236}">
              <a16:creationId xmlns:a16="http://schemas.microsoft.com/office/drawing/2014/main" id="{A7BFD60C-365F-44EA-AF2D-0AB3BBBF27CD}"/>
            </a:ext>
          </a:extLst>
        </xdr:cNvPr>
        <xdr:cNvCxnSpPr/>
      </xdr:nvCxnSpPr>
      <xdr:spPr>
        <a:xfrm flipV="1">
          <a:off x="8750300" y="14469252"/>
          <a:ext cx="889000" cy="14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9565</xdr:rowOff>
    </xdr:from>
    <xdr:to>
      <xdr:col>41</xdr:col>
      <xdr:colOff>101600</xdr:colOff>
      <xdr:row>84</xdr:row>
      <xdr:rowOff>111165</xdr:rowOff>
    </xdr:to>
    <xdr:sp macro="" textlink="">
      <xdr:nvSpPr>
        <xdr:cNvPr id="262" name="楕円 261">
          <a:extLst>
            <a:ext uri="{FF2B5EF4-FFF2-40B4-BE49-F238E27FC236}">
              <a16:creationId xmlns:a16="http://schemas.microsoft.com/office/drawing/2014/main" id="{27FBFC49-D1A9-4690-A8B2-92D6E37934B4}"/>
            </a:ext>
          </a:extLst>
        </xdr:cNvPr>
        <xdr:cNvSpPr/>
      </xdr:nvSpPr>
      <xdr:spPr>
        <a:xfrm>
          <a:off x="7810500" y="1441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60365</xdr:rowOff>
    </xdr:from>
    <xdr:to>
      <xdr:col>45</xdr:col>
      <xdr:colOff>177800</xdr:colOff>
      <xdr:row>84</xdr:row>
      <xdr:rowOff>81626</xdr:rowOff>
    </xdr:to>
    <xdr:cxnSp macro="">
      <xdr:nvCxnSpPr>
        <xdr:cNvPr id="263" name="直線コネクタ 262">
          <a:extLst>
            <a:ext uri="{FF2B5EF4-FFF2-40B4-BE49-F238E27FC236}">
              <a16:creationId xmlns:a16="http://schemas.microsoft.com/office/drawing/2014/main" id="{979D307A-2959-471E-87AA-1930DDE76413}"/>
            </a:ext>
          </a:extLst>
        </xdr:cNvPr>
        <xdr:cNvCxnSpPr/>
      </xdr:nvCxnSpPr>
      <xdr:spPr>
        <a:xfrm>
          <a:off x="7861300" y="14462165"/>
          <a:ext cx="889000" cy="21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21498</xdr:rowOff>
    </xdr:from>
    <xdr:to>
      <xdr:col>36</xdr:col>
      <xdr:colOff>165100</xdr:colOff>
      <xdr:row>84</xdr:row>
      <xdr:rowOff>123098</xdr:rowOff>
    </xdr:to>
    <xdr:sp macro="" textlink="">
      <xdr:nvSpPr>
        <xdr:cNvPr id="264" name="楕円 263">
          <a:extLst>
            <a:ext uri="{FF2B5EF4-FFF2-40B4-BE49-F238E27FC236}">
              <a16:creationId xmlns:a16="http://schemas.microsoft.com/office/drawing/2014/main" id="{62FA64F4-C52A-4299-8275-3680EEA1B6AA}"/>
            </a:ext>
          </a:extLst>
        </xdr:cNvPr>
        <xdr:cNvSpPr/>
      </xdr:nvSpPr>
      <xdr:spPr>
        <a:xfrm>
          <a:off x="6921500" y="14423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60365</xdr:rowOff>
    </xdr:from>
    <xdr:to>
      <xdr:col>41</xdr:col>
      <xdr:colOff>50800</xdr:colOff>
      <xdr:row>84</xdr:row>
      <xdr:rowOff>72298</xdr:rowOff>
    </xdr:to>
    <xdr:cxnSp macro="">
      <xdr:nvCxnSpPr>
        <xdr:cNvPr id="265" name="直線コネクタ 264">
          <a:extLst>
            <a:ext uri="{FF2B5EF4-FFF2-40B4-BE49-F238E27FC236}">
              <a16:creationId xmlns:a16="http://schemas.microsoft.com/office/drawing/2014/main" id="{6EA1B3D8-5C2C-4507-9CF9-40466619D000}"/>
            </a:ext>
          </a:extLst>
        </xdr:cNvPr>
        <xdr:cNvCxnSpPr/>
      </xdr:nvCxnSpPr>
      <xdr:spPr>
        <a:xfrm flipV="1">
          <a:off x="6972300" y="14462165"/>
          <a:ext cx="889000" cy="11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71249</xdr:rowOff>
    </xdr:from>
    <xdr:ext cx="469744" cy="259045"/>
    <xdr:sp macro="" textlink="">
      <xdr:nvSpPr>
        <xdr:cNvPr id="266" name="n_1aveValue【公営住宅】&#10;一人当たり面積">
          <a:extLst>
            <a:ext uri="{FF2B5EF4-FFF2-40B4-BE49-F238E27FC236}">
              <a16:creationId xmlns:a16="http://schemas.microsoft.com/office/drawing/2014/main" id="{DE1CC1B6-1C11-461C-BC1F-537B794C5B13}"/>
            </a:ext>
          </a:extLst>
        </xdr:cNvPr>
        <xdr:cNvSpPr txBox="1"/>
      </xdr:nvSpPr>
      <xdr:spPr>
        <a:xfrm>
          <a:off x="9391727" y="14644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69877</xdr:rowOff>
    </xdr:from>
    <xdr:ext cx="469744" cy="259045"/>
    <xdr:sp macro="" textlink="">
      <xdr:nvSpPr>
        <xdr:cNvPr id="267" name="n_2aveValue【公営住宅】&#10;一人当たり面積">
          <a:extLst>
            <a:ext uri="{FF2B5EF4-FFF2-40B4-BE49-F238E27FC236}">
              <a16:creationId xmlns:a16="http://schemas.microsoft.com/office/drawing/2014/main" id="{43F97C39-E0D2-4649-B811-BD605741B00D}"/>
            </a:ext>
          </a:extLst>
        </xdr:cNvPr>
        <xdr:cNvSpPr txBox="1"/>
      </xdr:nvSpPr>
      <xdr:spPr>
        <a:xfrm>
          <a:off x="8515427" y="1464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69375</xdr:rowOff>
    </xdr:from>
    <xdr:ext cx="469744" cy="259045"/>
    <xdr:sp macro="" textlink="">
      <xdr:nvSpPr>
        <xdr:cNvPr id="268" name="n_3aveValue【公営住宅】&#10;一人当たり面積">
          <a:extLst>
            <a:ext uri="{FF2B5EF4-FFF2-40B4-BE49-F238E27FC236}">
              <a16:creationId xmlns:a16="http://schemas.microsoft.com/office/drawing/2014/main" id="{E7C0FDF2-247A-4479-B9A2-202FC77D648C}"/>
            </a:ext>
          </a:extLst>
        </xdr:cNvPr>
        <xdr:cNvSpPr txBox="1"/>
      </xdr:nvSpPr>
      <xdr:spPr>
        <a:xfrm>
          <a:off x="7626427" y="14642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43223</xdr:rowOff>
    </xdr:from>
    <xdr:ext cx="469744" cy="259045"/>
    <xdr:sp macro="" textlink="">
      <xdr:nvSpPr>
        <xdr:cNvPr id="269" name="n_4aveValue【公営住宅】&#10;一人当たり面積">
          <a:extLst>
            <a:ext uri="{FF2B5EF4-FFF2-40B4-BE49-F238E27FC236}">
              <a16:creationId xmlns:a16="http://schemas.microsoft.com/office/drawing/2014/main" id="{E6E3B305-CC55-4AFC-BF13-662BBDB0209B}"/>
            </a:ext>
          </a:extLst>
        </xdr:cNvPr>
        <xdr:cNvSpPr txBox="1"/>
      </xdr:nvSpPr>
      <xdr:spPr>
        <a:xfrm>
          <a:off x="6737427" y="14616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134779</xdr:rowOff>
    </xdr:from>
    <xdr:ext cx="469744" cy="259045"/>
    <xdr:sp macro="" textlink="">
      <xdr:nvSpPr>
        <xdr:cNvPr id="270" name="n_1mainValue【公営住宅】&#10;一人当たり面積">
          <a:extLst>
            <a:ext uri="{FF2B5EF4-FFF2-40B4-BE49-F238E27FC236}">
              <a16:creationId xmlns:a16="http://schemas.microsoft.com/office/drawing/2014/main" id="{D17B55EC-9409-4F92-ACBD-992CB88F541B}"/>
            </a:ext>
          </a:extLst>
        </xdr:cNvPr>
        <xdr:cNvSpPr txBox="1"/>
      </xdr:nvSpPr>
      <xdr:spPr>
        <a:xfrm>
          <a:off x="9391727" y="14193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148953</xdr:rowOff>
    </xdr:from>
    <xdr:ext cx="469744" cy="259045"/>
    <xdr:sp macro="" textlink="">
      <xdr:nvSpPr>
        <xdr:cNvPr id="271" name="n_2mainValue【公営住宅】&#10;一人当たり面積">
          <a:extLst>
            <a:ext uri="{FF2B5EF4-FFF2-40B4-BE49-F238E27FC236}">
              <a16:creationId xmlns:a16="http://schemas.microsoft.com/office/drawing/2014/main" id="{3D350CC8-0417-4E94-88BC-F90A95A27C86}"/>
            </a:ext>
          </a:extLst>
        </xdr:cNvPr>
        <xdr:cNvSpPr txBox="1"/>
      </xdr:nvSpPr>
      <xdr:spPr>
        <a:xfrm>
          <a:off x="8515427" y="14207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127692</xdr:rowOff>
    </xdr:from>
    <xdr:ext cx="469744" cy="259045"/>
    <xdr:sp macro="" textlink="">
      <xdr:nvSpPr>
        <xdr:cNvPr id="272" name="n_3mainValue【公営住宅】&#10;一人当たり面積">
          <a:extLst>
            <a:ext uri="{FF2B5EF4-FFF2-40B4-BE49-F238E27FC236}">
              <a16:creationId xmlns:a16="http://schemas.microsoft.com/office/drawing/2014/main" id="{6B942208-861A-4F91-BACD-D8E3D3BF1D7E}"/>
            </a:ext>
          </a:extLst>
        </xdr:cNvPr>
        <xdr:cNvSpPr txBox="1"/>
      </xdr:nvSpPr>
      <xdr:spPr>
        <a:xfrm>
          <a:off x="7626427" y="14186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139625</xdr:rowOff>
    </xdr:from>
    <xdr:ext cx="469744" cy="259045"/>
    <xdr:sp macro="" textlink="">
      <xdr:nvSpPr>
        <xdr:cNvPr id="273" name="n_4mainValue【公営住宅】&#10;一人当たり面積">
          <a:extLst>
            <a:ext uri="{FF2B5EF4-FFF2-40B4-BE49-F238E27FC236}">
              <a16:creationId xmlns:a16="http://schemas.microsoft.com/office/drawing/2014/main" id="{CA15653D-ABCC-4333-922F-DC5FE2CE1D09}"/>
            </a:ext>
          </a:extLst>
        </xdr:cNvPr>
        <xdr:cNvSpPr txBox="1"/>
      </xdr:nvSpPr>
      <xdr:spPr>
        <a:xfrm>
          <a:off x="6737427" y="14198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4" name="正方形/長方形 273">
          <a:extLst>
            <a:ext uri="{FF2B5EF4-FFF2-40B4-BE49-F238E27FC236}">
              <a16:creationId xmlns:a16="http://schemas.microsoft.com/office/drawing/2014/main" id="{5393C4BC-82FE-4C77-847A-98C0250F950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5" name="正方形/長方形 274">
          <a:extLst>
            <a:ext uri="{FF2B5EF4-FFF2-40B4-BE49-F238E27FC236}">
              <a16:creationId xmlns:a16="http://schemas.microsoft.com/office/drawing/2014/main" id="{D633C24F-4C45-4F68-B6B2-2DD7A87688CA}"/>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6" name="正方形/長方形 275">
          <a:extLst>
            <a:ext uri="{FF2B5EF4-FFF2-40B4-BE49-F238E27FC236}">
              <a16:creationId xmlns:a16="http://schemas.microsoft.com/office/drawing/2014/main" id="{73D9B74B-5867-4736-B779-5976B0E9B316}"/>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7" name="正方形/長方形 276">
          <a:extLst>
            <a:ext uri="{FF2B5EF4-FFF2-40B4-BE49-F238E27FC236}">
              <a16:creationId xmlns:a16="http://schemas.microsoft.com/office/drawing/2014/main" id="{3AC638B1-5765-4E91-AEF6-D1CBF563164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8" name="正方形/長方形 277">
          <a:extLst>
            <a:ext uri="{FF2B5EF4-FFF2-40B4-BE49-F238E27FC236}">
              <a16:creationId xmlns:a16="http://schemas.microsoft.com/office/drawing/2014/main" id="{26C2393A-188E-45ED-9451-0F0971B9CDAB}"/>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79" name="正方形/長方形 278">
          <a:extLst>
            <a:ext uri="{FF2B5EF4-FFF2-40B4-BE49-F238E27FC236}">
              <a16:creationId xmlns:a16="http://schemas.microsoft.com/office/drawing/2014/main" id="{0B3FA670-3E15-4282-8207-99ED0623B8BA}"/>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0" name="正方形/長方形 279">
          <a:extLst>
            <a:ext uri="{FF2B5EF4-FFF2-40B4-BE49-F238E27FC236}">
              <a16:creationId xmlns:a16="http://schemas.microsoft.com/office/drawing/2014/main" id="{A0585F85-0963-401A-8CD2-60E3CB792A1D}"/>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1" name="正方形/長方形 280">
          <a:extLst>
            <a:ext uri="{FF2B5EF4-FFF2-40B4-BE49-F238E27FC236}">
              <a16:creationId xmlns:a16="http://schemas.microsoft.com/office/drawing/2014/main" id="{74DFF3E3-B40D-4B0B-9C68-F67166A38B22}"/>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2" name="正方形/長方形 281">
          <a:extLst>
            <a:ext uri="{FF2B5EF4-FFF2-40B4-BE49-F238E27FC236}">
              <a16:creationId xmlns:a16="http://schemas.microsoft.com/office/drawing/2014/main" id="{231D09E3-2EBF-4204-B41A-DA48284CD9C7}"/>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3" name="正方形/長方形 282">
          <a:extLst>
            <a:ext uri="{FF2B5EF4-FFF2-40B4-BE49-F238E27FC236}">
              <a16:creationId xmlns:a16="http://schemas.microsoft.com/office/drawing/2014/main" id="{4DF204C6-C1D5-4F7C-B77B-73B28A803CDE}"/>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4" name="正方形/長方形 283">
          <a:extLst>
            <a:ext uri="{FF2B5EF4-FFF2-40B4-BE49-F238E27FC236}">
              <a16:creationId xmlns:a16="http://schemas.microsoft.com/office/drawing/2014/main" id="{F72F1FBA-C3E9-435D-8CC2-CADE77292932}"/>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5" name="正方形/長方形 284">
          <a:extLst>
            <a:ext uri="{FF2B5EF4-FFF2-40B4-BE49-F238E27FC236}">
              <a16:creationId xmlns:a16="http://schemas.microsoft.com/office/drawing/2014/main" id="{C1F860BA-101B-4A78-BA3B-DB64E1C912B5}"/>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6" name="正方形/長方形 285">
          <a:extLst>
            <a:ext uri="{FF2B5EF4-FFF2-40B4-BE49-F238E27FC236}">
              <a16:creationId xmlns:a16="http://schemas.microsoft.com/office/drawing/2014/main" id="{DC6E220E-7434-45EA-9A5B-7A57812D70DC}"/>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7" name="正方形/長方形 286">
          <a:extLst>
            <a:ext uri="{FF2B5EF4-FFF2-40B4-BE49-F238E27FC236}">
              <a16:creationId xmlns:a16="http://schemas.microsoft.com/office/drawing/2014/main" id="{E13CA905-2DC7-4E4A-B860-08A8141480E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88" name="正方形/長方形 287">
          <a:extLst>
            <a:ext uri="{FF2B5EF4-FFF2-40B4-BE49-F238E27FC236}">
              <a16:creationId xmlns:a16="http://schemas.microsoft.com/office/drawing/2014/main" id="{E61DA277-A14B-4A07-AB36-834658DACAA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89" name="正方形/長方形 288">
          <a:extLst>
            <a:ext uri="{FF2B5EF4-FFF2-40B4-BE49-F238E27FC236}">
              <a16:creationId xmlns:a16="http://schemas.microsoft.com/office/drawing/2014/main" id="{81F111C6-63EE-4558-B1DC-4277CECC3C99}"/>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0" name="正方形/長方形 289">
          <a:extLst>
            <a:ext uri="{FF2B5EF4-FFF2-40B4-BE49-F238E27FC236}">
              <a16:creationId xmlns:a16="http://schemas.microsoft.com/office/drawing/2014/main" id="{7298F2FF-680A-4717-9FA1-0CE76A5C4BE9}"/>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1" name="正方形/長方形 290">
          <a:extLst>
            <a:ext uri="{FF2B5EF4-FFF2-40B4-BE49-F238E27FC236}">
              <a16:creationId xmlns:a16="http://schemas.microsoft.com/office/drawing/2014/main" id="{B83328EA-C2B9-4281-A459-89384883B2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2" name="正方形/長方形 291">
          <a:extLst>
            <a:ext uri="{FF2B5EF4-FFF2-40B4-BE49-F238E27FC236}">
              <a16:creationId xmlns:a16="http://schemas.microsoft.com/office/drawing/2014/main" id="{C9DE678C-CE13-4C1B-9102-25B4677D65E5}"/>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3" name="正方形/長方形 292">
          <a:extLst>
            <a:ext uri="{FF2B5EF4-FFF2-40B4-BE49-F238E27FC236}">
              <a16:creationId xmlns:a16="http://schemas.microsoft.com/office/drawing/2014/main" id="{3229800E-8F99-4707-8D94-D7D70C969509}"/>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4" name="正方形/長方形 293">
          <a:extLst>
            <a:ext uri="{FF2B5EF4-FFF2-40B4-BE49-F238E27FC236}">
              <a16:creationId xmlns:a16="http://schemas.microsoft.com/office/drawing/2014/main" id="{DCC0FDF8-F0BF-4F3F-ADC9-AC9F8AF2F005}"/>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5" name="正方形/長方形 294">
          <a:extLst>
            <a:ext uri="{FF2B5EF4-FFF2-40B4-BE49-F238E27FC236}">
              <a16:creationId xmlns:a16="http://schemas.microsoft.com/office/drawing/2014/main" id="{F774F66C-BC19-4736-B912-C74755D59F8B}"/>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6" name="正方形/長方形 295">
          <a:extLst>
            <a:ext uri="{FF2B5EF4-FFF2-40B4-BE49-F238E27FC236}">
              <a16:creationId xmlns:a16="http://schemas.microsoft.com/office/drawing/2014/main" id="{16D30BA1-0318-4C18-96C9-A71CD63A7628}"/>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7" name="正方形/長方形 296">
          <a:extLst>
            <a:ext uri="{FF2B5EF4-FFF2-40B4-BE49-F238E27FC236}">
              <a16:creationId xmlns:a16="http://schemas.microsoft.com/office/drawing/2014/main" id="{53BE0679-7055-4547-87B1-F8A1FD4396F3}"/>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98" name="テキスト ボックス 297">
          <a:extLst>
            <a:ext uri="{FF2B5EF4-FFF2-40B4-BE49-F238E27FC236}">
              <a16:creationId xmlns:a16="http://schemas.microsoft.com/office/drawing/2014/main" id="{7BB46BD7-A437-4B75-8BB6-F87EC861721C}"/>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99" name="直線コネクタ 298">
          <a:extLst>
            <a:ext uri="{FF2B5EF4-FFF2-40B4-BE49-F238E27FC236}">
              <a16:creationId xmlns:a16="http://schemas.microsoft.com/office/drawing/2014/main" id="{2F642377-A3D4-4176-9271-61CC686F302A}"/>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0" name="テキスト ボックス 299">
          <a:extLst>
            <a:ext uri="{FF2B5EF4-FFF2-40B4-BE49-F238E27FC236}">
              <a16:creationId xmlns:a16="http://schemas.microsoft.com/office/drawing/2014/main" id="{332FC2AE-73F2-47FC-B0CC-9318B3FBFBE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1" name="直線コネクタ 300">
          <a:extLst>
            <a:ext uri="{FF2B5EF4-FFF2-40B4-BE49-F238E27FC236}">
              <a16:creationId xmlns:a16="http://schemas.microsoft.com/office/drawing/2014/main" id="{357C041F-F778-4282-BE5B-EC707FCFAD6E}"/>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2" name="テキスト ボックス 301">
          <a:extLst>
            <a:ext uri="{FF2B5EF4-FFF2-40B4-BE49-F238E27FC236}">
              <a16:creationId xmlns:a16="http://schemas.microsoft.com/office/drawing/2014/main" id="{08DF6E88-DB3D-4F2F-92EC-6C55C1308057}"/>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3" name="直線コネクタ 302">
          <a:extLst>
            <a:ext uri="{FF2B5EF4-FFF2-40B4-BE49-F238E27FC236}">
              <a16:creationId xmlns:a16="http://schemas.microsoft.com/office/drawing/2014/main" id="{45BF6956-F67E-4A37-954E-BA4F40547F7A}"/>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4" name="テキスト ボックス 303">
          <a:extLst>
            <a:ext uri="{FF2B5EF4-FFF2-40B4-BE49-F238E27FC236}">
              <a16:creationId xmlns:a16="http://schemas.microsoft.com/office/drawing/2014/main" id="{2E2DD150-C592-483F-867D-CF4E795BC8C5}"/>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05" name="直線コネクタ 304">
          <a:extLst>
            <a:ext uri="{FF2B5EF4-FFF2-40B4-BE49-F238E27FC236}">
              <a16:creationId xmlns:a16="http://schemas.microsoft.com/office/drawing/2014/main" id="{805AE1F8-EBCC-4AB5-AB8A-196F26CBBB1B}"/>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06" name="テキスト ボックス 305">
          <a:extLst>
            <a:ext uri="{FF2B5EF4-FFF2-40B4-BE49-F238E27FC236}">
              <a16:creationId xmlns:a16="http://schemas.microsoft.com/office/drawing/2014/main" id="{480B41A1-AD15-48ED-B1FF-6FE92E54935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07" name="直線コネクタ 306">
          <a:extLst>
            <a:ext uri="{FF2B5EF4-FFF2-40B4-BE49-F238E27FC236}">
              <a16:creationId xmlns:a16="http://schemas.microsoft.com/office/drawing/2014/main" id="{001693D4-90B6-43F9-BA9A-C93467A900CD}"/>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08" name="テキスト ボックス 307">
          <a:extLst>
            <a:ext uri="{FF2B5EF4-FFF2-40B4-BE49-F238E27FC236}">
              <a16:creationId xmlns:a16="http://schemas.microsoft.com/office/drawing/2014/main" id="{E4946CD7-6F97-4194-A5C7-111CD8769B24}"/>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09" name="直線コネクタ 308">
          <a:extLst>
            <a:ext uri="{FF2B5EF4-FFF2-40B4-BE49-F238E27FC236}">
              <a16:creationId xmlns:a16="http://schemas.microsoft.com/office/drawing/2014/main" id="{2FBBF2EB-5B1F-4673-982A-7EC327A46036}"/>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310" name="テキスト ボックス 309">
          <a:extLst>
            <a:ext uri="{FF2B5EF4-FFF2-40B4-BE49-F238E27FC236}">
              <a16:creationId xmlns:a16="http://schemas.microsoft.com/office/drawing/2014/main" id="{8E5CEBB4-4AB3-46BD-AA22-8B8053065D00}"/>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1" name="直線コネクタ 310">
          <a:extLst>
            <a:ext uri="{FF2B5EF4-FFF2-40B4-BE49-F238E27FC236}">
              <a16:creationId xmlns:a16="http://schemas.microsoft.com/office/drawing/2014/main" id="{6B27D2FD-71F3-4B97-9DBE-6AFDD470A531}"/>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2" name="【認定こども園・幼稚園・保育所】&#10;有形固定資産減価償却率グラフ枠">
          <a:extLst>
            <a:ext uri="{FF2B5EF4-FFF2-40B4-BE49-F238E27FC236}">
              <a16:creationId xmlns:a16="http://schemas.microsoft.com/office/drawing/2014/main" id="{2312B44C-A4C6-4ED6-BE0F-7D9695FC9329}"/>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313" name="直線コネクタ 312">
          <a:extLst>
            <a:ext uri="{FF2B5EF4-FFF2-40B4-BE49-F238E27FC236}">
              <a16:creationId xmlns:a16="http://schemas.microsoft.com/office/drawing/2014/main" id="{DBD0C7EE-4B83-49A9-9A42-DEDBCB38EC3B}"/>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314" name="【認定こども園・幼稚園・保育所】&#10;有形固定資産減価償却率最小値テキスト">
          <a:extLst>
            <a:ext uri="{FF2B5EF4-FFF2-40B4-BE49-F238E27FC236}">
              <a16:creationId xmlns:a16="http://schemas.microsoft.com/office/drawing/2014/main" id="{7CA96D56-8537-4FF6-98FD-740082D049EB}"/>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315" name="直線コネクタ 314">
          <a:extLst>
            <a:ext uri="{FF2B5EF4-FFF2-40B4-BE49-F238E27FC236}">
              <a16:creationId xmlns:a16="http://schemas.microsoft.com/office/drawing/2014/main" id="{71F99EE5-9607-4D1A-B969-8F6CFDE0DFF7}"/>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316" name="【認定こども園・幼稚園・保育所】&#10;有形固定資産減価償却率最大値テキスト">
          <a:extLst>
            <a:ext uri="{FF2B5EF4-FFF2-40B4-BE49-F238E27FC236}">
              <a16:creationId xmlns:a16="http://schemas.microsoft.com/office/drawing/2014/main" id="{923A3C09-9A8F-46C0-8CF5-D68F82EA9C02}"/>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317" name="直線コネクタ 316">
          <a:extLst>
            <a:ext uri="{FF2B5EF4-FFF2-40B4-BE49-F238E27FC236}">
              <a16:creationId xmlns:a16="http://schemas.microsoft.com/office/drawing/2014/main" id="{B9619BF7-6EE2-487A-9A9F-3944171E4A57}"/>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129557</xdr:rowOff>
    </xdr:from>
    <xdr:ext cx="405111" cy="259045"/>
    <xdr:sp macro="" textlink="">
      <xdr:nvSpPr>
        <xdr:cNvPr id="318" name="【認定こども園・幼稚園・保育所】&#10;有形固定資産減価償却率平均値テキスト">
          <a:extLst>
            <a:ext uri="{FF2B5EF4-FFF2-40B4-BE49-F238E27FC236}">
              <a16:creationId xmlns:a16="http://schemas.microsoft.com/office/drawing/2014/main" id="{F873598A-2EF1-4329-A394-3F9A05C80C21}"/>
            </a:ext>
          </a:extLst>
        </xdr:cNvPr>
        <xdr:cNvSpPr txBox="1"/>
      </xdr:nvSpPr>
      <xdr:spPr>
        <a:xfrm>
          <a:off x="16357600" y="6130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106680</xdr:rowOff>
    </xdr:from>
    <xdr:to>
      <xdr:col>85</xdr:col>
      <xdr:colOff>177800</xdr:colOff>
      <xdr:row>37</xdr:row>
      <xdr:rowOff>36830</xdr:rowOff>
    </xdr:to>
    <xdr:sp macro="" textlink="">
      <xdr:nvSpPr>
        <xdr:cNvPr id="319" name="フローチャート: 判断 318">
          <a:extLst>
            <a:ext uri="{FF2B5EF4-FFF2-40B4-BE49-F238E27FC236}">
              <a16:creationId xmlns:a16="http://schemas.microsoft.com/office/drawing/2014/main" id="{D4C9C8CD-E48E-4306-9254-C44B29D924EA}"/>
            </a:ext>
          </a:extLst>
        </xdr:cNvPr>
        <xdr:cNvSpPr/>
      </xdr:nvSpPr>
      <xdr:spPr>
        <a:xfrm>
          <a:off x="162687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96520</xdr:rowOff>
    </xdr:from>
    <xdr:to>
      <xdr:col>81</xdr:col>
      <xdr:colOff>101600</xdr:colOff>
      <xdr:row>37</xdr:row>
      <xdr:rowOff>26670</xdr:rowOff>
    </xdr:to>
    <xdr:sp macro="" textlink="">
      <xdr:nvSpPr>
        <xdr:cNvPr id="320" name="フローチャート: 判断 319">
          <a:extLst>
            <a:ext uri="{FF2B5EF4-FFF2-40B4-BE49-F238E27FC236}">
              <a16:creationId xmlns:a16="http://schemas.microsoft.com/office/drawing/2014/main" id="{82BC783A-3C28-4C92-8255-F745C0D5D233}"/>
            </a:ext>
          </a:extLst>
        </xdr:cNvPr>
        <xdr:cNvSpPr/>
      </xdr:nvSpPr>
      <xdr:spPr>
        <a:xfrm>
          <a:off x="15430500" y="6268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91440</xdr:rowOff>
    </xdr:from>
    <xdr:to>
      <xdr:col>76</xdr:col>
      <xdr:colOff>165100</xdr:colOff>
      <xdr:row>37</xdr:row>
      <xdr:rowOff>21590</xdr:rowOff>
    </xdr:to>
    <xdr:sp macro="" textlink="">
      <xdr:nvSpPr>
        <xdr:cNvPr id="321" name="フローチャート: 判断 320">
          <a:extLst>
            <a:ext uri="{FF2B5EF4-FFF2-40B4-BE49-F238E27FC236}">
              <a16:creationId xmlns:a16="http://schemas.microsoft.com/office/drawing/2014/main" id="{E5EE438A-ADC9-4054-96A9-80B86157699C}"/>
            </a:ext>
          </a:extLst>
        </xdr:cNvPr>
        <xdr:cNvSpPr/>
      </xdr:nvSpPr>
      <xdr:spPr>
        <a:xfrm>
          <a:off x="145415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88900</xdr:rowOff>
    </xdr:from>
    <xdr:to>
      <xdr:col>72</xdr:col>
      <xdr:colOff>38100</xdr:colOff>
      <xdr:row>37</xdr:row>
      <xdr:rowOff>19050</xdr:rowOff>
    </xdr:to>
    <xdr:sp macro="" textlink="">
      <xdr:nvSpPr>
        <xdr:cNvPr id="322" name="フローチャート: 判断 321">
          <a:extLst>
            <a:ext uri="{FF2B5EF4-FFF2-40B4-BE49-F238E27FC236}">
              <a16:creationId xmlns:a16="http://schemas.microsoft.com/office/drawing/2014/main" id="{110C8753-6950-4501-B670-DF19EAE210E2}"/>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25400</xdr:rowOff>
    </xdr:from>
    <xdr:to>
      <xdr:col>67</xdr:col>
      <xdr:colOff>101600</xdr:colOff>
      <xdr:row>36</xdr:row>
      <xdr:rowOff>127000</xdr:rowOff>
    </xdr:to>
    <xdr:sp macro="" textlink="">
      <xdr:nvSpPr>
        <xdr:cNvPr id="323" name="フローチャート: 判断 322">
          <a:extLst>
            <a:ext uri="{FF2B5EF4-FFF2-40B4-BE49-F238E27FC236}">
              <a16:creationId xmlns:a16="http://schemas.microsoft.com/office/drawing/2014/main" id="{03CD3DC7-8726-42FF-9078-D0000A0AF6BC}"/>
            </a:ext>
          </a:extLst>
        </xdr:cNvPr>
        <xdr:cNvSpPr/>
      </xdr:nvSpPr>
      <xdr:spPr>
        <a:xfrm>
          <a:off x="12763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4" name="テキスト ボックス 323">
          <a:extLst>
            <a:ext uri="{FF2B5EF4-FFF2-40B4-BE49-F238E27FC236}">
              <a16:creationId xmlns:a16="http://schemas.microsoft.com/office/drawing/2014/main" id="{DB71738A-36AC-4AE0-9863-6AA40C1C787B}"/>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5" name="テキスト ボックス 324">
          <a:extLst>
            <a:ext uri="{FF2B5EF4-FFF2-40B4-BE49-F238E27FC236}">
              <a16:creationId xmlns:a16="http://schemas.microsoft.com/office/drawing/2014/main" id="{72B4C63C-D301-474B-A565-AFD70E8B0D2B}"/>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6" name="テキスト ボックス 325">
          <a:extLst>
            <a:ext uri="{FF2B5EF4-FFF2-40B4-BE49-F238E27FC236}">
              <a16:creationId xmlns:a16="http://schemas.microsoft.com/office/drawing/2014/main" id="{CF005AE1-46ED-46A2-8263-31487F2F57D2}"/>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7" name="テキスト ボックス 326">
          <a:extLst>
            <a:ext uri="{FF2B5EF4-FFF2-40B4-BE49-F238E27FC236}">
              <a16:creationId xmlns:a16="http://schemas.microsoft.com/office/drawing/2014/main" id="{45B97B6A-2612-4F1B-98E4-DBB5DD367F37}"/>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8" name="テキスト ボックス 327">
          <a:extLst>
            <a:ext uri="{FF2B5EF4-FFF2-40B4-BE49-F238E27FC236}">
              <a16:creationId xmlns:a16="http://schemas.microsoft.com/office/drawing/2014/main" id="{9C10DC0E-DD7B-4211-9623-CAAFE219C031}"/>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45720</xdr:rowOff>
    </xdr:from>
    <xdr:to>
      <xdr:col>85</xdr:col>
      <xdr:colOff>177800</xdr:colOff>
      <xdr:row>37</xdr:row>
      <xdr:rowOff>147320</xdr:rowOff>
    </xdr:to>
    <xdr:sp macro="" textlink="">
      <xdr:nvSpPr>
        <xdr:cNvPr id="329" name="楕円 328">
          <a:extLst>
            <a:ext uri="{FF2B5EF4-FFF2-40B4-BE49-F238E27FC236}">
              <a16:creationId xmlns:a16="http://schemas.microsoft.com/office/drawing/2014/main" id="{A115E9AB-ECFE-43C9-ADE9-973685555F05}"/>
            </a:ext>
          </a:extLst>
        </xdr:cNvPr>
        <xdr:cNvSpPr/>
      </xdr:nvSpPr>
      <xdr:spPr>
        <a:xfrm>
          <a:off x="16268700" y="638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24147</xdr:rowOff>
    </xdr:from>
    <xdr:ext cx="405111" cy="259045"/>
    <xdr:sp macro="" textlink="">
      <xdr:nvSpPr>
        <xdr:cNvPr id="330" name="【認定こども園・幼稚園・保育所】&#10;有形固定資産減価償却率該当値テキスト">
          <a:extLst>
            <a:ext uri="{FF2B5EF4-FFF2-40B4-BE49-F238E27FC236}">
              <a16:creationId xmlns:a16="http://schemas.microsoft.com/office/drawing/2014/main" id="{59D87998-3F8D-4AB3-9F73-A95D2445634C}"/>
            </a:ext>
          </a:extLst>
        </xdr:cNvPr>
        <xdr:cNvSpPr txBox="1"/>
      </xdr:nvSpPr>
      <xdr:spPr>
        <a:xfrm>
          <a:off x="16357600" y="6367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17780</xdr:rowOff>
    </xdr:from>
    <xdr:to>
      <xdr:col>81</xdr:col>
      <xdr:colOff>101600</xdr:colOff>
      <xdr:row>37</xdr:row>
      <xdr:rowOff>119380</xdr:rowOff>
    </xdr:to>
    <xdr:sp macro="" textlink="">
      <xdr:nvSpPr>
        <xdr:cNvPr id="331" name="楕円 330">
          <a:extLst>
            <a:ext uri="{FF2B5EF4-FFF2-40B4-BE49-F238E27FC236}">
              <a16:creationId xmlns:a16="http://schemas.microsoft.com/office/drawing/2014/main" id="{12E58471-49C9-4930-A1FD-965CE66CDF57}"/>
            </a:ext>
          </a:extLst>
        </xdr:cNvPr>
        <xdr:cNvSpPr/>
      </xdr:nvSpPr>
      <xdr:spPr>
        <a:xfrm>
          <a:off x="15430500" y="636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68580</xdr:rowOff>
    </xdr:from>
    <xdr:to>
      <xdr:col>85</xdr:col>
      <xdr:colOff>127000</xdr:colOff>
      <xdr:row>37</xdr:row>
      <xdr:rowOff>96520</xdr:rowOff>
    </xdr:to>
    <xdr:cxnSp macro="">
      <xdr:nvCxnSpPr>
        <xdr:cNvPr id="332" name="直線コネクタ 331">
          <a:extLst>
            <a:ext uri="{FF2B5EF4-FFF2-40B4-BE49-F238E27FC236}">
              <a16:creationId xmlns:a16="http://schemas.microsoft.com/office/drawing/2014/main" id="{007F980E-E749-4E62-8A17-387E954D32D2}"/>
            </a:ext>
          </a:extLst>
        </xdr:cNvPr>
        <xdr:cNvCxnSpPr/>
      </xdr:nvCxnSpPr>
      <xdr:spPr>
        <a:xfrm>
          <a:off x="15481300" y="6412230"/>
          <a:ext cx="8382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161290</xdr:rowOff>
    </xdr:from>
    <xdr:to>
      <xdr:col>76</xdr:col>
      <xdr:colOff>165100</xdr:colOff>
      <xdr:row>37</xdr:row>
      <xdr:rowOff>91440</xdr:rowOff>
    </xdr:to>
    <xdr:sp macro="" textlink="">
      <xdr:nvSpPr>
        <xdr:cNvPr id="333" name="楕円 332">
          <a:extLst>
            <a:ext uri="{FF2B5EF4-FFF2-40B4-BE49-F238E27FC236}">
              <a16:creationId xmlns:a16="http://schemas.microsoft.com/office/drawing/2014/main" id="{429AEBCE-0502-4C47-B693-097C743844C6}"/>
            </a:ext>
          </a:extLst>
        </xdr:cNvPr>
        <xdr:cNvSpPr/>
      </xdr:nvSpPr>
      <xdr:spPr>
        <a:xfrm>
          <a:off x="14541500" y="633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40640</xdr:rowOff>
    </xdr:from>
    <xdr:to>
      <xdr:col>81</xdr:col>
      <xdr:colOff>50800</xdr:colOff>
      <xdr:row>37</xdr:row>
      <xdr:rowOff>68580</xdr:rowOff>
    </xdr:to>
    <xdr:cxnSp macro="">
      <xdr:nvCxnSpPr>
        <xdr:cNvPr id="334" name="直線コネクタ 333">
          <a:extLst>
            <a:ext uri="{FF2B5EF4-FFF2-40B4-BE49-F238E27FC236}">
              <a16:creationId xmlns:a16="http://schemas.microsoft.com/office/drawing/2014/main" id="{A4E932D5-C584-4DB4-AD88-08178CC2CCB4}"/>
            </a:ext>
          </a:extLst>
        </xdr:cNvPr>
        <xdr:cNvCxnSpPr/>
      </xdr:nvCxnSpPr>
      <xdr:spPr>
        <a:xfrm>
          <a:off x="14592300" y="638429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133350</xdr:rowOff>
    </xdr:from>
    <xdr:to>
      <xdr:col>72</xdr:col>
      <xdr:colOff>38100</xdr:colOff>
      <xdr:row>37</xdr:row>
      <xdr:rowOff>63500</xdr:rowOff>
    </xdr:to>
    <xdr:sp macro="" textlink="">
      <xdr:nvSpPr>
        <xdr:cNvPr id="335" name="楕円 334">
          <a:extLst>
            <a:ext uri="{FF2B5EF4-FFF2-40B4-BE49-F238E27FC236}">
              <a16:creationId xmlns:a16="http://schemas.microsoft.com/office/drawing/2014/main" id="{FC9D3764-13B2-4FF8-8AC9-3B5DECFC4F71}"/>
            </a:ext>
          </a:extLst>
        </xdr:cNvPr>
        <xdr:cNvSpPr/>
      </xdr:nvSpPr>
      <xdr:spPr>
        <a:xfrm>
          <a:off x="136525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12700</xdr:rowOff>
    </xdr:from>
    <xdr:to>
      <xdr:col>76</xdr:col>
      <xdr:colOff>114300</xdr:colOff>
      <xdr:row>37</xdr:row>
      <xdr:rowOff>40640</xdr:rowOff>
    </xdr:to>
    <xdr:cxnSp macro="">
      <xdr:nvCxnSpPr>
        <xdr:cNvPr id="336" name="直線コネクタ 335">
          <a:extLst>
            <a:ext uri="{FF2B5EF4-FFF2-40B4-BE49-F238E27FC236}">
              <a16:creationId xmlns:a16="http://schemas.microsoft.com/office/drawing/2014/main" id="{2E50B955-2341-4D76-B3C9-324DD6A74816}"/>
            </a:ext>
          </a:extLst>
        </xdr:cNvPr>
        <xdr:cNvCxnSpPr/>
      </xdr:nvCxnSpPr>
      <xdr:spPr>
        <a:xfrm>
          <a:off x="13703300" y="635635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106680</xdr:rowOff>
    </xdr:from>
    <xdr:to>
      <xdr:col>67</xdr:col>
      <xdr:colOff>101600</xdr:colOff>
      <xdr:row>37</xdr:row>
      <xdr:rowOff>36830</xdr:rowOff>
    </xdr:to>
    <xdr:sp macro="" textlink="">
      <xdr:nvSpPr>
        <xdr:cNvPr id="337" name="楕円 336">
          <a:extLst>
            <a:ext uri="{FF2B5EF4-FFF2-40B4-BE49-F238E27FC236}">
              <a16:creationId xmlns:a16="http://schemas.microsoft.com/office/drawing/2014/main" id="{F19A19E2-0844-4F73-931F-391C692658ED}"/>
            </a:ext>
          </a:extLst>
        </xdr:cNvPr>
        <xdr:cNvSpPr/>
      </xdr:nvSpPr>
      <xdr:spPr>
        <a:xfrm>
          <a:off x="127635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157480</xdr:rowOff>
    </xdr:from>
    <xdr:to>
      <xdr:col>71</xdr:col>
      <xdr:colOff>177800</xdr:colOff>
      <xdr:row>37</xdr:row>
      <xdr:rowOff>12700</xdr:rowOff>
    </xdr:to>
    <xdr:cxnSp macro="">
      <xdr:nvCxnSpPr>
        <xdr:cNvPr id="338" name="直線コネクタ 337">
          <a:extLst>
            <a:ext uri="{FF2B5EF4-FFF2-40B4-BE49-F238E27FC236}">
              <a16:creationId xmlns:a16="http://schemas.microsoft.com/office/drawing/2014/main" id="{D868FC89-6701-44D6-BAD6-FB94F9B72B2A}"/>
            </a:ext>
          </a:extLst>
        </xdr:cNvPr>
        <xdr:cNvCxnSpPr/>
      </xdr:nvCxnSpPr>
      <xdr:spPr>
        <a:xfrm>
          <a:off x="12814300" y="63296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43197</xdr:rowOff>
    </xdr:from>
    <xdr:ext cx="405111" cy="259045"/>
    <xdr:sp macro="" textlink="">
      <xdr:nvSpPr>
        <xdr:cNvPr id="339" name="n_1aveValue【認定こども園・幼稚園・保育所】&#10;有形固定資産減価償却率">
          <a:extLst>
            <a:ext uri="{FF2B5EF4-FFF2-40B4-BE49-F238E27FC236}">
              <a16:creationId xmlns:a16="http://schemas.microsoft.com/office/drawing/2014/main" id="{7C5B0D30-C1E3-49EB-8CA7-F69549E4D93B}"/>
            </a:ext>
          </a:extLst>
        </xdr:cNvPr>
        <xdr:cNvSpPr txBox="1"/>
      </xdr:nvSpPr>
      <xdr:spPr>
        <a:xfrm>
          <a:off x="15266044" y="6043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38117</xdr:rowOff>
    </xdr:from>
    <xdr:ext cx="405111" cy="259045"/>
    <xdr:sp macro="" textlink="">
      <xdr:nvSpPr>
        <xdr:cNvPr id="340" name="n_2aveValue【認定こども園・幼稚園・保育所】&#10;有形固定資産減価償却率">
          <a:extLst>
            <a:ext uri="{FF2B5EF4-FFF2-40B4-BE49-F238E27FC236}">
              <a16:creationId xmlns:a16="http://schemas.microsoft.com/office/drawing/2014/main" id="{0CE1E8E2-2461-4EA1-AAF1-1F7EAA81FF6B}"/>
            </a:ext>
          </a:extLst>
        </xdr:cNvPr>
        <xdr:cNvSpPr txBox="1"/>
      </xdr:nvSpPr>
      <xdr:spPr>
        <a:xfrm>
          <a:off x="14389744" y="6038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35577</xdr:rowOff>
    </xdr:from>
    <xdr:ext cx="405111" cy="259045"/>
    <xdr:sp macro="" textlink="">
      <xdr:nvSpPr>
        <xdr:cNvPr id="341" name="n_3aveValue【認定こども園・幼稚園・保育所】&#10;有形固定資産減価償却率">
          <a:extLst>
            <a:ext uri="{FF2B5EF4-FFF2-40B4-BE49-F238E27FC236}">
              <a16:creationId xmlns:a16="http://schemas.microsoft.com/office/drawing/2014/main" id="{89E801D7-B933-4324-AF11-7BF280C1DFC5}"/>
            </a:ext>
          </a:extLst>
        </xdr:cNvPr>
        <xdr:cNvSpPr txBox="1"/>
      </xdr:nvSpPr>
      <xdr:spPr>
        <a:xfrm>
          <a:off x="13500744" y="6036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143527</xdr:rowOff>
    </xdr:from>
    <xdr:ext cx="405111" cy="259045"/>
    <xdr:sp macro="" textlink="">
      <xdr:nvSpPr>
        <xdr:cNvPr id="342" name="n_4aveValue【認定こども園・幼稚園・保育所】&#10;有形固定資産減価償却率">
          <a:extLst>
            <a:ext uri="{FF2B5EF4-FFF2-40B4-BE49-F238E27FC236}">
              <a16:creationId xmlns:a16="http://schemas.microsoft.com/office/drawing/2014/main" id="{62D86E61-B018-4E45-A4DB-BF8141E40EBF}"/>
            </a:ext>
          </a:extLst>
        </xdr:cNvPr>
        <xdr:cNvSpPr txBox="1"/>
      </xdr:nvSpPr>
      <xdr:spPr>
        <a:xfrm>
          <a:off x="12611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110507</xdr:rowOff>
    </xdr:from>
    <xdr:ext cx="405111" cy="259045"/>
    <xdr:sp macro="" textlink="">
      <xdr:nvSpPr>
        <xdr:cNvPr id="343" name="n_1mainValue【認定こども園・幼稚園・保育所】&#10;有形固定資産減価償却率">
          <a:extLst>
            <a:ext uri="{FF2B5EF4-FFF2-40B4-BE49-F238E27FC236}">
              <a16:creationId xmlns:a16="http://schemas.microsoft.com/office/drawing/2014/main" id="{AAA48DEC-2DFF-4DDD-820C-3463D69722F0}"/>
            </a:ext>
          </a:extLst>
        </xdr:cNvPr>
        <xdr:cNvSpPr txBox="1"/>
      </xdr:nvSpPr>
      <xdr:spPr>
        <a:xfrm>
          <a:off x="15266044" y="645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82567</xdr:rowOff>
    </xdr:from>
    <xdr:ext cx="405111" cy="259045"/>
    <xdr:sp macro="" textlink="">
      <xdr:nvSpPr>
        <xdr:cNvPr id="344" name="n_2mainValue【認定こども園・幼稚園・保育所】&#10;有形固定資産減価償却率">
          <a:extLst>
            <a:ext uri="{FF2B5EF4-FFF2-40B4-BE49-F238E27FC236}">
              <a16:creationId xmlns:a16="http://schemas.microsoft.com/office/drawing/2014/main" id="{C8EBA9AE-330C-4FA1-8946-C8A55A23E27D}"/>
            </a:ext>
          </a:extLst>
        </xdr:cNvPr>
        <xdr:cNvSpPr txBox="1"/>
      </xdr:nvSpPr>
      <xdr:spPr>
        <a:xfrm>
          <a:off x="14389744" y="6426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54627</xdr:rowOff>
    </xdr:from>
    <xdr:ext cx="405111" cy="259045"/>
    <xdr:sp macro="" textlink="">
      <xdr:nvSpPr>
        <xdr:cNvPr id="345" name="n_3mainValue【認定こども園・幼稚園・保育所】&#10;有形固定資産減価償却率">
          <a:extLst>
            <a:ext uri="{FF2B5EF4-FFF2-40B4-BE49-F238E27FC236}">
              <a16:creationId xmlns:a16="http://schemas.microsoft.com/office/drawing/2014/main" id="{9BA03BB5-A001-4AE1-9ABE-582B79840D0B}"/>
            </a:ext>
          </a:extLst>
        </xdr:cNvPr>
        <xdr:cNvSpPr txBox="1"/>
      </xdr:nvSpPr>
      <xdr:spPr>
        <a:xfrm>
          <a:off x="13500744" y="6398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27957</xdr:rowOff>
    </xdr:from>
    <xdr:ext cx="405111" cy="259045"/>
    <xdr:sp macro="" textlink="">
      <xdr:nvSpPr>
        <xdr:cNvPr id="346" name="n_4mainValue【認定こども園・幼稚園・保育所】&#10;有形固定資産減価償却率">
          <a:extLst>
            <a:ext uri="{FF2B5EF4-FFF2-40B4-BE49-F238E27FC236}">
              <a16:creationId xmlns:a16="http://schemas.microsoft.com/office/drawing/2014/main" id="{E4987661-2696-4E9B-BAB9-CC084692CC5F}"/>
            </a:ext>
          </a:extLst>
        </xdr:cNvPr>
        <xdr:cNvSpPr txBox="1"/>
      </xdr:nvSpPr>
      <xdr:spPr>
        <a:xfrm>
          <a:off x="12611744" y="6371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47" name="正方形/長方形 346">
          <a:extLst>
            <a:ext uri="{FF2B5EF4-FFF2-40B4-BE49-F238E27FC236}">
              <a16:creationId xmlns:a16="http://schemas.microsoft.com/office/drawing/2014/main" id="{073CFDE8-428E-4D9C-BD41-70B1A39118C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48" name="正方形/長方形 347">
          <a:extLst>
            <a:ext uri="{FF2B5EF4-FFF2-40B4-BE49-F238E27FC236}">
              <a16:creationId xmlns:a16="http://schemas.microsoft.com/office/drawing/2014/main" id="{DBEDBC4F-26BD-465F-AD9A-2254777820D1}"/>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49" name="正方形/長方形 348">
          <a:extLst>
            <a:ext uri="{FF2B5EF4-FFF2-40B4-BE49-F238E27FC236}">
              <a16:creationId xmlns:a16="http://schemas.microsoft.com/office/drawing/2014/main" id="{60F9D06A-60F8-4065-83A9-DA7617C2C66A}"/>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0" name="正方形/長方形 349">
          <a:extLst>
            <a:ext uri="{FF2B5EF4-FFF2-40B4-BE49-F238E27FC236}">
              <a16:creationId xmlns:a16="http://schemas.microsoft.com/office/drawing/2014/main" id="{F4B27D22-88ED-41D1-B43E-B153D32EBC2F}"/>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1" name="正方形/長方形 350">
          <a:extLst>
            <a:ext uri="{FF2B5EF4-FFF2-40B4-BE49-F238E27FC236}">
              <a16:creationId xmlns:a16="http://schemas.microsoft.com/office/drawing/2014/main" id="{B1897973-43E4-4658-BA82-86805107E19A}"/>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2" name="正方形/長方形 351">
          <a:extLst>
            <a:ext uri="{FF2B5EF4-FFF2-40B4-BE49-F238E27FC236}">
              <a16:creationId xmlns:a16="http://schemas.microsoft.com/office/drawing/2014/main" id="{BED2D5B0-A8C6-4E1C-924C-ACC1A1AABCF5}"/>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3" name="正方形/長方形 352">
          <a:extLst>
            <a:ext uri="{FF2B5EF4-FFF2-40B4-BE49-F238E27FC236}">
              <a16:creationId xmlns:a16="http://schemas.microsoft.com/office/drawing/2014/main" id="{9843DEC7-1B57-44E4-BCE1-84A7F91826BA}"/>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4" name="正方形/長方形 353">
          <a:extLst>
            <a:ext uri="{FF2B5EF4-FFF2-40B4-BE49-F238E27FC236}">
              <a16:creationId xmlns:a16="http://schemas.microsoft.com/office/drawing/2014/main" id="{43DF4DEA-415E-44CD-AFFD-B702119D5D84}"/>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5" name="テキスト ボックス 354">
          <a:extLst>
            <a:ext uri="{FF2B5EF4-FFF2-40B4-BE49-F238E27FC236}">
              <a16:creationId xmlns:a16="http://schemas.microsoft.com/office/drawing/2014/main" id="{8CE0F884-7813-4785-A472-3C4489A225FA}"/>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6" name="直線コネクタ 355">
          <a:extLst>
            <a:ext uri="{FF2B5EF4-FFF2-40B4-BE49-F238E27FC236}">
              <a16:creationId xmlns:a16="http://schemas.microsoft.com/office/drawing/2014/main" id="{D3F70DCE-2ADF-41D0-AC86-CF520B79D5E5}"/>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57" name="直線コネクタ 356">
          <a:extLst>
            <a:ext uri="{FF2B5EF4-FFF2-40B4-BE49-F238E27FC236}">
              <a16:creationId xmlns:a16="http://schemas.microsoft.com/office/drawing/2014/main" id="{58EFB176-442B-4771-83EF-2E6AC1B8569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58" name="テキスト ボックス 357">
          <a:extLst>
            <a:ext uri="{FF2B5EF4-FFF2-40B4-BE49-F238E27FC236}">
              <a16:creationId xmlns:a16="http://schemas.microsoft.com/office/drawing/2014/main" id="{BB9D1D78-48EE-4B50-A25A-A92C2691D92A}"/>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59" name="直線コネクタ 358">
          <a:extLst>
            <a:ext uri="{FF2B5EF4-FFF2-40B4-BE49-F238E27FC236}">
              <a16:creationId xmlns:a16="http://schemas.microsoft.com/office/drawing/2014/main" id="{4B9C27FB-223A-4857-BE32-1F168D87440D}"/>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0" name="テキスト ボックス 359">
          <a:extLst>
            <a:ext uri="{FF2B5EF4-FFF2-40B4-BE49-F238E27FC236}">
              <a16:creationId xmlns:a16="http://schemas.microsoft.com/office/drawing/2014/main" id="{E1FAE647-05B5-4901-BBF2-25B0DD90021D}"/>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1" name="直線コネクタ 360">
          <a:extLst>
            <a:ext uri="{FF2B5EF4-FFF2-40B4-BE49-F238E27FC236}">
              <a16:creationId xmlns:a16="http://schemas.microsoft.com/office/drawing/2014/main" id="{E5FBB68F-C6D6-4162-A68B-D57E5B25227E}"/>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2" name="テキスト ボックス 361">
          <a:extLst>
            <a:ext uri="{FF2B5EF4-FFF2-40B4-BE49-F238E27FC236}">
              <a16:creationId xmlns:a16="http://schemas.microsoft.com/office/drawing/2014/main" id="{8E1D9F39-26CF-4692-A319-12E017A27735}"/>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63" name="直線コネクタ 362">
          <a:extLst>
            <a:ext uri="{FF2B5EF4-FFF2-40B4-BE49-F238E27FC236}">
              <a16:creationId xmlns:a16="http://schemas.microsoft.com/office/drawing/2014/main" id="{A17CA1C0-F3E3-44DE-A7A4-B636DCC0EB07}"/>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64" name="テキスト ボックス 363">
          <a:extLst>
            <a:ext uri="{FF2B5EF4-FFF2-40B4-BE49-F238E27FC236}">
              <a16:creationId xmlns:a16="http://schemas.microsoft.com/office/drawing/2014/main" id="{F33468BC-CA8D-4D0A-BE8C-63791D22A05A}"/>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65" name="直線コネクタ 364">
          <a:extLst>
            <a:ext uri="{FF2B5EF4-FFF2-40B4-BE49-F238E27FC236}">
              <a16:creationId xmlns:a16="http://schemas.microsoft.com/office/drawing/2014/main" id="{FD457B40-A6F0-44AE-98F9-22F35BE2586D}"/>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66" name="テキスト ボックス 365">
          <a:extLst>
            <a:ext uri="{FF2B5EF4-FFF2-40B4-BE49-F238E27FC236}">
              <a16:creationId xmlns:a16="http://schemas.microsoft.com/office/drawing/2014/main" id="{4CD82987-71AF-40AF-9C02-7D8BB386465A}"/>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7" name="直線コネクタ 366">
          <a:extLst>
            <a:ext uri="{FF2B5EF4-FFF2-40B4-BE49-F238E27FC236}">
              <a16:creationId xmlns:a16="http://schemas.microsoft.com/office/drawing/2014/main" id="{8A593504-2AD8-4AA6-81DC-F4D5048055E5}"/>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68" name="テキスト ボックス 367">
          <a:extLst>
            <a:ext uri="{FF2B5EF4-FFF2-40B4-BE49-F238E27FC236}">
              <a16:creationId xmlns:a16="http://schemas.microsoft.com/office/drawing/2014/main" id="{674771CD-4184-4609-BB70-BF2F1A3317D3}"/>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69" name="【認定こども園・幼稚園・保育所】&#10;一人当たり面積グラフ枠">
          <a:extLst>
            <a:ext uri="{FF2B5EF4-FFF2-40B4-BE49-F238E27FC236}">
              <a16:creationId xmlns:a16="http://schemas.microsoft.com/office/drawing/2014/main" id="{65696267-F12E-4D7C-B0DD-28FC03EEC9EF}"/>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144018</xdr:rowOff>
    </xdr:from>
    <xdr:to>
      <xdr:col>116</xdr:col>
      <xdr:colOff>62864</xdr:colOff>
      <xdr:row>41</xdr:row>
      <xdr:rowOff>166116</xdr:rowOff>
    </xdr:to>
    <xdr:cxnSp macro="">
      <xdr:nvCxnSpPr>
        <xdr:cNvPr id="370" name="直線コネクタ 369">
          <a:extLst>
            <a:ext uri="{FF2B5EF4-FFF2-40B4-BE49-F238E27FC236}">
              <a16:creationId xmlns:a16="http://schemas.microsoft.com/office/drawing/2014/main" id="{D0283DF6-4DD7-437F-ADBB-5D771DD4058D}"/>
            </a:ext>
          </a:extLst>
        </xdr:cNvPr>
        <xdr:cNvCxnSpPr/>
      </xdr:nvCxnSpPr>
      <xdr:spPr>
        <a:xfrm flipV="1">
          <a:off x="22160864" y="5973318"/>
          <a:ext cx="0" cy="1222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169943</xdr:rowOff>
    </xdr:from>
    <xdr:ext cx="469744" cy="259045"/>
    <xdr:sp macro="" textlink="">
      <xdr:nvSpPr>
        <xdr:cNvPr id="371" name="【認定こども園・幼稚園・保育所】&#10;一人当たり面積最小値テキスト">
          <a:extLst>
            <a:ext uri="{FF2B5EF4-FFF2-40B4-BE49-F238E27FC236}">
              <a16:creationId xmlns:a16="http://schemas.microsoft.com/office/drawing/2014/main" id="{A289D185-E7D8-41FA-B533-FBBCC6644D07}"/>
            </a:ext>
          </a:extLst>
        </xdr:cNvPr>
        <xdr:cNvSpPr txBox="1"/>
      </xdr:nvSpPr>
      <xdr:spPr>
        <a:xfrm>
          <a:off x="22199600" y="719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166116</xdr:rowOff>
    </xdr:from>
    <xdr:to>
      <xdr:col>116</xdr:col>
      <xdr:colOff>152400</xdr:colOff>
      <xdr:row>41</xdr:row>
      <xdr:rowOff>166116</xdr:rowOff>
    </xdr:to>
    <xdr:cxnSp macro="">
      <xdr:nvCxnSpPr>
        <xdr:cNvPr id="372" name="直線コネクタ 371">
          <a:extLst>
            <a:ext uri="{FF2B5EF4-FFF2-40B4-BE49-F238E27FC236}">
              <a16:creationId xmlns:a16="http://schemas.microsoft.com/office/drawing/2014/main" id="{4CEF274A-5F6F-45DB-9D31-C044A7762728}"/>
            </a:ext>
          </a:extLst>
        </xdr:cNvPr>
        <xdr:cNvCxnSpPr/>
      </xdr:nvCxnSpPr>
      <xdr:spPr>
        <a:xfrm>
          <a:off x="22072600" y="7195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90695</xdr:rowOff>
    </xdr:from>
    <xdr:ext cx="469744" cy="259045"/>
    <xdr:sp macro="" textlink="">
      <xdr:nvSpPr>
        <xdr:cNvPr id="373" name="【認定こども園・幼稚園・保育所】&#10;一人当たり面積最大値テキスト">
          <a:extLst>
            <a:ext uri="{FF2B5EF4-FFF2-40B4-BE49-F238E27FC236}">
              <a16:creationId xmlns:a16="http://schemas.microsoft.com/office/drawing/2014/main" id="{81853ECF-8919-4A8B-885E-06134C64EB75}"/>
            </a:ext>
          </a:extLst>
        </xdr:cNvPr>
        <xdr:cNvSpPr txBox="1"/>
      </xdr:nvSpPr>
      <xdr:spPr>
        <a:xfrm>
          <a:off x="22199600" y="5748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144018</xdr:rowOff>
    </xdr:from>
    <xdr:to>
      <xdr:col>116</xdr:col>
      <xdr:colOff>152400</xdr:colOff>
      <xdr:row>34</xdr:row>
      <xdr:rowOff>144018</xdr:rowOff>
    </xdr:to>
    <xdr:cxnSp macro="">
      <xdr:nvCxnSpPr>
        <xdr:cNvPr id="374" name="直線コネクタ 373">
          <a:extLst>
            <a:ext uri="{FF2B5EF4-FFF2-40B4-BE49-F238E27FC236}">
              <a16:creationId xmlns:a16="http://schemas.microsoft.com/office/drawing/2014/main" id="{60ED6A17-1E70-4516-AB26-AA8F29E1CA75}"/>
            </a:ext>
          </a:extLst>
        </xdr:cNvPr>
        <xdr:cNvCxnSpPr/>
      </xdr:nvCxnSpPr>
      <xdr:spPr>
        <a:xfrm>
          <a:off x="22072600" y="597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128033</xdr:rowOff>
    </xdr:from>
    <xdr:ext cx="469744" cy="259045"/>
    <xdr:sp macro="" textlink="">
      <xdr:nvSpPr>
        <xdr:cNvPr id="375" name="【認定こども園・幼稚園・保育所】&#10;一人当たり面積平均値テキスト">
          <a:extLst>
            <a:ext uri="{FF2B5EF4-FFF2-40B4-BE49-F238E27FC236}">
              <a16:creationId xmlns:a16="http://schemas.microsoft.com/office/drawing/2014/main" id="{6300F974-73F3-410C-AC3C-0B06FCE02606}"/>
            </a:ext>
          </a:extLst>
        </xdr:cNvPr>
        <xdr:cNvSpPr txBox="1"/>
      </xdr:nvSpPr>
      <xdr:spPr>
        <a:xfrm>
          <a:off x="22199600" y="68145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149606</xdr:rowOff>
    </xdr:from>
    <xdr:to>
      <xdr:col>116</xdr:col>
      <xdr:colOff>114300</xdr:colOff>
      <xdr:row>40</xdr:row>
      <xdr:rowOff>79756</xdr:rowOff>
    </xdr:to>
    <xdr:sp macro="" textlink="">
      <xdr:nvSpPr>
        <xdr:cNvPr id="376" name="フローチャート: 判断 375">
          <a:extLst>
            <a:ext uri="{FF2B5EF4-FFF2-40B4-BE49-F238E27FC236}">
              <a16:creationId xmlns:a16="http://schemas.microsoft.com/office/drawing/2014/main" id="{53E06CC7-2AB2-4008-84F7-A219D950EE92}"/>
            </a:ext>
          </a:extLst>
        </xdr:cNvPr>
        <xdr:cNvSpPr/>
      </xdr:nvSpPr>
      <xdr:spPr>
        <a:xfrm>
          <a:off x="22110700" y="683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xdr:rowOff>
    </xdr:from>
    <xdr:to>
      <xdr:col>112</xdr:col>
      <xdr:colOff>38100</xdr:colOff>
      <xdr:row>40</xdr:row>
      <xdr:rowOff>101854</xdr:rowOff>
    </xdr:to>
    <xdr:sp macro="" textlink="">
      <xdr:nvSpPr>
        <xdr:cNvPr id="377" name="フローチャート: 判断 376">
          <a:extLst>
            <a:ext uri="{FF2B5EF4-FFF2-40B4-BE49-F238E27FC236}">
              <a16:creationId xmlns:a16="http://schemas.microsoft.com/office/drawing/2014/main" id="{85013165-1DFF-4414-ABCD-7BCC6B337A21}"/>
            </a:ext>
          </a:extLst>
        </xdr:cNvPr>
        <xdr:cNvSpPr/>
      </xdr:nvSpPr>
      <xdr:spPr>
        <a:xfrm>
          <a:off x="21272500" y="685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1016</xdr:rowOff>
    </xdr:from>
    <xdr:to>
      <xdr:col>107</xdr:col>
      <xdr:colOff>101600</xdr:colOff>
      <xdr:row>40</xdr:row>
      <xdr:rowOff>102616</xdr:rowOff>
    </xdr:to>
    <xdr:sp macro="" textlink="">
      <xdr:nvSpPr>
        <xdr:cNvPr id="378" name="フローチャート: 判断 377">
          <a:extLst>
            <a:ext uri="{FF2B5EF4-FFF2-40B4-BE49-F238E27FC236}">
              <a16:creationId xmlns:a16="http://schemas.microsoft.com/office/drawing/2014/main" id="{1F229980-EC58-4189-8409-99DDFCABC719}"/>
            </a:ext>
          </a:extLst>
        </xdr:cNvPr>
        <xdr:cNvSpPr/>
      </xdr:nvSpPr>
      <xdr:spPr>
        <a:xfrm>
          <a:off x="20383500" y="6859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26162</xdr:rowOff>
    </xdr:from>
    <xdr:to>
      <xdr:col>102</xdr:col>
      <xdr:colOff>165100</xdr:colOff>
      <xdr:row>40</xdr:row>
      <xdr:rowOff>127762</xdr:rowOff>
    </xdr:to>
    <xdr:sp macro="" textlink="">
      <xdr:nvSpPr>
        <xdr:cNvPr id="379" name="フローチャート: 判断 378">
          <a:extLst>
            <a:ext uri="{FF2B5EF4-FFF2-40B4-BE49-F238E27FC236}">
              <a16:creationId xmlns:a16="http://schemas.microsoft.com/office/drawing/2014/main" id="{C4B0C548-44E9-48C0-92E6-A327C4716D80}"/>
            </a:ext>
          </a:extLst>
        </xdr:cNvPr>
        <xdr:cNvSpPr/>
      </xdr:nvSpPr>
      <xdr:spPr>
        <a:xfrm>
          <a:off x="19494500" y="688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169418</xdr:rowOff>
    </xdr:from>
    <xdr:to>
      <xdr:col>98</xdr:col>
      <xdr:colOff>38100</xdr:colOff>
      <xdr:row>40</xdr:row>
      <xdr:rowOff>99568</xdr:rowOff>
    </xdr:to>
    <xdr:sp macro="" textlink="">
      <xdr:nvSpPr>
        <xdr:cNvPr id="380" name="フローチャート: 判断 379">
          <a:extLst>
            <a:ext uri="{FF2B5EF4-FFF2-40B4-BE49-F238E27FC236}">
              <a16:creationId xmlns:a16="http://schemas.microsoft.com/office/drawing/2014/main" id="{C9796140-3A8A-46BE-B87C-243BF22CC8CA}"/>
            </a:ext>
          </a:extLst>
        </xdr:cNvPr>
        <xdr:cNvSpPr/>
      </xdr:nvSpPr>
      <xdr:spPr>
        <a:xfrm>
          <a:off x="18605500" y="685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1" name="テキスト ボックス 380">
          <a:extLst>
            <a:ext uri="{FF2B5EF4-FFF2-40B4-BE49-F238E27FC236}">
              <a16:creationId xmlns:a16="http://schemas.microsoft.com/office/drawing/2014/main" id="{359D26FA-958D-445D-8975-4B59A534D34B}"/>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2" name="テキスト ボックス 381">
          <a:extLst>
            <a:ext uri="{FF2B5EF4-FFF2-40B4-BE49-F238E27FC236}">
              <a16:creationId xmlns:a16="http://schemas.microsoft.com/office/drawing/2014/main" id="{D980780D-D521-4B50-B314-23C956DB0286}"/>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AEC6234C-E394-46C9-A7D2-D730E6CBDB2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4" name="テキスト ボックス 383">
          <a:extLst>
            <a:ext uri="{FF2B5EF4-FFF2-40B4-BE49-F238E27FC236}">
              <a16:creationId xmlns:a16="http://schemas.microsoft.com/office/drawing/2014/main" id="{29ECF682-27F0-4B95-B57A-9D2516752F06}"/>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AA7DBEC2-176F-4979-986C-4F66DFADBC47}"/>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59690</xdr:rowOff>
    </xdr:from>
    <xdr:to>
      <xdr:col>116</xdr:col>
      <xdr:colOff>114300</xdr:colOff>
      <xdr:row>36</xdr:row>
      <xdr:rowOff>161290</xdr:rowOff>
    </xdr:to>
    <xdr:sp macro="" textlink="">
      <xdr:nvSpPr>
        <xdr:cNvPr id="386" name="楕円 385">
          <a:extLst>
            <a:ext uri="{FF2B5EF4-FFF2-40B4-BE49-F238E27FC236}">
              <a16:creationId xmlns:a16="http://schemas.microsoft.com/office/drawing/2014/main" id="{CADD5A7B-81C7-48CA-BFA7-45BCA006EFD8}"/>
            </a:ext>
          </a:extLst>
        </xdr:cNvPr>
        <xdr:cNvSpPr/>
      </xdr:nvSpPr>
      <xdr:spPr>
        <a:xfrm>
          <a:off x="22110700" y="623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82567</xdr:rowOff>
    </xdr:from>
    <xdr:ext cx="469744" cy="259045"/>
    <xdr:sp macro="" textlink="">
      <xdr:nvSpPr>
        <xdr:cNvPr id="387" name="【認定こども園・幼稚園・保育所】&#10;一人当たり面積該当値テキスト">
          <a:extLst>
            <a:ext uri="{FF2B5EF4-FFF2-40B4-BE49-F238E27FC236}">
              <a16:creationId xmlns:a16="http://schemas.microsoft.com/office/drawing/2014/main" id="{398CD4F7-C49C-46AE-A643-FCDD45D824EE}"/>
            </a:ext>
          </a:extLst>
        </xdr:cNvPr>
        <xdr:cNvSpPr txBox="1"/>
      </xdr:nvSpPr>
      <xdr:spPr>
        <a:xfrm>
          <a:off x="22199600" y="608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68834</xdr:rowOff>
    </xdr:from>
    <xdr:to>
      <xdr:col>112</xdr:col>
      <xdr:colOff>38100</xdr:colOff>
      <xdr:row>36</xdr:row>
      <xdr:rowOff>170434</xdr:rowOff>
    </xdr:to>
    <xdr:sp macro="" textlink="">
      <xdr:nvSpPr>
        <xdr:cNvPr id="388" name="楕円 387">
          <a:extLst>
            <a:ext uri="{FF2B5EF4-FFF2-40B4-BE49-F238E27FC236}">
              <a16:creationId xmlns:a16="http://schemas.microsoft.com/office/drawing/2014/main" id="{0E877B4C-AE40-40AC-AF8C-B81B85929714}"/>
            </a:ext>
          </a:extLst>
        </xdr:cNvPr>
        <xdr:cNvSpPr/>
      </xdr:nvSpPr>
      <xdr:spPr>
        <a:xfrm>
          <a:off x="21272500" y="6241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110490</xdr:rowOff>
    </xdr:from>
    <xdr:to>
      <xdr:col>116</xdr:col>
      <xdr:colOff>63500</xdr:colOff>
      <xdr:row>36</xdr:row>
      <xdr:rowOff>119634</xdr:rowOff>
    </xdr:to>
    <xdr:cxnSp macro="">
      <xdr:nvCxnSpPr>
        <xdr:cNvPr id="389" name="直線コネクタ 388">
          <a:extLst>
            <a:ext uri="{FF2B5EF4-FFF2-40B4-BE49-F238E27FC236}">
              <a16:creationId xmlns:a16="http://schemas.microsoft.com/office/drawing/2014/main" id="{02C24C63-8E76-4542-A742-5D44CD3B0586}"/>
            </a:ext>
          </a:extLst>
        </xdr:cNvPr>
        <xdr:cNvCxnSpPr/>
      </xdr:nvCxnSpPr>
      <xdr:spPr>
        <a:xfrm flipV="1">
          <a:off x="21323300" y="628269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111506</xdr:rowOff>
    </xdr:from>
    <xdr:to>
      <xdr:col>107</xdr:col>
      <xdr:colOff>101600</xdr:colOff>
      <xdr:row>37</xdr:row>
      <xdr:rowOff>41656</xdr:rowOff>
    </xdr:to>
    <xdr:sp macro="" textlink="">
      <xdr:nvSpPr>
        <xdr:cNvPr id="390" name="楕円 389">
          <a:extLst>
            <a:ext uri="{FF2B5EF4-FFF2-40B4-BE49-F238E27FC236}">
              <a16:creationId xmlns:a16="http://schemas.microsoft.com/office/drawing/2014/main" id="{C8CC7B50-8BF3-46DB-8523-44AE63F9F274}"/>
            </a:ext>
          </a:extLst>
        </xdr:cNvPr>
        <xdr:cNvSpPr/>
      </xdr:nvSpPr>
      <xdr:spPr>
        <a:xfrm>
          <a:off x="20383500" y="628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119634</xdr:rowOff>
    </xdr:from>
    <xdr:to>
      <xdr:col>111</xdr:col>
      <xdr:colOff>177800</xdr:colOff>
      <xdr:row>36</xdr:row>
      <xdr:rowOff>162306</xdr:rowOff>
    </xdr:to>
    <xdr:cxnSp macro="">
      <xdr:nvCxnSpPr>
        <xdr:cNvPr id="391" name="直線コネクタ 390">
          <a:extLst>
            <a:ext uri="{FF2B5EF4-FFF2-40B4-BE49-F238E27FC236}">
              <a16:creationId xmlns:a16="http://schemas.microsoft.com/office/drawing/2014/main" id="{829DEF89-0A85-4E95-8820-68D8FDA69C75}"/>
            </a:ext>
          </a:extLst>
        </xdr:cNvPr>
        <xdr:cNvCxnSpPr/>
      </xdr:nvCxnSpPr>
      <xdr:spPr>
        <a:xfrm flipV="1">
          <a:off x="20434300" y="6291834"/>
          <a:ext cx="889000" cy="42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47498</xdr:rowOff>
    </xdr:from>
    <xdr:to>
      <xdr:col>102</xdr:col>
      <xdr:colOff>165100</xdr:colOff>
      <xdr:row>36</xdr:row>
      <xdr:rowOff>149098</xdr:rowOff>
    </xdr:to>
    <xdr:sp macro="" textlink="">
      <xdr:nvSpPr>
        <xdr:cNvPr id="392" name="楕円 391">
          <a:extLst>
            <a:ext uri="{FF2B5EF4-FFF2-40B4-BE49-F238E27FC236}">
              <a16:creationId xmlns:a16="http://schemas.microsoft.com/office/drawing/2014/main" id="{1C01AD28-6823-455A-8B3F-8F7C3B4B5CEB}"/>
            </a:ext>
          </a:extLst>
        </xdr:cNvPr>
        <xdr:cNvSpPr/>
      </xdr:nvSpPr>
      <xdr:spPr>
        <a:xfrm>
          <a:off x="19494500" y="6219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98298</xdr:rowOff>
    </xdr:from>
    <xdr:to>
      <xdr:col>107</xdr:col>
      <xdr:colOff>50800</xdr:colOff>
      <xdr:row>36</xdr:row>
      <xdr:rowOff>162306</xdr:rowOff>
    </xdr:to>
    <xdr:cxnSp macro="">
      <xdr:nvCxnSpPr>
        <xdr:cNvPr id="393" name="直線コネクタ 392">
          <a:extLst>
            <a:ext uri="{FF2B5EF4-FFF2-40B4-BE49-F238E27FC236}">
              <a16:creationId xmlns:a16="http://schemas.microsoft.com/office/drawing/2014/main" id="{7FBCA851-D76C-402E-8004-11EA0C7F27B5}"/>
            </a:ext>
          </a:extLst>
        </xdr:cNvPr>
        <xdr:cNvCxnSpPr/>
      </xdr:nvCxnSpPr>
      <xdr:spPr>
        <a:xfrm>
          <a:off x="19545300" y="627049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83312</xdr:rowOff>
    </xdr:from>
    <xdr:to>
      <xdr:col>98</xdr:col>
      <xdr:colOff>38100</xdr:colOff>
      <xdr:row>37</xdr:row>
      <xdr:rowOff>13462</xdr:rowOff>
    </xdr:to>
    <xdr:sp macro="" textlink="">
      <xdr:nvSpPr>
        <xdr:cNvPr id="394" name="楕円 393">
          <a:extLst>
            <a:ext uri="{FF2B5EF4-FFF2-40B4-BE49-F238E27FC236}">
              <a16:creationId xmlns:a16="http://schemas.microsoft.com/office/drawing/2014/main" id="{748E5C4D-1870-489B-9181-2555C5237ED5}"/>
            </a:ext>
          </a:extLst>
        </xdr:cNvPr>
        <xdr:cNvSpPr/>
      </xdr:nvSpPr>
      <xdr:spPr>
        <a:xfrm>
          <a:off x="18605500" y="625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98298</xdr:rowOff>
    </xdr:from>
    <xdr:to>
      <xdr:col>102</xdr:col>
      <xdr:colOff>114300</xdr:colOff>
      <xdr:row>36</xdr:row>
      <xdr:rowOff>134112</xdr:rowOff>
    </xdr:to>
    <xdr:cxnSp macro="">
      <xdr:nvCxnSpPr>
        <xdr:cNvPr id="395" name="直線コネクタ 394">
          <a:extLst>
            <a:ext uri="{FF2B5EF4-FFF2-40B4-BE49-F238E27FC236}">
              <a16:creationId xmlns:a16="http://schemas.microsoft.com/office/drawing/2014/main" id="{7B766ACD-BAFA-49EC-A482-8855F4F82DA7}"/>
            </a:ext>
          </a:extLst>
        </xdr:cNvPr>
        <xdr:cNvCxnSpPr/>
      </xdr:nvCxnSpPr>
      <xdr:spPr>
        <a:xfrm flipV="1">
          <a:off x="18656300" y="6270498"/>
          <a:ext cx="889000" cy="35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92981</xdr:rowOff>
    </xdr:from>
    <xdr:ext cx="469744" cy="259045"/>
    <xdr:sp macro="" textlink="">
      <xdr:nvSpPr>
        <xdr:cNvPr id="396" name="n_1aveValue【認定こども園・幼稚園・保育所】&#10;一人当たり面積">
          <a:extLst>
            <a:ext uri="{FF2B5EF4-FFF2-40B4-BE49-F238E27FC236}">
              <a16:creationId xmlns:a16="http://schemas.microsoft.com/office/drawing/2014/main" id="{54ADA74A-D917-4AD7-A9BB-D6D1F9C0DE33}"/>
            </a:ext>
          </a:extLst>
        </xdr:cNvPr>
        <xdr:cNvSpPr txBox="1"/>
      </xdr:nvSpPr>
      <xdr:spPr>
        <a:xfrm>
          <a:off x="21075727" y="695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93743</xdr:rowOff>
    </xdr:from>
    <xdr:ext cx="469744" cy="259045"/>
    <xdr:sp macro="" textlink="">
      <xdr:nvSpPr>
        <xdr:cNvPr id="397" name="n_2aveValue【認定こども園・幼稚園・保育所】&#10;一人当たり面積">
          <a:extLst>
            <a:ext uri="{FF2B5EF4-FFF2-40B4-BE49-F238E27FC236}">
              <a16:creationId xmlns:a16="http://schemas.microsoft.com/office/drawing/2014/main" id="{F3DF8D4A-FCBF-4EE7-A4E6-4B5859FF2C60}"/>
            </a:ext>
          </a:extLst>
        </xdr:cNvPr>
        <xdr:cNvSpPr txBox="1"/>
      </xdr:nvSpPr>
      <xdr:spPr>
        <a:xfrm>
          <a:off x="20199427" y="6951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118889</xdr:rowOff>
    </xdr:from>
    <xdr:ext cx="469744" cy="259045"/>
    <xdr:sp macro="" textlink="">
      <xdr:nvSpPr>
        <xdr:cNvPr id="398" name="n_3aveValue【認定こども園・幼稚園・保育所】&#10;一人当たり面積">
          <a:extLst>
            <a:ext uri="{FF2B5EF4-FFF2-40B4-BE49-F238E27FC236}">
              <a16:creationId xmlns:a16="http://schemas.microsoft.com/office/drawing/2014/main" id="{AE45F1DE-9896-46C7-BF98-365BEECC8E62}"/>
            </a:ext>
          </a:extLst>
        </xdr:cNvPr>
        <xdr:cNvSpPr txBox="1"/>
      </xdr:nvSpPr>
      <xdr:spPr>
        <a:xfrm>
          <a:off x="19310427" y="6976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90695</xdr:rowOff>
    </xdr:from>
    <xdr:ext cx="469744" cy="259045"/>
    <xdr:sp macro="" textlink="">
      <xdr:nvSpPr>
        <xdr:cNvPr id="399" name="n_4aveValue【認定こども園・幼稚園・保育所】&#10;一人当たり面積">
          <a:extLst>
            <a:ext uri="{FF2B5EF4-FFF2-40B4-BE49-F238E27FC236}">
              <a16:creationId xmlns:a16="http://schemas.microsoft.com/office/drawing/2014/main" id="{469A571E-3899-4106-A841-7B7BD4ED1D55}"/>
            </a:ext>
          </a:extLst>
        </xdr:cNvPr>
        <xdr:cNvSpPr txBox="1"/>
      </xdr:nvSpPr>
      <xdr:spPr>
        <a:xfrm>
          <a:off x="18421427" y="6948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15511</xdr:rowOff>
    </xdr:from>
    <xdr:ext cx="469744" cy="259045"/>
    <xdr:sp macro="" textlink="">
      <xdr:nvSpPr>
        <xdr:cNvPr id="400" name="n_1mainValue【認定こども園・幼稚園・保育所】&#10;一人当たり面積">
          <a:extLst>
            <a:ext uri="{FF2B5EF4-FFF2-40B4-BE49-F238E27FC236}">
              <a16:creationId xmlns:a16="http://schemas.microsoft.com/office/drawing/2014/main" id="{C8A70A07-3118-49FB-93EB-418FB49F54C7}"/>
            </a:ext>
          </a:extLst>
        </xdr:cNvPr>
        <xdr:cNvSpPr txBox="1"/>
      </xdr:nvSpPr>
      <xdr:spPr>
        <a:xfrm>
          <a:off x="21075727" y="6016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58183</xdr:rowOff>
    </xdr:from>
    <xdr:ext cx="469744" cy="259045"/>
    <xdr:sp macro="" textlink="">
      <xdr:nvSpPr>
        <xdr:cNvPr id="401" name="n_2mainValue【認定こども園・幼稚園・保育所】&#10;一人当たり面積">
          <a:extLst>
            <a:ext uri="{FF2B5EF4-FFF2-40B4-BE49-F238E27FC236}">
              <a16:creationId xmlns:a16="http://schemas.microsoft.com/office/drawing/2014/main" id="{7F027200-CF82-4C52-823C-14A5018AAC09}"/>
            </a:ext>
          </a:extLst>
        </xdr:cNvPr>
        <xdr:cNvSpPr txBox="1"/>
      </xdr:nvSpPr>
      <xdr:spPr>
        <a:xfrm>
          <a:off x="20199427" y="6058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34</xdr:row>
      <xdr:rowOff>165625</xdr:rowOff>
    </xdr:from>
    <xdr:ext cx="469744" cy="259045"/>
    <xdr:sp macro="" textlink="">
      <xdr:nvSpPr>
        <xdr:cNvPr id="402" name="n_3mainValue【認定こども園・幼稚園・保育所】&#10;一人当たり面積">
          <a:extLst>
            <a:ext uri="{FF2B5EF4-FFF2-40B4-BE49-F238E27FC236}">
              <a16:creationId xmlns:a16="http://schemas.microsoft.com/office/drawing/2014/main" id="{0EE06385-1B43-44D0-9341-1B0F333A092D}"/>
            </a:ext>
          </a:extLst>
        </xdr:cNvPr>
        <xdr:cNvSpPr txBox="1"/>
      </xdr:nvSpPr>
      <xdr:spPr>
        <a:xfrm>
          <a:off x="19310427" y="5994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29989</xdr:rowOff>
    </xdr:from>
    <xdr:ext cx="469744" cy="259045"/>
    <xdr:sp macro="" textlink="">
      <xdr:nvSpPr>
        <xdr:cNvPr id="403" name="n_4mainValue【認定こども園・幼稚園・保育所】&#10;一人当たり面積">
          <a:extLst>
            <a:ext uri="{FF2B5EF4-FFF2-40B4-BE49-F238E27FC236}">
              <a16:creationId xmlns:a16="http://schemas.microsoft.com/office/drawing/2014/main" id="{BAF2E6B4-56FB-4D1D-942F-BEA585D88846}"/>
            </a:ext>
          </a:extLst>
        </xdr:cNvPr>
        <xdr:cNvSpPr txBox="1"/>
      </xdr:nvSpPr>
      <xdr:spPr>
        <a:xfrm>
          <a:off x="18421427" y="6030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4" name="正方形/長方形 403">
          <a:extLst>
            <a:ext uri="{FF2B5EF4-FFF2-40B4-BE49-F238E27FC236}">
              <a16:creationId xmlns:a16="http://schemas.microsoft.com/office/drawing/2014/main" id="{1B43A1C5-E8BA-4733-AA52-CDE28AF2E31F}"/>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5" name="正方形/長方形 404">
          <a:extLst>
            <a:ext uri="{FF2B5EF4-FFF2-40B4-BE49-F238E27FC236}">
              <a16:creationId xmlns:a16="http://schemas.microsoft.com/office/drawing/2014/main" id="{DE5DD90C-5EA1-417B-8DE8-76C3AA13E72D}"/>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6" name="正方形/長方形 405">
          <a:extLst>
            <a:ext uri="{FF2B5EF4-FFF2-40B4-BE49-F238E27FC236}">
              <a16:creationId xmlns:a16="http://schemas.microsoft.com/office/drawing/2014/main" id="{B0346469-4AF5-4EA8-B95C-44D04622C292}"/>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7" name="正方形/長方形 406">
          <a:extLst>
            <a:ext uri="{FF2B5EF4-FFF2-40B4-BE49-F238E27FC236}">
              <a16:creationId xmlns:a16="http://schemas.microsoft.com/office/drawing/2014/main" id="{AADC3E6D-437D-43B1-B07E-3DCF1746880A}"/>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8" name="正方形/長方形 407">
          <a:extLst>
            <a:ext uri="{FF2B5EF4-FFF2-40B4-BE49-F238E27FC236}">
              <a16:creationId xmlns:a16="http://schemas.microsoft.com/office/drawing/2014/main" id="{B849659D-FB65-4866-A150-1419B9414A84}"/>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9" name="正方形/長方形 408">
          <a:extLst>
            <a:ext uri="{FF2B5EF4-FFF2-40B4-BE49-F238E27FC236}">
              <a16:creationId xmlns:a16="http://schemas.microsoft.com/office/drawing/2014/main" id="{705B9EB3-F318-4794-8D1B-7F2DFC1FC6A6}"/>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0" name="正方形/長方形 409">
          <a:extLst>
            <a:ext uri="{FF2B5EF4-FFF2-40B4-BE49-F238E27FC236}">
              <a16:creationId xmlns:a16="http://schemas.microsoft.com/office/drawing/2014/main" id="{21C8F982-572D-4223-A2D6-2E85236FB686}"/>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1" name="正方形/長方形 410">
          <a:extLst>
            <a:ext uri="{FF2B5EF4-FFF2-40B4-BE49-F238E27FC236}">
              <a16:creationId xmlns:a16="http://schemas.microsoft.com/office/drawing/2014/main" id="{10B9A8DF-6E1D-4B8E-B813-BA9031C5B78A}"/>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2" name="テキスト ボックス 411">
          <a:extLst>
            <a:ext uri="{FF2B5EF4-FFF2-40B4-BE49-F238E27FC236}">
              <a16:creationId xmlns:a16="http://schemas.microsoft.com/office/drawing/2014/main" id="{66C8D85D-7EC8-414A-9D25-3A402AF3CC8C}"/>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3" name="直線コネクタ 412">
          <a:extLst>
            <a:ext uri="{FF2B5EF4-FFF2-40B4-BE49-F238E27FC236}">
              <a16:creationId xmlns:a16="http://schemas.microsoft.com/office/drawing/2014/main" id="{C82C4451-B167-4489-B9CF-6BC321BA20C5}"/>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4" name="テキスト ボックス 413">
          <a:extLst>
            <a:ext uri="{FF2B5EF4-FFF2-40B4-BE49-F238E27FC236}">
              <a16:creationId xmlns:a16="http://schemas.microsoft.com/office/drawing/2014/main" id="{F918F04A-6F58-44CD-BEF6-F4B1196867BA}"/>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15" name="直線コネクタ 414">
          <a:extLst>
            <a:ext uri="{FF2B5EF4-FFF2-40B4-BE49-F238E27FC236}">
              <a16:creationId xmlns:a16="http://schemas.microsoft.com/office/drawing/2014/main" id="{65C666F7-6375-4605-A6A5-0D45D52CE9D7}"/>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16" name="テキスト ボックス 415">
          <a:extLst>
            <a:ext uri="{FF2B5EF4-FFF2-40B4-BE49-F238E27FC236}">
              <a16:creationId xmlns:a16="http://schemas.microsoft.com/office/drawing/2014/main" id="{3922C16A-0612-4145-9C9D-F388B43F44C1}"/>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17" name="直線コネクタ 416">
          <a:extLst>
            <a:ext uri="{FF2B5EF4-FFF2-40B4-BE49-F238E27FC236}">
              <a16:creationId xmlns:a16="http://schemas.microsoft.com/office/drawing/2014/main" id="{13D99A09-5192-4E52-AF49-66A8797C6095}"/>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18" name="テキスト ボックス 417">
          <a:extLst>
            <a:ext uri="{FF2B5EF4-FFF2-40B4-BE49-F238E27FC236}">
              <a16:creationId xmlns:a16="http://schemas.microsoft.com/office/drawing/2014/main" id="{2A893B0D-E984-4C76-B869-0628703A0F7B}"/>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19" name="直線コネクタ 418">
          <a:extLst>
            <a:ext uri="{FF2B5EF4-FFF2-40B4-BE49-F238E27FC236}">
              <a16:creationId xmlns:a16="http://schemas.microsoft.com/office/drawing/2014/main" id="{F4E883F2-82E4-4481-B366-00EEE93703FA}"/>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0" name="テキスト ボックス 419">
          <a:extLst>
            <a:ext uri="{FF2B5EF4-FFF2-40B4-BE49-F238E27FC236}">
              <a16:creationId xmlns:a16="http://schemas.microsoft.com/office/drawing/2014/main" id="{D733C26E-E2B2-44FD-9324-F4554330D8CF}"/>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1" name="直線コネクタ 420">
          <a:extLst>
            <a:ext uri="{FF2B5EF4-FFF2-40B4-BE49-F238E27FC236}">
              <a16:creationId xmlns:a16="http://schemas.microsoft.com/office/drawing/2014/main" id="{3F79E9ED-E420-4564-B0FA-0EC90B7D7491}"/>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2" name="テキスト ボックス 421">
          <a:extLst>
            <a:ext uri="{FF2B5EF4-FFF2-40B4-BE49-F238E27FC236}">
              <a16:creationId xmlns:a16="http://schemas.microsoft.com/office/drawing/2014/main" id="{F16DA726-AE6F-4AF4-B62F-57A9EF018A5F}"/>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3" name="直線コネクタ 422">
          <a:extLst>
            <a:ext uri="{FF2B5EF4-FFF2-40B4-BE49-F238E27FC236}">
              <a16:creationId xmlns:a16="http://schemas.microsoft.com/office/drawing/2014/main" id="{34C38BAC-BF54-4288-A9F2-7AFC7172856B}"/>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24" name="テキスト ボックス 423">
          <a:extLst>
            <a:ext uri="{FF2B5EF4-FFF2-40B4-BE49-F238E27FC236}">
              <a16:creationId xmlns:a16="http://schemas.microsoft.com/office/drawing/2014/main" id="{8EEB8F96-1E52-495E-BA00-87ED62C81AE6}"/>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25" name="直線コネクタ 424">
          <a:extLst>
            <a:ext uri="{FF2B5EF4-FFF2-40B4-BE49-F238E27FC236}">
              <a16:creationId xmlns:a16="http://schemas.microsoft.com/office/drawing/2014/main" id="{4E4CCC4C-3315-430D-B5AE-D147B2D641C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26" name="テキスト ボックス 425">
          <a:extLst>
            <a:ext uri="{FF2B5EF4-FFF2-40B4-BE49-F238E27FC236}">
              <a16:creationId xmlns:a16="http://schemas.microsoft.com/office/drawing/2014/main" id="{27CA6085-E49B-48EC-8680-5339441308BB}"/>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7" name="直線コネクタ 426">
          <a:extLst>
            <a:ext uri="{FF2B5EF4-FFF2-40B4-BE49-F238E27FC236}">
              <a16:creationId xmlns:a16="http://schemas.microsoft.com/office/drawing/2014/main" id="{8131096F-3F77-45BC-B41E-5763611F4DD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8" name="【学校施設】&#10;有形固定資産減価償却率グラフ枠">
          <a:extLst>
            <a:ext uri="{FF2B5EF4-FFF2-40B4-BE49-F238E27FC236}">
              <a16:creationId xmlns:a16="http://schemas.microsoft.com/office/drawing/2014/main" id="{F640A71E-CA43-4F9D-BBE2-7B33A0FA1B78}"/>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27759</xdr:rowOff>
    </xdr:from>
    <xdr:to>
      <xdr:col>85</xdr:col>
      <xdr:colOff>126364</xdr:colOff>
      <xdr:row>64</xdr:row>
      <xdr:rowOff>130628</xdr:rowOff>
    </xdr:to>
    <xdr:cxnSp macro="">
      <xdr:nvCxnSpPr>
        <xdr:cNvPr id="429" name="直線コネクタ 428">
          <a:extLst>
            <a:ext uri="{FF2B5EF4-FFF2-40B4-BE49-F238E27FC236}">
              <a16:creationId xmlns:a16="http://schemas.microsoft.com/office/drawing/2014/main" id="{176B7024-C60E-470E-9208-7F765FD69C40}"/>
            </a:ext>
          </a:extLst>
        </xdr:cNvPr>
        <xdr:cNvCxnSpPr/>
      </xdr:nvCxnSpPr>
      <xdr:spPr>
        <a:xfrm flipV="1">
          <a:off x="16318864" y="9628959"/>
          <a:ext cx="0" cy="1474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430" name="【学校施設】&#10;有形固定資産減価償却率最小値テキスト">
          <a:extLst>
            <a:ext uri="{FF2B5EF4-FFF2-40B4-BE49-F238E27FC236}">
              <a16:creationId xmlns:a16="http://schemas.microsoft.com/office/drawing/2014/main" id="{E9D9DA01-B0D1-4C31-8DCE-77BB28785131}"/>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431" name="直線コネクタ 430">
          <a:extLst>
            <a:ext uri="{FF2B5EF4-FFF2-40B4-BE49-F238E27FC236}">
              <a16:creationId xmlns:a16="http://schemas.microsoft.com/office/drawing/2014/main" id="{A88A0563-3193-432F-AD80-2120C9770E9A}"/>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145886</xdr:rowOff>
    </xdr:from>
    <xdr:ext cx="340478" cy="259045"/>
    <xdr:sp macro="" textlink="">
      <xdr:nvSpPr>
        <xdr:cNvPr id="432" name="【学校施設】&#10;有形固定資産減価償却率最大値テキスト">
          <a:extLst>
            <a:ext uri="{FF2B5EF4-FFF2-40B4-BE49-F238E27FC236}">
              <a16:creationId xmlns:a16="http://schemas.microsoft.com/office/drawing/2014/main" id="{DD4A2068-CA15-4F18-9679-57D92542662E}"/>
            </a:ext>
          </a:extLst>
        </xdr:cNvPr>
        <xdr:cNvSpPr txBox="1"/>
      </xdr:nvSpPr>
      <xdr:spPr>
        <a:xfrm>
          <a:off x="16357600" y="940418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27759</xdr:rowOff>
    </xdr:from>
    <xdr:to>
      <xdr:col>86</xdr:col>
      <xdr:colOff>25400</xdr:colOff>
      <xdr:row>56</xdr:row>
      <xdr:rowOff>27759</xdr:rowOff>
    </xdr:to>
    <xdr:cxnSp macro="">
      <xdr:nvCxnSpPr>
        <xdr:cNvPr id="433" name="直線コネクタ 432">
          <a:extLst>
            <a:ext uri="{FF2B5EF4-FFF2-40B4-BE49-F238E27FC236}">
              <a16:creationId xmlns:a16="http://schemas.microsoft.com/office/drawing/2014/main" id="{1932381C-DCEF-4612-A615-E7A993C64B44}"/>
            </a:ext>
          </a:extLst>
        </xdr:cNvPr>
        <xdr:cNvCxnSpPr/>
      </xdr:nvCxnSpPr>
      <xdr:spPr>
        <a:xfrm>
          <a:off x="16230600" y="9628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12899</xdr:rowOff>
    </xdr:from>
    <xdr:ext cx="405111" cy="259045"/>
    <xdr:sp macro="" textlink="">
      <xdr:nvSpPr>
        <xdr:cNvPr id="434" name="【学校施設】&#10;有形固定資産減価償却率平均値テキスト">
          <a:extLst>
            <a:ext uri="{FF2B5EF4-FFF2-40B4-BE49-F238E27FC236}">
              <a16:creationId xmlns:a16="http://schemas.microsoft.com/office/drawing/2014/main" id="{40594534-1CCC-478F-BA96-161DBBE42370}"/>
            </a:ext>
          </a:extLst>
        </xdr:cNvPr>
        <xdr:cNvSpPr txBox="1"/>
      </xdr:nvSpPr>
      <xdr:spPr>
        <a:xfrm>
          <a:off x="16357600" y="102998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161472</xdr:rowOff>
    </xdr:from>
    <xdr:to>
      <xdr:col>85</xdr:col>
      <xdr:colOff>177800</xdr:colOff>
      <xdr:row>61</xdr:row>
      <xdr:rowOff>91622</xdr:rowOff>
    </xdr:to>
    <xdr:sp macro="" textlink="">
      <xdr:nvSpPr>
        <xdr:cNvPr id="435" name="フローチャート: 判断 434">
          <a:extLst>
            <a:ext uri="{FF2B5EF4-FFF2-40B4-BE49-F238E27FC236}">
              <a16:creationId xmlns:a16="http://schemas.microsoft.com/office/drawing/2014/main" id="{E34CAB4A-5030-47BB-B600-C123A7E64DE8}"/>
            </a:ext>
          </a:extLst>
        </xdr:cNvPr>
        <xdr:cNvSpPr/>
      </xdr:nvSpPr>
      <xdr:spPr>
        <a:xfrm>
          <a:off x="16268700" y="1044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166370</xdr:rowOff>
    </xdr:from>
    <xdr:to>
      <xdr:col>81</xdr:col>
      <xdr:colOff>101600</xdr:colOff>
      <xdr:row>61</xdr:row>
      <xdr:rowOff>96520</xdr:rowOff>
    </xdr:to>
    <xdr:sp macro="" textlink="">
      <xdr:nvSpPr>
        <xdr:cNvPr id="436" name="フローチャート: 判断 435">
          <a:extLst>
            <a:ext uri="{FF2B5EF4-FFF2-40B4-BE49-F238E27FC236}">
              <a16:creationId xmlns:a16="http://schemas.microsoft.com/office/drawing/2014/main" id="{36B70995-27D3-4C20-9237-5F4660D9DC6C}"/>
            </a:ext>
          </a:extLst>
        </xdr:cNvPr>
        <xdr:cNvSpPr/>
      </xdr:nvSpPr>
      <xdr:spPr>
        <a:xfrm>
          <a:off x="154305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127181</xdr:rowOff>
    </xdr:from>
    <xdr:to>
      <xdr:col>76</xdr:col>
      <xdr:colOff>165100</xdr:colOff>
      <xdr:row>61</xdr:row>
      <xdr:rowOff>57331</xdr:rowOff>
    </xdr:to>
    <xdr:sp macro="" textlink="">
      <xdr:nvSpPr>
        <xdr:cNvPr id="437" name="フローチャート: 判断 436">
          <a:extLst>
            <a:ext uri="{FF2B5EF4-FFF2-40B4-BE49-F238E27FC236}">
              <a16:creationId xmlns:a16="http://schemas.microsoft.com/office/drawing/2014/main" id="{2D6FCE81-54FE-4382-9D0D-9FA705B8F95E}"/>
            </a:ext>
          </a:extLst>
        </xdr:cNvPr>
        <xdr:cNvSpPr/>
      </xdr:nvSpPr>
      <xdr:spPr>
        <a:xfrm>
          <a:off x="14541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107587</xdr:rowOff>
    </xdr:from>
    <xdr:to>
      <xdr:col>72</xdr:col>
      <xdr:colOff>38100</xdr:colOff>
      <xdr:row>61</xdr:row>
      <xdr:rowOff>37737</xdr:rowOff>
    </xdr:to>
    <xdr:sp macro="" textlink="">
      <xdr:nvSpPr>
        <xdr:cNvPr id="438" name="フローチャート: 判断 437">
          <a:extLst>
            <a:ext uri="{FF2B5EF4-FFF2-40B4-BE49-F238E27FC236}">
              <a16:creationId xmlns:a16="http://schemas.microsoft.com/office/drawing/2014/main" id="{ADF1137B-EEFD-4CF3-A5ED-52E61E4F06E5}"/>
            </a:ext>
          </a:extLst>
        </xdr:cNvPr>
        <xdr:cNvSpPr/>
      </xdr:nvSpPr>
      <xdr:spPr>
        <a:xfrm>
          <a:off x="13652500" y="1039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130447</xdr:rowOff>
    </xdr:from>
    <xdr:to>
      <xdr:col>67</xdr:col>
      <xdr:colOff>101600</xdr:colOff>
      <xdr:row>61</xdr:row>
      <xdr:rowOff>60597</xdr:rowOff>
    </xdr:to>
    <xdr:sp macro="" textlink="">
      <xdr:nvSpPr>
        <xdr:cNvPr id="439" name="フローチャート: 判断 438">
          <a:extLst>
            <a:ext uri="{FF2B5EF4-FFF2-40B4-BE49-F238E27FC236}">
              <a16:creationId xmlns:a16="http://schemas.microsoft.com/office/drawing/2014/main" id="{C190C3A4-3899-4EF3-A660-0993AFB9CAFD}"/>
            </a:ext>
          </a:extLst>
        </xdr:cNvPr>
        <xdr:cNvSpPr/>
      </xdr:nvSpPr>
      <xdr:spPr>
        <a:xfrm>
          <a:off x="12763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0" name="テキスト ボックス 439">
          <a:extLst>
            <a:ext uri="{FF2B5EF4-FFF2-40B4-BE49-F238E27FC236}">
              <a16:creationId xmlns:a16="http://schemas.microsoft.com/office/drawing/2014/main" id="{FCF8607E-0880-4581-A0B3-3A9C795FCB51}"/>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1" name="テキスト ボックス 440">
          <a:extLst>
            <a:ext uri="{FF2B5EF4-FFF2-40B4-BE49-F238E27FC236}">
              <a16:creationId xmlns:a16="http://schemas.microsoft.com/office/drawing/2014/main" id="{3E5A1334-A66B-419B-A21C-B2EEDB8E1685}"/>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2" name="テキスト ボックス 441">
          <a:extLst>
            <a:ext uri="{FF2B5EF4-FFF2-40B4-BE49-F238E27FC236}">
              <a16:creationId xmlns:a16="http://schemas.microsoft.com/office/drawing/2014/main" id="{C200BD3C-8B26-410E-8C65-68F10C0B1E15}"/>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54581575-1AA2-4C46-85D1-8CE616E7A3A8}"/>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1277D7F1-3809-4EED-861D-9AB5F315D8E7}"/>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76563</xdr:rowOff>
    </xdr:from>
    <xdr:to>
      <xdr:col>85</xdr:col>
      <xdr:colOff>177800</xdr:colOff>
      <xdr:row>64</xdr:row>
      <xdr:rowOff>6713</xdr:rowOff>
    </xdr:to>
    <xdr:sp macro="" textlink="">
      <xdr:nvSpPr>
        <xdr:cNvPr id="445" name="楕円 444">
          <a:extLst>
            <a:ext uri="{FF2B5EF4-FFF2-40B4-BE49-F238E27FC236}">
              <a16:creationId xmlns:a16="http://schemas.microsoft.com/office/drawing/2014/main" id="{443B4561-0DE3-491A-82C2-36322678546B}"/>
            </a:ext>
          </a:extLst>
        </xdr:cNvPr>
        <xdr:cNvSpPr/>
      </xdr:nvSpPr>
      <xdr:spPr>
        <a:xfrm>
          <a:off x="16268700" y="10877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54990</xdr:rowOff>
    </xdr:from>
    <xdr:ext cx="405111" cy="259045"/>
    <xdr:sp macro="" textlink="">
      <xdr:nvSpPr>
        <xdr:cNvPr id="446" name="【学校施設】&#10;有形固定資産減価償却率該当値テキスト">
          <a:extLst>
            <a:ext uri="{FF2B5EF4-FFF2-40B4-BE49-F238E27FC236}">
              <a16:creationId xmlns:a16="http://schemas.microsoft.com/office/drawing/2014/main" id="{82DA4EA5-17F7-4076-A91F-98F7520AF20B}"/>
            </a:ext>
          </a:extLst>
        </xdr:cNvPr>
        <xdr:cNvSpPr txBox="1"/>
      </xdr:nvSpPr>
      <xdr:spPr>
        <a:xfrm>
          <a:off x="16357600" y="10856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45538</xdr:rowOff>
    </xdr:from>
    <xdr:to>
      <xdr:col>81</xdr:col>
      <xdr:colOff>101600</xdr:colOff>
      <xdr:row>63</xdr:row>
      <xdr:rowOff>147138</xdr:rowOff>
    </xdr:to>
    <xdr:sp macro="" textlink="">
      <xdr:nvSpPr>
        <xdr:cNvPr id="447" name="楕円 446">
          <a:extLst>
            <a:ext uri="{FF2B5EF4-FFF2-40B4-BE49-F238E27FC236}">
              <a16:creationId xmlns:a16="http://schemas.microsoft.com/office/drawing/2014/main" id="{8D3C7E86-0A91-4A07-BF51-F4C38D290CD2}"/>
            </a:ext>
          </a:extLst>
        </xdr:cNvPr>
        <xdr:cNvSpPr/>
      </xdr:nvSpPr>
      <xdr:spPr>
        <a:xfrm>
          <a:off x="15430500" y="1084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96338</xdr:rowOff>
    </xdr:from>
    <xdr:to>
      <xdr:col>85</xdr:col>
      <xdr:colOff>127000</xdr:colOff>
      <xdr:row>63</xdr:row>
      <xdr:rowOff>127363</xdr:rowOff>
    </xdr:to>
    <xdr:cxnSp macro="">
      <xdr:nvCxnSpPr>
        <xdr:cNvPr id="448" name="直線コネクタ 447">
          <a:extLst>
            <a:ext uri="{FF2B5EF4-FFF2-40B4-BE49-F238E27FC236}">
              <a16:creationId xmlns:a16="http://schemas.microsoft.com/office/drawing/2014/main" id="{1268D5CB-8FEA-4F66-B97E-55E81F310178}"/>
            </a:ext>
          </a:extLst>
        </xdr:cNvPr>
        <xdr:cNvCxnSpPr/>
      </xdr:nvCxnSpPr>
      <xdr:spPr>
        <a:xfrm>
          <a:off x="15481300" y="10897688"/>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24312</xdr:rowOff>
    </xdr:from>
    <xdr:to>
      <xdr:col>76</xdr:col>
      <xdr:colOff>165100</xdr:colOff>
      <xdr:row>63</xdr:row>
      <xdr:rowOff>125912</xdr:rowOff>
    </xdr:to>
    <xdr:sp macro="" textlink="">
      <xdr:nvSpPr>
        <xdr:cNvPr id="449" name="楕円 448">
          <a:extLst>
            <a:ext uri="{FF2B5EF4-FFF2-40B4-BE49-F238E27FC236}">
              <a16:creationId xmlns:a16="http://schemas.microsoft.com/office/drawing/2014/main" id="{608A347A-9519-43EE-9389-4EE4DB00D810}"/>
            </a:ext>
          </a:extLst>
        </xdr:cNvPr>
        <xdr:cNvSpPr/>
      </xdr:nvSpPr>
      <xdr:spPr>
        <a:xfrm>
          <a:off x="14541500" y="1082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75112</xdr:rowOff>
    </xdr:from>
    <xdr:to>
      <xdr:col>81</xdr:col>
      <xdr:colOff>50800</xdr:colOff>
      <xdr:row>63</xdr:row>
      <xdr:rowOff>96338</xdr:rowOff>
    </xdr:to>
    <xdr:cxnSp macro="">
      <xdr:nvCxnSpPr>
        <xdr:cNvPr id="450" name="直線コネクタ 449">
          <a:extLst>
            <a:ext uri="{FF2B5EF4-FFF2-40B4-BE49-F238E27FC236}">
              <a16:creationId xmlns:a16="http://schemas.microsoft.com/office/drawing/2014/main" id="{354FEB25-5857-4ABD-9875-E0A9F32A8CF8}"/>
            </a:ext>
          </a:extLst>
        </xdr:cNvPr>
        <xdr:cNvCxnSpPr/>
      </xdr:nvCxnSpPr>
      <xdr:spPr>
        <a:xfrm>
          <a:off x="14592300" y="10876462"/>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52070</xdr:rowOff>
    </xdr:from>
    <xdr:to>
      <xdr:col>72</xdr:col>
      <xdr:colOff>38100</xdr:colOff>
      <xdr:row>63</xdr:row>
      <xdr:rowOff>153670</xdr:rowOff>
    </xdr:to>
    <xdr:sp macro="" textlink="">
      <xdr:nvSpPr>
        <xdr:cNvPr id="451" name="楕円 450">
          <a:extLst>
            <a:ext uri="{FF2B5EF4-FFF2-40B4-BE49-F238E27FC236}">
              <a16:creationId xmlns:a16="http://schemas.microsoft.com/office/drawing/2014/main" id="{A62ABAF4-AC0F-4B45-82D8-8A0C01238B64}"/>
            </a:ext>
          </a:extLst>
        </xdr:cNvPr>
        <xdr:cNvSpPr/>
      </xdr:nvSpPr>
      <xdr:spPr>
        <a:xfrm>
          <a:off x="13652500" y="1085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75112</xdr:rowOff>
    </xdr:from>
    <xdr:to>
      <xdr:col>76</xdr:col>
      <xdr:colOff>114300</xdr:colOff>
      <xdr:row>63</xdr:row>
      <xdr:rowOff>102870</xdr:rowOff>
    </xdr:to>
    <xdr:cxnSp macro="">
      <xdr:nvCxnSpPr>
        <xdr:cNvPr id="452" name="直線コネクタ 451">
          <a:extLst>
            <a:ext uri="{FF2B5EF4-FFF2-40B4-BE49-F238E27FC236}">
              <a16:creationId xmlns:a16="http://schemas.microsoft.com/office/drawing/2014/main" id="{A76F0E6E-F769-4882-B5F5-8F29C68E86A5}"/>
            </a:ext>
          </a:extLst>
        </xdr:cNvPr>
        <xdr:cNvCxnSpPr/>
      </xdr:nvCxnSpPr>
      <xdr:spPr>
        <a:xfrm flipV="1">
          <a:off x="13703300" y="10876462"/>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125549</xdr:rowOff>
    </xdr:from>
    <xdr:to>
      <xdr:col>67</xdr:col>
      <xdr:colOff>101600</xdr:colOff>
      <xdr:row>64</xdr:row>
      <xdr:rowOff>55699</xdr:rowOff>
    </xdr:to>
    <xdr:sp macro="" textlink="">
      <xdr:nvSpPr>
        <xdr:cNvPr id="453" name="楕円 452">
          <a:extLst>
            <a:ext uri="{FF2B5EF4-FFF2-40B4-BE49-F238E27FC236}">
              <a16:creationId xmlns:a16="http://schemas.microsoft.com/office/drawing/2014/main" id="{D3430842-50B2-4BEA-8D0C-FA16ECADA3D9}"/>
            </a:ext>
          </a:extLst>
        </xdr:cNvPr>
        <xdr:cNvSpPr/>
      </xdr:nvSpPr>
      <xdr:spPr>
        <a:xfrm>
          <a:off x="12763500" y="1092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102870</xdr:rowOff>
    </xdr:from>
    <xdr:to>
      <xdr:col>71</xdr:col>
      <xdr:colOff>177800</xdr:colOff>
      <xdr:row>64</xdr:row>
      <xdr:rowOff>4899</xdr:rowOff>
    </xdr:to>
    <xdr:cxnSp macro="">
      <xdr:nvCxnSpPr>
        <xdr:cNvPr id="454" name="直線コネクタ 453">
          <a:extLst>
            <a:ext uri="{FF2B5EF4-FFF2-40B4-BE49-F238E27FC236}">
              <a16:creationId xmlns:a16="http://schemas.microsoft.com/office/drawing/2014/main" id="{F3A788D4-C464-4C20-A5C4-F0252D2A537B}"/>
            </a:ext>
          </a:extLst>
        </xdr:cNvPr>
        <xdr:cNvCxnSpPr/>
      </xdr:nvCxnSpPr>
      <xdr:spPr>
        <a:xfrm flipV="1">
          <a:off x="12814300" y="10904220"/>
          <a:ext cx="889000" cy="7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113047</xdr:rowOff>
    </xdr:from>
    <xdr:ext cx="405111" cy="259045"/>
    <xdr:sp macro="" textlink="">
      <xdr:nvSpPr>
        <xdr:cNvPr id="455" name="n_1aveValue【学校施設】&#10;有形固定資産減価償却率">
          <a:extLst>
            <a:ext uri="{FF2B5EF4-FFF2-40B4-BE49-F238E27FC236}">
              <a16:creationId xmlns:a16="http://schemas.microsoft.com/office/drawing/2014/main" id="{93864883-BBEE-407A-B8D9-2FDB4DE95997}"/>
            </a:ext>
          </a:extLst>
        </xdr:cNvPr>
        <xdr:cNvSpPr txBox="1"/>
      </xdr:nvSpPr>
      <xdr:spPr>
        <a:xfrm>
          <a:off x="15266044" y="1022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73858</xdr:rowOff>
    </xdr:from>
    <xdr:ext cx="405111" cy="259045"/>
    <xdr:sp macro="" textlink="">
      <xdr:nvSpPr>
        <xdr:cNvPr id="456" name="n_2aveValue【学校施設】&#10;有形固定資産減価償却率">
          <a:extLst>
            <a:ext uri="{FF2B5EF4-FFF2-40B4-BE49-F238E27FC236}">
              <a16:creationId xmlns:a16="http://schemas.microsoft.com/office/drawing/2014/main" id="{00AAB20A-FE30-4C87-824F-D3B630D38E26}"/>
            </a:ext>
          </a:extLst>
        </xdr:cNvPr>
        <xdr:cNvSpPr txBox="1"/>
      </xdr:nvSpPr>
      <xdr:spPr>
        <a:xfrm>
          <a:off x="14389744" y="10189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54264</xdr:rowOff>
    </xdr:from>
    <xdr:ext cx="405111" cy="259045"/>
    <xdr:sp macro="" textlink="">
      <xdr:nvSpPr>
        <xdr:cNvPr id="457" name="n_3aveValue【学校施設】&#10;有形固定資産減価償却率">
          <a:extLst>
            <a:ext uri="{FF2B5EF4-FFF2-40B4-BE49-F238E27FC236}">
              <a16:creationId xmlns:a16="http://schemas.microsoft.com/office/drawing/2014/main" id="{F8F2FBC7-D316-4CD6-9AA9-F502F3EC3B90}"/>
            </a:ext>
          </a:extLst>
        </xdr:cNvPr>
        <xdr:cNvSpPr txBox="1"/>
      </xdr:nvSpPr>
      <xdr:spPr>
        <a:xfrm>
          <a:off x="13500744" y="10169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77124</xdr:rowOff>
    </xdr:from>
    <xdr:ext cx="405111" cy="259045"/>
    <xdr:sp macro="" textlink="">
      <xdr:nvSpPr>
        <xdr:cNvPr id="458" name="n_4aveValue【学校施設】&#10;有形固定資産減価償却率">
          <a:extLst>
            <a:ext uri="{FF2B5EF4-FFF2-40B4-BE49-F238E27FC236}">
              <a16:creationId xmlns:a16="http://schemas.microsoft.com/office/drawing/2014/main" id="{384CB3A1-0D5F-4979-B533-4663B04FFC67}"/>
            </a:ext>
          </a:extLst>
        </xdr:cNvPr>
        <xdr:cNvSpPr txBox="1"/>
      </xdr:nvSpPr>
      <xdr:spPr>
        <a:xfrm>
          <a:off x="12611744" y="1019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138265</xdr:rowOff>
    </xdr:from>
    <xdr:ext cx="405111" cy="259045"/>
    <xdr:sp macro="" textlink="">
      <xdr:nvSpPr>
        <xdr:cNvPr id="459" name="n_1mainValue【学校施設】&#10;有形固定資産減価償却率">
          <a:extLst>
            <a:ext uri="{FF2B5EF4-FFF2-40B4-BE49-F238E27FC236}">
              <a16:creationId xmlns:a16="http://schemas.microsoft.com/office/drawing/2014/main" id="{1373CE8D-7B2A-41EE-9916-52F37E23B1C9}"/>
            </a:ext>
          </a:extLst>
        </xdr:cNvPr>
        <xdr:cNvSpPr txBox="1"/>
      </xdr:nvSpPr>
      <xdr:spPr>
        <a:xfrm>
          <a:off x="15266044" y="10939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117039</xdr:rowOff>
    </xdr:from>
    <xdr:ext cx="405111" cy="259045"/>
    <xdr:sp macro="" textlink="">
      <xdr:nvSpPr>
        <xdr:cNvPr id="460" name="n_2mainValue【学校施設】&#10;有形固定資産減価償却率">
          <a:extLst>
            <a:ext uri="{FF2B5EF4-FFF2-40B4-BE49-F238E27FC236}">
              <a16:creationId xmlns:a16="http://schemas.microsoft.com/office/drawing/2014/main" id="{8443BA19-5E70-4571-BA49-80A4B2995DD0}"/>
            </a:ext>
          </a:extLst>
        </xdr:cNvPr>
        <xdr:cNvSpPr txBox="1"/>
      </xdr:nvSpPr>
      <xdr:spPr>
        <a:xfrm>
          <a:off x="14389744" y="10918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144797</xdr:rowOff>
    </xdr:from>
    <xdr:ext cx="405111" cy="259045"/>
    <xdr:sp macro="" textlink="">
      <xdr:nvSpPr>
        <xdr:cNvPr id="461" name="n_3mainValue【学校施設】&#10;有形固定資産減価償却率">
          <a:extLst>
            <a:ext uri="{FF2B5EF4-FFF2-40B4-BE49-F238E27FC236}">
              <a16:creationId xmlns:a16="http://schemas.microsoft.com/office/drawing/2014/main" id="{5BA75F5D-8953-4C9F-A57A-57D969272CA5}"/>
            </a:ext>
          </a:extLst>
        </xdr:cNvPr>
        <xdr:cNvSpPr txBox="1"/>
      </xdr:nvSpPr>
      <xdr:spPr>
        <a:xfrm>
          <a:off x="13500744" y="1094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46826</xdr:rowOff>
    </xdr:from>
    <xdr:ext cx="405111" cy="259045"/>
    <xdr:sp macro="" textlink="">
      <xdr:nvSpPr>
        <xdr:cNvPr id="462" name="n_4mainValue【学校施設】&#10;有形固定資産減価償却率">
          <a:extLst>
            <a:ext uri="{FF2B5EF4-FFF2-40B4-BE49-F238E27FC236}">
              <a16:creationId xmlns:a16="http://schemas.microsoft.com/office/drawing/2014/main" id="{763AA924-1B55-4950-88AE-7A24657F9C88}"/>
            </a:ext>
          </a:extLst>
        </xdr:cNvPr>
        <xdr:cNvSpPr txBox="1"/>
      </xdr:nvSpPr>
      <xdr:spPr>
        <a:xfrm>
          <a:off x="12611744" y="11019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3" name="正方形/長方形 462">
          <a:extLst>
            <a:ext uri="{FF2B5EF4-FFF2-40B4-BE49-F238E27FC236}">
              <a16:creationId xmlns:a16="http://schemas.microsoft.com/office/drawing/2014/main" id="{D7152A7F-D7AE-4F85-AD40-0D8FAEBF66E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4" name="正方形/長方形 463">
          <a:extLst>
            <a:ext uri="{FF2B5EF4-FFF2-40B4-BE49-F238E27FC236}">
              <a16:creationId xmlns:a16="http://schemas.microsoft.com/office/drawing/2014/main" id="{94FF2021-2F4A-406E-A9C9-59CBCAA47AB3}"/>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5" name="正方形/長方形 464">
          <a:extLst>
            <a:ext uri="{FF2B5EF4-FFF2-40B4-BE49-F238E27FC236}">
              <a16:creationId xmlns:a16="http://schemas.microsoft.com/office/drawing/2014/main" id="{FA2016D3-220B-46EA-97C8-D8E1662F2B94}"/>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6" name="正方形/長方形 465">
          <a:extLst>
            <a:ext uri="{FF2B5EF4-FFF2-40B4-BE49-F238E27FC236}">
              <a16:creationId xmlns:a16="http://schemas.microsoft.com/office/drawing/2014/main" id="{4A2DEE89-0433-4770-B914-B7559F34B30F}"/>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7" name="正方形/長方形 466">
          <a:extLst>
            <a:ext uri="{FF2B5EF4-FFF2-40B4-BE49-F238E27FC236}">
              <a16:creationId xmlns:a16="http://schemas.microsoft.com/office/drawing/2014/main" id="{3D39D3BE-49B0-4617-AF61-88EFC12F129C}"/>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8" name="正方形/長方形 467">
          <a:extLst>
            <a:ext uri="{FF2B5EF4-FFF2-40B4-BE49-F238E27FC236}">
              <a16:creationId xmlns:a16="http://schemas.microsoft.com/office/drawing/2014/main" id="{DB35184C-D525-45B2-8FEA-F0001BAE1A3E}"/>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69" name="正方形/長方形 468">
          <a:extLst>
            <a:ext uri="{FF2B5EF4-FFF2-40B4-BE49-F238E27FC236}">
              <a16:creationId xmlns:a16="http://schemas.microsoft.com/office/drawing/2014/main" id="{55677103-4C57-4AC3-83FF-33C3933F002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0" name="正方形/長方形 469">
          <a:extLst>
            <a:ext uri="{FF2B5EF4-FFF2-40B4-BE49-F238E27FC236}">
              <a16:creationId xmlns:a16="http://schemas.microsoft.com/office/drawing/2014/main" id="{9131C825-6C3C-4744-A87B-D90E64BBB158}"/>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1" name="テキスト ボックス 470">
          <a:extLst>
            <a:ext uri="{FF2B5EF4-FFF2-40B4-BE49-F238E27FC236}">
              <a16:creationId xmlns:a16="http://schemas.microsoft.com/office/drawing/2014/main" id="{B7DA1E02-1336-4964-811F-B2B8E97986D7}"/>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2" name="直線コネクタ 471">
          <a:extLst>
            <a:ext uri="{FF2B5EF4-FFF2-40B4-BE49-F238E27FC236}">
              <a16:creationId xmlns:a16="http://schemas.microsoft.com/office/drawing/2014/main" id="{4E303BB2-0F23-4594-9B7D-BC18F59F713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73" name="直線コネクタ 472">
          <a:extLst>
            <a:ext uri="{FF2B5EF4-FFF2-40B4-BE49-F238E27FC236}">
              <a16:creationId xmlns:a16="http://schemas.microsoft.com/office/drawing/2014/main" id="{937BDA87-E039-4219-9BDE-FC985C0CDBD9}"/>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4" name="テキスト ボックス 473">
          <a:extLst>
            <a:ext uri="{FF2B5EF4-FFF2-40B4-BE49-F238E27FC236}">
              <a16:creationId xmlns:a16="http://schemas.microsoft.com/office/drawing/2014/main" id="{C7A0B173-90C3-4012-8A03-C864E35C112B}"/>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5" name="直線コネクタ 474">
          <a:extLst>
            <a:ext uri="{FF2B5EF4-FFF2-40B4-BE49-F238E27FC236}">
              <a16:creationId xmlns:a16="http://schemas.microsoft.com/office/drawing/2014/main" id="{8A9246A0-8806-4878-9373-39F2E3870942}"/>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76" name="テキスト ボックス 475">
          <a:extLst>
            <a:ext uri="{FF2B5EF4-FFF2-40B4-BE49-F238E27FC236}">
              <a16:creationId xmlns:a16="http://schemas.microsoft.com/office/drawing/2014/main" id="{10B79A6F-5392-412C-9420-213D754077AC}"/>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77" name="直線コネクタ 476">
          <a:extLst>
            <a:ext uri="{FF2B5EF4-FFF2-40B4-BE49-F238E27FC236}">
              <a16:creationId xmlns:a16="http://schemas.microsoft.com/office/drawing/2014/main" id="{7822394B-8B3F-4C67-9CB6-B7916D85BC97}"/>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478" name="テキスト ボックス 477">
          <a:extLst>
            <a:ext uri="{FF2B5EF4-FFF2-40B4-BE49-F238E27FC236}">
              <a16:creationId xmlns:a16="http://schemas.microsoft.com/office/drawing/2014/main" id="{B9355291-890F-4699-A570-1F2DE089807E}"/>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79" name="直線コネクタ 478">
          <a:extLst>
            <a:ext uri="{FF2B5EF4-FFF2-40B4-BE49-F238E27FC236}">
              <a16:creationId xmlns:a16="http://schemas.microsoft.com/office/drawing/2014/main" id="{4DD52AE4-9DB9-45AA-991D-307D70AA5FE6}"/>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480" name="テキスト ボックス 479">
          <a:extLst>
            <a:ext uri="{FF2B5EF4-FFF2-40B4-BE49-F238E27FC236}">
              <a16:creationId xmlns:a16="http://schemas.microsoft.com/office/drawing/2014/main" id="{9E350E9E-393F-4245-8DF1-A8956C44F49C}"/>
            </a:ext>
          </a:extLst>
        </xdr:cNvPr>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1" name="直線コネクタ 480">
          <a:extLst>
            <a:ext uri="{FF2B5EF4-FFF2-40B4-BE49-F238E27FC236}">
              <a16:creationId xmlns:a16="http://schemas.microsoft.com/office/drawing/2014/main" id="{10809408-A4EB-4151-899A-27D4C829DC1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482" name="テキスト ボックス 481">
          <a:extLst>
            <a:ext uri="{FF2B5EF4-FFF2-40B4-BE49-F238E27FC236}">
              <a16:creationId xmlns:a16="http://schemas.microsoft.com/office/drawing/2014/main" id="{71D516BF-DA21-4700-A775-40051298AB8D}"/>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3" name="直線コネクタ 482">
          <a:extLst>
            <a:ext uri="{FF2B5EF4-FFF2-40B4-BE49-F238E27FC236}">
              <a16:creationId xmlns:a16="http://schemas.microsoft.com/office/drawing/2014/main" id="{EE0D014E-CB20-4C06-ACC9-DA634B1CADEA}"/>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84" name="テキスト ボックス 483">
          <a:extLst>
            <a:ext uri="{FF2B5EF4-FFF2-40B4-BE49-F238E27FC236}">
              <a16:creationId xmlns:a16="http://schemas.microsoft.com/office/drawing/2014/main" id="{0D89AC6C-8992-4FD0-A0EA-C7F2115B599F}"/>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5" name="【学校施設】&#10;一人当たり面積グラフ枠">
          <a:extLst>
            <a:ext uri="{FF2B5EF4-FFF2-40B4-BE49-F238E27FC236}">
              <a16:creationId xmlns:a16="http://schemas.microsoft.com/office/drawing/2014/main" id="{27BD5440-9793-4085-97D6-04CE048112E3}"/>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2515</xdr:rowOff>
    </xdr:from>
    <xdr:to>
      <xdr:col>116</xdr:col>
      <xdr:colOff>62864</xdr:colOff>
      <xdr:row>63</xdr:row>
      <xdr:rowOff>145085</xdr:rowOff>
    </xdr:to>
    <xdr:cxnSp macro="">
      <xdr:nvCxnSpPr>
        <xdr:cNvPr id="486" name="直線コネクタ 485">
          <a:extLst>
            <a:ext uri="{FF2B5EF4-FFF2-40B4-BE49-F238E27FC236}">
              <a16:creationId xmlns:a16="http://schemas.microsoft.com/office/drawing/2014/main" id="{0335CBD6-8E50-44F3-9A66-486EB8BECAA6}"/>
            </a:ext>
          </a:extLst>
        </xdr:cNvPr>
        <xdr:cNvCxnSpPr/>
      </xdr:nvCxnSpPr>
      <xdr:spPr>
        <a:xfrm flipV="1">
          <a:off x="22160864" y="9432265"/>
          <a:ext cx="0" cy="1514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148912</xdr:rowOff>
    </xdr:from>
    <xdr:ext cx="469744" cy="259045"/>
    <xdr:sp macro="" textlink="">
      <xdr:nvSpPr>
        <xdr:cNvPr id="487" name="【学校施設】&#10;一人当たり面積最小値テキスト">
          <a:extLst>
            <a:ext uri="{FF2B5EF4-FFF2-40B4-BE49-F238E27FC236}">
              <a16:creationId xmlns:a16="http://schemas.microsoft.com/office/drawing/2014/main" id="{12DC95A2-FA1C-4365-B311-616643D67CE1}"/>
            </a:ext>
          </a:extLst>
        </xdr:cNvPr>
        <xdr:cNvSpPr txBox="1"/>
      </xdr:nvSpPr>
      <xdr:spPr>
        <a:xfrm>
          <a:off x="22199600" y="10950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145085</xdr:rowOff>
    </xdr:from>
    <xdr:to>
      <xdr:col>116</xdr:col>
      <xdr:colOff>152400</xdr:colOff>
      <xdr:row>63</xdr:row>
      <xdr:rowOff>145085</xdr:rowOff>
    </xdr:to>
    <xdr:cxnSp macro="">
      <xdr:nvCxnSpPr>
        <xdr:cNvPr id="488" name="直線コネクタ 487">
          <a:extLst>
            <a:ext uri="{FF2B5EF4-FFF2-40B4-BE49-F238E27FC236}">
              <a16:creationId xmlns:a16="http://schemas.microsoft.com/office/drawing/2014/main" id="{A3B4FEFB-207C-4CD6-9B12-DA83EF4A94D1}"/>
            </a:ext>
          </a:extLst>
        </xdr:cNvPr>
        <xdr:cNvCxnSpPr/>
      </xdr:nvCxnSpPr>
      <xdr:spPr>
        <a:xfrm>
          <a:off x="22072600" y="10946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120642</xdr:rowOff>
    </xdr:from>
    <xdr:ext cx="534377" cy="259045"/>
    <xdr:sp macro="" textlink="">
      <xdr:nvSpPr>
        <xdr:cNvPr id="489" name="【学校施設】&#10;一人当たり面積最大値テキスト">
          <a:extLst>
            <a:ext uri="{FF2B5EF4-FFF2-40B4-BE49-F238E27FC236}">
              <a16:creationId xmlns:a16="http://schemas.microsoft.com/office/drawing/2014/main" id="{D7B1A2EA-1484-4621-801C-0BC3A14CAD30}"/>
            </a:ext>
          </a:extLst>
        </xdr:cNvPr>
        <xdr:cNvSpPr txBox="1"/>
      </xdr:nvSpPr>
      <xdr:spPr>
        <a:xfrm>
          <a:off x="22199600" y="9207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2515</xdr:rowOff>
    </xdr:from>
    <xdr:to>
      <xdr:col>116</xdr:col>
      <xdr:colOff>152400</xdr:colOff>
      <xdr:row>55</xdr:row>
      <xdr:rowOff>2515</xdr:rowOff>
    </xdr:to>
    <xdr:cxnSp macro="">
      <xdr:nvCxnSpPr>
        <xdr:cNvPr id="490" name="直線コネクタ 489">
          <a:extLst>
            <a:ext uri="{FF2B5EF4-FFF2-40B4-BE49-F238E27FC236}">
              <a16:creationId xmlns:a16="http://schemas.microsoft.com/office/drawing/2014/main" id="{3A8D45A5-3A01-4521-87D6-8A5E50FF8E86}"/>
            </a:ext>
          </a:extLst>
        </xdr:cNvPr>
        <xdr:cNvCxnSpPr/>
      </xdr:nvCxnSpPr>
      <xdr:spPr>
        <a:xfrm>
          <a:off x="22072600" y="9432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10380</xdr:rowOff>
    </xdr:from>
    <xdr:ext cx="469744" cy="259045"/>
    <xdr:sp macro="" textlink="">
      <xdr:nvSpPr>
        <xdr:cNvPr id="491" name="【学校施設】&#10;一人当たり面積平均値テキスト">
          <a:extLst>
            <a:ext uri="{FF2B5EF4-FFF2-40B4-BE49-F238E27FC236}">
              <a16:creationId xmlns:a16="http://schemas.microsoft.com/office/drawing/2014/main" id="{AE7139FE-32A7-4397-A692-B44AC77D8247}"/>
            </a:ext>
          </a:extLst>
        </xdr:cNvPr>
        <xdr:cNvSpPr txBox="1"/>
      </xdr:nvSpPr>
      <xdr:spPr>
        <a:xfrm>
          <a:off x="22199600" y="106402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31953</xdr:rowOff>
    </xdr:from>
    <xdr:to>
      <xdr:col>116</xdr:col>
      <xdr:colOff>114300</xdr:colOff>
      <xdr:row>62</xdr:row>
      <xdr:rowOff>133553</xdr:rowOff>
    </xdr:to>
    <xdr:sp macro="" textlink="">
      <xdr:nvSpPr>
        <xdr:cNvPr id="492" name="フローチャート: 判断 491">
          <a:extLst>
            <a:ext uri="{FF2B5EF4-FFF2-40B4-BE49-F238E27FC236}">
              <a16:creationId xmlns:a16="http://schemas.microsoft.com/office/drawing/2014/main" id="{B08E757C-0093-4B50-BD5B-737CB2C2FC1A}"/>
            </a:ext>
          </a:extLst>
        </xdr:cNvPr>
        <xdr:cNvSpPr/>
      </xdr:nvSpPr>
      <xdr:spPr>
        <a:xfrm>
          <a:off x="22110700" y="10661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55652</xdr:rowOff>
    </xdr:from>
    <xdr:to>
      <xdr:col>112</xdr:col>
      <xdr:colOff>38100</xdr:colOff>
      <xdr:row>62</xdr:row>
      <xdr:rowOff>157252</xdr:rowOff>
    </xdr:to>
    <xdr:sp macro="" textlink="">
      <xdr:nvSpPr>
        <xdr:cNvPr id="493" name="フローチャート: 判断 492">
          <a:extLst>
            <a:ext uri="{FF2B5EF4-FFF2-40B4-BE49-F238E27FC236}">
              <a16:creationId xmlns:a16="http://schemas.microsoft.com/office/drawing/2014/main" id="{83A6ABD7-9948-459F-B050-EFDE80E72CA0}"/>
            </a:ext>
          </a:extLst>
        </xdr:cNvPr>
        <xdr:cNvSpPr/>
      </xdr:nvSpPr>
      <xdr:spPr>
        <a:xfrm>
          <a:off x="21272500" y="1068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66015</xdr:rowOff>
    </xdr:from>
    <xdr:to>
      <xdr:col>107</xdr:col>
      <xdr:colOff>101600</xdr:colOff>
      <xdr:row>62</xdr:row>
      <xdr:rowOff>167615</xdr:rowOff>
    </xdr:to>
    <xdr:sp macro="" textlink="">
      <xdr:nvSpPr>
        <xdr:cNvPr id="494" name="フローチャート: 判断 493">
          <a:extLst>
            <a:ext uri="{FF2B5EF4-FFF2-40B4-BE49-F238E27FC236}">
              <a16:creationId xmlns:a16="http://schemas.microsoft.com/office/drawing/2014/main" id="{DFAE9132-BE5A-45B9-AA12-9003D8F2C8E2}"/>
            </a:ext>
          </a:extLst>
        </xdr:cNvPr>
        <xdr:cNvSpPr/>
      </xdr:nvSpPr>
      <xdr:spPr>
        <a:xfrm>
          <a:off x="20383500" y="10695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74092</xdr:rowOff>
    </xdr:from>
    <xdr:to>
      <xdr:col>102</xdr:col>
      <xdr:colOff>165100</xdr:colOff>
      <xdr:row>63</xdr:row>
      <xdr:rowOff>4242</xdr:rowOff>
    </xdr:to>
    <xdr:sp macro="" textlink="">
      <xdr:nvSpPr>
        <xdr:cNvPr id="495" name="フローチャート: 判断 494">
          <a:extLst>
            <a:ext uri="{FF2B5EF4-FFF2-40B4-BE49-F238E27FC236}">
              <a16:creationId xmlns:a16="http://schemas.microsoft.com/office/drawing/2014/main" id="{1409915C-F451-4624-81B1-9CDE22589B78}"/>
            </a:ext>
          </a:extLst>
        </xdr:cNvPr>
        <xdr:cNvSpPr/>
      </xdr:nvSpPr>
      <xdr:spPr>
        <a:xfrm>
          <a:off x="19494500" y="10703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65177</xdr:rowOff>
    </xdr:from>
    <xdr:to>
      <xdr:col>98</xdr:col>
      <xdr:colOff>38100</xdr:colOff>
      <xdr:row>62</xdr:row>
      <xdr:rowOff>166777</xdr:rowOff>
    </xdr:to>
    <xdr:sp macro="" textlink="">
      <xdr:nvSpPr>
        <xdr:cNvPr id="496" name="フローチャート: 判断 495">
          <a:extLst>
            <a:ext uri="{FF2B5EF4-FFF2-40B4-BE49-F238E27FC236}">
              <a16:creationId xmlns:a16="http://schemas.microsoft.com/office/drawing/2014/main" id="{C362D5DB-62AB-4C3E-BEDE-DA5FFA8F9047}"/>
            </a:ext>
          </a:extLst>
        </xdr:cNvPr>
        <xdr:cNvSpPr/>
      </xdr:nvSpPr>
      <xdr:spPr>
        <a:xfrm>
          <a:off x="18605500" y="1069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7" name="テキスト ボックス 496">
          <a:extLst>
            <a:ext uri="{FF2B5EF4-FFF2-40B4-BE49-F238E27FC236}">
              <a16:creationId xmlns:a16="http://schemas.microsoft.com/office/drawing/2014/main" id="{78BABB79-12CB-4152-99FB-58A695156704}"/>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98" name="テキスト ボックス 497">
          <a:extLst>
            <a:ext uri="{FF2B5EF4-FFF2-40B4-BE49-F238E27FC236}">
              <a16:creationId xmlns:a16="http://schemas.microsoft.com/office/drawing/2014/main" id="{0EE8FC67-DBC3-4E5D-A281-9AF39E19B79F}"/>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AF93AFBC-D0FE-4CE6-AF2A-F894AFD8A097}"/>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A687FC95-BBA2-48ED-B303-9CE5814E7698}"/>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33AC233F-8243-42F8-A723-07305CDA113E}"/>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46127</xdr:rowOff>
    </xdr:from>
    <xdr:to>
      <xdr:col>116</xdr:col>
      <xdr:colOff>114300</xdr:colOff>
      <xdr:row>59</xdr:row>
      <xdr:rowOff>147727</xdr:rowOff>
    </xdr:to>
    <xdr:sp macro="" textlink="">
      <xdr:nvSpPr>
        <xdr:cNvPr id="502" name="楕円 501">
          <a:extLst>
            <a:ext uri="{FF2B5EF4-FFF2-40B4-BE49-F238E27FC236}">
              <a16:creationId xmlns:a16="http://schemas.microsoft.com/office/drawing/2014/main" id="{F35688D5-DE57-4CBC-B504-C8957860CE70}"/>
            </a:ext>
          </a:extLst>
        </xdr:cNvPr>
        <xdr:cNvSpPr/>
      </xdr:nvSpPr>
      <xdr:spPr>
        <a:xfrm>
          <a:off x="22110700" y="1016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69004</xdr:rowOff>
    </xdr:from>
    <xdr:ext cx="534377" cy="259045"/>
    <xdr:sp macro="" textlink="">
      <xdr:nvSpPr>
        <xdr:cNvPr id="503" name="【学校施設】&#10;一人当たり面積該当値テキスト">
          <a:extLst>
            <a:ext uri="{FF2B5EF4-FFF2-40B4-BE49-F238E27FC236}">
              <a16:creationId xmlns:a16="http://schemas.microsoft.com/office/drawing/2014/main" id="{CCFB3C0B-D9E3-4F62-8CC0-CA35A2214EF3}"/>
            </a:ext>
          </a:extLst>
        </xdr:cNvPr>
        <xdr:cNvSpPr txBox="1"/>
      </xdr:nvSpPr>
      <xdr:spPr>
        <a:xfrm>
          <a:off x="22199600" y="10013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54051</xdr:rowOff>
    </xdr:from>
    <xdr:to>
      <xdr:col>112</xdr:col>
      <xdr:colOff>38100</xdr:colOff>
      <xdr:row>59</xdr:row>
      <xdr:rowOff>155651</xdr:rowOff>
    </xdr:to>
    <xdr:sp macro="" textlink="">
      <xdr:nvSpPr>
        <xdr:cNvPr id="504" name="楕円 503">
          <a:extLst>
            <a:ext uri="{FF2B5EF4-FFF2-40B4-BE49-F238E27FC236}">
              <a16:creationId xmlns:a16="http://schemas.microsoft.com/office/drawing/2014/main" id="{32C5CEE8-5639-4C1E-A561-60C9631042CA}"/>
            </a:ext>
          </a:extLst>
        </xdr:cNvPr>
        <xdr:cNvSpPr/>
      </xdr:nvSpPr>
      <xdr:spPr>
        <a:xfrm>
          <a:off x="21272500" y="10169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96927</xdr:rowOff>
    </xdr:from>
    <xdr:to>
      <xdr:col>116</xdr:col>
      <xdr:colOff>63500</xdr:colOff>
      <xdr:row>59</xdr:row>
      <xdr:rowOff>104851</xdr:rowOff>
    </xdr:to>
    <xdr:cxnSp macro="">
      <xdr:nvCxnSpPr>
        <xdr:cNvPr id="505" name="直線コネクタ 504">
          <a:extLst>
            <a:ext uri="{FF2B5EF4-FFF2-40B4-BE49-F238E27FC236}">
              <a16:creationId xmlns:a16="http://schemas.microsoft.com/office/drawing/2014/main" id="{2D3F88C2-DC01-403F-9918-2C903739D126}"/>
            </a:ext>
          </a:extLst>
        </xdr:cNvPr>
        <xdr:cNvCxnSpPr/>
      </xdr:nvCxnSpPr>
      <xdr:spPr>
        <a:xfrm flipV="1">
          <a:off x="21323300" y="10212477"/>
          <a:ext cx="838200" cy="7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91466</xdr:rowOff>
    </xdr:from>
    <xdr:to>
      <xdr:col>107</xdr:col>
      <xdr:colOff>101600</xdr:colOff>
      <xdr:row>60</xdr:row>
      <xdr:rowOff>21616</xdr:rowOff>
    </xdr:to>
    <xdr:sp macro="" textlink="">
      <xdr:nvSpPr>
        <xdr:cNvPr id="506" name="楕円 505">
          <a:extLst>
            <a:ext uri="{FF2B5EF4-FFF2-40B4-BE49-F238E27FC236}">
              <a16:creationId xmlns:a16="http://schemas.microsoft.com/office/drawing/2014/main" id="{2C9A3FAA-B6CB-43DE-9254-B2445DDC9196}"/>
            </a:ext>
          </a:extLst>
        </xdr:cNvPr>
        <xdr:cNvSpPr/>
      </xdr:nvSpPr>
      <xdr:spPr>
        <a:xfrm>
          <a:off x="20383500" y="1020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104851</xdr:rowOff>
    </xdr:from>
    <xdr:to>
      <xdr:col>111</xdr:col>
      <xdr:colOff>177800</xdr:colOff>
      <xdr:row>59</xdr:row>
      <xdr:rowOff>142266</xdr:rowOff>
    </xdr:to>
    <xdr:cxnSp macro="">
      <xdr:nvCxnSpPr>
        <xdr:cNvPr id="507" name="直線コネクタ 506">
          <a:extLst>
            <a:ext uri="{FF2B5EF4-FFF2-40B4-BE49-F238E27FC236}">
              <a16:creationId xmlns:a16="http://schemas.microsoft.com/office/drawing/2014/main" id="{B62FC69D-863E-492E-B904-F8CF73830833}"/>
            </a:ext>
          </a:extLst>
        </xdr:cNvPr>
        <xdr:cNvCxnSpPr/>
      </xdr:nvCxnSpPr>
      <xdr:spPr>
        <a:xfrm flipV="1">
          <a:off x="20434300" y="10220401"/>
          <a:ext cx="889000" cy="37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112420</xdr:rowOff>
    </xdr:from>
    <xdr:to>
      <xdr:col>102</xdr:col>
      <xdr:colOff>165100</xdr:colOff>
      <xdr:row>61</xdr:row>
      <xdr:rowOff>42570</xdr:rowOff>
    </xdr:to>
    <xdr:sp macro="" textlink="">
      <xdr:nvSpPr>
        <xdr:cNvPr id="508" name="楕円 507">
          <a:extLst>
            <a:ext uri="{FF2B5EF4-FFF2-40B4-BE49-F238E27FC236}">
              <a16:creationId xmlns:a16="http://schemas.microsoft.com/office/drawing/2014/main" id="{43D52159-29E8-490C-B88D-E82E3EC8339D}"/>
            </a:ext>
          </a:extLst>
        </xdr:cNvPr>
        <xdr:cNvSpPr/>
      </xdr:nvSpPr>
      <xdr:spPr>
        <a:xfrm>
          <a:off x="19494500" y="103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142266</xdr:rowOff>
    </xdr:from>
    <xdr:to>
      <xdr:col>107</xdr:col>
      <xdr:colOff>50800</xdr:colOff>
      <xdr:row>60</xdr:row>
      <xdr:rowOff>163220</xdr:rowOff>
    </xdr:to>
    <xdr:cxnSp macro="">
      <xdr:nvCxnSpPr>
        <xdr:cNvPr id="509" name="直線コネクタ 508">
          <a:extLst>
            <a:ext uri="{FF2B5EF4-FFF2-40B4-BE49-F238E27FC236}">
              <a16:creationId xmlns:a16="http://schemas.microsoft.com/office/drawing/2014/main" id="{A58D00A5-3272-46CE-9B8D-2EAFEE7D3F4A}"/>
            </a:ext>
          </a:extLst>
        </xdr:cNvPr>
        <xdr:cNvCxnSpPr/>
      </xdr:nvCxnSpPr>
      <xdr:spPr>
        <a:xfrm flipV="1">
          <a:off x="19545300" y="10257816"/>
          <a:ext cx="889000" cy="192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134747</xdr:rowOff>
    </xdr:from>
    <xdr:to>
      <xdr:col>98</xdr:col>
      <xdr:colOff>38100</xdr:colOff>
      <xdr:row>61</xdr:row>
      <xdr:rowOff>64897</xdr:rowOff>
    </xdr:to>
    <xdr:sp macro="" textlink="">
      <xdr:nvSpPr>
        <xdr:cNvPr id="510" name="楕円 509">
          <a:extLst>
            <a:ext uri="{FF2B5EF4-FFF2-40B4-BE49-F238E27FC236}">
              <a16:creationId xmlns:a16="http://schemas.microsoft.com/office/drawing/2014/main" id="{FA878ED0-97CE-4DA5-8DA9-8F55D48B801B}"/>
            </a:ext>
          </a:extLst>
        </xdr:cNvPr>
        <xdr:cNvSpPr/>
      </xdr:nvSpPr>
      <xdr:spPr>
        <a:xfrm>
          <a:off x="18605500" y="10421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163220</xdr:rowOff>
    </xdr:from>
    <xdr:to>
      <xdr:col>102</xdr:col>
      <xdr:colOff>114300</xdr:colOff>
      <xdr:row>61</xdr:row>
      <xdr:rowOff>14097</xdr:rowOff>
    </xdr:to>
    <xdr:cxnSp macro="">
      <xdr:nvCxnSpPr>
        <xdr:cNvPr id="511" name="直線コネクタ 510">
          <a:extLst>
            <a:ext uri="{FF2B5EF4-FFF2-40B4-BE49-F238E27FC236}">
              <a16:creationId xmlns:a16="http://schemas.microsoft.com/office/drawing/2014/main" id="{566D896F-A9AF-4702-AC5D-41BE39A42E34}"/>
            </a:ext>
          </a:extLst>
        </xdr:cNvPr>
        <xdr:cNvCxnSpPr/>
      </xdr:nvCxnSpPr>
      <xdr:spPr>
        <a:xfrm flipV="1">
          <a:off x="18656300" y="10450220"/>
          <a:ext cx="889000" cy="22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148379</xdr:rowOff>
    </xdr:from>
    <xdr:ext cx="469744" cy="259045"/>
    <xdr:sp macro="" textlink="">
      <xdr:nvSpPr>
        <xdr:cNvPr id="512" name="n_1aveValue【学校施設】&#10;一人当たり面積">
          <a:extLst>
            <a:ext uri="{FF2B5EF4-FFF2-40B4-BE49-F238E27FC236}">
              <a16:creationId xmlns:a16="http://schemas.microsoft.com/office/drawing/2014/main" id="{5337ABAB-8E70-46AF-A7F0-91211E45D25A}"/>
            </a:ext>
          </a:extLst>
        </xdr:cNvPr>
        <xdr:cNvSpPr txBox="1"/>
      </xdr:nvSpPr>
      <xdr:spPr>
        <a:xfrm>
          <a:off x="21075727" y="10778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158742</xdr:rowOff>
    </xdr:from>
    <xdr:ext cx="469744" cy="259045"/>
    <xdr:sp macro="" textlink="">
      <xdr:nvSpPr>
        <xdr:cNvPr id="513" name="n_2aveValue【学校施設】&#10;一人当たり面積">
          <a:extLst>
            <a:ext uri="{FF2B5EF4-FFF2-40B4-BE49-F238E27FC236}">
              <a16:creationId xmlns:a16="http://schemas.microsoft.com/office/drawing/2014/main" id="{34944322-93EF-4A3F-B7E2-F9AD5DF84FE9}"/>
            </a:ext>
          </a:extLst>
        </xdr:cNvPr>
        <xdr:cNvSpPr txBox="1"/>
      </xdr:nvSpPr>
      <xdr:spPr>
        <a:xfrm>
          <a:off x="20199427" y="10788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166819</xdr:rowOff>
    </xdr:from>
    <xdr:ext cx="469744" cy="259045"/>
    <xdr:sp macro="" textlink="">
      <xdr:nvSpPr>
        <xdr:cNvPr id="514" name="n_3aveValue【学校施設】&#10;一人当たり面積">
          <a:extLst>
            <a:ext uri="{FF2B5EF4-FFF2-40B4-BE49-F238E27FC236}">
              <a16:creationId xmlns:a16="http://schemas.microsoft.com/office/drawing/2014/main" id="{A14EC76B-9EDF-48E5-B1F7-18D1F13616D0}"/>
            </a:ext>
          </a:extLst>
        </xdr:cNvPr>
        <xdr:cNvSpPr txBox="1"/>
      </xdr:nvSpPr>
      <xdr:spPr>
        <a:xfrm>
          <a:off x="19310427" y="10796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157904</xdr:rowOff>
    </xdr:from>
    <xdr:ext cx="469744" cy="259045"/>
    <xdr:sp macro="" textlink="">
      <xdr:nvSpPr>
        <xdr:cNvPr id="515" name="n_4aveValue【学校施設】&#10;一人当たり面積">
          <a:extLst>
            <a:ext uri="{FF2B5EF4-FFF2-40B4-BE49-F238E27FC236}">
              <a16:creationId xmlns:a16="http://schemas.microsoft.com/office/drawing/2014/main" id="{02269901-F660-4DDB-A0F8-BC23601CE13B}"/>
            </a:ext>
          </a:extLst>
        </xdr:cNvPr>
        <xdr:cNvSpPr txBox="1"/>
      </xdr:nvSpPr>
      <xdr:spPr>
        <a:xfrm>
          <a:off x="18421427" y="10787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58</xdr:row>
      <xdr:rowOff>728</xdr:rowOff>
    </xdr:from>
    <xdr:ext cx="534377" cy="259045"/>
    <xdr:sp macro="" textlink="">
      <xdr:nvSpPr>
        <xdr:cNvPr id="516" name="n_1mainValue【学校施設】&#10;一人当たり面積">
          <a:extLst>
            <a:ext uri="{FF2B5EF4-FFF2-40B4-BE49-F238E27FC236}">
              <a16:creationId xmlns:a16="http://schemas.microsoft.com/office/drawing/2014/main" id="{F1E927BA-8AF6-4498-8726-35F7DE5E9BF1}"/>
            </a:ext>
          </a:extLst>
        </xdr:cNvPr>
        <xdr:cNvSpPr txBox="1"/>
      </xdr:nvSpPr>
      <xdr:spPr>
        <a:xfrm>
          <a:off x="21043411" y="9944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58</xdr:row>
      <xdr:rowOff>38143</xdr:rowOff>
    </xdr:from>
    <xdr:ext cx="534377" cy="259045"/>
    <xdr:sp macro="" textlink="">
      <xdr:nvSpPr>
        <xdr:cNvPr id="517" name="n_2mainValue【学校施設】&#10;一人当たり面積">
          <a:extLst>
            <a:ext uri="{FF2B5EF4-FFF2-40B4-BE49-F238E27FC236}">
              <a16:creationId xmlns:a16="http://schemas.microsoft.com/office/drawing/2014/main" id="{216A77ED-480F-471D-BCDD-1E38EA54C2E0}"/>
            </a:ext>
          </a:extLst>
        </xdr:cNvPr>
        <xdr:cNvSpPr txBox="1"/>
      </xdr:nvSpPr>
      <xdr:spPr>
        <a:xfrm>
          <a:off x="20167111" y="9982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59097</xdr:rowOff>
    </xdr:from>
    <xdr:ext cx="469744" cy="259045"/>
    <xdr:sp macro="" textlink="">
      <xdr:nvSpPr>
        <xdr:cNvPr id="518" name="n_3mainValue【学校施設】&#10;一人当たり面積">
          <a:extLst>
            <a:ext uri="{FF2B5EF4-FFF2-40B4-BE49-F238E27FC236}">
              <a16:creationId xmlns:a16="http://schemas.microsoft.com/office/drawing/2014/main" id="{683BFFCB-4DBF-4C7A-9463-2587D78A1D91}"/>
            </a:ext>
          </a:extLst>
        </xdr:cNvPr>
        <xdr:cNvSpPr txBox="1"/>
      </xdr:nvSpPr>
      <xdr:spPr>
        <a:xfrm>
          <a:off x="19310427" y="1017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81424</xdr:rowOff>
    </xdr:from>
    <xdr:ext cx="469744" cy="259045"/>
    <xdr:sp macro="" textlink="">
      <xdr:nvSpPr>
        <xdr:cNvPr id="519" name="n_4mainValue【学校施設】&#10;一人当たり面積">
          <a:extLst>
            <a:ext uri="{FF2B5EF4-FFF2-40B4-BE49-F238E27FC236}">
              <a16:creationId xmlns:a16="http://schemas.microsoft.com/office/drawing/2014/main" id="{AFA4FE21-075B-4991-9FA4-A0D7DA2858DA}"/>
            </a:ext>
          </a:extLst>
        </xdr:cNvPr>
        <xdr:cNvSpPr txBox="1"/>
      </xdr:nvSpPr>
      <xdr:spPr>
        <a:xfrm>
          <a:off x="18421427" y="10196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0" name="正方形/長方形 519">
          <a:extLst>
            <a:ext uri="{FF2B5EF4-FFF2-40B4-BE49-F238E27FC236}">
              <a16:creationId xmlns:a16="http://schemas.microsoft.com/office/drawing/2014/main" id="{5036B04E-242A-4320-A390-542F13E5F24C}"/>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1" name="正方形/長方形 520">
          <a:extLst>
            <a:ext uri="{FF2B5EF4-FFF2-40B4-BE49-F238E27FC236}">
              <a16:creationId xmlns:a16="http://schemas.microsoft.com/office/drawing/2014/main" id="{6673A64D-5290-4123-9694-FDDD51C878A8}"/>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2" name="正方形/長方形 521">
          <a:extLst>
            <a:ext uri="{FF2B5EF4-FFF2-40B4-BE49-F238E27FC236}">
              <a16:creationId xmlns:a16="http://schemas.microsoft.com/office/drawing/2014/main" id="{58A895FB-E998-4BBD-B12C-F86CC2215D38}"/>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3" name="正方形/長方形 522">
          <a:extLst>
            <a:ext uri="{FF2B5EF4-FFF2-40B4-BE49-F238E27FC236}">
              <a16:creationId xmlns:a16="http://schemas.microsoft.com/office/drawing/2014/main" id="{5DC67E58-CDF0-4FF7-9A4C-AED97E2FB967}"/>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4" name="正方形/長方形 523">
          <a:extLst>
            <a:ext uri="{FF2B5EF4-FFF2-40B4-BE49-F238E27FC236}">
              <a16:creationId xmlns:a16="http://schemas.microsoft.com/office/drawing/2014/main" id="{824A6720-DC37-43C7-8438-B5E1DADD5F1E}"/>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5" name="正方形/長方形 524">
          <a:extLst>
            <a:ext uri="{FF2B5EF4-FFF2-40B4-BE49-F238E27FC236}">
              <a16:creationId xmlns:a16="http://schemas.microsoft.com/office/drawing/2014/main" id="{739BBAAD-27C4-4DE3-B4E2-4CA79ECA01E4}"/>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6" name="正方形/長方形 525">
          <a:extLst>
            <a:ext uri="{FF2B5EF4-FFF2-40B4-BE49-F238E27FC236}">
              <a16:creationId xmlns:a16="http://schemas.microsoft.com/office/drawing/2014/main" id="{A08262D8-C1C5-4FFE-9427-44F8FA2D525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7" name="正方形/長方形 526">
          <a:extLst>
            <a:ext uri="{FF2B5EF4-FFF2-40B4-BE49-F238E27FC236}">
              <a16:creationId xmlns:a16="http://schemas.microsoft.com/office/drawing/2014/main" id="{4A08465E-F29A-47F1-BA9D-75F84CEE0C1B}"/>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28" name="正方形/長方形 527">
          <a:extLst>
            <a:ext uri="{FF2B5EF4-FFF2-40B4-BE49-F238E27FC236}">
              <a16:creationId xmlns:a16="http://schemas.microsoft.com/office/drawing/2014/main" id="{6D247D26-0CA2-4BF9-AA0D-B77332BBE24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29" name="正方形/長方形 528">
          <a:extLst>
            <a:ext uri="{FF2B5EF4-FFF2-40B4-BE49-F238E27FC236}">
              <a16:creationId xmlns:a16="http://schemas.microsoft.com/office/drawing/2014/main" id="{507CA0AB-4282-439C-9026-9993B333CF63}"/>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0" name="正方形/長方形 529">
          <a:extLst>
            <a:ext uri="{FF2B5EF4-FFF2-40B4-BE49-F238E27FC236}">
              <a16:creationId xmlns:a16="http://schemas.microsoft.com/office/drawing/2014/main" id="{2E9E5AD3-1B28-49C7-8EB2-A1766E277F99}"/>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1" name="正方形/長方形 530">
          <a:extLst>
            <a:ext uri="{FF2B5EF4-FFF2-40B4-BE49-F238E27FC236}">
              <a16:creationId xmlns:a16="http://schemas.microsoft.com/office/drawing/2014/main" id="{478DEDFE-F494-403C-938C-8888D1133C15}"/>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2" name="正方形/長方形 531">
          <a:extLst>
            <a:ext uri="{FF2B5EF4-FFF2-40B4-BE49-F238E27FC236}">
              <a16:creationId xmlns:a16="http://schemas.microsoft.com/office/drawing/2014/main" id="{FE966282-359F-4AA7-BD7F-ED35D23B66F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3" name="正方形/長方形 532">
          <a:extLst>
            <a:ext uri="{FF2B5EF4-FFF2-40B4-BE49-F238E27FC236}">
              <a16:creationId xmlns:a16="http://schemas.microsoft.com/office/drawing/2014/main" id="{665BE5CC-F1EA-44B9-9625-5910DB2B7875}"/>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4" name="正方形/長方形 533">
          <a:extLst>
            <a:ext uri="{FF2B5EF4-FFF2-40B4-BE49-F238E27FC236}">
              <a16:creationId xmlns:a16="http://schemas.microsoft.com/office/drawing/2014/main" id="{855C749D-FE8D-4F20-83A6-440D9C4F9049}"/>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35" name="正方形/長方形 534">
          <a:extLst>
            <a:ext uri="{FF2B5EF4-FFF2-40B4-BE49-F238E27FC236}">
              <a16:creationId xmlns:a16="http://schemas.microsoft.com/office/drawing/2014/main" id="{FA9A3555-7D9F-432B-9739-04099F1E8CEA}"/>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36" name="正方形/長方形 535">
          <a:extLst>
            <a:ext uri="{FF2B5EF4-FFF2-40B4-BE49-F238E27FC236}">
              <a16:creationId xmlns:a16="http://schemas.microsoft.com/office/drawing/2014/main" id="{7A14AC1A-F522-48FC-8B8E-BCAFA49E90E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37" name="正方形/長方形 536">
          <a:extLst>
            <a:ext uri="{FF2B5EF4-FFF2-40B4-BE49-F238E27FC236}">
              <a16:creationId xmlns:a16="http://schemas.microsoft.com/office/drawing/2014/main" id="{0747BC5D-A53B-45B6-810F-E2DF6E5904D7}"/>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38" name="正方形/長方形 537">
          <a:extLst>
            <a:ext uri="{FF2B5EF4-FFF2-40B4-BE49-F238E27FC236}">
              <a16:creationId xmlns:a16="http://schemas.microsoft.com/office/drawing/2014/main" id="{4029807B-59FC-41F8-9BD1-9B61F4DA2E6E}"/>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39" name="正方形/長方形 538">
          <a:extLst>
            <a:ext uri="{FF2B5EF4-FFF2-40B4-BE49-F238E27FC236}">
              <a16:creationId xmlns:a16="http://schemas.microsoft.com/office/drawing/2014/main" id="{2FA178C4-12E3-4584-9572-9E5D1A639F1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0" name="正方形/長方形 539">
          <a:extLst>
            <a:ext uri="{FF2B5EF4-FFF2-40B4-BE49-F238E27FC236}">
              <a16:creationId xmlns:a16="http://schemas.microsoft.com/office/drawing/2014/main" id="{0E4B3126-BF3E-46E4-B161-AECF55FCE102}"/>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1" name="正方形/長方形 540">
          <a:extLst>
            <a:ext uri="{FF2B5EF4-FFF2-40B4-BE49-F238E27FC236}">
              <a16:creationId xmlns:a16="http://schemas.microsoft.com/office/drawing/2014/main" id="{EF222539-332C-4826-9DD5-CCBCF74139B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2" name="正方形/長方形 541">
          <a:extLst>
            <a:ext uri="{FF2B5EF4-FFF2-40B4-BE49-F238E27FC236}">
              <a16:creationId xmlns:a16="http://schemas.microsoft.com/office/drawing/2014/main" id="{20B59080-4772-4A49-9A97-CA49DC732D6A}"/>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3" name="正方形/長方形 542">
          <a:extLst>
            <a:ext uri="{FF2B5EF4-FFF2-40B4-BE49-F238E27FC236}">
              <a16:creationId xmlns:a16="http://schemas.microsoft.com/office/drawing/2014/main" id="{13C5C7EE-F4DC-4DAD-A838-1B2C402973A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4" name="テキスト ボックス 543">
          <a:extLst>
            <a:ext uri="{FF2B5EF4-FFF2-40B4-BE49-F238E27FC236}">
              <a16:creationId xmlns:a16="http://schemas.microsoft.com/office/drawing/2014/main" id="{2B8884C0-DCB9-4D65-BDEF-9DF22161064D}"/>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45" name="直線コネクタ 544">
          <a:extLst>
            <a:ext uri="{FF2B5EF4-FFF2-40B4-BE49-F238E27FC236}">
              <a16:creationId xmlns:a16="http://schemas.microsoft.com/office/drawing/2014/main" id="{D9444AE9-63C7-48C1-B33E-5040817CC992}"/>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46" name="テキスト ボックス 545">
          <a:extLst>
            <a:ext uri="{FF2B5EF4-FFF2-40B4-BE49-F238E27FC236}">
              <a16:creationId xmlns:a16="http://schemas.microsoft.com/office/drawing/2014/main" id="{17A17417-0224-4FD3-8FA0-4E8539269662}"/>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47" name="直線コネクタ 546">
          <a:extLst>
            <a:ext uri="{FF2B5EF4-FFF2-40B4-BE49-F238E27FC236}">
              <a16:creationId xmlns:a16="http://schemas.microsoft.com/office/drawing/2014/main" id="{E33E1827-C8E8-4F48-9F49-9EF12F0CAE1D}"/>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48" name="テキスト ボックス 547">
          <a:extLst>
            <a:ext uri="{FF2B5EF4-FFF2-40B4-BE49-F238E27FC236}">
              <a16:creationId xmlns:a16="http://schemas.microsoft.com/office/drawing/2014/main" id="{62DBFB30-BBBD-4A8A-BDF0-00E0FEEBDF2F}"/>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49" name="直線コネクタ 548">
          <a:extLst>
            <a:ext uri="{FF2B5EF4-FFF2-40B4-BE49-F238E27FC236}">
              <a16:creationId xmlns:a16="http://schemas.microsoft.com/office/drawing/2014/main" id="{7F6106D2-05A3-4C4F-834E-CE67F3C1724C}"/>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50" name="テキスト ボックス 549">
          <a:extLst>
            <a:ext uri="{FF2B5EF4-FFF2-40B4-BE49-F238E27FC236}">
              <a16:creationId xmlns:a16="http://schemas.microsoft.com/office/drawing/2014/main" id="{7DB7BA5F-BC6C-4A08-9A0C-E879A6EC42E8}"/>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51" name="直線コネクタ 550">
          <a:extLst>
            <a:ext uri="{FF2B5EF4-FFF2-40B4-BE49-F238E27FC236}">
              <a16:creationId xmlns:a16="http://schemas.microsoft.com/office/drawing/2014/main" id="{8F33819D-0FF0-456C-9171-6B0E470C6E4C}"/>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52" name="テキスト ボックス 551">
          <a:extLst>
            <a:ext uri="{FF2B5EF4-FFF2-40B4-BE49-F238E27FC236}">
              <a16:creationId xmlns:a16="http://schemas.microsoft.com/office/drawing/2014/main" id="{05A7212E-43D2-4873-AD19-383AED3707B3}"/>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53" name="直線コネクタ 552">
          <a:extLst>
            <a:ext uri="{FF2B5EF4-FFF2-40B4-BE49-F238E27FC236}">
              <a16:creationId xmlns:a16="http://schemas.microsoft.com/office/drawing/2014/main" id="{72542EFB-4208-484B-BB5B-463C003326B3}"/>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54" name="テキスト ボックス 553">
          <a:extLst>
            <a:ext uri="{FF2B5EF4-FFF2-40B4-BE49-F238E27FC236}">
              <a16:creationId xmlns:a16="http://schemas.microsoft.com/office/drawing/2014/main" id="{683092F1-C1FE-4B65-9A3E-2363A839A3FF}"/>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55" name="直線コネクタ 554">
          <a:extLst>
            <a:ext uri="{FF2B5EF4-FFF2-40B4-BE49-F238E27FC236}">
              <a16:creationId xmlns:a16="http://schemas.microsoft.com/office/drawing/2014/main" id="{F8189CEE-1642-4E8B-ACA1-5C8830861DA9}"/>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56" name="テキスト ボックス 555">
          <a:extLst>
            <a:ext uri="{FF2B5EF4-FFF2-40B4-BE49-F238E27FC236}">
              <a16:creationId xmlns:a16="http://schemas.microsoft.com/office/drawing/2014/main" id="{78BDF212-FEC2-4BE8-B391-ECCE27BA7D14}"/>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57" name="直線コネクタ 556">
          <a:extLst>
            <a:ext uri="{FF2B5EF4-FFF2-40B4-BE49-F238E27FC236}">
              <a16:creationId xmlns:a16="http://schemas.microsoft.com/office/drawing/2014/main" id="{D8AD947C-2A5F-4DBB-9931-6578C331131C}"/>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58" name="テキスト ボックス 557">
          <a:extLst>
            <a:ext uri="{FF2B5EF4-FFF2-40B4-BE49-F238E27FC236}">
              <a16:creationId xmlns:a16="http://schemas.microsoft.com/office/drawing/2014/main" id="{AD6CE98B-328C-4B33-94C9-DA5AD874604D}"/>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59" name="直線コネクタ 558">
          <a:extLst>
            <a:ext uri="{FF2B5EF4-FFF2-40B4-BE49-F238E27FC236}">
              <a16:creationId xmlns:a16="http://schemas.microsoft.com/office/drawing/2014/main" id="{8CEEA909-62D1-4871-B746-14EFEBECE9D9}"/>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0" name="【公民館】&#10;有形固定資産減価償却率グラフ枠">
          <a:extLst>
            <a:ext uri="{FF2B5EF4-FFF2-40B4-BE49-F238E27FC236}">
              <a16:creationId xmlns:a16="http://schemas.microsoft.com/office/drawing/2014/main" id="{5744B02A-C808-461C-B02E-43933542B2BC}"/>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69669</xdr:rowOff>
    </xdr:from>
    <xdr:to>
      <xdr:col>85</xdr:col>
      <xdr:colOff>126364</xdr:colOff>
      <xdr:row>109</xdr:row>
      <xdr:rowOff>35379</xdr:rowOff>
    </xdr:to>
    <xdr:cxnSp macro="">
      <xdr:nvCxnSpPr>
        <xdr:cNvPr id="561" name="直線コネクタ 560">
          <a:extLst>
            <a:ext uri="{FF2B5EF4-FFF2-40B4-BE49-F238E27FC236}">
              <a16:creationId xmlns:a16="http://schemas.microsoft.com/office/drawing/2014/main" id="{CE827638-31B3-49C5-AB38-5C0921735555}"/>
            </a:ext>
          </a:extLst>
        </xdr:cNvPr>
        <xdr:cNvCxnSpPr/>
      </xdr:nvCxnSpPr>
      <xdr:spPr>
        <a:xfrm flipV="1">
          <a:off x="16318864" y="17214669"/>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62" name="【公民館】&#10;有形固定資産減価償却率最小値テキスト">
          <a:extLst>
            <a:ext uri="{FF2B5EF4-FFF2-40B4-BE49-F238E27FC236}">
              <a16:creationId xmlns:a16="http://schemas.microsoft.com/office/drawing/2014/main" id="{B2FB4C9A-8C3A-4BF4-8E21-7737187A4B56}"/>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63" name="直線コネクタ 562">
          <a:extLst>
            <a:ext uri="{FF2B5EF4-FFF2-40B4-BE49-F238E27FC236}">
              <a16:creationId xmlns:a16="http://schemas.microsoft.com/office/drawing/2014/main" id="{BB09EF77-3F08-4589-BAEC-609B745F1998}"/>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16346</xdr:rowOff>
    </xdr:from>
    <xdr:ext cx="340478" cy="259045"/>
    <xdr:sp macro="" textlink="">
      <xdr:nvSpPr>
        <xdr:cNvPr id="564" name="【公民館】&#10;有形固定資産減価償却率最大値テキスト">
          <a:extLst>
            <a:ext uri="{FF2B5EF4-FFF2-40B4-BE49-F238E27FC236}">
              <a16:creationId xmlns:a16="http://schemas.microsoft.com/office/drawing/2014/main" id="{71AF8A38-3655-47A0-9E58-2D79C52E5AE5}"/>
            </a:ext>
          </a:extLst>
        </xdr:cNvPr>
        <xdr:cNvSpPr txBox="1"/>
      </xdr:nvSpPr>
      <xdr:spPr>
        <a:xfrm>
          <a:off x="16357600" y="1698989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69669</xdr:rowOff>
    </xdr:from>
    <xdr:to>
      <xdr:col>86</xdr:col>
      <xdr:colOff>25400</xdr:colOff>
      <xdr:row>100</xdr:row>
      <xdr:rowOff>69669</xdr:rowOff>
    </xdr:to>
    <xdr:cxnSp macro="">
      <xdr:nvCxnSpPr>
        <xdr:cNvPr id="565" name="直線コネクタ 564">
          <a:extLst>
            <a:ext uri="{FF2B5EF4-FFF2-40B4-BE49-F238E27FC236}">
              <a16:creationId xmlns:a16="http://schemas.microsoft.com/office/drawing/2014/main" id="{76302602-6BC4-4172-8A08-5FE772E46170}"/>
            </a:ext>
          </a:extLst>
        </xdr:cNvPr>
        <xdr:cNvCxnSpPr/>
      </xdr:nvCxnSpPr>
      <xdr:spPr>
        <a:xfrm>
          <a:off x="16230600" y="17214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74403</xdr:rowOff>
    </xdr:from>
    <xdr:ext cx="405111" cy="259045"/>
    <xdr:sp macro="" textlink="">
      <xdr:nvSpPr>
        <xdr:cNvPr id="566" name="【公民館】&#10;有形固定資産減価償却率平均値テキスト">
          <a:extLst>
            <a:ext uri="{FF2B5EF4-FFF2-40B4-BE49-F238E27FC236}">
              <a16:creationId xmlns:a16="http://schemas.microsoft.com/office/drawing/2014/main" id="{18637D49-A157-47C9-A4A4-EF5DC4179F35}"/>
            </a:ext>
          </a:extLst>
        </xdr:cNvPr>
        <xdr:cNvSpPr txBox="1"/>
      </xdr:nvSpPr>
      <xdr:spPr>
        <a:xfrm>
          <a:off x="16357600" y="179052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51526</xdr:rowOff>
    </xdr:from>
    <xdr:to>
      <xdr:col>85</xdr:col>
      <xdr:colOff>177800</xdr:colOff>
      <xdr:row>105</xdr:row>
      <xdr:rowOff>153126</xdr:rowOff>
    </xdr:to>
    <xdr:sp macro="" textlink="">
      <xdr:nvSpPr>
        <xdr:cNvPr id="567" name="フローチャート: 判断 566">
          <a:extLst>
            <a:ext uri="{FF2B5EF4-FFF2-40B4-BE49-F238E27FC236}">
              <a16:creationId xmlns:a16="http://schemas.microsoft.com/office/drawing/2014/main" id="{29AE5589-2B28-4CF4-AB9E-8812D0E275A7}"/>
            </a:ext>
          </a:extLst>
        </xdr:cNvPr>
        <xdr:cNvSpPr/>
      </xdr:nvSpPr>
      <xdr:spPr>
        <a:xfrm>
          <a:off x="16268700" y="1805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152763</xdr:rowOff>
    </xdr:from>
    <xdr:to>
      <xdr:col>81</xdr:col>
      <xdr:colOff>101600</xdr:colOff>
      <xdr:row>106</xdr:row>
      <xdr:rowOff>82913</xdr:rowOff>
    </xdr:to>
    <xdr:sp macro="" textlink="">
      <xdr:nvSpPr>
        <xdr:cNvPr id="568" name="フローチャート: 判断 567">
          <a:extLst>
            <a:ext uri="{FF2B5EF4-FFF2-40B4-BE49-F238E27FC236}">
              <a16:creationId xmlns:a16="http://schemas.microsoft.com/office/drawing/2014/main" id="{9A7DDB52-5A5C-46AD-87F3-F70C6711D0F3}"/>
            </a:ext>
          </a:extLst>
        </xdr:cNvPr>
        <xdr:cNvSpPr/>
      </xdr:nvSpPr>
      <xdr:spPr>
        <a:xfrm>
          <a:off x="15430500" y="1815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139700</xdr:rowOff>
    </xdr:from>
    <xdr:to>
      <xdr:col>76</xdr:col>
      <xdr:colOff>165100</xdr:colOff>
      <xdr:row>106</xdr:row>
      <xdr:rowOff>69850</xdr:rowOff>
    </xdr:to>
    <xdr:sp macro="" textlink="">
      <xdr:nvSpPr>
        <xdr:cNvPr id="569" name="フローチャート: 判断 568">
          <a:extLst>
            <a:ext uri="{FF2B5EF4-FFF2-40B4-BE49-F238E27FC236}">
              <a16:creationId xmlns:a16="http://schemas.microsoft.com/office/drawing/2014/main" id="{A295BB6A-7A45-4D3C-8811-677550CAF9D2}"/>
            </a:ext>
          </a:extLst>
        </xdr:cNvPr>
        <xdr:cNvSpPr/>
      </xdr:nvSpPr>
      <xdr:spPr>
        <a:xfrm>
          <a:off x="14541500" y="1814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15602</xdr:rowOff>
    </xdr:from>
    <xdr:to>
      <xdr:col>72</xdr:col>
      <xdr:colOff>38100</xdr:colOff>
      <xdr:row>106</xdr:row>
      <xdr:rowOff>117202</xdr:rowOff>
    </xdr:to>
    <xdr:sp macro="" textlink="">
      <xdr:nvSpPr>
        <xdr:cNvPr id="570" name="フローチャート: 判断 569">
          <a:extLst>
            <a:ext uri="{FF2B5EF4-FFF2-40B4-BE49-F238E27FC236}">
              <a16:creationId xmlns:a16="http://schemas.microsoft.com/office/drawing/2014/main" id="{5ECAFB77-5102-4A14-BF40-D1BF1E6069CC}"/>
            </a:ext>
          </a:extLst>
        </xdr:cNvPr>
        <xdr:cNvSpPr/>
      </xdr:nvSpPr>
      <xdr:spPr>
        <a:xfrm>
          <a:off x="13652500" y="1818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102144</xdr:rowOff>
    </xdr:from>
    <xdr:to>
      <xdr:col>67</xdr:col>
      <xdr:colOff>101600</xdr:colOff>
      <xdr:row>106</xdr:row>
      <xdr:rowOff>32294</xdr:rowOff>
    </xdr:to>
    <xdr:sp macro="" textlink="">
      <xdr:nvSpPr>
        <xdr:cNvPr id="571" name="フローチャート: 判断 570">
          <a:extLst>
            <a:ext uri="{FF2B5EF4-FFF2-40B4-BE49-F238E27FC236}">
              <a16:creationId xmlns:a16="http://schemas.microsoft.com/office/drawing/2014/main" id="{DD312BBE-F5EC-44FF-A694-F8538833492A}"/>
            </a:ext>
          </a:extLst>
        </xdr:cNvPr>
        <xdr:cNvSpPr/>
      </xdr:nvSpPr>
      <xdr:spPr>
        <a:xfrm>
          <a:off x="12763500" y="1810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2" name="テキスト ボックス 571">
          <a:extLst>
            <a:ext uri="{FF2B5EF4-FFF2-40B4-BE49-F238E27FC236}">
              <a16:creationId xmlns:a16="http://schemas.microsoft.com/office/drawing/2014/main" id="{1B60BE86-1A35-4DD6-B226-5935BEA709F7}"/>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3" name="テキスト ボックス 572">
          <a:extLst>
            <a:ext uri="{FF2B5EF4-FFF2-40B4-BE49-F238E27FC236}">
              <a16:creationId xmlns:a16="http://schemas.microsoft.com/office/drawing/2014/main" id="{13FA2FDC-2935-439B-995E-C60E70C8D899}"/>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4" name="テキスト ボックス 573">
          <a:extLst>
            <a:ext uri="{FF2B5EF4-FFF2-40B4-BE49-F238E27FC236}">
              <a16:creationId xmlns:a16="http://schemas.microsoft.com/office/drawing/2014/main" id="{877B528D-180A-4868-B76F-0C279C2B644F}"/>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75" name="テキスト ボックス 574">
          <a:extLst>
            <a:ext uri="{FF2B5EF4-FFF2-40B4-BE49-F238E27FC236}">
              <a16:creationId xmlns:a16="http://schemas.microsoft.com/office/drawing/2014/main" id="{E4279BF2-5416-4324-A721-AF78AE085162}"/>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76" name="テキスト ボックス 575">
          <a:extLst>
            <a:ext uri="{FF2B5EF4-FFF2-40B4-BE49-F238E27FC236}">
              <a16:creationId xmlns:a16="http://schemas.microsoft.com/office/drawing/2014/main" id="{E81A5EAA-830E-499A-B01A-3634C087BFF3}"/>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144599</xdr:rowOff>
    </xdr:from>
    <xdr:to>
      <xdr:col>85</xdr:col>
      <xdr:colOff>177800</xdr:colOff>
      <xdr:row>108</xdr:row>
      <xdr:rowOff>74749</xdr:rowOff>
    </xdr:to>
    <xdr:sp macro="" textlink="">
      <xdr:nvSpPr>
        <xdr:cNvPr id="577" name="楕円 576">
          <a:extLst>
            <a:ext uri="{FF2B5EF4-FFF2-40B4-BE49-F238E27FC236}">
              <a16:creationId xmlns:a16="http://schemas.microsoft.com/office/drawing/2014/main" id="{1E3D9309-9C04-4AF9-A843-C887F208FDFF}"/>
            </a:ext>
          </a:extLst>
        </xdr:cNvPr>
        <xdr:cNvSpPr/>
      </xdr:nvSpPr>
      <xdr:spPr>
        <a:xfrm>
          <a:off x="16268700" y="1848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123026</xdr:rowOff>
    </xdr:from>
    <xdr:ext cx="405111" cy="259045"/>
    <xdr:sp macro="" textlink="">
      <xdr:nvSpPr>
        <xdr:cNvPr id="578" name="【公民館】&#10;有形固定資産減価償却率該当値テキスト">
          <a:extLst>
            <a:ext uri="{FF2B5EF4-FFF2-40B4-BE49-F238E27FC236}">
              <a16:creationId xmlns:a16="http://schemas.microsoft.com/office/drawing/2014/main" id="{42CA9EEA-97C3-48CA-B969-72672966A82F}"/>
            </a:ext>
          </a:extLst>
        </xdr:cNvPr>
        <xdr:cNvSpPr txBox="1"/>
      </xdr:nvSpPr>
      <xdr:spPr>
        <a:xfrm>
          <a:off x="16357600" y="18468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98879</xdr:rowOff>
    </xdr:from>
    <xdr:to>
      <xdr:col>81</xdr:col>
      <xdr:colOff>101600</xdr:colOff>
      <xdr:row>108</xdr:row>
      <xdr:rowOff>29029</xdr:rowOff>
    </xdr:to>
    <xdr:sp macro="" textlink="">
      <xdr:nvSpPr>
        <xdr:cNvPr id="579" name="楕円 578">
          <a:extLst>
            <a:ext uri="{FF2B5EF4-FFF2-40B4-BE49-F238E27FC236}">
              <a16:creationId xmlns:a16="http://schemas.microsoft.com/office/drawing/2014/main" id="{6F7B51AF-CE34-4239-8F2C-4BDB2618318A}"/>
            </a:ext>
          </a:extLst>
        </xdr:cNvPr>
        <xdr:cNvSpPr/>
      </xdr:nvSpPr>
      <xdr:spPr>
        <a:xfrm>
          <a:off x="15430500" y="1844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149679</xdr:rowOff>
    </xdr:from>
    <xdr:to>
      <xdr:col>85</xdr:col>
      <xdr:colOff>127000</xdr:colOff>
      <xdr:row>108</xdr:row>
      <xdr:rowOff>23949</xdr:rowOff>
    </xdr:to>
    <xdr:cxnSp macro="">
      <xdr:nvCxnSpPr>
        <xdr:cNvPr id="580" name="直線コネクタ 579">
          <a:extLst>
            <a:ext uri="{FF2B5EF4-FFF2-40B4-BE49-F238E27FC236}">
              <a16:creationId xmlns:a16="http://schemas.microsoft.com/office/drawing/2014/main" id="{5A152E79-EEF9-4E1E-B668-3C13F524F7F4}"/>
            </a:ext>
          </a:extLst>
        </xdr:cNvPr>
        <xdr:cNvCxnSpPr/>
      </xdr:nvCxnSpPr>
      <xdr:spPr>
        <a:xfrm>
          <a:off x="15481300" y="18494829"/>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51526</xdr:rowOff>
    </xdr:from>
    <xdr:to>
      <xdr:col>76</xdr:col>
      <xdr:colOff>165100</xdr:colOff>
      <xdr:row>107</xdr:row>
      <xdr:rowOff>153126</xdr:rowOff>
    </xdr:to>
    <xdr:sp macro="" textlink="">
      <xdr:nvSpPr>
        <xdr:cNvPr id="581" name="楕円 580">
          <a:extLst>
            <a:ext uri="{FF2B5EF4-FFF2-40B4-BE49-F238E27FC236}">
              <a16:creationId xmlns:a16="http://schemas.microsoft.com/office/drawing/2014/main" id="{5256BC2B-34E9-4B63-AB21-478DAAEFD706}"/>
            </a:ext>
          </a:extLst>
        </xdr:cNvPr>
        <xdr:cNvSpPr/>
      </xdr:nvSpPr>
      <xdr:spPr>
        <a:xfrm>
          <a:off x="14541500" y="18396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102326</xdr:rowOff>
    </xdr:from>
    <xdr:to>
      <xdr:col>81</xdr:col>
      <xdr:colOff>50800</xdr:colOff>
      <xdr:row>107</xdr:row>
      <xdr:rowOff>149679</xdr:rowOff>
    </xdr:to>
    <xdr:cxnSp macro="">
      <xdr:nvCxnSpPr>
        <xdr:cNvPr id="582" name="直線コネクタ 581">
          <a:extLst>
            <a:ext uri="{FF2B5EF4-FFF2-40B4-BE49-F238E27FC236}">
              <a16:creationId xmlns:a16="http://schemas.microsoft.com/office/drawing/2014/main" id="{7812A5F9-BA59-4573-B9BE-42E8E0D0CC0C}"/>
            </a:ext>
          </a:extLst>
        </xdr:cNvPr>
        <xdr:cNvCxnSpPr/>
      </xdr:nvCxnSpPr>
      <xdr:spPr>
        <a:xfrm>
          <a:off x="14592300" y="18447476"/>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46627</xdr:rowOff>
    </xdr:from>
    <xdr:to>
      <xdr:col>72</xdr:col>
      <xdr:colOff>38100</xdr:colOff>
      <xdr:row>107</xdr:row>
      <xdr:rowOff>148227</xdr:rowOff>
    </xdr:to>
    <xdr:sp macro="" textlink="">
      <xdr:nvSpPr>
        <xdr:cNvPr id="583" name="楕円 582">
          <a:extLst>
            <a:ext uri="{FF2B5EF4-FFF2-40B4-BE49-F238E27FC236}">
              <a16:creationId xmlns:a16="http://schemas.microsoft.com/office/drawing/2014/main" id="{E05ADF57-907A-463F-8C13-2B754E87481B}"/>
            </a:ext>
          </a:extLst>
        </xdr:cNvPr>
        <xdr:cNvSpPr/>
      </xdr:nvSpPr>
      <xdr:spPr>
        <a:xfrm>
          <a:off x="13652500" y="1839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97427</xdr:rowOff>
    </xdr:from>
    <xdr:to>
      <xdr:col>76</xdr:col>
      <xdr:colOff>114300</xdr:colOff>
      <xdr:row>107</xdr:row>
      <xdr:rowOff>102326</xdr:rowOff>
    </xdr:to>
    <xdr:cxnSp macro="">
      <xdr:nvCxnSpPr>
        <xdr:cNvPr id="584" name="直線コネクタ 583">
          <a:extLst>
            <a:ext uri="{FF2B5EF4-FFF2-40B4-BE49-F238E27FC236}">
              <a16:creationId xmlns:a16="http://schemas.microsoft.com/office/drawing/2014/main" id="{E6AB0EEE-E92E-42D2-9F5A-5A9E4D2F097F}"/>
            </a:ext>
          </a:extLst>
        </xdr:cNvPr>
        <xdr:cNvCxnSpPr/>
      </xdr:nvCxnSpPr>
      <xdr:spPr>
        <a:xfrm>
          <a:off x="13703300" y="18442577"/>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12337</xdr:rowOff>
    </xdr:from>
    <xdr:to>
      <xdr:col>67</xdr:col>
      <xdr:colOff>101600</xdr:colOff>
      <xdr:row>107</xdr:row>
      <xdr:rowOff>113937</xdr:rowOff>
    </xdr:to>
    <xdr:sp macro="" textlink="">
      <xdr:nvSpPr>
        <xdr:cNvPr id="585" name="楕円 584">
          <a:extLst>
            <a:ext uri="{FF2B5EF4-FFF2-40B4-BE49-F238E27FC236}">
              <a16:creationId xmlns:a16="http://schemas.microsoft.com/office/drawing/2014/main" id="{1581DC58-53B5-4C54-81C4-1ADC6F3B516C}"/>
            </a:ext>
          </a:extLst>
        </xdr:cNvPr>
        <xdr:cNvSpPr/>
      </xdr:nvSpPr>
      <xdr:spPr>
        <a:xfrm>
          <a:off x="12763500" y="18357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63137</xdr:rowOff>
    </xdr:from>
    <xdr:to>
      <xdr:col>71</xdr:col>
      <xdr:colOff>177800</xdr:colOff>
      <xdr:row>107</xdr:row>
      <xdr:rowOff>97427</xdr:rowOff>
    </xdr:to>
    <xdr:cxnSp macro="">
      <xdr:nvCxnSpPr>
        <xdr:cNvPr id="586" name="直線コネクタ 585">
          <a:extLst>
            <a:ext uri="{FF2B5EF4-FFF2-40B4-BE49-F238E27FC236}">
              <a16:creationId xmlns:a16="http://schemas.microsoft.com/office/drawing/2014/main" id="{2B399728-F39B-47F1-B600-5A05E19856EE}"/>
            </a:ext>
          </a:extLst>
        </xdr:cNvPr>
        <xdr:cNvCxnSpPr/>
      </xdr:nvCxnSpPr>
      <xdr:spPr>
        <a:xfrm>
          <a:off x="12814300" y="18408287"/>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99440</xdr:rowOff>
    </xdr:from>
    <xdr:ext cx="405111" cy="259045"/>
    <xdr:sp macro="" textlink="">
      <xdr:nvSpPr>
        <xdr:cNvPr id="587" name="n_1aveValue【公民館】&#10;有形固定資産減価償却率">
          <a:extLst>
            <a:ext uri="{FF2B5EF4-FFF2-40B4-BE49-F238E27FC236}">
              <a16:creationId xmlns:a16="http://schemas.microsoft.com/office/drawing/2014/main" id="{606AB505-9379-446E-927B-71B398F8F943}"/>
            </a:ext>
          </a:extLst>
        </xdr:cNvPr>
        <xdr:cNvSpPr txBox="1"/>
      </xdr:nvSpPr>
      <xdr:spPr>
        <a:xfrm>
          <a:off x="15266044" y="17930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86377</xdr:rowOff>
    </xdr:from>
    <xdr:ext cx="405111" cy="259045"/>
    <xdr:sp macro="" textlink="">
      <xdr:nvSpPr>
        <xdr:cNvPr id="588" name="n_2aveValue【公民館】&#10;有形固定資産減価償却率">
          <a:extLst>
            <a:ext uri="{FF2B5EF4-FFF2-40B4-BE49-F238E27FC236}">
              <a16:creationId xmlns:a16="http://schemas.microsoft.com/office/drawing/2014/main" id="{4D5991B5-0224-4DFF-9CD9-CC6D28759292}"/>
            </a:ext>
          </a:extLst>
        </xdr:cNvPr>
        <xdr:cNvSpPr txBox="1"/>
      </xdr:nvSpPr>
      <xdr:spPr>
        <a:xfrm>
          <a:off x="14389744" y="17917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133729</xdr:rowOff>
    </xdr:from>
    <xdr:ext cx="405111" cy="259045"/>
    <xdr:sp macro="" textlink="">
      <xdr:nvSpPr>
        <xdr:cNvPr id="589" name="n_3aveValue【公民館】&#10;有形固定資産減価償却率">
          <a:extLst>
            <a:ext uri="{FF2B5EF4-FFF2-40B4-BE49-F238E27FC236}">
              <a16:creationId xmlns:a16="http://schemas.microsoft.com/office/drawing/2014/main" id="{54389A3B-F7D4-4F2A-9DD5-E058F353DEF4}"/>
            </a:ext>
          </a:extLst>
        </xdr:cNvPr>
        <xdr:cNvSpPr txBox="1"/>
      </xdr:nvSpPr>
      <xdr:spPr>
        <a:xfrm>
          <a:off x="13500744" y="17964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48821</xdr:rowOff>
    </xdr:from>
    <xdr:ext cx="405111" cy="259045"/>
    <xdr:sp macro="" textlink="">
      <xdr:nvSpPr>
        <xdr:cNvPr id="590" name="n_4aveValue【公民館】&#10;有形固定資産減価償却率">
          <a:extLst>
            <a:ext uri="{FF2B5EF4-FFF2-40B4-BE49-F238E27FC236}">
              <a16:creationId xmlns:a16="http://schemas.microsoft.com/office/drawing/2014/main" id="{C9D56E65-AD08-4E81-B7A0-57C4785505F5}"/>
            </a:ext>
          </a:extLst>
        </xdr:cNvPr>
        <xdr:cNvSpPr txBox="1"/>
      </xdr:nvSpPr>
      <xdr:spPr>
        <a:xfrm>
          <a:off x="12611744" y="1787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20156</xdr:rowOff>
    </xdr:from>
    <xdr:ext cx="405111" cy="259045"/>
    <xdr:sp macro="" textlink="">
      <xdr:nvSpPr>
        <xdr:cNvPr id="591" name="n_1mainValue【公民館】&#10;有形固定資産減価償却率">
          <a:extLst>
            <a:ext uri="{FF2B5EF4-FFF2-40B4-BE49-F238E27FC236}">
              <a16:creationId xmlns:a16="http://schemas.microsoft.com/office/drawing/2014/main" id="{296CDD2C-BDA3-40CC-9F12-33F532E947A8}"/>
            </a:ext>
          </a:extLst>
        </xdr:cNvPr>
        <xdr:cNvSpPr txBox="1"/>
      </xdr:nvSpPr>
      <xdr:spPr>
        <a:xfrm>
          <a:off x="15266044" y="18536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144253</xdr:rowOff>
    </xdr:from>
    <xdr:ext cx="405111" cy="259045"/>
    <xdr:sp macro="" textlink="">
      <xdr:nvSpPr>
        <xdr:cNvPr id="592" name="n_2mainValue【公民館】&#10;有形固定資産減価償却率">
          <a:extLst>
            <a:ext uri="{FF2B5EF4-FFF2-40B4-BE49-F238E27FC236}">
              <a16:creationId xmlns:a16="http://schemas.microsoft.com/office/drawing/2014/main" id="{D1D94CC5-1FAB-4160-9FE4-AEC75479F921}"/>
            </a:ext>
          </a:extLst>
        </xdr:cNvPr>
        <xdr:cNvSpPr txBox="1"/>
      </xdr:nvSpPr>
      <xdr:spPr>
        <a:xfrm>
          <a:off x="14389744" y="18489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139354</xdr:rowOff>
    </xdr:from>
    <xdr:ext cx="405111" cy="259045"/>
    <xdr:sp macro="" textlink="">
      <xdr:nvSpPr>
        <xdr:cNvPr id="593" name="n_3mainValue【公民館】&#10;有形固定資産減価償却率">
          <a:extLst>
            <a:ext uri="{FF2B5EF4-FFF2-40B4-BE49-F238E27FC236}">
              <a16:creationId xmlns:a16="http://schemas.microsoft.com/office/drawing/2014/main" id="{2C0E528A-1AF8-4E52-8BC3-B835843508F5}"/>
            </a:ext>
          </a:extLst>
        </xdr:cNvPr>
        <xdr:cNvSpPr txBox="1"/>
      </xdr:nvSpPr>
      <xdr:spPr>
        <a:xfrm>
          <a:off x="13500744" y="18484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105064</xdr:rowOff>
    </xdr:from>
    <xdr:ext cx="405111" cy="259045"/>
    <xdr:sp macro="" textlink="">
      <xdr:nvSpPr>
        <xdr:cNvPr id="594" name="n_4mainValue【公民館】&#10;有形固定資産減価償却率">
          <a:extLst>
            <a:ext uri="{FF2B5EF4-FFF2-40B4-BE49-F238E27FC236}">
              <a16:creationId xmlns:a16="http://schemas.microsoft.com/office/drawing/2014/main" id="{80B5249B-86B6-4D4C-895B-F449E6B98519}"/>
            </a:ext>
          </a:extLst>
        </xdr:cNvPr>
        <xdr:cNvSpPr txBox="1"/>
      </xdr:nvSpPr>
      <xdr:spPr>
        <a:xfrm>
          <a:off x="12611744" y="18450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5" name="正方形/長方形 594">
          <a:extLst>
            <a:ext uri="{FF2B5EF4-FFF2-40B4-BE49-F238E27FC236}">
              <a16:creationId xmlns:a16="http://schemas.microsoft.com/office/drawing/2014/main" id="{4F519BCA-48F8-4F3D-BE20-0752BF898CDB}"/>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96" name="正方形/長方形 595">
          <a:extLst>
            <a:ext uri="{FF2B5EF4-FFF2-40B4-BE49-F238E27FC236}">
              <a16:creationId xmlns:a16="http://schemas.microsoft.com/office/drawing/2014/main" id="{834DC06B-504E-4251-A068-537E86540149}"/>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97" name="正方形/長方形 596">
          <a:extLst>
            <a:ext uri="{FF2B5EF4-FFF2-40B4-BE49-F238E27FC236}">
              <a16:creationId xmlns:a16="http://schemas.microsoft.com/office/drawing/2014/main" id="{F7AEF9B3-F99D-40D0-B8B5-9A4A8A8560C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98" name="正方形/長方形 597">
          <a:extLst>
            <a:ext uri="{FF2B5EF4-FFF2-40B4-BE49-F238E27FC236}">
              <a16:creationId xmlns:a16="http://schemas.microsoft.com/office/drawing/2014/main" id="{F6122F6C-BD2C-43E9-9074-31D01CEFC058}"/>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99" name="正方形/長方形 598">
          <a:extLst>
            <a:ext uri="{FF2B5EF4-FFF2-40B4-BE49-F238E27FC236}">
              <a16:creationId xmlns:a16="http://schemas.microsoft.com/office/drawing/2014/main" id="{E4AAE584-5A3C-49F8-BAA7-B40C75BEA79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0" name="正方形/長方形 599">
          <a:extLst>
            <a:ext uri="{FF2B5EF4-FFF2-40B4-BE49-F238E27FC236}">
              <a16:creationId xmlns:a16="http://schemas.microsoft.com/office/drawing/2014/main" id="{6114CD7D-361D-47DB-B41E-30DEF03E75F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1" name="正方形/長方形 600">
          <a:extLst>
            <a:ext uri="{FF2B5EF4-FFF2-40B4-BE49-F238E27FC236}">
              <a16:creationId xmlns:a16="http://schemas.microsoft.com/office/drawing/2014/main" id="{C1E5150F-7C03-4243-87C0-6F7B408BAB84}"/>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2" name="正方形/長方形 601">
          <a:extLst>
            <a:ext uri="{FF2B5EF4-FFF2-40B4-BE49-F238E27FC236}">
              <a16:creationId xmlns:a16="http://schemas.microsoft.com/office/drawing/2014/main" id="{E0AFF658-6BBC-4D2E-A354-C199F514FB0B}"/>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3" name="テキスト ボックス 602">
          <a:extLst>
            <a:ext uri="{FF2B5EF4-FFF2-40B4-BE49-F238E27FC236}">
              <a16:creationId xmlns:a16="http://schemas.microsoft.com/office/drawing/2014/main" id="{4A8F6B61-C4B5-443B-9675-A4A8FCCEF2EE}"/>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4" name="直線コネクタ 603">
          <a:extLst>
            <a:ext uri="{FF2B5EF4-FFF2-40B4-BE49-F238E27FC236}">
              <a16:creationId xmlns:a16="http://schemas.microsoft.com/office/drawing/2014/main" id="{CD89AA50-7A78-4D96-8553-3D88AAC0A505}"/>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05" name="直線コネクタ 604">
          <a:extLst>
            <a:ext uri="{FF2B5EF4-FFF2-40B4-BE49-F238E27FC236}">
              <a16:creationId xmlns:a16="http://schemas.microsoft.com/office/drawing/2014/main" id="{F838D443-F667-42ED-AED6-BA0F093D1983}"/>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06" name="テキスト ボックス 605">
          <a:extLst>
            <a:ext uri="{FF2B5EF4-FFF2-40B4-BE49-F238E27FC236}">
              <a16:creationId xmlns:a16="http://schemas.microsoft.com/office/drawing/2014/main" id="{E8956C93-818C-463A-9C51-18148492FF0E}"/>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07" name="直線コネクタ 606">
          <a:extLst>
            <a:ext uri="{FF2B5EF4-FFF2-40B4-BE49-F238E27FC236}">
              <a16:creationId xmlns:a16="http://schemas.microsoft.com/office/drawing/2014/main" id="{2E1AD486-54F2-4A6E-B81A-F8CF6DDA341F}"/>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08" name="テキスト ボックス 607">
          <a:extLst>
            <a:ext uri="{FF2B5EF4-FFF2-40B4-BE49-F238E27FC236}">
              <a16:creationId xmlns:a16="http://schemas.microsoft.com/office/drawing/2014/main" id="{02B39F54-7182-409B-B108-E0D4E87440FE}"/>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09" name="直線コネクタ 608">
          <a:extLst>
            <a:ext uri="{FF2B5EF4-FFF2-40B4-BE49-F238E27FC236}">
              <a16:creationId xmlns:a16="http://schemas.microsoft.com/office/drawing/2014/main" id="{CA209CD5-D203-4FEC-981D-ACFAEB309FF8}"/>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10" name="テキスト ボックス 609">
          <a:extLst>
            <a:ext uri="{FF2B5EF4-FFF2-40B4-BE49-F238E27FC236}">
              <a16:creationId xmlns:a16="http://schemas.microsoft.com/office/drawing/2014/main" id="{C446E882-49A1-4336-ABAE-DB0271848A25}"/>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11" name="直線コネクタ 610">
          <a:extLst>
            <a:ext uri="{FF2B5EF4-FFF2-40B4-BE49-F238E27FC236}">
              <a16:creationId xmlns:a16="http://schemas.microsoft.com/office/drawing/2014/main" id="{D8B1667C-4FAC-43B8-8E26-33C8441A81FF}"/>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12" name="テキスト ボックス 611">
          <a:extLst>
            <a:ext uri="{FF2B5EF4-FFF2-40B4-BE49-F238E27FC236}">
              <a16:creationId xmlns:a16="http://schemas.microsoft.com/office/drawing/2014/main" id="{377B7FBB-C181-42A4-A6C9-D958B0B359F7}"/>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13" name="直線コネクタ 612">
          <a:extLst>
            <a:ext uri="{FF2B5EF4-FFF2-40B4-BE49-F238E27FC236}">
              <a16:creationId xmlns:a16="http://schemas.microsoft.com/office/drawing/2014/main" id="{830FBA7E-401D-4177-A6D5-6B22F93F9E03}"/>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14" name="テキスト ボックス 613">
          <a:extLst>
            <a:ext uri="{FF2B5EF4-FFF2-40B4-BE49-F238E27FC236}">
              <a16:creationId xmlns:a16="http://schemas.microsoft.com/office/drawing/2014/main" id="{58D27645-9752-4B85-B9B2-06430119A583}"/>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5" name="直線コネクタ 614">
          <a:extLst>
            <a:ext uri="{FF2B5EF4-FFF2-40B4-BE49-F238E27FC236}">
              <a16:creationId xmlns:a16="http://schemas.microsoft.com/office/drawing/2014/main" id="{07C04932-1D09-4E5A-BF53-96EF7CACBD2D}"/>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16" name="テキスト ボックス 615">
          <a:extLst>
            <a:ext uri="{FF2B5EF4-FFF2-40B4-BE49-F238E27FC236}">
              <a16:creationId xmlns:a16="http://schemas.microsoft.com/office/drawing/2014/main" id="{68511A89-3ED0-49F3-A001-6C0D5A5BCD50}"/>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7" name="【公民館】&#10;一人当たり面積グラフ枠">
          <a:extLst>
            <a:ext uri="{FF2B5EF4-FFF2-40B4-BE49-F238E27FC236}">
              <a16:creationId xmlns:a16="http://schemas.microsoft.com/office/drawing/2014/main" id="{2E5102AF-38B7-498C-8C59-6B32332C8521}"/>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105918</xdr:rowOff>
    </xdr:from>
    <xdr:to>
      <xdr:col>116</xdr:col>
      <xdr:colOff>62864</xdr:colOff>
      <xdr:row>108</xdr:row>
      <xdr:rowOff>133731</xdr:rowOff>
    </xdr:to>
    <xdr:cxnSp macro="">
      <xdr:nvCxnSpPr>
        <xdr:cNvPr id="618" name="直線コネクタ 617">
          <a:extLst>
            <a:ext uri="{FF2B5EF4-FFF2-40B4-BE49-F238E27FC236}">
              <a16:creationId xmlns:a16="http://schemas.microsoft.com/office/drawing/2014/main" id="{F6713588-C039-4964-B50A-0EEA2A0F7530}"/>
            </a:ext>
          </a:extLst>
        </xdr:cNvPr>
        <xdr:cNvCxnSpPr/>
      </xdr:nvCxnSpPr>
      <xdr:spPr>
        <a:xfrm flipV="1">
          <a:off x="22160864" y="17250918"/>
          <a:ext cx="0" cy="1399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137558</xdr:rowOff>
    </xdr:from>
    <xdr:ext cx="469744" cy="259045"/>
    <xdr:sp macro="" textlink="">
      <xdr:nvSpPr>
        <xdr:cNvPr id="619" name="【公民館】&#10;一人当たり面積最小値テキスト">
          <a:extLst>
            <a:ext uri="{FF2B5EF4-FFF2-40B4-BE49-F238E27FC236}">
              <a16:creationId xmlns:a16="http://schemas.microsoft.com/office/drawing/2014/main" id="{A568F91A-3208-4397-9C96-EA159F141B62}"/>
            </a:ext>
          </a:extLst>
        </xdr:cNvPr>
        <xdr:cNvSpPr txBox="1"/>
      </xdr:nvSpPr>
      <xdr:spPr>
        <a:xfrm>
          <a:off x="22199600" y="18654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133731</xdr:rowOff>
    </xdr:from>
    <xdr:to>
      <xdr:col>116</xdr:col>
      <xdr:colOff>152400</xdr:colOff>
      <xdr:row>108</xdr:row>
      <xdr:rowOff>133731</xdr:rowOff>
    </xdr:to>
    <xdr:cxnSp macro="">
      <xdr:nvCxnSpPr>
        <xdr:cNvPr id="620" name="直線コネクタ 619">
          <a:extLst>
            <a:ext uri="{FF2B5EF4-FFF2-40B4-BE49-F238E27FC236}">
              <a16:creationId xmlns:a16="http://schemas.microsoft.com/office/drawing/2014/main" id="{4F29BDD6-0178-413D-944D-896C80CCF128}"/>
            </a:ext>
          </a:extLst>
        </xdr:cNvPr>
        <xdr:cNvCxnSpPr/>
      </xdr:nvCxnSpPr>
      <xdr:spPr>
        <a:xfrm>
          <a:off x="22072600" y="18650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52595</xdr:rowOff>
    </xdr:from>
    <xdr:ext cx="469744" cy="259045"/>
    <xdr:sp macro="" textlink="">
      <xdr:nvSpPr>
        <xdr:cNvPr id="621" name="【公民館】&#10;一人当たり面積最大値テキスト">
          <a:extLst>
            <a:ext uri="{FF2B5EF4-FFF2-40B4-BE49-F238E27FC236}">
              <a16:creationId xmlns:a16="http://schemas.microsoft.com/office/drawing/2014/main" id="{91D4F476-490E-4F8E-A08A-44A261C9EA85}"/>
            </a:ext>
          </a:extLst>
        </xdr:cNvPr>
        <xdr:cNvSpPr txBox="1"/>
      </xdr:nvSpPr>
      <xdr:spPr>
        <a:xfrm>
          <a:off x="22199600" y="17026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105918</xdr:rowOff>
    </xdr:from>
    <xdr:to>
      <xdr:col>116</xdr:col>
      <xdr:colOff>152400</xdr:colOff>
      <xdr:row>100</xdr:row>
      <xdr:rowOff>105918</xdr:rowOff>
    </xdr:to>
    <xdr:cxnSp macro="">
      <xdr:nvCxnSpPr>
        <xdr:cNvPr id="622" name="直線コネクタ 621">
          <a:extLst>
            <a:ext uri="{FF2B5EF4-FFF2-40B4-BE49-F238E27FC236}">
              <a16:creationId xmlns:a16="http://schemas.microsoft.com/office/drawing/2014/main" id="{1621818F-3B70-4F2E-8CB0-3710A69A52F1}"/>
            </a:ext>
          </a:extLst>
        </xdr:cNvPr>
        <xdr:cNvCxnSpPr/>
      </xdr:nvCxnSpPr>
      <xdr:spPr>
        <a:xfrm>
          <a:off x="22072600" y="1725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73359</xdr:rowOff>
    </xdr:from>
    <xdr:ext cx="469744" cy="259045"/>
    <xdr:sp macro="" textlink="">
      <xdr:nvSpPr>
        <xdr:cNvPr id="623" name="【公民館】&#10;一人当たり面積平均値テキスト">
          <a:extLst>
            <a:ext uri="{FF2B5EF4-FFF2-40B4-BE49-F238E27FC236}">
              <a16:creationId xmlns:a16="http://schemas.microsoft.com/office/drawing/2014/main" id="{22477311-FDA1-4FA1-8096-3E45F976D739}"/>
            </a:ext>
          </a:extLst>
        </xdr:cNvPr>
        <xdr:cNvSpPr txBox="1"/>
      </xdr:nvSpPr>
      <xdr:spPr>
        <a:xfrm>
          <a:off x="22199600" y="184185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94932</xdr:rowOff>
    </xdr:from>
    <xdr:to>
      <xdr:col>116</xdr:col>
      <xdr:colOff>114300</xdr:colOff>
      <xdr:row>108</xdr:row>
      <xdr:rowOff>25082</xdr:rowOff>
    </xdr:to>
    <xdr:sp macro="" textlink="">
      <xdr:nvSpPr>
        <xdr:cNvPr id="624" name="フローチャート: 判断 623">
          <a:extLst>
            <a:ext uri="{FF2B5EF4-FFF2-40B4-BE49-F238E27FC236}">
              <a16:creationId xmlns:a16="http://schemas.microsoft.com/office/drawing/2014/main" id="{46BBB1F1-595D-4BD7-AE8F-1DEF0B5CFD0D}"/>
            </a:ext>
          </a:extLst>
        </xdr:cNvPr>
        <xdr:cNvSpPr/>
      </xdr:nvSpPr>
      <xdr:spPr>
        <a:xfrm>
          <a:off x="22110700" y="18440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111888</xdr:rowOff>
    </xdr:from>
    <xdr:to>
      <xdr:col>112</xdr:col>
      <xdr:colOff>38100</xdr:colOff>
      <xdr:row>108</xdr:row>
      <xdr:rowOff>42038</xdr:rowOff>
    </xdr:to>
    <xdr:sp macro="" textlink="">
      <xdr:nvSpPr>
        <xdr:cNvPr id="625" name="フローチャート: 判断 624">
          <a:extLst>
            <a:ext uri="{FF2B5EF4-FFF2-40B4-BE49-F238E27FC236}">
              <a16:creationId xmlns:a16="http://schemas.microsoft.com/office/drawing/2014/main" id="{75C51042-861F-4D4C-BF24-744D466A55D9}"/>
            </a:ext>
          </a:extLst>
        </xdr:cNvPr>
        <xdr:cNvSpPr/>
      </xdr:nvSpPr>
      <xdr:spPr>
        <a:xfrm>
          <a:off x="21272500" y="1845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117221</xdr:rowOff>
    </xdr:from>
    <xdr:to>
      <xdr:col>107</xdr:col>
      <xdr:colOff>101600</xdr:colOff>
      <xdr:row>108</xdr:row>
      <xdr:rowOff>47371</xdr:rowOff>
    </xdr:to>
    <xdr:sp macro="" textlink="">
      <xdr:nvSpPr>
        <xdr:cNvPr id="626" name="フローチャート: 判断 625">
          <a:extLst>
            <a:ext uri="{FF2B5EF4-FFF2-40B4-BE49-F238E27FC236}">
              <a16:creationId xmlns:a16="http://schemas.microsoft.com/office/drawing/2014/main" id="{90C135C2-277F-49C8-9A2F-5496C80ABB44}"/>
            </a:ext>
          </a:extLst>
        </xdr:cNvPr>
        <xdr:cNvSpPr/>
      </xdr:nvSpPr>
      <xdr:spPr>
        <a:xfrm>
          <a:off x="20383500" y="18462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112077</xdr:rowOff>
    </xdr:from>
    <xdr:to>
      <xdr:col>102</xdr:col>
      <xdr:colOff>165100</xdr:colOff>
      <xdr:row>108</xdr:row>
      <xdr:rowOff>42227</xdr:rowOff>
    </xdr:to>
    <xdr:sp macro="" textlink="">
      <xdr:nvSpPr>
        <xdr:cNvPr id="627" name="フローチャート: 判断 626">
          <a:extLst>
            <a:ext uri="{FF2B5EF4-FFF2-40B4-BE49-F238E27FC236}">
              <a16:creationId xmlns:a16="http://schemas.microsoft.com/office/drawing/2014/main" id="{5B660D6F-53C7-4BEC-86C3-ED5CB341A6EC}"/>
            </a:ext>
          </a:extLst>
        </xdr:cNvPr>
        <xdr:cNvSpPr/>
      </xdr:nvSpPr>
      <xdr:spPr>
        <a:xfrm>
          <a:off x="19494500" y="18457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89027</xdr:rowOff>
    </xdr:from>
    <xdr:to>
      <xdr:col>98</xdr:col>
      <xdr:colOff>38100</xdr:colOff>
      <xdr:row>108</xdr:row>
      <xdr:rowOff>19177</xdr:rowOff>
    </xdr:to>
    <xdr:sp macro="" textlink="">
      <xdr:nvSpPr>
        <xdr:cNvPr id="628" name="フローチャート: 判断 627">
          <a:extLst>
            <a:ext uri="{FF2B5EF4-FFF2-40B4-BE49-F238E27FC236}">
              <a16:creationId xmlns:a16="http://schemas.microsoft.com/office/drawing/2014/main" id="{20DFC321-0BE2-4184-A6E4-896D0446071A}"/>
            </a:ext>
          </a:extLst>
        </xdr:cNvPr>
        <xdr:cNvSpPr/>
      </xdr:nvSpPr>
      <xdr:spPr>
        <a:xfrm>
          <a:off x="18605500" y="18434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29" name="テキスト ボックス 628">
          <a:extLst>
            <a:ext uri="{FF2B5EF4-FFF2-40B4-BE49-F238E27FC236}">
              <a16:creationId xmlns:a16="http://schemas.microsoft.com/office/drawing/2014/main" id="{914293AF-0A66-4A02-A5B5-E8C4F4D332AA}"/>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0" name="テキスト ボックス 629">
          <a:extLst>
            <a:ext uri="{FF2B5EF4-FFF2-40B4-BE49-F238E27FC236}">
              <a16:creationId xmlns:a16="http://schemas.microsoft.com/office/drawing/2014/main" id="{132154F9-FE53-4511-BA61-3DDB48556CD4}"/>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1" name="テキスト ボックス 630">
          <a:extLst>
            <a:ext uri="{FF2B5EF4-FFF2-40B4-BE49-F238E27FC236}">
              <a16:creationId xmlns:a16="http://schemas.microsoft.com/office/drawing/2014/main" id="{58E4BFA9-B9AC-4134-8E00-EB64784B9718}"/>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2" name="テキスト ボックス 631">
          <a:extLst>
            <a:ext uri="{FF2B5EF4-FFF2-40B4-BE49-F238E27FC236}">
              <a16:creationId xmlns:a16="http://schemas.microsoft.com/office/drawing/2014/main" id="{09EAC283-5890-418C-A224-21966A8874B4}"/>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3" name="テキスト ボックス 632">
          <a:extLst>
            <a:ext uri="{FF2B5EF4-FFF2-40B4-BE49-F238E27FC236}">
              <a16:creationId xmlns:a16="http://schemas.microsoft.com/office/drawing/2014/main" id="{AF922D40-83F9-42FC-A0ED-48E48ADAA1A2}"/>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89979</xdr:rowOff>
    </xdr:from>
    <xdr:to>
      <xdr:col>116</xdr:col>
      <xdr:colOff>114300</xdr:colOff>
      <xdr:row>106</xdr:row>
      <xdr:rowOff>20129</xdr:rowOff>
    </xdr:to>
    <xdr:sp macro="" textlink="">
      <xdr:nvSpPr>
        <xdr:cNvPr id="634" name="楕円 633">
          <a:extLst>
            <a:ext uri="{FF2B5EF4-FFF2-40B4-BE49-F238E27FC236}">
              <a16:creationId xmlns:a16="http://schemas.microsoft.com/office/drawing/2014/main" id="{523781CD-1BA8-4650-95C3-ECB306970DE0}"/>
            </a:ext>
          </a:extLst>
        </xdr:cNvPr>
        <xdr:cNvSpPr/>
      </xdr:nvSpPr>
      <xdr:spPr>
        <a:xfrm>
          <a:off x="22110700" y="18092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112856</xdr:rowOff>
    </xdr:from>
    <xdr:ext cx="469744" cy="259045"/>
    <xdr:sp macro="" textlink="">
      <xdr:nvSpPr>
        <xdr:cNvPr id="635" name="【公民館】&#10;一人当たり面積該当値テキスト">
          <a:extLst>
            <a:ext uri="{FF2B5EF4-FFF2-40B4-BE49-F238E27FC236}">
              <a16:creationId xmlns:a16="http://schemas.microsoft.com/office/drawing/2014/main" id="{A9CC6557-7D3A-4D61-A12D-D08CB9AC8886}"/>
            </a:ext>
          </a:extLst>
        </xdr:cNvPr>
        <xdr:cNvSpPr txBox="1"/>
      </xdr:nvSpPr>
      <xdr:spPr>
        <a:xfrm>
          <a:off x="22199600" y="17943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94932</xdr:rowOff>
    </xdr:from>
    <xdr:to>
      <xdr:col>112</xdr:col>
      <xdr:colOff>38100</xdr:colOff>
      <xdr:row>106</xdr:row>
      <xdr:rowOff>25082</xdr:rowOff>
    </xdr:to>
    <xdr:sp macro="" textlink="">
      <xdr:nvSpPr>
        <xdr:cNvPr id="636" name="楕円 635">
          <a:extLst>
            <a:ext uri="{FF2B5EF4-FFF2-40B4-BE49-F238E27FC236}">
              <a16:creationId xmlns:a16="http://schemas.microsoft.com/office/drawing/2014/main" id="{28BCFDCE-B5B5-48A9-8C81-C60E8CF6DAA5}"/>
            </a:ext>
          </a:extLst>
        </xdr:cNvPr>
        <xdr:cNvSpPr/>
      </xdr:nvSpPr>
      <xdr:spPr>
        <a:xfrm>
          <a:off x="21272500" y="18097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140779</xdr:rowOff>
    </xdr:from>
    <xdr:to>
      <xdr:col>116</xdr:col>
      <xdr:colOff>63500</xdr:colOff>
      <xdr:row>105</xdr:row>
      <xdr:rowOff>145732</xdr:rowOff>
    </xdr:to>
    <xdr:cxnSp macro="">
      <xdr:nvCxnSpPr>
        <xdr:cNvPr id="637" name="直線コネクタ 636">
          <a:extLst>
            <a:ext uri="{FF2B5EF4-FFF2-40B4-BE49-F238E27FC236}">
              <a16:creationId xmlns:a16="http://schemas.microsoft.com/office/drawing/2014/main" id="{02FA7365-B928-42AA-9CDD-07B11D858C62}"/>
            </a:ext>
          </a:extLst>
        </xdr:cNvPr>
        <xdr:cNvCxnSpPr/>
      </xdr:nvCxnSpPr>
      <xdr:spPr>
        <a:xfrm flipV="1">
          <a:off x="21323300" y="18143029"/>
          <a:ext cx="8382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118554</xdr:rowOff>
    </xdr:from>
    <xdr:to>
      <xdr:col>107</xdr:col>
      <xdr:colOff>101600</xdr:colOff>
      <xdr:row>106</xdr:row>
      <xdr:rowOff>48704</xdr:rowOff>
    </xdr:to>
    <xdr:sp macro="" textlink="">
      <xdr:nvSpPr>
        <xdr:cNvPr id="638" name="楕円 637">
          <a:extLst>
            <a:ext uri="{FF2B5EF4-FFF2-40B4-BE49-F238E27FC236}">
              <a16:creationId xmlns:a16="http://schemas.microsoft.com/office/drawing/2014/main" id="{16FB24F2-669D-4C68-A234-476A9E808F40}"/>
            </a:ext>
          </a:extLst>
        </xdr:cNvPr>
        <xdr:cNvSpPr/>
      </xdr:nvSpPr>
      <xdr:spPr>
        <a:xfrm>
          <a:off x="20383500" y="18120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145732</xdr:rowOff>
    </xdr:from>
    <xdr:to>
      <xdr:col>111</xdr:col>
      <xdr:colOff>177800</xdr:colOff>
      <xdr:row>105</xdr:row>
      <xdr:rowOff>169354</xdr:rowOff>
    </xdr:to>
    <xdr:cxnSp macro="">
      <xdr:nvCxnSpPr>
        <xdr:cNvPr id="639" name="直線コネクタ 638">
          <a:extLst>
            <a:ext uri="{FF2B5EF4-FFF2-40B4-BE49-F238E27FC236}">
              <a16:creationId xmlns:a16="http://schemas.microsoft.com/office/drawing/2014/main" id="{4DDAFD02-D5B8-48A2-8773-208F8EABB8EF}"/>
            </a:ext>
          </a:extLst>
        </xdr:cNvPr>
        <xdr:cNvCxnSpPr/>
      </xdr:nvCxnSpPr>
      <xdr:spPr>
        <a:xfrm flipV="1">
          <a:off x="20434300" y="18147982"/>
          <a:ext cx="889000" cy="2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83122</xdr:rowOff>
    </xdr:from>
    <xdr:to>
      <xdr:col>102</xdr:col>
      <xdr:colOff>165100</xdr:colOff>
      <xdr:row>106</xdr:row>
      <xdr:rowOff>13272</xdr:rowOff>
    </xdr:to>
    <xdr:sp macro="" textlink="">
      <xdr:nvSpPr>
        <xdr:cNvPr id="640" name="楕円 639">
          <a:extLst>
            <a:ext uri="{FF2B5EF4-FFF2-40B4-BE49-F238E27FC236}">
              <a16:creationId xmlns:a16="http://schemas.microsoft.com/office/drawing/2014/main" id="{BD0B0883-7F2D-4F06-BCBC-5BB135A5AD10}"/>
            </a:ext>
          </a:extLst>
        </xdr:cNvPr>
        <xdr:cNvSpPr/>
      </xdr:nvSpPr>
      <xdr:spPr>
        <a:xfrm>
          <a:off x="19494500" y="18085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133922</xdr:rowOff>
    </xdr:from>
    <xdr:to>
      <xdr:col>107</xdr:col>
      <xdr:colOff>50800</xdr:colOff>
      <xdr:row>105</xdr:row>
      <xdr:rowOff>169354</xdr:rowOff>
    </xdr:to>
    <xdr:cxnSp macro="">
      <xdr:nvCxnSpPr>
        <xdr:cNvPr id="641" name="直線コネクタ 640">
          <a:extLst>
            <a:ext uri="{FF2B5EF4-FFF2-40B4-BE49-F238E27FC236}">
              <a16:creationId xmlns:a16="http://schemas.microsoft.com/office/drawing/2014/main" id="{718110B8-6613-4FA4-A884-683DB180CB94}"/>
            </a:ext>
          </a:extLst>
        </xdr:cNvPr>
        <xdr:cNvCxnSpPr/>
      </xdr:nvCxnSpPr>
      <xdr:spPr>
        <a:xfrm>
          <a:off x="19545300" y="18136172"/>
          <a:ext cx="889000" cy="35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102933</xdr:rowOff>
    </xdr:from>
    <xdr:to>
      <xdr:col>98</xdr:col>
      <xdr:colOff>38100</xdr:colOff>
      <xdr:row>106</xdr:row>
      <xdr:rowOff>33083</xdr:rowOff>
    </xdr:to>
    <xdr:sp macro="" textlink="">
      <xdr:nvSpPr>
        <xdr:cNvPr id="642" name="楕円 641">
          <a:extLst>
            <a:ext uri="{FF2B5EF4-FFF2-40B4-BE49-F238E27FC236}">
              <a16:creationId xmlns:a16="http://schemas.microsoft.com/office/drawing/2014/main" id="{9F4D6EBD-5D7F-4716-AE60-39C4C271200B}"/>
            </a:ext>
          </a:extLst>
        </xdr:cNvPr>
        <xdr:cNvSpPr/>
      </xdr:nvSpPr>
      <xdr:spPr>
        <a:xfrm>
          <a:off x="18605500" y="1810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133922</xdr:rowOff>
    </xdr:from>
    <xdr:to>
      <xdr:col>102</xdr:col>
      <xdr:colOff>114300</xdr:colOff>
      <xdr:row>105</xdr:row>
      <xdr:rowOff>153733</xdr:rowOff>
    </xdr:to>
    <xdr:cxnSp macro="">
      <xdr:nvCxnSpPr>
        <xdr:cNvPr id="643" name="直線コネクタ 642">
          <a:extLst>
            <a:ext uri="{FF2B5EF4-FFF2-40B4-BE49-F238E27FC236}">
              <a16:creationId xmlns:a16="http://schemas.microsoft.com/office/drawing/2014/main" id="{79A629B5-E145-4F96-9531-373F3FD67C2D}"/>
            </a:ext>
          </a:extLst>
        </xdr:cNvPr>
        <xdr:cNvCxnSpPr/>
      </xdr:nvCxnSpPr>
      <xdr:spPr>
        <a:xfrm flipV="1">
          <a:off x="18656300" y="18136172"/>
          <a:ext cx="889000" cy="19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33165</xdr:rowOff>
    </xdr:from>
    <xdr:ext cx="469744" cy="259045"/>
    <xdr:sp macro="" textlink="">
      <xdr:nvSpPr>
        <xdr:cNvPr id="644" name="n_1aveValue【公民館】&#10;一人当たり面積">
          <a:extLst>
            <a:ext uri="{FF2B5EF4-FFF2-40B4-BE49-F238E27FC236}">
              <a16:creationId xmlns:a16="http://schemas.microsoft.com/office/drawing/2014/main" id="{0D95E1A5-B855-4B42-9A23-4E47FC4EE3B0}"/>
            </a:ext>
          </a:extLst>
        </xdr:cNvPr>
        <xdr:cNvSpPr txBox="1"/>
      </xdr:nvSpPr>
      <xdr:spPr>
        <a:xfrm>
          <a:off x="21075727" y="18549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38498</xdr:rowOff>
    </xdr:from>
    <xdr:ext cx="469744" cy="259045"/>
    <xdr:sp macro="" textlink="">
      <xdr:nvSpPr>
        <xdr:cNvPr id="645" name="n_2aveValue【公民館】&#10;一人当たり面積">
          <a:extLst>
            <a:ext uri="{FF2B5EF4-FFF2-40B4-BE49-F238E27FC236}">
              <a16:creationId xmlns:a16="http://schemas.microsoft.com/office/drawing/2014/main" id="{FC834A7C-2A9A-40B1-A2A0-55A1080475AD}"/>
            </a:ext>
          </a:extLst>
        </xdr:cNvPr>
        <xdr:cNvSpPr txBox="1"/>
      </xdr:nvSpPr>
      <xdr:spPr>
        <a:xfrm>
          <a:off x="20199427" y="18555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33354</xdr:rowOff>
    </xdr:from>
    <xdr:ext cx="469744" cy="259045"/>
    <xdr:sp macro="" textlink="">
      <xdr:nvSpPr>
        <xdr:cNvPr id="646" name="n_3aveValue【公民館】&#10;一人当たり面積">
          <a:extLst>
            <a:ext uri="{FF2B5EF4-FFF2-40B4-BE49-F238E27FC236}">
              <a16:creationId xmlns:a16="http://schemas.microsoft.com/office/drawing/2014/main" id="{5955DAEA-81AE-4679-87EB-10E3D55E2744}"/>
            </a:ext>
          </a:extLst>
        </xdr:cNvPr>
        <xdr:cNvSpPr txBox="1"/>
      </xdr:nvSpPr>
      <xdr:spPr>
        <a:xfrm>
          <a:off x="19310427" y="18549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10304</xdr:rowOff>
    </xdr:from>
    <xdr:ext cx="469744" cy="259045"/>
    <xdr:sp macro="" textlink="">
      <xdr:nvSpPr>
        <xdr:cNvPr id="647" name="n_4aveValue【公民館】&#10;一人当たり面積">
          <a:extLst>
            <a:ext uri="{FF2B5EF4-FFF2-40B4-BE49-F238E27FC236}">
              <a16:creationId xmlns:a16="http://schemas.microsoft.com/office/drawing/2014/main" id="{AE53A0BF-FB5B-4731-90F5-6FB917A52BDE}"/>
            </a:ext>
          </a:extLst>
        </xdr:cNvPr>
        <xdr:cNvSpPr txBox="1"/>
      </xdr:nvSpPr>
      <xdr:spPr>
        <a:xfrm>
          <a:off x="18421427" y="18526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41609</xdr:rowOff>
    </xdr:from>
    <xdr:ext cx="469744" cy="259045"/>
    <xdr:sp macro="" textlink="">
      <xdr:nvSpPr>
        <xdr:cNvPr id="648" name="n_1mainValue【公民館】&#10;一人当たり面積">
          <a:extLst>
            <a:ext uri="{FF2B5EF4-FFF2-40B4-BE49-F238E27FC236}">
              <a16:creationId xmlns:a16="http://schemas.microsoft.com/office/drawing/2014/main" id="{95C7F298-3A90-45E9-AEAB-A520709805A1}"/>
            </a:ext>
          </a:extLst>
        </xdr:cNvPr>
        <xdr:cNvSpPr txBox="1"/>
      </xdr:nvSpPr>
      <xdr:spPr>
        <a:xfrm>
          <a:off x="21075727" y="17872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65231</xdr:rowOff>
    </xdr:from>
    <xdr:ext cx="469744" cy="259045"/>
    <xdr:sp macro="" textlink="">
      <xdr:nvSpPr>
        <xdr:cNvPr id="649" name="n_2mainValue【公民館】&#10;一人当たり面積">
          <a:extLst>
            <a:ext uri="{FF2B5EF4-FFF2-40B4-BE49-F238E27FC236}">
              <a16:creationId xmlns:a16="http://schemas.microsoft.com/office/drawing/2014/main" id="{A7768A0C-B115-4280-9164-5E5C245D1ED7}"/>
            </a:ext>
          </a:extLst>
        </xdr:cNvPr>
        <xdr:cNvSpPr txBox="1"/>
      </xdr:nvSpPr>
      <xdr:spPr>
        <a:xfrm>
          <a:off x="20199427" y="17896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29799</xdr:rowOff>
    </xdr:from>
    <xdr:ext cx="469744" cy="259045"/>
    <xdr:sp macro="" textlink="">
      <xdr:nvSpPr>
        <xdr:cNvPr id="650" name="n_3mainValue【公民館】&#10;一人当たり面積">
          <a:extLst>
            <a:ext uri="{FF2B5EF4-FFF2-40B4-BE49-F238E27FC236}">
              <a16:creationId xmlns:a16="http://schemas.microsoft.com/office/drawing/2014/main" id="{21D879A2-6F5B-470B-AC59-63DFB55F62C9}"/>
            </a:ext>
          </a:extLst>
        </xdr:cNvPr>
        <xdr:cNvSpPr txBox="1"/>
      </xdr:nvSpPr>
      <xdr:spPr>
        <a:xfrm>
          <a:off x="19310427" y="17860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49610</xdr:rowOff>
    </xdr:from>
    <xdr:ext cx="469744" cy="259045"/>
    <xdr:sp macro="" textlink="">
      <xdr:nvSpPr>
        <xdr:cNvPr id="651" name="n_4mainValue【公民館】&#10;一人当たり面積">
          <a:extLst>
            <a:ext uri="{FF2B5EF4-FFF2-40B4-BE49-F238E27FC236}">
              <a16:creationId xmlns:a16="http://schemas.microsoft.com/office/drawing/2014/main" id="{CBFD223D-B70D-4E8F-B329-25967DAA7388}"/>
            </a:ext>
          </a:extLst>
        </xdr:cNvPr>
        <xdr:cNvSpPr txBox="1"/>
      </xdr:nvSpPr>
      <xdr:spPr>
        <a:xfrm>
          <a:off x="18421427" y="17880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2" name="正方形/長方形 651">
          <a:extLst>
            <a:ext uri="{FF2B5EF4-FFF2-40B4-BE49-F238E27FC236}">
              <a16:creationId xmlns:a16="http://schemas.microsoft.com/office/drawing/2014/main" id="{C582B5D3-4230-4B9A-8BCF-438B983D8F02}"/>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3" name="正方形/長方形 652">
          <a:extLst>
            <a:ext uri="{FF2B5EF4-FFF2-40B4-BE49-F238E27FC236}">
              <a16:creationId xmlns:a16="http://schemas.microsoft.com/office/drawing/2014/main" id="{9385FE14-2B8A-48A7-BFED-1B3BE7AB5723}"/>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4" name="テキスト ボックス 653">
          <a:extLst>
            <a:ext uri="{FF2B5EF4-FFF2-40B4-BE49-F238E27FC236}">
              <a16:creationId xmlns:a16="http://schemas.microsoft.com/office/drawing/2014/main" id="{8C8090A3-EB45-403F-9AE1-F39781378E48}"/>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道路、学校施設、公民館については有形固定資産減価償却率が類似団体と比較し高くなっている。</a:t>
          </a:r>
          <a:endParaRPr lang="ja-JP" altLang="ja-JP" sz="1400">
            <a:effectLst/>
          </a:endParaRPr>
        </a:p>
        <a:p>
          <a:r>
            <a:rPr kumimoji="1" lang="ja-JP" altLang="ja-JP" sz="1100">
              <a:solidFill>
                <a:schemeClr val="dk1"/>
              </a:solidFill>
              <a:effectLst/>
              <a:latin typeface="+mn-lt"/>
              <a:ea typeface="+mn-ea"/>
              <a:cs typeface="+mn-cs"/>
            </a:rPr>
            <a:t>学校施設以外は改修等を行っていない事から減価償却率が上がっている。</a:t>
          </a:r>
          <a:endParaRPr lang="ja-JP" altLang="ja-JP" sz="1400">
            <a:effectLst/>
          </a:endParaRPr>
        </a:p>
        <a:p>
          <a:r>
            <a:rPr kumimoji="1" lang="ja-JP" altLang="ja-JP" sz="1100">
              <a:solidFill>
                <a:schemeClr val="dk1"/>
              </a:solidFill>
              <a:effectLst/>
              <a:latin typeface="+mn-lt"/>
              <a:ea typeface="+mn-ea"/>
              <a:cs typeface="+mn-cs"/>
            </a:rPr>
            <a:t>学校は整備されてから年数がたっており、耐震改修を行ってから</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年以上経過している状況である。今後も改修工事を実施する予定で減価償却率は減少する見込である。</a:t>
          </a:r>
          <a:endParaRPr lang="ja-JP" altLang="ja-JP" sz="1400">
            <a:effectLst/>
          </a:endParaRPr>
        </a:p>
        <a:p>
          <a:r>
            <a:rPr kumimoji="1" lang="ja-JP" altLang="ja-JP" sz="1100">
              <a:solidFill>
                <a:schemeClr val="dk1"/>
              </a:solidFill>
              <a:effectLst/>
              <a:latin typeface="+mn-lt"/>
              <a:ea typeface="+mn-ea"/>
              <a:cs typeface="+mn-cs"/>
            </a:rPr>
            <a:t>公営住宅については、令和４年度から令和</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年度にかけて住宅建設を予定しており、今後、減価償却率は減少する見込である。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B21932C-EAC2-4EC6-AD5C-440FA36E08B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71320C4-D0C4-4D7A-806D-A29639CEECDC}"/>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A13CE0B-D5E9-49A4-942A-E2DA945F955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429A98E-494C-4FA1-8757-4D5839491241}"/>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052C912-AFFA-40BA-8E04-7E62D6C57ED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2C6F56C-F9F1-4EB8-A6B1-9359E26D1B7F}"/>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381ED8F-5F72-4F17-9E2E-7D7B84A8A5B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A90A48E-44D1-468D-8B9D-3C6B9A4E956D}"/>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661D739-907A-4096-8824-23E8B2690ADE}"/>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9635D98-02D6-45AB-9B49-71D5B3AE24DB}"/>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314
307
4.04
1,637,608
1,465,978
171,630
448,363
382,249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2EB25E0-EFFA-438D-80B1-F37D0E69F5F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A6FC27F-8B5D-49D9-87DA-ECC9B9078745}"/>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C7B7B40-4A99-4069-9330-CBDB8A8F3D97}"/>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54CD820-CF50-4B6A-9697-0D720131EFA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E4DC080-7311-4F88-A4B8-45A558AABFF5}"/>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752843BF-1932-4E83-A2FC-41EAD51088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A0C8900-7077-4833-94B5-5E89B0503B1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FA55840-2B5C-48F2-9A5D-C9084B43B2A4}"/>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5DB3451-72B0-47D5-8826-9AF32066E2E4}"/>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EFB990A-2B1D-4BF6-808E-68C8C4CC557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7B794CF-F286-4339-8024-3650139FC98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5F7BF11-FE91-40A8-8A57-4DD341F24E7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D3635AC-A440-4821-9310-881385608727}"/>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9630D65-7B3C-4AFA-908C-FDA7BB8D535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6590A85-884E-4A36-B86C-1EB89996943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30DD251-E1FC-407C-9AF2-2E71DBC35B7E}"/>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E0C1E33-E25E-4FF2-8B3F-0AD82FA3790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1D65DE8-EAE8-4985-9DFE-466EE53EF99B}"/>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90F24FA-1618-4D8D-A968-C572BE9B49F6}"/>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E8CBC5F-6D97-415F-ACB0-A6750152EC88}"/>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DD89BED-50A0-4FB0-8937-AF6DE0542259}"/>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BBD09D1-6C49-47FB-8423-6E42E5DB9CFF}"/>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52D00DB-DD28-4AE4-8AEF-C1494379FCDA}"/>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093462F-E05E-461B-97CF-8A0B76201B1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E6BB823-33B8-49AF-A164-866ACBA78119}"/>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12C19F0-FC49-4FAC-8A45-726E2DB2E2C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3551355-DAFF-4ADB-805D-D3C646B6FBBB}"/>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E838054-3E3A-4DD5-9084-A5CE0DBFC917}"/>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501B340-0D4F-44C2-B757-15E41D88A31E}"/>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7DDFC932-D317-4B38-906C-878F3FC92B65}"/>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C5A9A51E-EA35-4D6A-8A4C-57D05D77958B}"/>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8213EEC9-2152-4F4E-B520-FB2784463909}"/>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DD3A8740-A723-4591-9149-F6C27476BD6E}"/>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1B1DB007-06A3-446B-830B-824B068B18EF}"/>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3D641208-9D48-4CAC-9CF3-0BCC024EB64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13214A05-4ED4-4305-A16F-66A812C18FB5}"/>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54C2A560-FCDC-4D64-B6A3-AA032FC7C292}"/>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3745BBC5-3071-4564-986E-AB5D1FA2AD46}"/>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91F603E2-D93A-4107-A858-68946713A25B}"/>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585CE1AF-9196-4744-BEE1-21EEE8F391D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A1C3EE3B-9E49-4891-9F78-C18B32655FC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DEC57947-24DF-437D-9A78-8780CBAFDC1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CA3D56ED-DB92-4E07-BBB5-AFD27EA0B1EA}"/>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94692B7A-E3C7-4539-BC9F-E49F1B19A3B7}"/>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0CCF93D7-DB01-4BCF-BCCB-3087B60F42E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5C3AFC75-7453-4ABB-92F2-2F23B5F499E6}"/>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6CA549C7-668A-49A8-91FE-06F50FC9E902}"/>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7D8A95C9-3C67-495F-8F9F-A95A5E785433}"/>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a:extLst>
            <a:ext uri="{FF2B5EF4-FFF2-40B4-BE49-F238E27FC236}">
              <a16:creationId xmlns:a16="http://schemas.microsoft.com/office/drawing/2014/main" id="{0B808D71-4BE0-4B37-8983-6C5D6F10B532}"/>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a:extLst>
            <a:ext uri="{FF2B5EF4-FFF2-40B4-BE49-F238E27FC236}">
              <a16:creationId xmlns:a16="http://schemas.microsoft.com/office/drawing/2014/main" id="{C117D8F9-88CA-4504-8ADB-9D4BDB5E0915}"/>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a:extLst>
            <a:ext uri="{FF2B5EF4-FFF2-40B4-BE49-F238E27FC236}">
              <a16:creationId xmlns:a16="http://schemas.microsoft.com/office/drawing/2014/main" id="{FFD6AA09-EA1F-43D5-986C-1AFE8A20FC28}"/>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a:extLst>
            <a:ext uri="{FF2B5EF4-FFF2-40B4-BE49-F238E27FC236}">
              <a16:creationId xmlns:a16="http://schemas.microsoft.com/office/drawing/2014/main" id="{F597DAF2-F0B7-49C9-8AF5-084ACAD5E4E9}"/>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a:extLst>
            <a:ext uri="{FF2B5EF4-FFF2-40B4-BE49-F238E27FC236}">
              <a16:creationId xmlns:a16="http://schemas.microsoft.com/office/drawing/2014/main" id="{3DE93A89-434D-4864-9F30-014B2DEC026E}"/>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a:extLst>
            <a:ext uri="{FF2B5EF4-FFF2-40B4-BE49-F238E27FC236}">
              <a16:creationId xmlns:a16="http://schemas.microsoft.com/office/drawing/2014/main" id="{F1193E46-CE9F-473B-91D4-90967F57E964}"/>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a:extLst>
            <a:ext uri="{FF2B5EF4-FFF2-40B4-BE49-F238E27FC236}">
              <a16:creationId xmlns:a16="http://schemas.microsoft.com/office/drawing/2014/main" id="{706C9205-F2A5-4BD6-851D-AE756A2A8E88}"/>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a:extLst>
            <a:ext uri="{FF2B5EF4-FFF2-40B4-BE49-F238E27FC236}">
              <a16:creationId xmlns:a16="http://schemas.microsoft.com/office/drawing/2014/main" id="{F4927BD0-9271-4CAB-963C-892C81B5809E}"/>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a:extLst>
            <a:ext uri="{FF2B5EF4-FFF2-40B4-BE49-F238E27FC236}">
              <a16:creationId xmlns:a16="http://schemas.microsoft.com/office/drawing/2014/main" id="{F3A28480-5FC5-4224-8ED5-E3649283A38B}"/>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a:extLst>
            <a:ext uri="{FF2B5EF4-FFF2-40B4-BE49-F238E27FC236}">
              <a16:creationId xmlns:a16="http://schemas.microsoft.com/office/drawing/2014/main" id="{59309785-E372-4136-A95A-94FB718F38D4}"/>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a:extLst>
            <a:ext uri="{FF2B5EF4-FFF2-40B4-BE49-F238E27FC236}">
              <a16:creationId xmlns:a16="http://schemas.microsoft.com/office/drawing/2014/main" id="{83901FD0-6809-4DD0-A91A-9D53B944FAB2}"/>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a:extLst>
            <a:ext uri="{FF2B5EF4-FFF2-40B4-BE49-F238E27FC236}">
              <a16:creationId xmlns:a16="http://schemas.microsoft.com/office/drawing/2014/main" id="{FA3BA0C3-977E-4FEB-9995-E1746FF2BD3B}"/>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a:extLst>
            <a:ext uri="{FF2B5EF4-FFF2-40B4-BE49-F238E27FC236}">
              <a16:creationId xmlns:a16="http://schemas.microsoft.com/office/drawing/2014/main" id="{5E478C8D-A595-42D6-86AD-8B958CC3ADF8}"/>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a:extLst>
            <a:ext uri="{FF2B5EF4-FFF2-40B4-BE49-F238E27FC236}">
              <a16:creationId xmlns:a16="http://schemas.microsoft.com/office/drawing/2014/main" id="{C69C1BC9-A553-4909-B3DB-5099680932AA}"/>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84909</xdr:rowOff>
    </xdr:from>
    <xdr:to>
      <xdr:col>24</xdr:col>
      <xdr:colOff>62865</xdr:colOff>
      <xdr:row>64</xdr:row>
      <xdr:rowOff>130628</xdr:rowOff>
    </xdr:to>
    <xdr:cxnSp macro="">
      <xdr:nvCxnSpPr>
        <xdr:cNvPr id="74" name="直線コネクタ 73">
          <a:extLst>
            <a:ext uri="{FF2B5EF4-FFF2-40B4-BE49-F238E27FC236}">
              <a16:creationId xmlns:a16="http://schemas.microsoft.com/office/drawing/2014/main" id="{451FB08D-2E7E-49BE-A512-0B543AA9F2E1}"/>
            </a:ext>
          </a:extLst>
        </xdr:cNvPr>
        <xdr:cNvCxnSpPr/>
      </xdr:nvCxnSpPr>
      <xdr:spPr>
        <a:xfrm flipV="1">
          <a:off x="4634865" y="9686109"/>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a:extLst>
            <a:ext uri="{FF2B5EF4-FFF2-40B4-BE49-F238E27FC236}">
              <a16:creationId xmlns:a16="http://schemas.microsoft.com/office/drawing/2014/main" id="{4F56F36B-D1D5-485B-89BB-EC210D842280}"/>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a:extLst>
            <a:ext uri="{FF2B5EF4-FFF2-40B4-BE49-F238E27FC236}">
              <a16:creationId xmlns:a16="http://schemas.microsoft.com/office/drawing/2014/main" id="{40A5E16F-627C-454B-85ED-C09C85333033}"/>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31586</xdr:rowOff>
    </xdr:from>
    <xdr:ext cx="405111" cy="259045"/>
    <xdr:sp macro="" textlink="">
      <xdr:nvSpPr>
        <xdr:cNvPr id="77" name="【体育館・プール】&#10;有形固定資産減価償却率最大値テキスト">
          <a:extLst>
            <a:ext uri="{FF2B5EF4-FFF2-40B4-BE49-F238E27FC236}">
              <a16:creationId xmlns:a16="http://schemas.microsoft.com/office/drawing/2014/main" id="{E42126B1-A7A7-45AE-90C9-B32E1B0500BC}"/>
            </a:ext>
          </a:extLst>
        </xdr:cNvPr>
        <xdr:cNvSpPr txBox="1"/>
      </xdr:nvSpPr>
      <xdr:spPr>
        <a:xfrm>
          <a:off x="4673600" y="9461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84909</xdr:rowOff>
    </xdr:from>
    <xdr:to>
      <xdr:col>24</xdr:col>
      <xdr:colOff>152400</xdr:colOff>
      <xdr:row>56</xdr:row>
      <xdr:rowOff>84909</xdr:rowOff>
    </xdr:to>
    <xdr:cxnSp macro="">
      <xdr:nvCxnSpPr>
        <xdr:cNvPr id="78" name="直線コネクタ 77">
          <a:extLst>
            <a:ext uri="{FF2B5EF4-FFF2-40B4-BE49-F238E27FC236}">
              <a16:creationId xmlns:a16="http://schemas.microsoft.com/office/drawing/2014/main" id="{EDDF3777-87F7-49E2-99D0-652230A094CD}"/>
            </a:ext>
          </a:extLst>
        </xdr:cNvPr>
        <xdr:cNvCxnSpPr/>
      </xdr:nvCxnSpPr>
      <xdr:spPr>
        <a:xfrm>
          <a:off x="4546600" y="9686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6367</xdr:rowOff>
    </xdr:from>
    <xdr:ext cx="405111" cy="259045"/>
    <xdr:sp macro="" textlink="">
      <xdr:nvSpPr>
        <xdr:cNvPr id="79" name="【体育館・プール】&#10;有形固定資産減価償却率平均値テキスト">
          <a:extLst>
            <a:ext uri="{FF2B5EF4-FFF2-40B4-BE49-F238E27FC236}">
              <a16:creationId xmlns:a16="http://schemas.microsoft.com/office/drawing/2014/main" id="{76ADAEA8-D8E6-403A-BB93-C4E16647EC48}"/>
            </a:ext>
          </a:extLst>
        </xdr:cNvPr>
        <xdr:cNvSpPr txBox="1"/>
      </xdr:nvSpPr>
      <xdr:spPr>
        <a:xfrm>
          <a:off x="4673600" y="10464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154940</xdr:rowOff>
    </xdr:from>
    <xdr:to>
      <xdr:col>24</xdr:col>
      <xdr:colOff>114300</xdr:colOff>
      <xdr:row>62</xdr:row>
      <xdr:rowOff>85090</xdr:rowOff>
    </xdr:to>
    <xdr:sp macro="" textlink="">
      <xdr:nvSpPr>
        <xdr:cNvPr id="80" name="フローチャート: 判断 79">
          <a:extLst>
            <a:ext uri="{FF2B5EF4-FFF2-40B4-BE49-F238E27FC236}">
              <a16:creationId xmlns:a16="http://schemas.microsoft.com/office/drawing/2014/main" id="{CE51C8BB-6B6B-44FF-BE52-C20AB622BA2D}"/>
            </a:ext>
          </a:extLst>
        </xdr:cNvPr>
        <xdr:cNvSpPr/>
      </xdr:nvSpPr>
      <xdr:spPr>
        <a:xfrm>
          <a:off x="45847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84727</xdr:rowOff>
    </xdr:from>
    <xdr:to>
      <xdr:col>20</xdr:col>
      <xdr:colOff>38100</xdr:colOff>
      <xdr:row>62</xdr:row>
      <xdr:rowOff>14877</xdr:rowOff>
    </xdr:to>
    <xdr:sp macro="" textlink="">
      <xdr:nvSpPr>
        <xdr:cNvPr id="81" name="フローチャート: 判断 80">
          <a:extLst>
            <a:ext uri="{FF2B5EF4-FFF2-40B4-BE49-F238E27FC236}">
              <a16:creationId xmlns:a16="http://schemas.microsoft.com/office/drawing/2014/main" id="{137193A4-8FA7-4979-B771-8359801254E3}"/>
            </a:ext>
          </a:extLst>
        </xdr:cNvPr>
        <xdr:cNvSpPr/>
      </xdr:nvSpPr>
      <xdr:spPr>
        <a:xfrm>
          <a:off x="3746500" y="1054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130447</xdr:rowOff>
    </xdr:from>
    <xdr:to>
      <xdr:col>15</xdr:col>
      <xdr:colOff>101600</xdr:colOff>
      <xdr:row>61</xdr:row>
      <xdr:rowOff>60597</xdr:rowOff>
    </xdr:to>
    <xdr:sp macro="" textlink="">
      <xdr:nvSpPr>
        <xdr:cNvPr id="82" name="フローチャート: 判断 81">
          <a:extLst>
            <a:ext uri="{FF2B5EF4-FFF2-40B4-BE49-F238E27FC236}">
              <a16:creationId xmlns:a16="http://schemas.microsoft.com/office/drawing/2014/main" id="{EC4A0AB8-9DF8-42C7-BB47-8C7D56F6F0B7}"/>
            </a:ext>
          </a:extLst>
        </xdr:cNvPr>
        <xdr:cNvSpPr/>
      </xdr:nvSpPr>
      <xdr:spPr>
        <a:xfrm>
          <a:off x="2857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153307</xdr:rowOff>
    </xdr:from>
    <xdr:to>
      <xdr:col>10</xdr:col>
      <xdr:colOff>165100</xdr:colOff>
      <xdr:row>61</xdr:row>
      <xdr:rowOff>83457</xdr:rowOff>
    </xdr:to>
    <xdr:sp macro="" textlink="">
      <xdr:nvSpPr>
        <xdr:cNvPr id="83" name="フローチャート: 判断 82">
          <a:extLst>
            <a:ext uri="{FF2B5EF4-FFF2-40B4-BE49-F238E27FC236}">
              <a16:creationId xmlns:a16="http://schemas.microsoft.com/office/drawing/2014/main" id="{9C4412A9-9246-4FD9-BD93-5B4CEFA08A31}"/>
            </a:ext>
          </a:extLst>
        </xdr:cNvPr>
        <xdr:cNvSpPr/>
      </xdr:nvSpPr>
      <xdr:spPr>
        <a:xfrm>
          <a:off x="1968500" y="1044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135346</xdr:rowOff>
    </xdr:from>
    <xdr:to>
      <xdr:col>6</xdr:col>
      <xdr:colOff>38100</xdr:colOff>
      <xdr:row>61</xdr:row>
      <xdr:rowOff>65496</xdr:rowOff>
    </xdr:to>
    <xdr:sp macro="" textlink="">
      <xdr:nvSpPr>
        <xdr:cNvPr id="84" name="フローチャート: 判断 83">
          <a:extLst>
            <a:ext uri="{FF2B5EF4-FFF2-40B4-BE49-F238E27FC236}">
              <a16:creationId xmlns:a16="http://schemas.microsoft.com/office/drawing/2014/main" id="{2C0F9E00-E947-4C79-BB3B-3424DD0E83F9}"/>
            </a:ext>
          </a:extLst>
        </xdr:cNvPr>
        <xdr:cNvSpPr/>
      </xdr:nvSpPr>
      <xdr:spPr>
        <a:xfrm>
          <a:off x="1079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62FADEA6-740C-4452-9667-A699E2C98EFE}"/>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885A763A-3A1A-4804-B5F3-B726E761D72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85BC0DB7-0B6E-413D-A777-2B38B20B346D}"/>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CC862665-90F0-449F-889F-05B17B68B28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91A056BC-48B9-4CA1-B2B4-2FD978ADBA89}"/>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168003</xdr:rowOff>
    </xdr:from>
    <xdr:to>
      <xdr:col>24</xdr:col>
      <xdr:colOff>114300</xdr:colOff>
      <xdr:row>63</xdr:row>
      <xdr:rowOff>98153</xdr:rowOff>
    </xdr:to>
    <xdr:sp macro="" textlink="">
      <xdr:nvSpPr>
        <xdr:cNvPr id="90" name="楕円 89">
          <a:extLst>
            <a:ext uri="{FF2B5EF4-FFF2-40B4-BE49-F238E27FC236}">
              <a16:creationId xmlns:a16="http://schemas.microsoft.com/office/drawing/2014/main" id="{72A2615A-65E9-4661-8458-30C8DB5D2CCC}"/>
            </a:ext>
          </a:extLst>
        </xdr:cNvPr>
        <xdr:cNvSpPr/>
      </xdr:nvSpPr>
      <xdr:spPr>
        <a:xfrm>
          <a:off x="4584700" y="1079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146430</xdr:rowOff>
    </xdr:from>
    <xdr:ext cx="405111" cy="259045"/>
    <xdr:sp macro="" textlink="">
      <xdr:nvSpPr>
        <xdr:cNvPr id="91" name="【体育館・プール】&#10;有形固定資産減価償却率該当値テキスト">
          <a:extLst>
            <a:ext uri="{FF2B5EF4-FFF2-40B4-BE49-F238E27FC236}">
              <a16:creationId xmlns:a16="http://schemas.microsoft.com/office/drawing/2014/main" id="{C1F5AD3F-AD33-4BB0-89FB-756A06110325}"/>
            </a:ext>
          </a:extLst>
        </xdr:cNvPr>
        <xdr:cNvSpPr txBox="1"/>
      </xdr:nvSpPr>
      <xdr:spPr>
        <a:xfrm>
          <a:off x="4673600" y="10776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150041</xdr:rowOff>
    </xdr:from>
    <xdr:to>
      <xdr:col>20</xdr:col>
      <xdr:colOff>38100</xdr:colOff>
      <xdr:row>63</xdr:row>
      <xdr:rowOff>80191</xdr:rowOff>
    </xdr:to>
    <xdr:sp macro="" textlink="">
      <xdr:nvSpPr>
        <xdr:cNvPr id="92" name="楕円 91">
          <a:extLst>
            <a:ext uri="{FF2B5EF4-FFF2-40B4-BE49-F238E27FC236}">
              <a16:creationId xmlns:a16="http://schemas.microsoft.com/office/drawing/2014/main" id="{59C49AB0-6434-4F72-AFEB-78AD5E02C64E}"/>
            </a:ext>
          </a:extLst>
        </xdr:cNvPr>
        <xdr:cNvSpPr/>
      </xdr:nvSpPr>
      <xdr:spPr>
        <a:xfrm>
          <a:off x="3746500" y="1077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29391</xdr:rowOff>
    </xdr:from>
    <xdr:to>
      <xdr:col>24</xdr:col>
      <xdr:colOff>63500</xdr:colOff>
      <xdr:row>63</xdr:row>
      <xdr:rowOff>47353</xdr:rowOff>
    </xdr:to>
    <xdr:cxnSp macro="">
      <xdr:nvCxnSpPr>
        <xdr:cNvPr id="93" name="直線コネクタ 92">
          <a:extLst>
            <a:ext uri="{FF2B5EF4-FFF2-40B4-BE49-F238E27FC236}">
              <a16:creationId xmlns:a16="http://schemas.microsoft.com/office/drawing/2014/main" id="{A8BC0CD1-D07C-4198-98D9-376A2F3303EB}"/>
            </a:ext>
          </a:extLst>
        </xdr:cNvPr>
        <xdr:cNvCxnSpPr/>
      </xdr:nvCxnSpPr>
      <xdr:spPr>
        <a:xfrm>
          <a:off x="3797300" y="10830741"/>
          <a:ext cx="8382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169635</xdr:rowOff>
    </xdr:from>
    <xdr:to>
      <xdr:col>15</xdr:col>
      <xdr:colOff>101600</xdr:colOff>
      <xdr:row>63</xdr:row>
      <xdr:rowOff>99785</xdr:rowOff>
    </xdr:to>
    <xdr:sp macro="" textlink="">
      <xdr:nvSpPr>
        <xdr:cNvPr id="94" name="楕円 93">
          <a:extLst>
            <a:ext uri="{FF2B5EF4-FFF2-40B4-BE49-F238E27FC236}">
              <a16:creationId xmlns:a16="http://schemas.microsoft.com/office/drawing/2014/main" id="{356B9E13-D2DF-45A3-8A9E-00A18ECB77B7}"/>
            </a:ext>
          </a:extLst>
        </xdr:cNvPr>
        <xdr:cNvSpPr/>
      </xdr:nvSpPr>
      <xdr:spPr>
        <a:xfrm>
          <a:off x="2857500" y="1079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29391</xdr:rowOff>
    </xdr:from>
    <xdr:to>
      <xdr:col>19</xdr:col>
      <xdr:colOff>177800</xdr:colOff>
      <xdr:row>63</xdr:row>
      <xdr:rowOff>48985</xdr:rowOff>
    </xdr:to>
    <xdr:cxnSp macro="">
      <xdr:nvCxnSpPr>
        <xdr:cNvPr id="95" name="直線コネクタ 94">
          <a:extLst>
            <a:ext uri="{FF2B5EF4-FFF2-40B4-BE49-F238E27FC236}">
              <a16:creationId xmlns:a16="http://schemas.microsoft.com/office/drawing/2014/main" id="{20478CFF-48DA-4B36-9418-A526815EC575}"/>
            </a:ext>
          </a:extLst>
        </xdr:cNvPr>
        <xdr:cNvCxnSpPr/>
      </xdr:nvCxnSpPr>
      <xdr:spPr>
        <a:xfrm flipV="1">
          <a:off x="2908300" y="10830741"/>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154940</xdr:rowOff>
    </xdr:from>
    <xdr:to>
      <xdr:col>10</xdr:col>
      <xdr:colOff>165100</xdr:colOff>
      <xdr:row>63</xdr:row>
      <xdr:rowOff>85090</xdr:rowOff>
    </xdr:to>
    <xdr:sp macro="" textlink="">
      <xdr:nvSpPr>
        <xdr:cNvPr id="96" name="楕円 95">
          <a:extLst>
            <a:ext uri="{FF2B5EF4-FFF2-40B4-BE49-F238E27FC236}">
              <a16:creationId xmlns:a16="http://schemas.microsoft.com/office/drawing/2014/main" id="{5B6A4377-9C4B-4BF7-9A3B-C8892269AD91}"/>
            </a:ext>
          </a:extLst>
        </xdr:cNvPr>
        <xdr:cNvSpPr/>
      </xdr:nvSpPr>
      <xdr:spPr>
        <a:xfrm>
          <a:off x="1968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34290</xdr:rowOff>
    </xdr:from>
    <xdr:to>
      <xdr:col>15</xdr:col>
      <xdr:colOff>50800</xdr:colOff>
      <xdr:row>63</xdr:row>
      <xdr:rowOff>48985</xdr:rowOff>
    </xdr:to>
    <xdr:cxnSp macro="">
      <xdr:nvCxnSpPr>
        <xdr:cNvPr id="97" name="直線コネクタ 96">
          <a:extLst>
            <a:ext uri="{FF2B5EF4-FFF2-40B4-BE49-F238E27FC236}">
              <a16:creationId xmlns:a16="http://schemas.microsoft.com/office/drawing/2014/main" id="{BB6AAA13-4CB8-4A91-8FC9-EB71C44341CB}"/>
            </a:ext>
          </a:extLst>
        </xdr:cNvPr>
        <xdr:cNvCxnSpPr/>
      </xdr:nvCxnSpPr>
      <xdr:spPr>
        <a:xfrm>
          <a:off x="2019300" y="10835640"/>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64</xdr:row>
      <xdr:rowOff>79828</xdr:rowOff>
    </xdr:from>
    <xdr:to>
      <xdr:col>6</xdr:col>
      <xdr:colOff>38100</xdr:colOff>
      <xdr:row>65</xdr:row>
      <xdr:rowOff>9978</xdr:rowOff>
    </xdr:to>
    <xdr:sp macro="" textlink="">
      <xdr:nvSpPr>
        <xdr:cNvPr id="98" name="楕円 97">
          <a:extLst>
            <a:ext uri="{FF2B5EF4-FFF2-40B4-BE49-F238E27FC236}">
              <a16:creationId xmlns:a16="http://schemas.microsoft.com/office/drawing/2014/main" id="{27A68A39-C083-43C6-AA9F-5DC38DACED66}"/>
            </a:ext>
          </a:extLst>
        </xdr:cNvPr>
        <xdr:cNvSpPr/>
      </xdr:nvSpPr>
      <xdr:spPr>
        <a:xfrm>
          <a:off x="1079500" y="1105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34290</xdr:rowOff>
    </xdr:from>
    <xdr:to>
      <xdr:col>10</xdr:col>
      <xdr:colOff>114300</xdr:colOff>
      <xdr:row>64</xdr:row>
      <xdr:rowOff>130628</xdr:rowOff>
    </xdr:to>
    <xdr:cxnSp macro="">
      <xdr:nvCxnSpPr>
        <xdr:cNvPr id="99" name="直線コネクタ 98">
          <a:extLst>
            <a:ext uri="{FF2B5EF4-FFF2-40B4-BE49-F238E27FC236}">
              <a16:creationId xmlns:a16="http://schemas.microsoft.com/office/drawing/2014/main" id="{66D91202-6244-4E4C-AC5D-E24631B0BCC6}"/>
            </a:ext>
          </a:extLst>
        </xdr:cNvPr>
        <xdr:cNvCxnSpPr/>
      </xdr:nvCxnSpPr>
      <xdr:spPr>
        <a:xfrm flipV="1">
          <a:off x="1130300" y="10835640"/>
          <a:ext cx="889000" cy="267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31404</xdr:rowOff>
    </xdr:from>
    <xdr:ext cx="405111" cy="259045"/>
    <xdr:sp macro="" textlink="">
      <xdr:nvSpPr>
        <xdr:cNvPr id="100" name="n_1aveValue【体育館・プール】&#10;有形固定資産減価償却率">
          <a:extLst>
            <a:ext uri="{FF2B5EF4-FFF2-40B4-BE49-F238E27FC236}">
              <a16:creationId xmlns:a16="http://schemas.microsoft.com/office/drawing/2014/main" id="{B0FC4EC1-DBFE-49D4-9196-09BBD9D0CC13}"/>
            </a:ext>
          </a:extLst>
        </xdr:cNvPr>
        <xdr:cNvSpPr txBox="1"/>
      </xdr:nvSpPr>
      <xdr:spPr>
        <a:xfrm>
          <a:off x="3582044" y="10318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77124</xdr:rowOff>
    </xdr:from>
    <xdr:ext cx="405111" cy="259045"/>
    <xdr:sp macro="" textlink="">
      <xdr:nvSpPr>
        <xdr:cNvPr id="101" name="n_2aveValue【体育館・プール】&#10;有形固定資産減価償却率">
          <a:extLst>
            <a:ext uri="{FF2B5EF4-FFF2-40B4-BE49-F238E27FC236}">
              <a16:creationId xmlns:a16="http://schemas.microsoft.com/office/drawing/2014/main" id="{1482E637-82ED-4E37-BBB3-82374E542F37}"/>
            </a:ext>
          </a:extLst>
        </xdr:cNvPr>
        <xdr:cNvSpPr txBox="1"/>
      </xdr:nvSpPr>
      <xdr:spPr>
        <a:xfrm>
          <a:off x="2705744" y="1019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99984</xdr:rowOff>
    </xdr:from>
    <xdr:ext cx="405111" cy="259045"/>
    <xdr:sp macro="" textlink="">
      <xdr:nvSpPr>
        <xdr:cNvPr id="102" name="n_3aveValue【体育館・プール】&#10;有形固定資産減価償却率">
          <a:extLst>
            <a:ext uri="{FF2B5EF4-FFF2-40B4-BE49-F238E27FC236}">
              <a16:creationId xmlns:a16="http://schemas.microsoft.com/office/drawing/2014/main" id="{055C0BD8-E4FB-4D34-BBD2-85AEEE7E61BE}"/>
            </a:ext>
          </a:extLst>
        </xdr:cNvPr>
        <xdr:cNvSpPr txBox="1"/>
      </xdr:nvSpPr>
      <xdr:spPr>
        <a:xfrm>
          <a:off x="1816744" y="10215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82023</xdr:rowOff>
    </xdr:from>
    <xdr:ext cx="405111" cy="259045"/>
    <xdr:sp macro="" textlink="">
      <xdr:nvSpPr>
        <xdr:cNvPr id="103" name="n_4aveValue【体育館・プール】&#10;有形固定資産減価償却率">
          <a:extLst>
            <a:ext uri="{FF2B5EF4-FFF2-40B4-BE49-F238E27FC236}">
              <a16:creationId xmlns:a16="http://schemas.microsoft.com/office/drawing/2014/main" id="{9222AA0B-E1C4-4295-A496-85BD35F6A8A6}"/>
            </a:ext>
          </a:extLst>
        </xdr:cNvPr>
        <xdr:cNvSpPr txBox="1"/>
      </xdr:nvSpPr>
      <xdr:spPr>
        <a:xfrm>
          <a:off x="927744" y="10197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71318</xdr:rowOff>
    </xdr:from>
    <xdr:ext cx="405111" cy="259045"/>
    <xdr:sp macro="" textlink="">
      <xdr:nvSpPr>
        <xdr:cNvPr id="104" name="n_1mainValue【体育館・プール】&#10;有形固定資産減価償却率">
          <a:extLst>
            <a:ext uri="{FF2B5EF4-FFF2-40B4-BE49-F238E27FC236}">
              <a16:creationId xmlns:a16="http://schemas.microsoft.com/office/drawing/2014/main" id="{044D68CB-0405-4D01-82A8-1C98DCA94167}"/>
            </a:ext>
          </a:extLst>
        </xdr:cNvPr>
        <xdr:cNvSpPr txBox="1"/>
      </xdr:nvSpPr>
      <xdr:spPr>
        <a:xfrm>
          <a:off x="3582044" y="10872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90912</xdr:rowOff>
    </xdr:from>
    <xdr:ext cx="405111" cy="259045"/>
    <xdr:sp macro="" textlink="">
      <xdr:nvSpPr>
        <xdr:cNvPr id="105" name="n_2mainValue【体育館・プール】&#10;有形固定資産減価償却率">
          <a:extLst>
            <a:ext uri="{FF2B5EF4-FFF2-40B4-BE49-F238E27FC236}">
              <a16:creationId xmlns:a16="http://schemas.microsoft.com/office/drawing/2014/main" id="{B9C9E387-D59F-467C-A6C9-AE82871DC9AE}"/>
            </a:ext>
          </a:extLst>
        </xdr:cNvPr>
        <xdr:cNvSpPr txBox="1"/>
      </xdr:nvSpPr>
      <xdr:spPr>
        <a:xfrm>
          <a:off x="2705744" y="1089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76217</xdr:rowOff>
    </xdr:from>
    <xdr:ext cx="405111" cy="259045"/>
    <xdr:sp macro="" textlink="">
      <xdr:nvSpPr>
        <xdr:cNvPr id="106" name="n_3mainValue【体育館・プール】&#10;有形固定資産減価償却率">
          <a:extLst>
            <a:ext uri="{FF2B5EF4-FFF2-40B4-BE49-F238E27FC236}">
              <a16:creationId xmlns:a16="http://schemas.microsoft.com/office/drawing/2014/main" id="{6B357449-6763-478E-96C6-81C8B837E2FF}"/>
            </a:ext>
          </a:extLst>
        </xdr:cNvPr>
        <xdr:cNvSpPr txBox="1"/>
      </xdr:nvSpPr>
      <xdr:spPr>
        <a:xfrm>
          <a:off x="1816744" y="1087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65</xdr:row>
      <xdr:rowOff>1105</xdr:rowOff>
    </xdr:from>
    <xdr:ext cx="469744" cy="259045"/>
    <xdr:sp macro="" textlink="">
      <xdr:nvSpPr>
        <xdr:cNvPr id="107" name="n_4mainValue【体育館・プール】&#10;有形固定資産減価償却率">
          <a:extLst>
            <a:ext uri="{FF2B5EF4-FFF2-40B4-BE49-F238E27FC236}">
              <a16:creationId xmlns:a16="http://schemas.microsoft.com/office/drawing/2014/main" id="{8BB06248-EDBE-48E6-A5DF-E343D1388F83}"/>
            </a:ext>
          </a:extLst>
        </xdr:cNvPr>
        <xdr:cNvSpPr txBox="1"/>
      </xdr:nvSpPr>
      <xdr:spPr>
        <a:xfrm>
          <a:off x="895427" y="1114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8" name="正方形/長方形 107">
          <a:extLst>
            <a:ext uri="{FF2B5EF4-FFF2-40B4-BE49-F238E27FC236}">
              <a16:creationId xmlns:a16="http://schemas.microsoft.com/office/drawing/2014/main" id="{E2E275ED-54A5-46EC-9883-0D8C92380E3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9" name="正方形/長方形 108">
          <a:extLst>
            <a:ext uri="{FF2B5EF4-FFF2-40B4-BE49-F238E27FC236}">
              <a16:creationId xmlns:a16="http://schemas.microsoft.com/office/drawing/2014/main" id="{E69E4BF9-63EC-41DA-965A-A4489085652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10" name="正方形/長方形 109">
          <a:extLst>
            <a:ext uri="{FF2B5EF4-FFF2-40B4-BE49-F238E27FC236}">
              <a16:creationId xmlns:a16="http://schemas.microsoft.com/office/drawing/2014/main" id="{47446445-50B8-4F84-A3E0-69C2CAFBF712}"/>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1" name="正方形/長方形 110">
          <a:extLst>
            <a:ext uri="{FF2B5EF4-FFF2-40B4-BE49-F238E27FC236}">
              <a16:creationId xmlns:a16="http://schemas.microsoft.com/office/drawing/2014/main" id="{1D4BEDD5-CBDD-49B1-8E72-D1C9A2F6649A}"/>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2" name="正方形/長方形 111">
          <a:extLst>
            <a:ext uri="{FF2B5EF4-FFF2-40B4-BE49-F238E27FC236}">
              <a16:creationId xmlns:a16="http://schemas.microsoft.com/office/drawing/2014/main" id="{232044C7-4224-4B76-8367-0D1FAAB45F1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3" name="正方形/長方形 112">
          <a:extLst>
            <a:ext uri="{FF2B5EF4-FFF2-40B4-BE49-F238E27FC236}">
              <a16:creationId xmlns:a16="http://schemas.microsoft.com/office/drawing/2014/main" id="{A916DACF-85BC-49A6-ACF3-30B8BC3F9A7D}"/>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4" name="正方形/長方形 113">
          <a:extLst>
            <a:ext uri="{FF2B5EF4-FFF2-40B4-BE49-F238E27FC236}">
              <a16:creationId xmlns:a16="http://schemas.microsoft.com/office/drawing/2014/main" id="{3CCDC17F-17B1-4982-96D2-09FF873D0A5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5" name="正方形/長方形 114">
          <a:extLst>
            <a:ext uri="{FF2B5EF4-FFF2-40B4-BE49-F238E27FC236}">
              <a16:creationId xmlns:a16="http://schemas.microsoft.com/office/drawing/2014/main" id="{7B8E3FD8-0A8F-49FB-BE69-5A1304868F2C}"/>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6" name="テキスト ボックス 115">
          <a:extLst>
            <a:ext uri="{FF2B5EF4-FFF2-40B4-BE49-F238E27FC236}">
              <a16:creationId xmlns:a16="http://schemas.microsoft.com/office/drawing/2014/main" id="{69E019A1-A907-4D4B-B20C-64661C1741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7" name="直線コネクタ 116">
          <a:extLst>
            <a:ext uri="{FF2B5EF4-FFF2-40B4-BE49-F238E27FC236}">
              <a16:creationId xmlns:a16="http://schemas.microsoft.com/office/drawing/2014/main" id="{10D7902C-E178-44A2-B597-73CD572B646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8" name="直線コネクタ 117">
          <a:extLst>
            <a:ext uri="{FF2B5EF4-FFF2-40B4-BE49-F238E27FC236}">
              <a16:creationId xmlns:a16="http://schemas.microsoft.com/office/drawing/2014/main" id="{21F63C67-93B5-42FD-BFBC-0D5AC1025122}"/>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9" name="テキスト ボックス 118">
          <a:extLst>
            <a:ext uri="{FF2B5EF4-FFF2-40B4-BE49-F238E27FC236}">
              <a16:creationId xmlns:a16="http://schemas.microsoft.com/office/drawing/2014/main" id="{D54F5AA3-87AC-4BBB-86DC-286BB442B375}"/>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20" name="直線コネクタ 119">
          <a:extLst>
            <a:ext uri="{FF2B5EF4-FFF2-40B4-BE49-F238E27FC236}">
              <a16:creationId xmlns:a16="http://schemas.microsoft.com/office/drawing/2014/main" id="{765095E2-61A2-4A75-B0DA-254833F0EBE5}"/>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21" name="テキスト ボックス 120">
          <a:extLst>
            <a:ext uri="{FF2B5EF4-FFF2-40B4-BE49-F238E27FC236}">
              <a16:creationId xmlns:a16="http://schemas.microsoft.com/office/drawing/2014/main" id="{849071FC-68B6-45EC-B380-8D6A04325D7B}"/>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22" name="直線コネクタ 121">
          <a:extLst>
            <a:ext uri="{FF2B5EF4-FFF2-40B4-BE49-F238E27FC236}">
              <a16:creationId xmlns:a16="http://schemas.microsoft.com/office/drawing/2014/main" id="{E06B0C88-D0BE-45AC-96A4-BD0F17E2E446}"/>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3" name="テキスト ボックス 122">
          <a:extLst>
            <a:ext uri="{FF2B5EF4-FFF2-40B4-BE49-F238E27FC236}">
              <a16:creationId xmlns:a16="http://schemas.microsoft.com/office/drawing/2014/main" id="{CF7398C9-E910-47D9-AB7A-B8C01236A34B}"/>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4" name="直線コネクタ 123">
          <a:extLst>
            <a:ext uri="{FF2B5EF4-FFF2-40B4-BE49-F238E27FC236}">
              <a16:creationId xmlns:a16="http://schemas.microsoft.com/office/drawing/2014/main" id="{653D1FC1-0027-4522-9C82-34AD80F68C7B}"/>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5" name="テキスト ボックス 124">
          <a:extLst>
            <a:ext uri="{FF2B5EF4-FFF2-40B4-BE49-F238E27FC236}">
              <a16:creationId xmlns:a16="http://schemas.microsoft.com/office/drawing/2014/main" id="{A8B53990-F6F1-4788-B449-1D3FD491883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6" name="直線コネクタ 125">
          <a:extLst>
            <a:ext uri="{FF2B5EF4-FFF2-40B4-BE49-F238E27FC236}">
              <a16:creationId xmlns:a16="http://schemas.microsoft.com/office/drawing/2014/main" id="{C253C1E1-4495-47FA-9939-DD02004FCF63}"/>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7" name="テキスト ボックス 126">
          <a:extLst>
            <a:ext uri="{FF2B5EF4-FFF2-40B4-BE49-F238E27FC236}">
              <a16:creationId xmlns:a16="http://schemas.microsoft.com/office/drawing/2014/main" id="{3605D7B8-194E-472F-804D-CD5ECE66BA89}"/>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8" name="直線コネクタ 127">
          <a:extLst>
            <a:ext uri="{FF2B5EF4-FFF2-40B4-BE49-F238E27FC236}">
              <a16:creationId xmlns:a16="http://schemas.microsoft.com/office/drawing/2014/main" id="{261FDD36-C47E-4324-B3A9-D7F63376C8C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29" name="テキスト ボックス 128">
          <a:extLst>
            <a:ext uri="{FF2B5EF4-FFF2-40B4-BE49-F238E27FC236}">
              <a16:creationId xmlns:a16="http://schemas.microsoft.com/office/drawing/2014/main" id="{526E629C-F588-431F-9508-409AB71076B4}"/>
            </a:ext>
          </a:extLst>
        </xdr:cNvPr>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30" name="【体育館・プール】&#10;一人当たり面積グラフ枠">
          <a:extLst>
            <a:ext uri="{FF2B5EF4-FFF2-40B4-BE49-F238E27FC236}">
              <a16:creationId xmlns:a16="http://schemas.microsoft.com/office/drawing/2014/main" id="{6706D55F-04E1-40E7-92A5-AB88C9B1B20C}"/>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46101</xdr:rowOff>
    </xdr:from>
    <xdr:to>
      <xdr:col>54</xdr:col>
      <xdr:colOff>189865</xdr:colOff>
      <xdr:row>64</xdr:row>
      <xdr:rowOff>75057</xdr:rowOff>
    </xdr:to>
    <xdr:cxnSp macro="">
      <xdr:nvCxnSpPr>
        <xdr:cNvPr id="131" name="直線コネクタ 130">
          <a:extLst>
            <a:ext uri="{FF2B5EF4-FFF2-40B4-BE49-F238E27FC236}">
              <a16:creationId xmlns:a16="http://schemas.microsoft.com/office/drawing/2014/main" id="{F2076951-D388-447E-877F-B5DBAACD32F0}"/>
            </a:ext>
          </a:extLst>
        </xdr:cNvPr>
        <xdr:cNvCxnSpPr/>
      </xdr:nvCxnSpPr>
      <xdr:spPr>
        <a:xfrm flipV="1">
          <a:off x="10476865" y="9475851"/>
          <a:ext cx="0" cy="1572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78884</xdr:rowOff>
    </xdr:from>
    <xdr:ext cx="469744" cy="259045"/>
    <xdr:sp macro="" textlink="">
      <xdr:nvSpPr>
        <xdr:cNvPr id="132" name="【体育館・プール】&#10;一人当たり面積最小値テキスト">
          <a:extLst>
            <a:ext uri="{FF2B5EF4-FFF2-40B4-BE49-F238E27FC236}">
              <a16:creationId xmlns:a16="http://schemas.microsoft.com/office/drawing/2014/main" id="{839A5D85-450B-41FB-8A11-02371F668EDD}"/>
            </a:ext>
          </a:extLst>
        </xdr:cNvPr>
        <xdr:cNvSpPr txBox="1"/>
      </xdr:nvSpPr>
      <xdr:spPr>
        <a:xfrm>
          <a:off x="10515600" y="11051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75057</xdr:rowOff>
    </xdr:from>
    <xdr:to>
      <xdr:col>55</xdr:col>
      <xdr:colOff>88900</xdr:colOff>
      <xdr:row>64</xdr:row>
      <xdr:rowOff>75057</xdr:rowOff>
    </xdr:to>
    <xdr:cxnSp macro="">
      <xdr:nvCxnSpPr>
        <xdr:cNvPr id="133" name="直線コネクタ 132">
          <a:extLst>
            <a:ext uri="{FF2B5EF4-FFF2-40B4-BE49-F238E27FC236}">
              <a16:creationId xmlns:a16="http://schemas.microsoft.com/office/drawing/2014/main" id="{4F49291A-7B7B-4117-8A76-D572AB22E673}"/>
            </a:ext>
          </a:extLst>
        </xdr:cNvPr>
        <xdr:cNvCxnSpPr/>
      </xdr:nvCxnSpPr>
      <xdr:spPr>
        <a:xfrm>
          <a:off x="10388600" y="11047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164228</xdr:rowOff>
    </xdr:from>
    <xdr:ext cx="469744" cy="259045"/>
    <xdr:sp macro="" textlink="">
      <xdr:nvSpPr>
        <xdr:cNvPr id="134" name="【体育館・プール】&#10;一人当たり面積最大値テキスト">
          <a:extLst>
            <a:ext uri="{FF2B5EF4-FFF2-40B4-BE49-F238E27FC236}">
              <a16:creationId xmlns:a16="http://schemas.microsoft.com/office/drawing/2014/main" id="{8EB8F0A6-53DA-4DEB-B55F-32B21BD29E0E}"/>
            </a:ext>
          </a:extLst>
        </xdr:cNvPr>
        <xdr:cNvSpPr txBox="1"/>
      </xdr:nvSpPr>
      <xdr:spPr>
        <a:xfrm>
          <a:off x="10515600" y="9251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46101</xdr:rowOff>
    </xdr:from>
    <xdr:to>
      <xdr:col>55</xdr:col>
      <xdr:colOff>88900</xdr:colOff>
      <xdr:row>55</xdr:row>
      <xdr:rowOff>46101</xdr:rowOff>
    </xdr:to>
    <xdr:cxnSp macro="">
      <xdr:nvCxnSpPr>
        <xdr:cNvPr id="135" name="直線コネクタ 134">
          <a:extLst>
            <a:ext uri="{FF2B5EF4-FFF2-40B4-BE49-F238E27FC236}">
              <a16:creationId xmlns:a16="http://schemas.microsoft.com/office/drawing/2014/main" id="{7ACCF6E2-54AB-4509-931C-5D83AD44CAEB}"/>
            </a:ext>
          </a:extLst>
        </xdr:cNvPr>
        <xdr:cNvCxnSpPr/>
      </xdr:nvCxnSpPr>
      <xdr:spPr>
        <a:xfrm>
          <a:off x="10388600" y="9475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133176</xdr:rowOff>
    </xdr:from>
    <xdr:ext cx="469744" cy="259045"/>
    <xdr:sp macro="" textlink="">
      <xdr:nvSpPr>
        <xdr:cNvPr id="136" name="【体育館・プール】&#10;一人当たり面積平均値テキスト">
          <a:extLst>
            <a:ext uri="{FF2B5EF4-FFF2-40B4-BE49-F238E27FC236}">
              <a16:creationId xmlns:a16="http://schemas.microsoft.com/office/drawing/2014/main" id="{FA998CCD-ADDF-4856-8478-81ABF1EDAEAE}"/>
            </a:ext>
          </a:extLst>
        </xdr:cNvPr>
        <xdr:cNvSpPr txBox="1"/>
      </xdr:nvSpPr>
      <xdr:spPr>
        <a:xfrm>
          <a:off x="10515600" y="107630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154749</xdr:rowOff>
    </xdr:from>
    <xdr:to>
      <xdr:col>55</xdr:col>
      <xdr:colOff>50800</xdr:colOff>
      <xdr:row>63</xdr:row>
      <xdr:rowOff>84899</xdr:rowOff>
    </xdr:to>
    <xdr:sp macro="" textlink="">
      <xdr:nvSpPr>
        <xdr:cNvPr id="137" name="フローチャート: 判断 136">
          <a:extLst>
            <a:ext uri="{FF2B5EF4-FFF2-40B4-BE49-F238E27FC236}">
              <a16:creationId xmlns:a16="http://schemas.microsoft.com/office/drawing/2014/main" id="{CE4D3766-4D3A-4C19-9157-A63938BBBCEF}"/>
            </a:ext>
          </a:extLst>
        </xdr:cNvPr>
        <xdr:cNvSpPr/>
      </xdr:nvSpPr>
      <xdr:spPr>
        <a:xfrm>
          <a:off x="10426700" y="1078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156464</xdr:rowOff>
    </xdr:from>
    <xdr:to>
      <xdr:col>50</xdr:col>
      <xdr:colOff>165100</xdr:colOff>
      <xdr:row>63</xdr:row>
      <xdr:rowOff>86614</xdr:rowOff>
    </xdr:to>
    <xdr:sp macro="" textlink="">
      <xdr:nvSpPr>
        <xdr:cNvPr id="138" name="フローチャート: 判断 137">
          <a:extLst>
            <a:ext uri="{FF2B5EF4-FFF2-40B4-BE49-F238E27FC236}">
              <a16:creationId xmlns:a16="http://schemas.microsoft.com/office/drawing/2014/main" id="{F3FF4461-84C1-4E75-9B2C-BB2A01ADDA25}"/>
            </a:ext>
          </a:extLst>
        </xdr:cNvPr>
        <xdr:cNvSpPr/>
      </xdr:nvSpPr>
      <xdr:spPr>
        <a:xfrm>
          <a:off x="9588500" y="1078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162369</xdr:rowOff>
    </xdr:from>
    <xdr:to>
      <xdr:col>46</xdr:col>
      <xdr:colOff>38100</xdr:colOff>
      <xdr:row>63</xdr:row>
      <xdr:rowOff>92519</xdr:rowOff>
    </xdr:to>
    <xdr:sp macro="" textlink="">
      <xdr:nvSpPr>
        <xdr:cNvPr id="139" name="フローチャート: 判断 138">
          <a:extLst>
            <a:ext uri="{FF2B5EF4-FFF2-40B4-BE49-F238E27FC236}">
              <a16:creationId xmlns:a16="http://schemas.microsoft.com/office/drawing/2014/main" id="{E9BC5DF3-0712-4047-851A-0C822833A22F}"/>
            </a:ext>
          </a:extLst>
        </xdr:cNvPr>
        <xdr:cNvSpPr/>
      </xdr:nvSpPr>
      <xdr:spPr>
        <a:xfrm>
          <a:off x="8699500" y="10792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147892</xdr:rowOff>
    </xdr:from>
    <xdr:to>
      <xdr:col>41</xdr:col>
      <xdr:colOff>101600</xdr:colOff>
      <xdr:row>63</xdr:row>
      <xdr:rowOff>78042</xdr:rowOff>
    </xdr:to>
    <xdr:sp macro="" textlink="">
      <xdr:nvSpPr>
        <xdr:cNvPr id="140" name="フローチャート: 判断 139">
          <a:extLst>
            <a:ext uri="{FF2B5EF4-FFF2-40B4-BE49-F238E27FC236}">
              <a16:creationId xmlns:a16="http://schemas.microsoft.com/office/drawing/2014/main" id="{B1ED1B18-3FE7-4D6A-A989-12D414981CD0}"/>
            </a:ext>
          </a:extLst>
        </xdr:cNvPr>
        <xdr:cNvSpPr/>
      </xdr:nvSpPr>
      <xdr:spPr>
        <a:xfrm>
          <a:off x="7810500" y="10777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150558</xdr:rowOff>
    </xdr:from>
    <xdr:to>
      <xdr:col>36</xdr:col>
      <xdr:colOff>165100</xdr:colOff>
      <xdr:row>63</xdr:row>
      <xdr:rowOff>80708</xdr:rowOff>
    </xdr:to>
    <xdr:sp macro="" textlink="">
      <xdr:nvSpPr>
        <xdr:cNvPr id="141" name="フローチャート: 判断 140">
          <a:extLst>
            <a:ext uri="{FF2B5EF4-FFF2-40B4-BE49-F238E27FC236}">
              <a16:creationId xmlns:a16="http://schemas.microsoft.com/office/drawing/2014/main" id="{638D9589-57D8-474F-8C98-D8B3640EEDD8}"/>
            </a:ext>
          </a:extLst>
        </xdr:cNvPr>
        <xdr:cNvSpPr/>
      </xdr:nvSpPr>
      <xdr:spPr>
        <a:xfrm>
          <a:off x="6921500" y="1078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BFEE9029-7733-4F1F-8B6C-6378CF602D9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9B90BD9C-306C-4892-ADDD-969ACC3664C8}"/>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4" name="テキスト ボックス 143">
          <a:extLst>
            <a:ext uri="{FF2B5EF4-FFF2-40B4-BE49-F238E27FC236}">
              <a16:creationId xmlns:a16="http://schemas.microsoft.com/office/drawing/2014/main" id="{F407ABDC-F2BD-4A10-87A9-4CA1AA8E05DA}"/>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5" name="テキスト ボックス 144">
          <a:extLst>
            <a:ext uri="{FF2B5EF4-FFF2-40B4-BE49-F238E27FC236}">
              <a16:creationId xmlns:a16="http://schemas.microsoft.com/office/drawing/2014/main" id="{9F81EF68-DA2E-42D8-97AA-7A88FE2E3EFC}"/>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6" name="テキスト ボックス 145">
          <a:extLst>
            <a:ext uri="{FF2B5EF4-FFF2-40B4-BE49-F238E27FC236}">
              <a16:creationId xmlns:a16="http://schemas.microsoft.com/office/drawing/2014/main" id="{B893EC3C-CD53-406C-8331-401B1D58F727}"/>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166751</xdr:rowOff>
    </xdr:from>
    <xdr:to>
      <xdr:col>55</xdr:col>
      <xdr:colOff>50800</xdr:colOff>
      <xdr:row>55</xdr:row>
      <xdr:rowOff>96901</xdr:rowOff>
    </xdr:to>
    <xdr:sp macro="" textlink="">
      <xdr:nvSpPr>
        <xdr:cNvPr id="147" name="楕円 146">
          <a:extLst>
            <a:ext uri="{FF2B5EF4-FFF2-40B4-BE49-F238E27FC236}">
              <a16:creationId xmlns:a16="http://schemas.microsoft.com/office/drawing/2014/main" id="{8C5A2512-C9B7-4712-97B8-7A7E82DF9527}"/>
            </a:ext>
          </a:extLst>
        </xdr:cNvPr>
        <xdr:cNvSpPr/>
      </xdr:nvSpPr>
      <xdr:spPr>
        <a:xfrm>
          <a:off x="10426700" y="9425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54</xdr:row>
      <xdr:rowOff>119778</xdr:rowOff>
    </xdr:from>
    <xdr:ext cx="469744" cy="259045"/>
    <xdr:sp macro="" textlink="">
      <xdr:nvSpPr>
        <xdr:cNvPr id="148" name="【体育館・プール】&#10;一人当たり面積該当値テキスト">
          <a:extLst>
            <a:ext uri="{FF2B5EF4-FFF2-40B4-BE49-F238E27FC236}">
              <a16:creationId xmlns:a16="http://schemas.microsoft.com/office/drawing/2014/main" id="{BDB178A6-3ECD-4B30-8F92-CA69AAA2C19C}"/>
            </a:ext>
          </a:extLst>
        </xdr:cNvPr>
        <xdr:cNvSpPr txBox="1"/>
      </xdr:nvSpPr>
      <xdr:spPr>
        <a:xfrm>
          <a:off x="10515600" y="9378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10160</xdr:rowOff>
    </xdr:from>
    <xdr:to>
      <xdr:col>50</xdr:col>
      <xdr:colOff>165100</xdr:colOff>
      <xdr:row>55</xdr:row>
      <xdr:rowOff>111760</xdr:rowOff>
    </xdr:to>
    <xdr:sp macro="" textlink="">
      <xdr:nvSpPr>
        <xdr:cNvPr id="149" name="楕円 148">
          <a:extLst>
            <a:ext uri="{FF2B5EF4-FFF2-40B4-BE49-F238E27FC236}">
              <a16:creationId xmlns:a16="http://schemas.microsoft.com/office/drawing/2014/main" id="{F6C9B4BD-01A6-4F6A-95F2-658943218199}"/>
            </a:ext>
          </a:extLst>
        </xdr:cNvPr>
        <xdr:cNvSpPr/>
      </xdr:nvSpPr>
      <xdr:spPr>
        <a:xfrm>
          <a:off x="9588500" y="943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55</xdr:row>
      <xdr:rowOff>46101</xdr:rowOff>
    </xdr:from>
    <xdr:to>
      <xdr:col>55</xdr:col>
      <xdr:colOff>0</xdr:colOff>
      <xdr:row>55</xdr:row>
      <xdr:rowOff>60960</xdr:rowOff>
    </xdr:to>
    <xdr:cxnSp macro="">
      <xdr:nvCxnSpPr>
        <xdr:cNvPr id="150" name="直線コネクタ 149">
          <a:extLst>
            <a:ext uri="{FF2B5EF4-FFF2-40B4-BE49-F238E27FC236}">
              <a16:creationId xmlns:a16="http://schemas.microsoft.com/office/drawing/2014/main" id="{0CE60A3F-D612-4320-A051-B1CAD4CB8552}"/>
            </a:ext>
          </a:extLst>
        </xdr:cNvPr>
        <xdr:cNvCxnSpPr/>
      </xdr:nvCxnSpPr>
      <xdr:spPr>
        <a:xfrm flipV="1">
          <a:off x="9639300" y="9475851"/>
          <a:ext cx="838200" cy="14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80645</xdr:rowOff>
    </xdr:from>
    <xdr:to>
      <xdr:col>46</xdr:col>
      <xdr:colOff>38100</xdr:colOff>
      <xdr:row>56</xdr:row>
      <xdr:rowOff>10795</xdr:rowOff>
    </xdr:to>
    <xdr:sp macro="" textlink="">
      <xdr:nvSpPr>
        <xdr:cNvPr id="151" name="楕円 150">
          <a:extLst>
            <a:ext uri="{FF2B5EF4-FFF2-40B4-BE49-F238E27FC236}">
              <a16:creationId xmlns:a16="http://schemas.microsoft.com/office/drawing/2014/main" id="{42375C93-AF6C-4A5F-9E28-4A792EA15AF5}"/>
            </a:ext>
          </a:extLst>
        </xdr:cNvPr>
        <xdr:cNvSpPr/>
      </xdr:nvSpPr>
      <xdr:spPr>
        <a:xfrm>
          <a:off x="8699500" y="951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60960</xdr:rowOff>
    </xdr:from>
    <xdr:to>
      <xdr:col>50</xdr:col>
      <xdr:colOff>114300</xdr:colOff>
      <xdr:row>55</xdr:row>
      <xdr:rowOff>131445</xdr:rowOff>
    </xdr:to>
    <xdr:cxnSp macro="">
      <xdr:nvCxnSpPr>
        <xdr:cNvPr id="152" name="直線コネクタ 151">
          <a:extLst>
            <a:ext uri="{FF2B5EF4-FFF2-40B4-BE49-F238E27FC236}">
              <a16:creationId xmlns:a16="http://schemas.microsoft.com/office/drawing/2014/main" id="{35DCA9B9-D26A-4B3C-988F-E3F288B38541}"/>
            </a:ext>
          </a:extLst>
        </xdr:cNvPr>
        <xdr:cNvCxnSpPr/>
      </xdr:nvCxnSpPr>
      <xdr:spPr>
        <a:xfrm flipV="1">
          <a:off x="8750300" y="9490710"/>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146368</xdr:rowOff>
    </xdr:from>
    <xdr:to>
      <xdr:col>41</xdr:col>
      <xdr:colOff>101600</xdr:colOff>
      <xdr:row>55</xdr:row>
      <xdr:rowOff>76518</xdr:rowOff>
    </xdr:to>
    <xdr:sp macro="" textlink="">
      <xdr:nvSpPr>
        <xdr:cNvPr id="153" name="楕円 152">
          <a:extLst>
            <a:ext uri="{FF2B5EF4-FFF2-40B4-BE49-F238E27FC236}">
              <a16:creationId xmlns:a16="http://schemas.microsoft.com/office/drawing/2014/main" id="{4A13FDA5-8C6B-4AA0-97B0-509A51F53BBB}"/>
            </a:ext>
          </a:extLst>
        </xdr:cNvPr>
        <xdr:cNvSpPr/>
      </xdr:nvSpPr>
      <xdr:spPr>
        <a:xfrm>
          <a:off x="7810500" y="9404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55</xdr:row>
      <xdr:rowOff>25718</xdr:rowOff>
    </xdr:from>
    <xdr:to>
      <xdr:col>45</xdr:col>
      <xdr:colOff>177800</xdr:colOff>
      <xdr:row>55</xdr:row>
      <xdr:rowOff>131445</xdr:rowOff>
    </xdr:to>
    <xdr:cxnSp macro="">
      <xdr:nvCxnSpPr>
        <xdr:cNvPr id="154" name="直線コネクタ 153">
          <a:extLst>
            <a:ext uri="{FF2B5EF4-FFF2-40B4-BE49-F238E27FC236}">
              <a16:creationId xmlns:a16="http://schemas.microsoft.com/office/drawing/2014/main" id="{B6A42EB8-2A33-412C-A09C-AB1F75EF731B}"/>
            </a:ext>
          </a:extLst>
        </xdr:cNvPr>
        <xdr:cNvCxnSpPr/>
      </xdr:nvCxnSpPr>
      <xdr:spPr>
        <a:xfrm>
          <a:off x="7861300" y="9455468"/>
          <a:ext cx="889000" cy="105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55</xdr:row>
      <xdr:rowOff>34354</xdr:rowOff>
    </xdr:from>
    <xdr:to>
      <xdr:col>36</xdr:col>
      <xdr:colOff>165100</xdr:colOff>
      <xdr:row>55</xdr:row>
      <xdr:rowOff>135954</xdr:rowOff>
    </xdr:to>
    <xdr:sp macro="" textlink="">
      <xdr:nvSpPr>
        <xdr:cNvPr id="155" name="楕円 154">
          <a:extLst>
            <a:ext uri="{FF2B5EF4-FFF2-40B4-BE49-F238E27FC236}">
              <a16:creationId xmlns:a16="http://schemas.microsoft.com/office/drawing/2014/main" id="{46D789BA-2A94-454B-84D4-0654B53F4388}"/>
            </a:ext>
          </a:extLst>
        </xdr:cNvPr>
        <xdr:cNvSpPr/>
      </xdr:nvSpPr>
      <xdr:spPr>
        <a:xfrm>
          <a:off x="6921500" y="946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55</xdr:row>
      <xdr:rowOff>25718</xdr:rowOff>
    </xdr:from>
    <xdr:to>
      <xdr:col>41</xdr:col>
      <xdr:colOff>50800</xdr:colOff>
      <xdr:row>55</xdr:row>
      <xdr:rowOff>85154</xdr:rowOff>
    </xdr:to>
    <xdr:cxnSp macro="">
      <xdr:nvCxnSpPr>
        <xdr:cNvPr id="156" name="直線コネクタ 155">
          <a:extLst>
            <a:ext uri="{FF2B5EF4-FFF2-40B4-BE49-F238E27FC236}">
              <a16:creationId xmlns:a16="http://schemas.microsoft.com/office/drawing/2014/main" id="{DAEB7777-F10C-47A3-9936-28C80C946FD7}"/>
            </a:ext>
          </a:extLst>
        </xdr:cNvPr>
        <xdr:cNvCxnSpPr/>
      </xdr:nvCxnSpPr>
      <xdr:spPr>
        <a:xfrm flipV="1">
          <a:off x="6972300" y="9455468"/>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77741</xdr:rowOff>
    </xdr:from>
    <xdr:ext cx="469744" cy="259045"/>
    <xdr:sp macro="" textlink="">
      <xdr:nvSpPr>
        <xdr:cNvPr id="157" name="n_1aveValue【体育館・プール】&#10;一人当たり面積">
          <a:extLst>
            <a:ext uri="{FF2B5EF4-FFF2-40B4-BE49-F238E27FC236}">
              <a16:creationId xmlns:a16="http://schemas.microsoft.com/office/drawing/2014/main" id="{B4E4E9EA-5DA0-4174-9561-7DD82314DADF}"/>
            </a:ext>
          </a:extLst>
        </xdr:cNvPr>
        <xdr:cNvSpPr txBox="1"/>
      </xdr:nvSpPr>
      <xdr:spPr>
        <a:xfrm>
          <a:off x="9391727" y="10879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83646</xdr:rowOff>
    </xdr:from>
    <xdr:ext cx="469744" cy="259045"/>
    <xdr:sp macro="" textlink="">
      <xdr:nvSpPr>
        <xdr:cNvPr id="158" name="n_2aveValue【体育館・プール】&#10;一人当たり面積">
          <a:extLst>
            <a:ext uri="{FF2B5EF4-FFF2-40B4-BE49-F238E27FC236}">
              <a16:creationId xmlns:a16="http://schemas.microsoft.com/office/drawing/2014/main" id="{1DB6E1C4-9BCC-4938-88E7-EDF0938429B9}"/>
            </a:ext>
          </a:extLst>
        </xdr:cNvPr>
        <xdr:cNvSpPr txBox="1"/>
      </xdr:nvSpPr>
      <xdr:spPr>
        <a:xfrm>
          <a:off x="8515427" y="10884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69169</xdr:rowOff>
    </xdr:from>
    <xdr:ext cx="469744" cy="259045"/>
    <xdr:sp macro="" textlink="">
      <xdr:nvSpPr>
        <xdr:cNvPr id="159" name="n_3aveValue【体育館・プール】&#10;一人当たり面積">
          <a:extLst>
            <a:ext uri="{FF2B5EF4-FFF2-40B4-BE49-F238E27FC236}">
              <a16:creationId xmlns:a16="http://schemas.microsoft.com/office/drawing/2014/main" id="{C7FD935D-6972-4F8A-A9AD-1A6C2F4846F7}"/>
            </a:ext>
          </a:extLst>
        </xdr:cNvPr>
        <xdr:cNvSpPr txBox="1"/>
      </xdr:nvSpPr>
      <xdr:spPr>
        <a:xfrm>
          <a:off x="7626427" y="10870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71835</xdr:rowOff>
    </xdr:from>
    <xdr:ext cx="469744" cy="259045"/>
    <xdr:sp macro="" textlink="">
      <xdr:nvSpPr>
        <xdr:cNvPr id="160" name="n_4aveValue【体育館・プール】&#10;一人当たり面積">
          <a:extLst>
            <a:ext uri="{FF2B5EF4-FFF2-40B4-BE49-F238E27FC236}">
              <a16:creationId xmlns:a16="http://schemas.microsoft.com/office/drawing/2014/main" id="{D385D53A-26EB-4D8F-9DED-A188F667C30E}"/>
            </a:ext>
          </a:extLst>
        </xdr:cNvPr>
        <xdr:cNvSpPr txBox="1"/>
      </xdr:nvSpPr>
      <xdr:spPr>
        <a:xfrm>
          <a:off x="6737427" y="10873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53</xdr:row>
      <xdr:rowOff>128287</xdr:rowOff>
    </xdr:from>
    <xdr:ext cx="469744" cy="259045"/>
    <xdr:sp macro="" textlink="">
      <xdr:nvSpPr>
        <xdr:cNvPr id="161" name="n_1mainValue【体育館・プール】&#10;一人当たり面積">
          <a:extLst>
            <a:ext uri="{FF2B5EF4-FFF2-40B4-BE49-F238E27FC236}">
              <a16:creationId xmlns:a16="http://schemas.microsoft.com/office/drawing/2014/main" id="{2D961D4E-C0D5-4C48-AD06-2D5E79F4BEA8}"/>
            </a:ext>
          </a:extLst>
        </xdr:cNvPr>
        <xdr:cNvSpPr txBox="1"/>
      </xdr:nvSpPr>
      <xdr:spPr>
        <a:xfrm>
          <a:off x="9391727" y="9215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54</xdr:row>
      <xdr:rowOff>27322</xdr:rowOff>
    </xdr:from>
    <xdr:ext cx="469744" cy="259045"/>
    <xdr:sp macro="" textlink="">
      <xdr:nvSpPr>
        <xdr:cNvPr id="162" name="n_2mainValue【体育館・プール】&#10;一人当たり面積">
          <a:extLst>
            <a:ext uri="{FF2B5EF4-FFF2-40B4-BE49-F238E27FC236}">
              <a16:creationId xmlns:a16="http://schemas.microsoft.com/office/drawing/2014/main" id="{12ABC534-29BA-410C-B52E-E373623FABFD}"/>
            </a:ext>
          </a:extLst>
        </xdr:cNvPr>
        <xdr:cNvSpPr txBox="1"/>
      </xdr:nvSpPr>
      <xdr:spPr>
        <a:xfrm>
          <a:off x="8515427" y="928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53</xdr:row>
      <xdr:rowOff>93045</xdr:rowOff>
    </xdr:from>
    <xdr:ext cx="469744" cy="259045"/>
    <xdr:sp macro="" textlink="">
      <xdr:nvSpPr>
        <xdr:cNvPr id="163" name="n_3mainValue【体育館・プール】&#10;一人当たり面積">
          <a:extLst>
            <a:ext uri="{FF2B5EF4-FFF2-40B4-BE49-F238E27FC236}">
              <a16:creationId xmlns:a16="http://schemas.microsoft.com/office/drawing/2014/main" id="{093FF5EB-867E-4B01-B162-0919E3513264}"/>
            </a:ext>
          </a:extLst>
        </xdr:cNvPr>
        <xdr:cNvSpPr txBox="1"/>
      </xdr:nvSpPr>
      <xdr:spPr>
        <a:xfrm>
          <a:off x="7626427" y="9179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53</xdr:row>
      <xdr:rowOff>152481</xdr:rowOff>
    </xdr:from>
    <xdr:ext cx="469744" cy="259045"/>
    <xdr:sp macro="" textlink="">
      <xdr:nvSpPr>
        <xdr:cNvPr id="164" name="n_4mainValue【体育館・プール】&#10;一人当たり面積">
          <a:extLst>
            <a:ext uri="{FF2B5EF4-FFF2-40B4-BE49-F238E27FC236}">
              <a16:creationId xmlns:a16="http://schemas.microsoft.com/office/drawing/2014/main" id="{545A86B7-8610-45D5-B3E3-52D20CC9A3C1}"/>
            </a:ext>
          </a:extLst>
        </xdr:cNvPr>
        <xdr:cNvSpPr txBox="1"/>
      </xdr:nvSpPr>
      <xdr:spPr>
        <a:xfrm>
          <a:off x="6737427" y="9239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5" name="正方形/長方形 164">
          <a:extLst>
            <a:ext uri="{FF2B5EF4-FFF2-40B4-BE49-F238E27FC236}">
              <a16:creationId xmlns:a16="http://schemas.microsoft.com/office/drawing/2014/main" id="{A732EE01-0A33-4452-94E1-54D649A99697}"/>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6" name="正方形/長方形 165">
          <a:extLst>
            <a:ext uri="{FF2B5EF4-FFF2-40B4-BE49-F238E27FC236}">
              <a16:creationId xmlns:a16="http://schemas.microsoft.com/office/drawing/2014/main" id="{2CE63F43-A93F-4B49-93BF-EE81BAEBC86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7" name="正方形/長方形 166">
          <a:extLst>
            <a:ext uri="{FF2B5EF4-FFF2-40B4-BE49-F238E27FC236}">
              <a16:creationId xmlns:a16="http://schemas.microsoft.com/office/drawing/2014/main" id="{65D93F5A-E252-4A8F-9FD8-830CA25A69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8" name="正方形/長方形 167">
          <a:extLst>
            <a:ext uri="{FF2B5EF4-FFF2-40B4-BE49-F238E27FC236}">
              <a16:creationId xmlns:a16="http://schemas.microsoft.com/office/drawing/2014/main" id="{14FA14C8-E8DA-4736-8FD4-0F4DFD6D468A}"/>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9" name="正方形/長方形 168">
          <a:extLst>
            <a:ext uri="{FF2B5EF4-FFF2-40B4-BE49-F238E27FC236}">
              <a16:creationId xmlns:a16="http://schemas.microsoft.com/office/drawing/2014/main" id="{7ABDA372-ACD8-457A-B1EC-82FFB24B7CA5}"/>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0" name="正方形/長方形 169">
          <a:extLst>
            <a:ext uri="{FF2B5EF4-FFF2-40B4-BE49-F238E27FC236}">
              <a16:creationId xmlns:a16="http://schemas.microsoft.com/office/drawing/2014/main" id="{6E494D93-087E-44E3-AADE-DAEAA7D6DA66}"/>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1" name="正方形/長方形 170">
          <a:extLst>
            <a:ext uri="{FF2B5EF4-FFF2-40B4-BE49-F238E27FC236}">
              <a16:creationId xmlns:a16="http://schemas.microsoft.com/office/drawing/2014/main" id="{0EA9F751-1EF7-41B1-9118-BA2F2F363B74}"/>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2" name="正方形/長方形 171">
          <a:extLst>
            <a:ext uri="{FF2B5EF4-FFF2-40B4-BE49-F238E27FC236}">
              <a16:creationId xmlns:a16="http://schemas.microsoft.com/office/drawing/2014/main" id="{00B9C88D-1205-41E3-8A16-07CD4A07AEA8}"/>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3" name="テキスト ボックス 172">
          <a:extLst>
            <a:ext uri="{FF2B5EF4-FFF2-40B4-BE49-F238E27FC236}">
              <a16:creationId xmlns:a16="http://schemas.microsoft.com/office/drawing/2014/main" id="{A572FFE3-AA25-4953-80F5-AA8C7B2FCEBF}"/>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4" name="直線コネクタ 173">
          <a:extLst>
            <a:ext uri="{FF2B5EF4-FFF2-40B4-BE49-F238E27FC236}">
              <a16:creationId xmlns:a16="http://schemas.microsoft.com/office/drawing/2014/main" id="{A2E26C6A-4088-41EF-9C8F-E8A0A44CB454}"/>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5" name="テキスト ボックス 174">
          <a:extLst>
            <a:ext uri="{FF2B5EF4-FFF2-40B4-BE49-F238E27FC236}">
              <a16:creationId xmlns:a16="http://schemas.microsoft.com/office/drawing/2014/main" id="{61C9E05B-AC65-4005-997C-8B4D0C3F4C17}"/>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6" name="直線コネクタ 175">
          <a:extLst>
            <a:ext uri="{FF2B5EF4-FFF2-40B4-BE49-F238E27FC236}">
              <a16:creationId xmlns:a16="http://schemas.microsoft.com/office/drawing/2014/main" id="{DDF06B9D-F243-473D-9FC8-AAEF89881766}"/>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7" name="テキスト ボックス 176">
          <a:extLst>
            <a:ext uri="{FF2B5EF4-FFF2-40B4-BE49-F238E27FC236}">
              <a16:creationId xmlns:a16="http://schemas.microsoft.com/office/drawing/2014/main" id="{DE773565-3FA5-499B-8716-E19FF9B4EBD3}"/>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8" name="直線コネクタ 177">
          <a:extLst>
            <a:ext uri="{FF2B5EF4-FFF2-40B4-BE49-F238E27FC236}">
              <a16:creationId xmlns:a16="http://schemas.microsoft.com/office/drawing/2014/main" id="{24197F83-D485-48F3-8F66-6AC7168D1CAE}"/>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9" name="テキスト ボックス 178">
          <a:extLst>
            <a:ext uri="{FF2B5EF4-FFF2-40B4-BE49-F238E27FC236}">
              <a16:creationId xmlns:a16="http://schemas.microsoft.com/office/drawing/2014/main" id="{3AB1D602-766E-4577-9492-0C6C03750DBF}"/>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80" name="直線コネクタ 179">
          <a:extLst>
            <a:ext uri="{FF2B5EF4-FFF2-40B4-BE49-F238E27FC236}">
              <a16:creationId xmlns:a16="http://schemas.microsoft.com/office/drawing/2014/main" id="{0A6F6933-DCE9-4DAD-BF2D-0EC8A9E88204}"/>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81" name="テキスト ボックス 180">
          <a:extLst>
            <a:ext uri="{FF2B5EF4-FFF2-40B4-BE49-F238E27FC236}">
              <a16:creationId xmlns:a16="http://schemas.microsoft.com/office/drawing/2014/main" id="{15518718-5165-40FD-B47F-94326EA5E6A4}"/>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82" name="直線コネクタ 181">
          <a:extLst>
            <a:ext uri="{FF2B5EF4-FFF2-40B4-BE49-F238E27FC236}">
              <a16:creationId xmlns:a16="http://schemas.microsoft.com/office/drawing/2014/main" id="{0696FCDF-5612-4B12-A477-CBDB28337046}"/>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3" name="テキスト ボックス 182">
          <a:extLst>
            <a:ext uri="{FF2B5EF4-FFF2-40B4-BE49-F238E27FC236}">
              <a16:creationId xmlns:a16="http://schemas.microsoft.com/office/drawing/2014/main" id="{DE97A487-FBC4-4682-95D0-5B2D5CBB42B7}"/>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4" name="直線コネクタ 183">
          <a:extLst>
            <a:ext uri="{FF2B5EF4-FFF2-40B4-BE49-F238E27FC236}">
              <a16:creationId xmlns:a16="http://schemas.microsoft.com/office/drawing/2014/main" id="{9BEE67F9-E23C-419A-B328-0EC5353ABB01}"/>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185" name="テキスト ボックス 184">
          <a:extLst>
            <a:ext uri="{FF2B5EF4-FFF2-40B4-BE49-F238E27FC236}">
              <a16:creationId xmlns:a16="http://schemas.microsoft.com/office/drawing/2014/main" id="{67E45E12-CE0B-43E8-8430-8D7D12EC919E}"/>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6" name="直線コネクタ 185">
          <a:extLst>
            <a:ext uri="{FF2B5EF4-FFF2-40B4-BE49-F238E27FC236}">
              <a16:creationId xmlns:a16="http://schemas.microsoft.com/office/drawing/2014/main" id="{E2E72B00-EA70-466A-A75B-438052624BC7}"/>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7" name="【福祉施設】&#10;有形固定資産減価償却率グラフ枠">
          <a:extLst>
            <a:ext uri="{FF2B5EF4-FFF2-40B4-BE49-F238E27FC236}">
              <a16:creationId xmlns:a16="http://schemas.microsoft.com/office/drawing/2014/main" id="{5EC1D26A-4F95-41F1-8FD7-9AF97A76F51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188" name="直線コネクタ 187">
          <a:extLst>
            <a:ext uri="{FF2B5EF4-FFF2-40B4-BE49-F238E27FC236}">
              <a16:creationId xmlns:a16="http://schemas.microsoft.com/office/drawing/2014/main" id="{2E73E7ED-2990-44C6-ADCC-FECA863CDE0A}"/>
            </a:ext>
          </a:extLst>
        </xdr:cNvPr>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189" name="【福祉施設】&#10;有形固定資産減価償却率最小値テキスト">
          <a:extLst>
            <a:ext uri="{FF2B5EF4-FFF2-40B4-BE49-F238E27FC236}">
              <a16:creationId xmlns:a16="http://schemas.microsoft.com/office/drawing/2014/main" id="{D0CED397-B694-474A-9D30-0B4DE8B58E58}"/>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190" name="直線コネクタ 189">
          <a:extLst>
            <a:ext uri="{FF2B5EF4-FFF2-40B4-BE49-F238E27FC236}">
              <a16:creationId xmlns:a16="http://schemas.microsoft.com/office/drawing/2014/main" id="{C0430481-3326-4099-990E-D2A4239E92E2}"/>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191" name="【福祉施設】&#10;有形固定資産減価償却率最大値テキスト">
          <a:extLst>
            <a:ext uri="{FF2B5EF4-FFF2-40B4-BE49-F238E27FC236}">
              <a16:creationId xmlns:a16="http://schemas.microsoft.com/office/drawing/2014/main" id="{829A0886-1BA0-424E-8012-27AEF4A8832C}"/>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192" name="直線コネクタ 191">
          <a:extLst>
            <a:ext uri="{FF2B5EF4-FFF2-40B4-BE49-F238E27FC236}">
              <a16:creationId xmlns:a16="http://schemas.microsoft.com/office/drawing/2014/main" id="{C6F49210-42E0-44C9-8687-DCEA6B3A8676}"/>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92727</xdr:rowOff>
    </xdr:from>
    <xdr:ext cx="405111" cy="259045"/>
    <xdr:sp macro="" textlink="">
      <xdr:nvSpPr>
        <xdr:cNvPr id="193" name="【福祉施設】&#10;有形固定資産減価償却率平均値テキスト">
          <a:extLst>
            <a:ext uri="{FF2B5EF4-FFF2-40B4-BE49-F238E27FC236}">
              <a16:creationId xmlns:a16="http://schemas.microsoft.com/office/drawing/2014/main" id="{78BE8195-7DEF-4E79-92B2-30B91DF71CE7}"/>
            </a:ext>
          </a:extLst>
        </xdr:cNvPr>
        <xdr:cNvSpPr txBox="1"/>
      </xdr:nvSpPr>
      <xdr:spPr>
        <a:xfrm>
          <a:off x="4673600" y="13808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69850</xdr:rowOff>
    </xdr:from>
    <xdr:to>
      <xdr:col>24</xdr:col>
      <xdr:colOff>114300</xdr:colOff>
      <xdr:row>82</xdr:row>
      <xdr:rowOff>0</xdr:rowOff>
    </xdr:to>
    <xdr:sp macro="" textlink="">
      <xdr:nvSpPr>
        <xdr:cNvPr id="194" name="フローチャート: 判断 193">
          <a:extLst>
            <a:ext uri="{FF2B5EF4-FFF2-40B4-BE49-F238E27FC236}">
              <a16:creationId xmlns:a16="http://schemas.microsoft.com/office/drawing/2014/main" id="{2DDE9E36-D85D-426F-A7DB-4A5CE6F08AAE}"/>
            </a:ext>
          </a:extLst>
        </xdr:cNvPr>
        <xdr:cNvSpPr/>
      </xdr:nvSpPr>
      <xdr:spPr>
        <a:xfrm>
          <a:off x="4584700" y="139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132080</xdr:rowOff>
    </xdr:from>
    <xdr:to>
      <xdr:col>20</xdr:col>
      <xdr:colOff>38100</xdr:colOff>
      <xdr:row>82</xdr:row>
      <xdr:rowOff>62230</xdr:rowOff>
    </xdr:to>
    <xdr:sp macro="" textlink="">
      <xdr:nvSpPr>
        <xdr:cNvPr id="195" name="フローチャート: 判断 194">
          <a:extLst>
            <a:ext uri="{FF2B5EF4-FFF2-40B4-BE49-F238E27FC236}">
              <a16:creationId xmlns:a16="http://schemas.microsoft.com/office/drawing/2014/main" id="{160FA0C8-DC74-4563-9C0D-BC2C9DC315C9}"/>
            </a:ext>
          </a:extLst>
        </xdr:cNvPr>
        <xdr:cNvSpPr/>
      </xdr:nvSpPr>
      <xdr:spPr>
        <a:xfrm>
          <a:off x="37465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102870</xdr:rowOff>
    </xdr:from>
    <xdr:to>
      <xdr:col>15</xdr:col>
      <xdr:colOff>101600</xdr:colOff>
      <xdr:row>82</xdr:row>
      <xdr:rowOff>33020</xdr:rowOff>
    </xdr:to>
    <xdr:sp macro="" textlink="">
      <xdr:nvSpPr>
        <xdr:cNvPr id="196" name="フローチャート: 判断 195">
          <a:extLst>
            <a:ext uri="{FF2B5EF4-FFF2-40B4-BE49-F238E27FC236}">
              <a16:creationId xmlns:a16="http://schemas.microsoft.com/office/drawing/2014/main" id="{A87AB326-8C14-48DA-BB6A-12CAE252880C}"/>
            </a:ext>
          </a:extLst>
        </xdr:cNvPr>
        <xdr:cNvSpPr/>
      </xdr:nvSpPr>
      <xdr:spPr>
        <a:xfrm>
          <a:off x="2857500" y="1399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53339</xdr:rowOff>
    </xdr:from>
    <xdr:to>
      <xdr:col>10</xdr:col>
      <xdr:colOff>165100</xdr:colOff>
      <xdr:row>81</xdr:row>
      <xdr:rowOff>154939</xdr:rowOff>
    </xdr:to>
    <xdr:sp macro="" textlink="">
      <xdr:nvSpPr>
        <xdr:cNvPr id="197" name="フローチャート: 判断 196">
          <a:extLst>
            <a:ext uri="{FF2B5EF4-FFF2-40B4-BE49-F238E27FC236}">
              <a16:creationId xmlns:a16="http://schemas.microsoft.com/office/drawing/2014/main" id="{FDD43EFF-02D4-407F-BF41-3F8E0D432AFB}"/>
            </a:ext>
          </a:extLst>
        </xdr:cNvPr>
        <xdr:cNvSpPr/>
      </xdr:nvSpPr>
      <xdr:spPr>
        <a:xfrm>
          <a:off x="1968500" y="13940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143511</xdr:rowOff>
    </xdr:from>
    <xdr:to>
      <xdr:col>6</xdr:col>
      <xdr:colOff>38100</xdr:colOff>
      <xdr:row>81</xdr:row>
      <xdr:rowOff>73661</xdr:rowOff>
    </xdr:to>
    <xdr:sp macro="" textlink="">
      <xdr:nvSpPr>
        <xdr:cNvPr id="198" name="フローチャート: 判断 197">
          <a:extLst>
            <a:ext uri="{FF2B5EF4-FFF2-40B4-BE49-F238E27FC236}">
              <a16:creationId xmlns:a16="http://schemas.microsoft.com/office/drawing/2014/main" id="{F7740016-9A9A-43E2-958C-30E1C492BC14}"/>
            </a:ext>
          </a:extLst>
        </xdr:cNvPr>
        <xdr:cNvSpPr/>
      </xdr:nvSpPr>
      <xdr:spPr>
        <a:xfrm>
          <a:off x="1079500" y="1385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4E498B2B-DFBE-4026-A5F5-C6927A170D36}"/>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C91E588A-8641-41FE-AFD5-C66955545C49}"/>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33FACCDC-9E71-4BD4-A831-FF5EC5DA31AF}"/>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3A249EB7-3346-4149-9ACD-096ED251C825}"/>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BC1A215B-436E-48AB-BC85-DEC7B31B9E9E}"/>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68580</xdr:rowOff>
    </xdr:from>
    <xdr:to>
      <xdr:col>24</xdr:col>
      <xdr:colOff>114300</xdr:colOff>
      <xdr:row>84</xdr:row>
      <xdr:rowOff>170180</xdr:rowOff>
    </xdr:to>
    <xdr:sp macro="" textlink="">
      <xdr:nvSpPr>
        <xdr:cNvPr id="204" name="楕円 203">
          <a:extLst>
            <a:ext uri="{FF2B5EF4-FFF2-40B4-BE49-F238E27FC236}">
              <a16:creationId xmlns:a16="http://schemas.microsoft.com/office/drawing/2014/main" id="{F28161DA-A341-4A60-BBBE-2606FC675DDD}"/>
            </a:ext>
          </a:extLst>
        </xdr:cNvPr>
        <xdr:cNvSpPr/>
      </xdr:nvSpPr>
      <xdr:spPr>
        <a:xfrm>
          <a:off x="4584700" y="14470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154957</xdr:rowOff>
    </xdr:from>
    <xdr:ext cx="405111" cy="259045"/>
    <xdr:sp macro="" textlink="">
      <xdr:nvSpPr>
        <xdr:cNvPr id="205" name="【福祉施設】&#10;有形固定資産減価償却率該当値テキスト">
          <a:extLst>
            <a:ext uri="{FF2B5EF4-FFF2-40B4-BE49-F238E27FC236}">
              <a16:creationId xmlns:a16="http://schemas.microsoft.com/office/drawing/2014/main" id="{EDF1D767-0EEB-43DE-904B-D67B4EB66CDA}"/>
            </a:ext>
          </a:extLst>
        </xdr:cNvPr>
        <xdr:cNvSpPr txBox="1"/>
      </xdr:nvSpPr>
      <xdr:spPr>
        <a:xfrm>
          <a:off x="4673600" y="14385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15239</xdr:rowOff>
    </xdr:from>
    <xdr:to>
      <xdr:col>20</xdr:col>
      <xdr:colOff>38100</xdr:colOff>
      <xdr:row>84</xdr:row>
      <xdr:rowOff>116839</xdr:rowOff>
    </xdr:to>
    <xdr:sp macro="" textlink="">
      <xdr:nvSpPr>
        <xdr:cNvPr id="206" name="楕円 205">
          <a:extLst>
            <a:ext uri="{FF2B5EF4-FFF2-40B4-BE49-F238E27FC236}">
              <a16:creationId xmlns:a16="http://schemas.microsoft.com/office/drawing/2014/main" id="{05E1C39D-8B43-46ED-A156-3B4EED0A7DA9}"/>
            </a:ext>
          </a:extLst>
        </xdr:cNvPr>
        <xdr:cNvSpPr/>
      </xdr:nvSpPr>
      <xdr:spPr>
        <a:xfrm>
          <a:off x="3746500" y="14417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66039</xdr:rowOff>
    </xdr:from>
    <xdr:to>
      <xdr:col>24</xdr:col>
      <xdr:colOff>63500</xdr:colOff>
      <xdr:row>84</xdr:row>
      <xdr:rowOff>119380</xdr:rowOff>
    </xdr:to>
    <xdr:cxnSp macro="">
      <xdr:nvCxnSpPr>
        <xdr:cNvPr id="207" name="直線コネクタ 206">
          <a:extLst>
            <a:ext uri="{FF2B5EF4-FFF2-40B4-BE49-F238E27FC236}">
              <a16:creationId xmlns:a16="http://schemas.microsoft.com/office/drawing/2014/main" id="{07400C7F-B2F9-4D79-BDDC-A8C6DD25C06C}"/>
            </a:ext>
          </a:extLst>
        </xdr:cNvPr>
        <xdr:cNvCxnSpPr/>
      </xdr:nvCxnSpPr>
      <xdr:spPr>
        <a:xfrm>
          <a:off x="3797300" y="14467839"/>
          <a:ext cx="8382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132080</xdr:rowOff>
    </xdr:from>
    <xdr:to>
      <xdr:col>15</xdr:col>
      <xdr:colOff>101600</xdr:colOff>
      <xdr:row>84</xdr:row>
      <xdr:rowOff>62230</xdr:rowOff>
    </xdr:to>
    <xdr:sp macro="" textlink="">
      <xdr:nvSpPr>
        <xdr:cNvPr id="208" name="楕円 207">
          <a:extLst>
            <a:ext uri="{FF2B5EF4-FFF2-40B4-BE49-F238E27FC236}">
              <a16:creationId xmlns:a16="http://schemas.microsoft.com/office/drawing/2014/main" id="{9D45A958-E7E7-4E52-9BA1-30836B11E281}"/>
            </a:ext>
          </a:extLst>
        </xdr:cNvPr>
        <xdr:cNvSpPr/>
      </xdr:nvSpPr>
      <xdr:spPr>
        <a:xfrm>
          <a:off x="2857500" y="1436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11430</xdr:rowOff>
    </xdr:from>
    <xdr:to>
      <xdr:col>19</xdr:col>
      <xdr:colOff>177800</xdr:colOff>
      <xdr:row>84</xdr:row>
      <xdr:rowOff>66039</xdr:rowOff>
    </xdr:to>
    <xdr:cxnSp macro="">
      <xdr:nvCxnSpPr>
        <xdr:cNvPr id="209" name="直線コネクタ 208">
          <a:extLst>
            <a:ext uri="{FF2B5EF4-FFF2-40B4-BE49-F238E27FC236}">
              <a16:creationId xmlns:a16="http://schemas.microsoft.com/office/drawing/2014/main" id="{5218F5BF-3260-46FC-9B2A-B8532F186CC6}"/>
            </a:ext>
          </a:extLst>
        </xdr:cNvPr>
        <xdr:cNvCxnSpPr/>
      </xdr:nvCxnSpPr>
      <xdr:spPr>
        <a:xfrm>
          <a:off x="2908300" y="14413230"/>
          <a:ext cx="889000" cy="54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78739</xdr:rowOff>
    </xdr:from>
    <xdr:to>
      <xdr:col>10</xdr:col>
      <xdr:colOff>165100</xdr:colOff>
      <xdr:row>84</xdr:row>
      <xdr:rowOff>8889</xdr:rowOff>
    </xdr:to>
    <xdr:sp macro="" textlink="">
      <xdr:nvSpPr>
        <xdr:cNvPr id="210" name="楕円 209">
          <a:extLst>
            <a:ext uri="{FF2B5EF4-FFF2-40B4-BE49-F238E27FC236}">
              <a16:creationId xmlns:a16="http://schemas.microsoft.com/office/drawing/2014/main" id="{5A7F7CF9-2164-4ADF-9016-3422D53EAF8E}"/>
            </a:ext>
          </a:extLst>
        </xdr:cNvPr>
        <xdr:cNvSpPr/>
      </xdr:nvSpPr>
      <xdr:spPr>
        <a:xfrm>
          <a:off x="1968500" y="1430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129539</xdr:rowOff>
    </xdr:from>
    <xdr:to>
      <xdr:col>15</xdr:col>
      <xdr:colOff>50800</xdr:colOff>
      <xdr:row>84</xdr:row>
      <xdr:rowOff>11430</xdr:rowOff>
    </xdr:to>
    <xdr:cxnSp macro="">
      <xdr:nvCxnSpPr>
        <xdr:cNvPr id="211" name="直線コネクタ 210">
          <a:extLst>
            <a:ext uri="{FF2B5EF4-FFF2-40B4-BE49-F238E27FC236}">
              <a16:creationId xmlns:a16="http://schemas.microsoft.com/office/drawing/2014/main" id="{7B700501-1DA3-4095-8393-3B69CBAC4314}"/>
            </a:ext>
          </a:extLst>
        </xdr:cNvPr>
        <xdr:cNvCxnSpPr/>
      </xdr:nvCxnSpPr>
      <xdr:spPr>
        <a:xfrm>
          <a:off x="2019300" y="14359889"/>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24130</xdr:rowOff>
    </xdr:from>
    <xdr:to>
      <xdr:col>6</xdr:col>
      <xdr:colOff>38100</xdr:colOff>
      <xdr:row>83</xdr:row>
      <xdr:rowOff>125730</xdr:rowOff>
    </xdr:to>
    <xdr:sp macro="" textlink="">
      <xdr:nvSpPr>
        <xdr:cNvPr id="212" name="楕円 211">
          <a:extLst>
            <a:ext uri="{FF2B5EF4-FFF2-40B4-BE49-F238E27FC236}">
              <a16:creationId xmlns:a16="http://schemas.microsoft.com/office/drawing/2014/main" id="{5B2DCDF6-86FB-40BC-A627-50A60D1B8FE5}"/>
            </a:ext>
          </a:extLst>
        </xdr:cNvPr>
        <xdr:cNvSpPr/>
      </xdr:nvSpPr>
      <xdr:spPr>
        <a:xfrm>
          <a:off x="1079500" y="1425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74930</xdr:rowOff>
    </xdr:from>
    <xdr:to>
      <xdr:col>10</xdr:col>
      <xdr:colOff>114300</xdr:colOff>
      <xdr:row>83</xdr:row>
      <xdr:rowOff>129539</xdr:rowOff>
    </xdr:to>
    <xdr:cxnSp macro="">
      <xdr:nvCxnSpPr>
        <xdr:cNvPr id="213" name="直線コネクタ 212">
          <a:extLst>
            <a:ext uri="{FF2B5EF4-FFF2-40B4-BE49-F238E27FC236}">
              <a16:creationId xmlns:a16="http://schemas.microsoft.com/office/drawing/2014/main" id="{5FDD835D-FB73-45CC-8784-BB389237B9B2}"/>
            </a:ext>
          </a:extLst>
        </xdr:cNvPr>
        <xdr:cNvCxnSpPr/>
      </xdr:nvCxnSpPr>
      <xdr:spPr>
        <a:xfrm>
          <a:off x="1130300" y="14305280"/>
          <a:ext cx="889000" cy="54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78757</xdr:rowOff>
    </xdr:from>
    <xdr:ext cx="405111" cy="259045"/>
    <xdr:sp macro="" textlink="">
      <xdr:nvSpPr>
        <xdr:cNvPr id="214" name="n_1aveValue【福祉施設】&#10;有形固定資産減価償却率">
          <a:extLst>
            <a:ext uri="{FF2B5EF4-FFF2-40B4-BE49-F238E27FC236}">
              <a16:creationId xmlns:a16="http://schemas.microsoft.com/office/drawing/2014/main" id="{14227DAC-61D0-4A2B-A351-B32F11371E80}"/>
            </a:ext>
          </a:extLst>
        </xdr:cNvPr>
        <xdr:cNvSpPr txBox="1"/>
      </xdr:nvSpPr>
      <xdr:spPr>
        <a:xfrm>
          <a:off x="3582044" y="1379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49547</xdr:rowOff>
    </xdr:from>
    <xdr:ext cx="405111" cy="259045"/>
    <xdr:sp macro="" textlink="">
      <xdr:nvSpPr>
        <xdr:cNvPr id="215" name="n_2aveValue【福祉施設】&#10;有形固定資産減価償却率">
          <a:extLst>
            <a:ext uri="{FF2B5EF4-FFF2-40B4-BE49-F238E27FC236}">
              <a16:creationId xmlns:a16="http://schemas.microsoft.com/office/drawing/2014/main" id="{E530C2A5-F075-436F-8B15-F9D1A57087C8}"/>
            </a:ext>
          </a:extLst>
        </xdr:cNvPr>
        <xdr:cNvSpPr txBox="1"/>
      </xdr:nvSpPr>
      <xdr:spPr>
        <a:xfrm>
          <a:off x="2705744" y="13765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16</xdr:rowOff>
    </xdr:from>
    <xdr:ext cx="405111" cy="259045"/>
    <xdr:sp macro="" textlink="">
      <xdr:nvSpPr>
        <xdr:cNvPr id="216" name="n_3aveValue【福祉施設】&#10;有形固定資産減価償却率">
          <a:extLst>
            <a:ext uri="{FF2B5EF4-FFF2-40B4-BE49-F238E27FC236}">
              <a16:creationId xmlns:a16="http://schemas.microsoft.com/office/drawing/2014/main" id="{2EACAAF8-2A25-4630-A234-99AD4DBD52A9}"/>
            </a:ext>
          </a:extLst>
        </xdr:cNvPr>
        <xdr:cNvSpPr txBox="1"/>
      </xdr:nvSpPr>
      <xdr:spPr>
        <a:xfrm>
          <a:off x="1816744" y="13716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90188</xdr:rowOff>
    </xdr:from>
    <xdr:ext cx="405111" cy="259045"/>
    <xdr:sp macro="" textlink="">
      <xdr:nvSpPr>
        <xdr:cNvPr id="217" name="n_4aveValue【福祉施設】&#10;有形固定資産減価償却率">
          <a:extLst>
            <a:ext uri="{FF2B5EF4-FFF2-40B4-BE49-F238E27FC236}">
              <a16:creationId xmlns:a16="http://schemas.microsoft.com/office/drawing/2014/main" id="{7491ADBC-5E1E-4329-8CD8-6E4E7AF2385F}"/>
            </a:ext>
          </a:extLst>
        </xdr:cNvPr>
        <xdr:cNvSpPr txBox="1"/>
      </xdr:nvSpPr>
      <xdr:spPr>
        <a:xfrm>
          <a:off x="927744" y="1363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107966</xdr:rowOff>
    </xdr:from>
    <xdr:ext cx="405111" cy="259045"/>
    <xdr:sp macro="" textlink="">
      <xdr:nvSpPr>
        <xdr:cNvPr id="218" name="n_1mainValue【福祉施設】&#10;有形固定資産減価償却率">
          <a:extLst>
            <a:ext uri="{FF2B5EF4-FFF2-40B4-BE49-F238E27FC236}">
              <a16:creationId xmlns:a16="http://schemas.microsoft.com/office/drawing/2014/main" id="{509BB8CF-4ED7-4A19-8447-82ACE1498725}"/>
            </a:ext>
          </a:extLst>
        </xdr:cNvPr>
        <xdr:cNvSpPr txBox="1"/>
      </xdr:nvSpPr>
      <xdr:spPr>
        <a:xfrm>
          <a:off x="3582044" y="14509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53357</xdr:rowOff>
    </xdr:from>
    <xdr:ext cx="405111" cy="259045"/>
    <xdr:sp macro="" textlink="">
      <xdr:nvSpPr>
        <xdr:cNvPr id="219" name="n_2mainValue【福祉施設】&#10;有形固定資産減価償却率">
          <a:extLst>
            <a:ext uri="{FF2B5EF4-FFF2-40B4-BE49-F238E27FC236}">
              <a16:creationId xmlns:a16="http://schemas.microsoft.com/office/drawing/2014/main" id="{B6791303-67C0-4292-B123-B8B2E750C5E8}"/>
            </a:ext>
          </a:extLst>
        </xdr:cNvPr>
        <xdr:cNvSpPr txBox="1"/>
      </xdr:nvSpPr>
      <xdr:spPr>
        <a:xfrm>
          <a:off x="2705744" y="1445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16</xdr:rowOff>
    </xdr:from>
    <xdr:ext cx="405111" cy="259045"/>
    <xdr:sp macro="" textlink="">
      <xdr:nvSpPr>
        <xdr:cNvPr id="220" name="n_3mainValue【福祉施設】&#10;有形固定資産減価償却率">
          <a:extLst>
            <a:ext uri="{FF2B5EF4-FFF2-40B4-BE49-F238E27FC236}">
              <a16:creationId xmlns:a16="http://schemas.microsoft.com/office/drawing/2014/main" id="{40488D75-B8CA-43C7-8921-6B89FE1161FC}"/>
            </a:ext>
          </a:extLst>
        </xdr:cNvPr>
        <xdr:cNvSpPr txBox="1"/>
      </xdr:nvSpPr>
      <xdr:spPr>
        <a:xfrm>
          <a:off x="1816744" y="14401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116857</xdr:rowOff>
    </xdr:from>
    <xdr:ext cx="405111" cy="259045"/>
    <xdr:sp macro="" textlink="">
      <xdr:nvSpPr>
        <xdr:cNvPr id="221" name="n_4mainValue【福祉施設】&#10;有形固定資産減価償却率">
          <a:extLst>
            <a:ext uri="{FF2B5EF4-FFF2-40B4-BE49-F238E27FC236}">
              <a16:creationId xmlns:a16="http://schemas.microsoft.com/office/drawing/2014/main" id="{909DA56E-A79A-42E7-8ACA-9CE8FC0B59F5}"/>
            </a:ext>
          </a:extLst>
        </xdr:cNvPr>
        <xdr:cNvSpPr txBox="1"/>
      </xdr:nvSpPr>
      <xdr:spPr>
        <a:xfrm>
          <a:off x="927744" y="14347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2" name="正方形/長方形 221">
          <a:extLst>
            <a:ext uri="{FF2B5EF4-FFF2-40B4-BE49-F238E27FC236}">
              <a16:creationId xmlns:a16="http://schemas.microsoft.com/office/drawing/2014/main" id="{FE2208C5-562F-472E-A505-07ECB7BD09A8}"/>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3" name="正方形/長方形 222">
          <a:extLst>
            <a:ext uri="{FF2B5EF4-FFF2-40B4-BE49-F238E27FC236}">
              <a16:creationId xmlns:a16="http://schemas.microsoft.com/office/drawing/2014/main" id="{34DFBD52-35C5-4475-A3BB-D9964D35A63F}"/>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4" name="正方形/長方形 223">
          <a:extLst>
            <a:ext uri="{FF2B5EF4-FFF2-40B4-BE49-F238E27FC236}">
              <a16:creationId xmlns:a16="http://schemas.microsoft.com/office/drawing/2014/main" id="{D29F6615-B40F-4884-AB96-1256958F54BD}"/>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5" name="正方形/長方形 224">
          <a:extLst>
            <a:ext uri="{FF2B5EF4-FFF2-40B4-BE49-F238E27FC236}">
              <a16:creationId xmlns:a16="http://schemas.microsoft.com/office/drawing/2014/main" id="{430A7924-CA12-4F2A-99F1-2A391B2A1E4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6" name="正方形/長方形 225">
          <a:extLst>
            <a:ext uri="{FF2B5EF4-FFF2-40B4-BE49-F238E27FC236}">
              <a16:creationId xmlns:a16="http://schemas.microsoft.com/office/drawing/2014/main" id="{0F62A438-E5D6-4C71-BFB7-9E79296DA0C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7" name="正方形/長方形 226">
          <a:extLst>
            <a:ext uri="{FF2B5EF4-FFF2-40B4-BE49-F238E27FC236}">
              <a16:creationId xmlns:a16="http://schemas.microsoft.com/office/drawing/2014/main" id="{214AC0CF-2DD3-4587-BAED-16405960579A}"/>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8" name="正方形/長方形 227">
          <a:extLst>
            <a:ext uri="{FF2B5EF4-FFF2-40B4-BE49-F238E27FC236}">
              <a16:creationId xmlns:a16="http://schemas.microsoft.com/office/drawing/2014/main" id="{DD91155C-7500-414A-A00C-AF6B19777B2B}"/>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9" name="正方形/長方形 228">
          <a:extLst>
            <a:ext uri="{FF2B5EF4-FFF2-40B4-BE49-F238E27FC236}">
              <a16:creationId xmlns:a16="http://schemas.microsoft.com/office/drawing/2014/main" id="{7F38BBBB-2231-4C23-B39C-43F9BADF8B1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0" name="テキスト ボックス 229">
          <a:extLst>
            <a:ext uri="{FF2B5EF4-FFF2-40B4-BE49-F238E27FC236}">
              <a16:creationId xmlns:a16="http://schemas.microsoft.com/office/drawing/2014/main" id="{683C6CE1-E049-47C1-A433-6A84DC41C8E6}"/>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1" name="直線コネクタ 230">
          <a:extLst>
            <a:ext uri="{FF2B5EF4-FFF2-40B4-BE49-F238E27FC236}">
              <a16:creationId xmlns:a16="http://schemas.microsoft.com/office/drawing/2014/main" id="{A12D7FE8-DB77-41D3-8264-A469D9C87A7A}"/>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2" name="直線コネクタ 231">
          <a:extLst>
            <a:ext uri="{FF2B5EF4-FFF2-40B4-BE49-F238E27FC236}">
              <a16:creationId xmlns:a16="http://schemas.microsoft.com/office/drawing/2014/main" id="{3308B8FD-1AD4-4F8B-B75D-3C37AC713802}"/>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3" name="テキスト ボックス 232">
          <a:extLst>
            <a:ext uri="{FF2B5EF4-FFF2-40B4-BE49-F238E27FC236}">
              <a16:creationId xmlns:a16="http://schemas.microsoft.com/office/drawing/2014/main" id="{4A6F77E9-B2E3-4005-AB90-F6FD08E1A0BE}"/>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4" name="直線コネクタ 233">
          <a:extLst>
            <a:ext uri="{FF2B5EF4-FFF2-40B4-BE49-F238E27FC236}">
              <a16:creationId xmlns:a16="http://schemas.microsoft.com/office/drawing/2014/main" id="{E90BB53B-A3BF-44DD-9006-323686B8ADDB}"/>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5" name="テキスト ボックス 234">
          <a:extLst>
            <a:ext uri="{FF2B5EF4-FFF2-40B4-BE49-F238E27FC236}">
              <a16:creationId xmlns:a16="http://schemas.microsoft.com/office/drawing/2014/main" id="{534F906C-2955-43FE-8F40-1D9378F97E18}"/>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6" name="直線コネクタ 235">
          <a:extLst>
            <a:ext uri="{FF2B5EF4-FFF2-40B4-BE49-F238E27FC236}">
              <a16:creationId xmlns:a16="http://schemas.microsoft.com/office/drawing/2014/main" id="{22679598-608D-430A-8447-12EB71CB6FC2}"/>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7" name="テキスト ボックス 236">
          <a:extLst>
            <a:ext uri="{FF2B5EF4-FFF2-40B4-BE49-F238E27FC236}">
              <a16:creationId xmlns:a16="http://schemas.microsoft.com/office/drawing/2014/main" id="{C46A7A29-0318-4C21-8225-716D8825354D}"/>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38" name="直線コネクタ 237">
          <a:extLst>
            <a:ext uri="{FF2B5EF4-FFF2-40B4-BE49-F238E27FC236}">
              <a16:creationId xmlns:a16="http://schemas.microsoft.com/office/drawing/2014/main" id="{C27622CC-D2E0-4520-BE6C-6AC68A99F6EF}"/>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39" name="テキスト ボックス 238">
          <a:extLst>
            <a:ext uri="{FF2B5EF4-FFF2-40B4-BE49-F238E27FC236}">
              <a16:creationId xmlns:a16="http://schemas.microsoft.com/office/drawing/2014/main" id="{824F86FA-E04B-4B0C-9347-845FC13FBB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40" name="直線コネクタ 239">
          <a:extLst>
            <a:ext uri="{FF2B5EF4-FFF2-40B4-BE49-F238E27FC236}">
              <a16:creationId xmlns:a16="http://schemas.microsoft.com/office/drawing/2014/main" id="{CE843105-6A38-4662-AE96-E7EE65993821}"/>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41" name="テキスト ボックス 240">
          <a:extLst>
            <a:ext uri="{FF2B5EF4-FFF2-40B4-BE49-F238E27FC236}">
              <a16:creationId xmlns:a16="http://schemas.microsoft.com/office/drawing/2014/main" id="{BAC71538-B6F2-4BE2-A90E-1B0D1973F04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2" name="直線コネクタ 241">
          <a:extLst>
            <a:ext uri="{FF2B5EF4-FFF2-40B4-BE49-F238E27FC236}">
              <a16:creationId xmlns:a16="http://schemas.microsoft.com/office/drawing/2014/main" id="{3145EA9E-0C12-4EB7-A450-BAB49CB7694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43" name="テキスト ボックス 242">
          <a:extLst>
            <a:ext uri="{FF2B5EF4-FFF2-40B4-BE49-F238E27FC236}">
              <a16:creationId xmlns:a16="http://schemas.microsoft.com/office/drawing/2014/main" id="{68725653-34E0-4CD7-A2CC-5C2D66A1DA3E}"/>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4" name="【福祉施設】&#10;一人当たり面積グラフ枠">
          <a:extLst>
            <a:ext uri="{FF2B5EF4-FFF2-40B4-BE49-F238E27FC236}">
              <a16:creationId xmlns:a16="http://schemas.microsoft.com/office/drawing/2014/main" id="{7614BFCC-808F-484A-B633-91B4A5079D6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22098</xdr:rowOff>
    </xdr:from>
    <xdr:to>
      <xdr:col>54</xdr:col>
      <xdr:colOff>189865</xdr:colOff>
      <xdr:row>86</xdr:row>
      <xdr:rowOff>106871</xdr:rowOff>
    </xdr:to>
    <xdr:cxnSp macro="">
      <xdr:nvCxnSpPr>
        <xdr:cNvPr id="245" name="直線コネクタ 244">
          <a:extLst>
            <a:ext uri="{FF2B5EF4-FFF2-40B4-BE49-F238E27FC236}">
              <a16:creationId xmlns:a16="http://schemas.microsoft.com/office/drawing/2014/main" id="{BB8BC3DF-D49B-4E00-8C47-EA454237FFD1}"/>
            </a:ext>
          </a:extLst>
        </xdr:cNvPr>
        <xdr:cNvCxnSpPr/>
      </xdr:nvCxnSpPr>
      <xdr:spPr>
        <a:xfrm flipV="1">
          <a:off x="10476865" y="13566648"/>
          <a:ext cx="0" cy="1284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110698</xdr:rowOff>
    </xdr:from>
    <xdr:ext cx="469744" cy="259045"/>
    <xdr:sp macro="" textlink="">
      <xdr:nvSpPr>
        <xdr:cNvPr id="246" name="【福祉施設】&#10;一人当たり面積最小値テキスト">
          <a:extLst>
            <a:ext uri="{FF2B5EF4-FFF2-40B4-BE49-F238E27FC236}">
              <a16:creationId xmlns:a16="http://schemas.microsoft.com/office/drawing/2014/main" id="{250C6A8F-E93F-4CC0-BE2A-AC201B946431}"/>
            </a:ext>
          </a:extLst>
        </xdr:cNvPr>
        <xdr:cNvSpPr txBox="1"/>
      </xdr:nvSpPr>
      <xdr:spPr>
        <a:xfrm>
          <a:off x="10515600" y="14855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106871</xdr:rowOff>
    </xdr:from>
    <xdr:to>
      <xdr:col>55</xdr:col>
      <xdr:colOff>88900</xdr:colOff>
      <xdr:row>86</xdr:row>
      <xdr:rowOff>106871</xdr:rowOff>
    </xdr:to>
    <xdr:cxnSp macro="">
      <xdr:nvCxnSpPr>
        <xdr:cNvPr id="247" name="直線コネクタ 246">
          <a:extLst>
            <a:ext uri="{FF2B5EF4-FFF2-40B4-BE49-F238E27FC236}">
              <a16:creationId xmlns:a16="http://schemas.microsoft.com/office/drawing/2014/main" id="{088C7A72-35D7-4142-8D8D-BC5896561416}"/>
            </a:ext>
          </a:extLst>
        </xdr:cNvPr>
        <xdr:cNvCxnSpPr/>
      </xdr:nvCxnSpPr>
      <xdr:spPr>
        <a:xfrm>
          <a:off x="10388600" y="14851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140225</xdr:rowOff>
    </xdr:from>
    <xdr:ext cx="469744" cy="259045"/>
    <xdr:sp macro="" textlink="">
      <xdr:nvSpPr>
        <xdr:cNvPr id="248" name="【福祉施設】&#10;一人当たり面積最大値テキスト">
          <a:extLst>
            <a:ext uri="{FF2B5EF4-FFF2-40B4-BE49-F238E27FC236}">
              <a16:creationId xmlns:a16="http://schemas.microsoft.com/office/drawing/2014/main" id="{156A3230-5471-44CD-A8CD-1CE691C5B370}"/>
            </a:ext>
          </a:extLst>
        </xdr:cNvPr>
        <xdr:cNvSpPr txBox="1"/>
      </xdr:nvSpPr>
      <xdr:spPr>
        <a:xfrm>
          <a:off x="10515600" y="13341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22098</xdr:rowOff>
    </xdr:from>
    <xdr:to>
      <xdr:col>55</xdr:col>
      <xdr:colOff>88900</xdr:colOff>
      <xdr:row>79</xdr:row>
      <xdr:rowOff>22098</xdr:rowOff>
    </xdr:to>
    <xdr:cxnSp macro="">
      <xdr:nvCxnSpPr>
        <xdr:cNvPr id="249" name="直線コネクタ 248">
          <a:extLst>
            <a:ext uri="{FF2B5EF4-FFF2-40B4-BE49-F238E27FC236}">
              <a16:creationId xmlns:a16="http://schemas.microsoft.com/office/drawing/2014/main" id="{517F159E-F661-4D43-8211-E30DA61E7788}"/>
            </a:ext>
          </a:extLst>
        </xdr:cNvPr>
        <xdr:cNvCxnSpPr/>
      </xdr:nvCxnSpPr>
      <xdr:spPr>
        <a:xfrm>
          <a:off x="10388600" y="13566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58690</xdr:rowOff>
    </xdr:from>
    <xdr:ext cx="469744" cy="259045"/>
    <xdr:sp macro="" textlink="">
      <xdr:nvSpPr>
        <xdr:cNvPr id="250" name="【福祉施設】&#10;一人当たり面積平均値テキスト">
          <a:extLst>
            <a:ext uri="{FF2B5EF4-FFF2-40B4-BE49-F238E27FC236}">
              <a16:creationId xmlns:a16="http://schemas.microsoft.com/office/drawing/2014/main" id="{3BFFEAEA-B82B-46C9-83C5-49AC1D630674}"/>
            </a:ext>
          </a:extLst>
        </xdr:cNvPr>
        <xdr:cNvSpPr txBox="1"/>
      </xdr:nvSpPr>
      <xdr:spPr>
        <a:xfrm>
          <a:off x="10515600" y="14631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80263</xdr:rowOff>
    </xdr:from>
    <xdr:to>
      <xdr:col>55</xdr:col>
      <xdr:colOff>50800</xdr:colOff>
      <xdr:row>86</xdr:row>
      <xdr:rowOff>10413</xdr:rowOff>
    </xdr:to>
    <xdr:sp macro="" textlink="">
      <xdr:nvSpPr>
        <xdr:cNvPr id="251" name="フローチャート: 判断 250">
          <a:extLst>
            <a:ext uri="{FF2B5EF4-FFF2-40B4-BE49-F238E27FC236}">
              <a16:creationId xmlns:a16="http://schemas.microsoft.com/office/drawing/2014/main" id="{8122BCC5-05F2-456E-B1DD-C3EAD3559457}"/>
            </a:ext>
          </a:extLst>
        </xdr:cNvPr>
        <xdr:cNvSpPr/>
      </xdr:nvSpPr>
      <xdr:spPr>
        <a:xfrm>
          <a:off x="10426700" y="1465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93599</xdr:rowOff>
    </xdr:from>
    <xdr:to>
      <xdr:col>50</xdr:col>
      <xdr:colOff>165100</xdr:colOff>
      <xdr:row>86</xdr:row>
      <xdr:rowOff>23749</xdr:rowOff>
    </xdr:to>
    <xdr:sp macro="" textlink="">
      <xdr:nvSpPr>
        <xdr:cNvPr id="252" name="フローチャート: 判断 251">
          <a:extLst>
            <a:ext uri="{FF2B5EF4-FFF2-40B4-BE49-F238E27FC236}">
              <a16:creationId xmlns:a16="http://schemas.microsoft.com/office/drawing/2014/main" id="{1A20E181-7C66-40C8-9D94-00042DE1AF2D}"/>
            </a:ext>
          </a:extLst>
        </xdr:cNvPr>
        <xdr:cNvSpPr/>
      </xdr:nvSpPr>
      <xdr:spPr>
        <a:xfrm>
          <a:off x="9588500" y="1466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103887</xdr:rowOff>
    </xdr:from>
    <xdr:to>
      <xdr:col>46</xdr:col>
      <xdr:colOff>38100</xdr:colOff>
      <xdr:row>86</xdr:row>
      <xdr:rowOff>34037</xdr:rowOff>
    </xdr:to>
    <xdr:sp macro="" textlink="">
      <xdr:nvSpPr>
        <xdr:cNvPr id="253" name="フローチャート: 判断 252">
          <a:extLst>
            <a:ext uri="{FF2B5EF4-FFF2-40B4-BE49-F238E27FC236}">
              <a16:creationId xmlns:a16="http://schemas.microsoft.com/office/drawing/2014/main" id="{B801E041-C86F-4159-9F9C-AEE9C8F0377A}"/>
            </a:ext>
          </a:extLst>
        </xdr:cNvPr>
        <xdr:cNvSpPr/>
      </xdr:nvSpPr>
      <xdr:spPr>
        <a:xfrm>
          <a:off x="8699500" y="14677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92075</xdr:rowOff>
    </xdr:from>
    <xdr:to>
      <xdr:col>41</xdr:col>
      <xdr:colOff>101600</xdr:colOff>
      <xdr:row>86</xdr:row>
      <xdr:rowOff>22225</xdr:rowOff>
    </xdr:to>
    <xdr:sp macro="" textlink="">
      <xdr:nvSpPr>
        <xdr:cNvPr id="254" name="フローチャート: 判断 253">
          <a:extLst>
            <a:ext uri="{FF2B5EF4-FFF2-40B4-BE49-F238E27FC236}">
              <a16:creationId xmlns:a16="http://schemas.microsoft.com/office/drawing/2014/main" id="{D25857FB-55C3-4022-914B-8D31857006D8}"/>
            </a:ext>
          </a:extLst>
        </xdr:cNvPr>
        <xdr:cNvSpPr/>
      </xdr:nvSpPr>
      <xdr:spPr>
        <a:xfrm>
          <a:off x="7810500" y="14665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100837</xdr:rowOff>
    </xdr:from>
    <xdr:to>
      <xdr:col>36</xdr:col>
      <xdr:colOff>165100</xdr:colOff>
      <xdr:row>86</xdr:row>
      <xdr:rowOff>30987</xdr:rowOff>
    </xdr:to>
    <xdr:sp macro="" textlink="">
      <xdr:nvSpPr>
        <xdr:cNvPr id="255" name="フローチャート: 判断 254">
          <a:extLst>
            <a:ext uri="{FF2B5EF4-FFF2-40B4-BE49-F238E27FC236}">
              <a16:creationId xmlns:a16="http://schemas.microsoft.com/office/drawing/2014/main" id="{3B8B9712-677E-4E45-89DE-42925189A7F3}"/>
            </a:ext>
          </a:extLst>
        </xdr:cNvPr>
        <xdr:cNvSpPr/>
      </xdr:nvSpPr>
      <xdr:spPr>
        <a:xfrm>
          <a:off x="6921500" y="1467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FB648D82-C303-4869-BFA4-E60C24F184CE}"/>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C1DF19FF-F491-4FF1-98E5-C747854226AB}"/>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96FDF65C-3A83-459D-95DE-00DBCBD77192}"/>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id="{BB2888E1-A7D7-4656-94BC-7FE3A385BD8F}"/>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0" name="テキスト ボックス 259">
          <a:extLst>
            <a:ext uri="{FF2B5EF4-FFF2-40B4-BE49-F238E27FC236}">
              <a16:creationId xmlns:a16="http://schemas.microsoft.com/office/drawing/2014/main" id="{4543859B-5DA8-4683-BFD8-8AAADBAA09E3}"/>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126175</xdr:rowOff>
    </xdr:from>
    <xdr:to>
      <xdr:col>55</xdr:col>
      <xdr:colOff>50800</xdr:colOff>
      <xdr:row>85</xdr:row>
      <xdr:rowOff>56325</xdr:rowOff>
    </xdr:to>
    <xdr:sp macro="" textlink="">
      <xdr:nvSpPr>
        <xdr:cNvPr id="261" name="楕円 260">
          <a:extLst>
            <a:ext uri="{FF2B5EF4-FFF2-40B4-BE49-F238E27FC236}">
              <a16:creationId xmlns:a16="http://schemas.microsoft.com/office/drawing/2014/main" id="{78771087-2E28-445B-A74C-A3A8735B21B5}"/>
            </a:ext>
          </a:extLst>
        </xdr:cNvPr>
        <xdr:cNvSpPr/>
      </xdr:nvSpPr>
      <xdr:spPr>
        <a:xfrm>
          <a:off x="10426700" y="1452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149052</xdr:rowOff>
    </xdr:from>
    <xdr:ext cx="469744" cy="259045"/>
    <xdr:sp macro="" textlink="">
      <xdr:nvSpPr>
        <xdr:cNvPr id="262" name="【福祉施設】&#10;一人当たり面積該当値テキスト">
          <a:extLst>
            <a:ext uri="{FF2B5EF4-FFF2-40B4-BE49-F238E27FC236}">
              <a16:creationId xmlns:a16="http://schemas.microsoft.com/office/drawing/2014/main" id="{05D84312-D026-4107-B326-D26008003FAD}"/>
            </a:ext>
          </a:extLst>
        </xdr:cNvPr>
        <xdr:cNvSpPr txBox="1"/>
      </xdr:nvSpPr>
      <xdr:spPr>
        <a:xfrm>
          <a:off x="10515600" y="14379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128842</xdr:rowOff>
    </xdr:from>
    <xdr:to>
      <xdr:col>50</xdr:col>
      <xdr:colOff>165100</xdr:colOff>
      <xdr:row>85</xdr:row>
      <xdr:rowOff>58992</xdr:rowOff>
    </xdr:to>
    <xdr:sp macro="" textlink="">
      <xdr:nvSpPr>
        <xdr:cNvPr id="263" name="楕円 262">
          <a:extLst>
            <a:ext uri="{FF2B5EF4-FFF2-40B4-BE49-F238E27FC236}">
              <a16:creationId xmlns:a16="http://schemas.microsoft.com/office/drawing/2014/main" id="{9F5B8348-A752-4E67-A0D5-9B82CF074085}"/>
            </a:ext>
          </a:extLst>
        </xdr:cNvPr>
        <xdr:cNvSpPr/>
      </xdr:nvSpPr>
      <xdr:spPr>
        <a:xfrm>
          <a:off x="9588500" y="14530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5525</xdr:rowOff>
    </xdr:from>
    <xdr:to>
      <xdr:col>55</xdr:col>
      <xdr:colOff>0</xdr:colOff>
      <xdr:row>85</xdr:row>
      <xdr:rowOff>8192</xdr:rowOff>
    </xdr:to>
    <xdr:cxnSp macro="">
      <xdr:nvCxnSpPr>
        <xdr:cNvPr id="264" name="直線コネクタ 263">
          <a:extLst>
            <a:ext uri="{FF2B5EF4-FFF2-40B4-BE49-F238E27FC236}">
              <a16:creationId xmlns:a16="http://schemas.microsoft.com/office/drawing/2014/main" id="{6783649A-1866-45F9-8804-A1FC9777D809}"/>
            </a:ext>
          </a:extLst>
        </xdr:cNvPr>
        <xdr:cNvCxnSpPr/>
      </xdr:nvCxnSpPr>
      <xdr:spPr>
        <a:xfrm flipV="1">
          <a:off x="9639300" y="14578775"/>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141224</xdr:rowOff>
    </xdr:from>
    <xdr:to>
      <xdr:col>46</xdr:col>
      <xdr:colOff>38100</xdr:colOff>
      <xdr:row>85</xdr:row>
      <xdr:rowOff>71374</xdr:rowOff>
    </xdr:to>
    <xdr:sp macro="" textlink="">
      <xdr:nvSpPr>
        <xdr:cNvPr id="265" name="楕円 264">
          <a:extLst>
            <a:ext uri="{FF2B5EF4-FFF2-40B4-BE49-F238E27FC236}">
              <a16:creationId xmlns:a16="http://schemas.microsoft.com/office/drawing/2014/main" id="{D089ECC4-86E5-4AEC-81AB-DC8D0508BC2D}"/>
            </a:ext>
          </a:extLst>
        </xdr:cNvPr>
        <xdr:cNvSpPr/>
      </xdr:nvSpPr>
      <xdr:spPr>
        <a:xfrm>
          <a:off x="8699500" y="14543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8192</xdr:rowOff>
    </xdr:from>
    <xdr:to>
      <xdr:col>50</xdr:col>
      <xdr:colOff>114300</xdr:colOff>
      <xdr:row>85</xdr:row>
      <xdr:rowOff>20574</xdr:rowOff>
    </xdr:to>
    <xdr:cxnSp macro="">
      <xdr:nvCxnSpPr>
        <xdr:cNvPr id="266" name="直線コネクタ 265">
          <a:extLst>
            <a:ext uri="{FF2B5EF4-FFF2-40B4-BE49-F238E27FC236}">
              <a16:creationId xmlns:a16="http://schemas.microsoft.com/office/drawing/2014/main" id="{D35F9C74-3C86-4EDB-96FD-B7B2872C129B}"/>
            </a:ext>
          </a:extLst>
        </xdr:cNvPr>
        <xdr:cNvCxnSpPr/>
      </xdr:nvCxnSpPr>
      <xdr:spPr>
        <a:xfrm flipV="1">
          <a:off x="8750300" y="14581442"/>
          <a:ext cx="889000" cy="12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122555</xdr:rowOff>
    </xdr:from>
    <xdr:to>
      <xdr:col>41</xdr:col>
      <xdr:colOff>101600</xdr:colOff>
      <xdr:row>85</xdr:row>
      <xdr:rowOff>52705</xdr:rowOff>
    </xdr:to>
    <xdr:sp macro="" textlink="">
      <xdr:nvSpPr>
        <xdr:cNvPr id="267" name="楕円 266">
          <a:extLst>
            <a:ext uri="{FF2B5EF4-FFF2-40B4-BE49-F238E27FC236}">
              <a16:creationId xmlns:a16="http://schemas.microsoft.com/office/drawing/2014/main" id="{AE0F231A-C25D-4982-A284-264A12E3E9C0}"/>
            </a:ext>
          </a:extLst>
        </xdr:cNvPr>
        <xdr:cNvSpPr/>
      </xdr:nvSpPr>
      <xdr:spPr>
        <a:xfrm>
          <a:off x="7810500" y="1452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1905</xdr:rowOff>
    </xdr:from>
    <xdr:to>
      <xdr:col>45</xdr:col>
      <xdr:colOff>177800</xdr:colOff>
      <xdr:row>85</xdr:row>
      <xdr:rowOff>20574</xdr:rowOff>
    </xdr:to>
    <xdr:cxnSp macro="">
      <xdr:nvCxnSpPr>
        <xdr:cNvPr id="268" name="直線コネクタ 267">
          <a:extLst>
            <a:ext uri="{FF2B5EF4-FFF2-40B4-BE49-F238E27FC236}">
              <a16:creationId xmlns:a16="http://schemas.microsoft.com/office/drawing/2014/main" id="{07FB923C-5098-475D-8ADE-CF181F7247F7}"/>
            </a:ext>
          </a:extLst>
        </xdr:cNvPr>
        <xdr:cNvCxnSpPr/>
      </xdr:nvCxnSpPr>
      <xdr:spPr>
        <a:xfrm>
          <a:off x="7861300" y="14575155"/>
          <a:ext cx="889000" cy="1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133032</xdr:rowOff>
    </xdr:from>
    <xdr:to>
      <xdr:col>36</xdr:col>
      <xdr:colOff>165100</xdr:colOff>
      <xdr:row>85</xdr:row>
      <xdr:rowOff>63182</xdr:rowOff>
    </xdr:to>
    <xdr:sp macro="" textlink="">
      <xdr:nvSpPr>
        <xdr:cNvPr id="269" name="楕円 268">
          <a:extLst>
            <a:ext uri="{FF2B5EF4-FFF2-40B4-BE49-F238E27FC236}">
              <a16:creationId xmlns:a16="http://schemas.microsoft.com/office/drawing/2014/main" id="{1652F8D9-BEAF-442F-A08E-44A7AF469383}"/>
            </a:ext>
          </a:extLst>
        </xdr:cNvPr>
        <xdr:cNvSpPr/>
      </xdr:nvSpPr>
      <xdr:spPr>
        <a:xfrm>
          <a:off x="6921500" y="14534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1905</xdr:rowOff>
    </xdr:from>
    <xdr:to>
      <xdr:col>41</xdr:col>
      <xdr:colOff>50800</xdr:colOff>
      <xdr:row>85</xdr:row>
      <xdr:rowOff>12382</xdr:rowOff>
    </xdr:to>
    <xdr:cxnSp macro="">
      <xdr:nvCxnSpPr>
        <xdr:cNvPr id="270" name="直線コネクタ 269">
          <a:extLst>
            <a:ext uri="{FF2B5EF4-FFF2-40B4-BE49-F238E27FC236}">
              <a16:creationId xmlns:a16="http://schemas.microsoft.com/office/drawing/2014/main" id="{248A184F-83E6-47EF-B2A6-398E734CD786}"/>
            </a:ext>
          </a:extLst>
        </xdr:cNvPr>
        <xdr:cNvCxnSpPr/>
      </xdr:nvCxnSpPr>
      <xdr:spPr>
        <a:xfrm flipV="1">
          <a:off x="6972300" y="14575155"/>
          <a:ext cx="889000" cy="10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14876</xdr:rowOff>
    </xdr:from>
    <xdr:ext cx="469744" cy="259045"/>
    <xdr:sp macro="" textlink="">
      <xdr:nvSpPr>
        <xdr:cNvPr id="271" name="n_1aveValue【福祉施設】&#10;一人当たり面積">
          <a:extLst>
            <a:ext uri="{FF2B5EF4-FFF2-40B4-BE49-F238E27FC236}">
              <a16:creationId xmlns:a16="http://schemas.microsoft.com/office/drawing/2014/main" id="{D0F99445-9E5A-4A31-ACDF-CB72F50928B6}"/>
            </a:ext>
          </a:extLst>
        </xdr:cNvPr>
        <xdr:cNvSpPr txBox="1"/>
      </xdr:nvSpPr>
      <xdr:spPr>
        <a:xfrm>
          <a:off x="9391727" y="14759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25164</xdr:rowOff>
    </xdr:from>
    <xdr:ext cx="469744" cy="259045"/>
    <xdr:sp macro="" textlink="">
      <xdr:nvSpPr>
        <xdr:cNvPr id="272" name="n_2aveValue【福祉施設】&#10;一人当たり面積">
          <a:extLst>
            <a:ext uri="{FF2B5EF4-FFF2-40B4-BE49-F238E27FC236}">
              <a16:creationId xmlns:a16="http://schemas.microsoft.com/office/drawing/2014/main" id="{2F3B4279-78ED-4091-A6D6-25E3E720B54B}"/>
            </a:ext>
          </a:extLst>
        </xdr:cNvPr>
        <xdr:cNvSpPr txBox="1"/>
      </xdr:nvSpPr>
      <xdr:spPr>
        <a:xfrm>
          <a:off x="8515427" y="14769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13352</xdr:rowOff>
    </xdr:from>
    <xdr:ext cx="469744" cy="259045"/>
    <xdr:sp macro="" textlink="">
      <xdr:nvSpPr>
        <xdr:cNvPr id="273" name="n_3aveValue【福祉施設】&#10;一人当たり面積">
          <a:extLst>
            <a:ext uri="{FF2B5EF4-FFF2-40B4-BE49-F238E27FC236}">
              <a16:creationId xmlns:a16="http://schemas.microsoft.com/office/drawing/2014/main" id="{ADB5D7A7-E51D-42AA-B9E0-95770A511B8C}"/>
            </a:ext>
          </a:extLst>
        </xdr:cNvPr>
        <xdr:cNvSpPr txBox="1"/>
      </xdr:nvSpPr>
      <xdr:spPr>
        <a:xfrm>
          <a:off x="7626427" y="14758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22114</xdr:rowOff>
    </xdr:from>
    <xdr:ext cx="469744" cy="259045"/>
    <xdr:sp macro="" textlink="">
      <xdr:nvSpPr>
        <xdr:cNvPr id="274" name="n_4aveValue【福祉施設】&#10;一人当たり面積">
          <a:extLst>
            <a:ext uri="{FF2B5EF4-FFF2-40B4-BE49-F238E27FC236}">
              <a16:creationId xmlns:a16="http://schemas.microsoft.com/office/drawing/2014/main" id="{A9560855-109D-4584-8EB1-5E5D173B5B9C}"/>
            </a:ext>
          </a:extLst>
        </xdr:cNvPr>
        <xdr:cNvSpPr txBox="1"/>
      </xdr:nvSpPr>
      <xdr:spPr>
        <a:xfrm>
          <a:off x="6737427" y="14766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75519</xdr:rowOff>
    </xdr:from>
    <xdr:ext cx="469744" cy="259045"/>
    <xdr:sp macro="" textlink="">
      <xdr:nvSpPr>
        <xdr:cNvPr id="275" name="n_1mainValue【福祉施設】&#10;一人当たり面積">
          <a:extLst>
            <a:ext uri="{FF2B5EF4-FFF2-40B4-BE49-F238E27FC236}">
              <a16:creationId xmlns:a16="http://schemas.microsoft.com/office/drawing/2014/main" id="{BE3EBE4E-AD94-448D-8A99-79D8EB2864E6}"/>
            </a:ext>
          </a:extLst>
        </xdr:cNvPr>
        <xdr:cNvSpPr txBox="1"/>
      </xdr:nvSpPr>
      <xdr:spPr>
        <a:xfrm>
          <a:off x="9391727" y="14305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87901</xdr:rowOff>
    </xdr:from>
    <xdr:ext cx="469744" cy="259045"/>
    <xdr:sp macro="" textlink="">
      <xdr:nvSpPr>
        <xdr:cNvPr id="276" name="n_2mainValue【福祉施設】&#10;一人当たり面積">
          <a:extLst>
            <a:ext uri="{FF2B5EF4-FFF2-40B4-BE49-F238E27FC236}">
              <a16:creationId xmlns:a16="http://schemas.microsoft.com/office/drawing/2014/main" id="{DB2FD63E-D741-4D62-BA5F-BA43A3E4DDE3}"/>
            </a:ext>
          </a:extLst>
        </xdr:cNvPr>
        <xdr:cNvSpPr txBox="1"/>
      </xdr:nvSpPr>
      <xdr:spPr>
        <a:xfrm>
          <a:off x="8515427" y="14318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69232</xdr:rowOff>
    </xdr:from>
    <xdr:ext cx="469744" cy="259045"/>
    <xdr:sp macro="" textlink="">
      <xdr:nvSpPr>
        <xdr:cNvPr id="277" name="n_3mainValue【福祉施設】&#10;一人当たり面積">
          <a:extLst>
            <a:ext uri="{FF2B5EF4-FFF2-40B4-BE49-F238E27FC236}">
              <a16:creationId xmlns:a16="http://schemas.microsoft.com/office/drawing/2014/main" id="{67F55909-7AD4-4759-96E0-3F9504B9A178}"/>
            </a:ext>
          </a:extLst>
        </xdr:cNvPr>
        <xdr:cNvSpPr txBox="1"/>
      </xdr:nvSpPr>
      <xdr:spPr>
        <a:xfrm>
          <a:off x="7626427" y="14299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79709</xdr:rowOff>
    </xdr:from>
    <xdr:ext cx="469744" cy="259045"/>
    <xdr:sp macro="" textlink="">
      <xdr:nvSpPr>
        <xdr:cNvPr id="278" name="n_4mainValue【福祉施設】&#10;一人当たり面積">
          <a:extLst>
            <a:ext uri="{FF2B5EF4-FFF2-40B4-BE49-F238E27FC236}">
              <a16:creationId xmlns:a16="http://schemas.microsoft.com/office/drawing/2014/main" id="{B7EBB563-6CC6-40F7-B752-D85E7F0CFA27}"/>
            </a:ext>
          </a:extLst>
        </xdr:cNvPr>
        <xdr:cNvSpPr txBox="1"/>
      </xdr:nvSpPr>
      <xdr:spPr>
        <a:xfrm>
          <a:off x="6737427" y="14310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9" name="正方形/長方形 278">
          <a:extLst>
            <a:ext uri="{FF2B5EF4-FFF2-40B4-BE49-F238E27FC236}">
              <a16:creationId xmlns:a16="http://schemas.microsoft.com/office/drawing/2014/main" id="{51F144A0-6863-446F-AE22-A80BB1F5C2B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0" name="正方形/長方形 279">
          <a:extLst>
            <a:ext uri="{FF2B5EF4-FFF2-40B4-BE49-F238E27FC236}">
              <a16:creationId xmlns:a16="http://schemas.microsoft.com/office/drawing/2014/main" id="{EB8FCE5F-26EA-4285-BB79-640CA7264ACE}"/>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1" name="正方形/長方形 280">
          <a:extLst>
            <a:ext uri="{FF2B5EF4-FFF2-40B4-BE49-F238E27FC236}">
              <a16:creationId xmlns:a16="http://schemas.microsoft.com/office/drawing/2014/main" id="{BDF21520-16BC-4547-9C50-7990A1B7E9EF}"/>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2" name="正方形/長方形 281">
          <a:extLst>
            <a:ext uri="{FF2B5EF4-FFF2-40B4-BE49-F238E27FC236}">
              <a16:creationId xmlns:a16="http://schemas.microsoft.com/office/drawing/2014/main" id="{5BC0D453-EED4-4BE2-80CB-B0D0742291DE}"/>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3" name="正方形/長方形 282">
          <a:extLst>
            <a:ext uri="{FF2B5EF4-FFF2-40B4-BE49-F238E27FC236}">
              <a16:creationId xmlns:a16="http://schemas.microsoft.com/office/drawing/2014/main" id="{B64B78CF-5736-4723-9178-8103699284D4}"/>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4" name="正方形/長方形 283">
          <a:extLst>
            <a:ext uri="{FF2B5EF4-FFF2-40B4-BE49-F238E27FC236}">
              <a16:creationId xmlns:a16="http://schemas.microsoft.com/office/drawing/2014/main" id="{F216E94C-5A5B-48DC-A5B3-3A28EFBE75BE}"/>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5" name="正方形/長方形 284">
          <a:extLst>
            <a:ext uri="{FF2B5EF4-FFF2-40B4-BE49-F238E27FC236}">
              <a16:creationId xmlns:a16="http://schemas.microsoft.com/office/drawing/2014/main" id="{7352F964-3EAA-429C-BB0D-C19737092D9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6" name="正方形/長方形 285">
          <a:extLst>
            <a:ext uri="{FF2B5EF4-FFF2-40B4-BE49-F238E27FC236}">
              <a16:creationId xmlns:a16="http://schemas.microsoft.com/office/drawing/2014/main" id="{4A79F09F-72F9-40F7-9608-F7EE26BC1B4A}"/>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7" name="正方形/長方形 286">
          <a:extLst>
            <a:ext uri="{FF2B5EF4-FFF2-40B4-BE49-F238E27FC236}">
              <a16:creationId xmlns:a16="http://schemas.microsoft.com/office/drawing/2014/main" id="{BCC95F14-727A-4AA6-9130-73FE2F9689BA}"/>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8" name="正方形/長方形 287">
          <a:extLst>
            <a:ext uri="{FF2B5EF4-FFF2-40B4-BE49-F238E27FC236}">
              <a16:creationId xmlns:a16="http://schemas.microsoft.com/office/drawing/2014/main" id="{8A09D572-FC71-42EA-9BCB-2B6B57FE0468}"/>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9" name="正方形/長方形 288">
          <a:extLst>
            <a:ext uri="{FF2B5EF4-FFF2-40B4-BE49-F238E27FC236}">
              <a16:creationId xmlns:a16="http://schemas.microsoft.com/office/drawing/2014/main" id="{AD3806F7-4F00-4888-9FAC-D4B9CD7D78FB}"/>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0" name="正方形/長方形 289">
          <a:extLst>
            <a:ext uri="{FF2B5EF4-FFF2-40B4-BE49-F238E27FC236}">
              <a16:creationId xmlns:a16="http://schemas.microsoft.com/office/drawing/2014/main" id="{A1783BFC-33D9-433E-A6BF-017036B83821}"/>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1" name="正方形/長方形 290">
          <a:extLst>
            <a:ext uri="{FF2B5EF4-FFF2-40B4-BE49-F238E27FC236}">
              <a16:creationId xmlns:a16="http://schemas.microsoft.com/office/drawing/2014/main" id="{13A04109-2185-49A1-A56E-B3809A1E806F}"/>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2" name="正方形/長方形 291">
          <a:extLst>
            <a:ext uri="{FF2B5EF4-FFF2-40B4-BE49-F238E27FC236}">
              <a16:creationId xmlns:a16="http://schemas.microsoft.com/office/drawing/2014/main" id="{E1A765BD-4F92-45D6-8E00-B0D76FDBCED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3" name="正方形/長方形 292">
          <a:extLst>
            <a:ext uri="{FF2B5EF4-FFF2-40B4-BE49-F238E27FC236}">
              <a16:creationId xmlns:a16="http://schemas.microsoft.com/office/drawing/2014/main" id="{BEE4B3FE-2686-47B4-AE1D-F557880B591E}"/>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4" name="正方形/長方形 293">
          <a:extLst>
            <a:ext uri="{FF2B5EF4-FFF2-40B4-BE49-F238E27FC236}">
              <a16:creationId xmlns:a16="http://schemas.microsoft.com/office/drawing/2014/main" id="{E39740B3-5C7D-44B5-B4C8-8306DA94560D}"/>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5" name="正方形/長方形 294">
          <a:extLst>
            <a:ext uri="{FF2B5EF4-FFF2-40B4-BE49-F238E27FC236}">
              <a16:creationId xmlns:a16="http://schemas.microsoft.com/office/drawing/2014/main" id="{D3A76D67-1CC8-4CAC-B5F3-29EEBE478BDF}"/>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6" name="正方形/長方形 295">
          <a:extLst>
            <a:ext uri="{FF2B5EF4-FFF2-40B4-BE49-F238E27FC236}">
              <a16:creationId xmlns:a16="http://schemas.microsoft.com/office/drawing/2014/main" id="{4BCEDAB6-EF6F-4893-BEAB-045296ECC40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7" name="正方形/長方形 296">
          <a:extLst>
            <a:ext uri="{FF2B5EF4-FFF2-40B4-BE49-F238E27FC236}">
              <a16:creationId xmlns:a16="http://schemas.microsoft.com/office/drawing/2014/main" id="{0A8BC547-523D-4D82-96DD-A75BD8A8CC36}"/>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8" name="正方形/長方形 297">
          <a:extLst>
            <a:ext uri="{FF2B5EF4-FFF2-40B4-BE49-F238E27FC236}">
              <a16:creationId xmlns:a16="http://schemas.microsoft.com/office/drawing/2014/main" id="{4E61C076-7C22-4B34-9828-4AB30A32CD83}"/>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9" name="正方形/長方形 298">
          <a:extLst>
            <a:ext uri="{FF2B5EF4-FFF2-40B4-BE49-F238E27FC236}">
              <a16:creationId xmlns:a16="http://schemas.microsoft.com/office/drawing/2014/main" id="{D811E487-9DCE-43F3-85C6-25C5F9F737F4}"/>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0" name="正方形/長方形 299">
          <a:extLst>
            <a:ext uri="{FF2B5EF4-FFF2-40B4-BE49-F238E27FC236}">
              <a16:creationId xmlns:a16="http://schemas.microsoft.com/office/drawing/2014/main" id="{2E2FDA00-0651-4DE7-9315-FD447047A3D6}"/>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1" name="正方形/長方形 300">
          <a:extLst>
            <a:ext uri="{FF2B5EF4-FFF2-40B4-BE49-F238E27FC236}">
              <a16:creationId xmlns:a16="http://schemas.microsoft.com/office/drawing/2014/main" id="{3080FCAF-2C27-4FA4-A5F4-0683237986C7}"/>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2" name="正方形/長方形 301">
          <a:extLst>
            <a:ext uri="{FF2B5EF4-FFF2-40B4-BE49-F238E27FC236}">
              <a16:creationId xmlns:a16="http://schemas.microsoft.com/office/drawing/2014/main" id="{A652C1C2-24F9-487A-8A5B-A7EDFEA0C18B}"/>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3" name="テキスト ボックス 302">
          <a:extLst>
            <a:ext uri="{FF2B5EF4-FFF2-40B4-BE49-F238E27FC236}">
              <a16:creationId xmlns:a16="http://schemas.microsoft.com/office/drawing/2014/main" id="{B36750A3-49D1-458F-B311-DDF656813D22}"/>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4" name="直線コネクタ 303">
          <a:extLst>
            <a:ext uri="{FF2B5EF4-FFF2-40B4-BE49-F238E27FC236}">
              <a16:creationId xmlns:a16="http://schemas.microsoft.com/office/drawing/2014/main" id="{4A2CE958-D883-4F48-84A5-C0DFA3CF05D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5" name="テキスト ボックス 304">
          <a:extLst>
            <a:ext uri="{FF2B5EF4-FFF2-40B4-BE49-F238E27FC236}">
              <a16:creationId xmlns:a16="http://schemas.microsoft.com/office/drawing/2014/main" id="{7267FE0A-90B0-417F-B5BF-14EC714D13D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6" name="直線コネクタ 305">
          <a:extLst>
            <a:ext uri="{FF2B5EF4-FFF2-40B4-BE49-F238E27FC236}">
              <a16:creationId xmlns:a16="http://schemas.microsoft.com/office/drawing/2014/main" id="{17D565F1-EAF9-47A3-88E4-767194D7543F}"/>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7" name="テキスト ボックス 306">
          <a:extLst>
            <a:ext uri="{FF2B5EF4-FFF2-40B4-BE49-F238E27FC236}">
              <a16:creationId xmlns:a16="http://schemas.microsoft.com/office/drawing/2014/main" id="{17F3AA89-F68A-4F3F-8922-A112F64FEDC8}"/>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8" name="直線コネクタ 307">
          <a:extLst>
            <a:ext uri="{FF2B5EF4-FFF2-40B4-BE49-F238E27FC236}">
              <a16:creationId xmlns:a16="http://schemas.microsoft.com/office/drawing/2014/main" id="{43D21B7A-445E-4EEF-AC12-72127A0CF09F}"/>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9" name="テキスト ボックス 308">
          <a:extLst>
            <a:ext uri="{FF2B5EF4-FFF2-40B4-BE49-F238E27FC236}">
              <a16:creationId xmlns:a16="http://schemas.microsoft.com/office/drawing/2014/main" id="{0AA9F57D-0A97-4B3F-8644-4DE0CF01ABDE}"/>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0" name="直線コネクタ 309">
          <a:extLst>
            <a:ext uri="{FF2B5EF4-FFF2-40B4-BE49-F238E27FC236}">
              <a16:creationId xmlns:a16="http://schemas.microsoft.com/office/drawing/2014/main" id="{A24263B1-B8C9-44D7-98EE-58A699CD20B8}"/>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1" name="テキスト ボックス 310">
          <a:extLst>
            <a:ext uri="{FF2B5EF4-FFF2-40B4-BE49-F238E27FC236}">
              <a16:creationId xmlns:a16="http://schemas.microsoft.com/office/drawing/2014/main" id="{0F546960-A627-4D97-AD41-9CB7584E2E46}"/>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2" name="直線コネクタ 311">
          <a:extLst>
            <a:ext uri="{FF2B5EF4-FFF2-40B4-BE49-F238E27FC236}">
              <a16:creationId xmlns:a16="http://schemas.microsoft.com/office/drawing/2014/main" id="{6DBBF5E0-F416-496D-967F-16A2955DA089}"/>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3" name="テキスト ボックス 312">
          <a:extLst>
            <a:ext uri="{FF2B5EF4-FFF2-40B4-BE49-F238E27FC236}">
              <a16:creationId xmlns:a16="http://schemas.microsoft.com/office/drawing/2014/main" id="{FC4AA0CD-5AC3-4A33-AAEC-5F79578852F5}"/>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4" name="直線コネクタ 313">
          <a:extLst>
            <a:ext uri="{FF2B5EF4-FFF2-40B4-BE49-F238E27FC236}">
              <a16:creationId xmlns:a16="http://schemas.microsoft.com/office/drawing/2014/main" id="{D216D87A-FF07-4C6A-815F-5C578BC685B5}"/>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5" name="テキスト ボックス 314">
          <a:extLst>
            <a:ext uri="{FF2B5EF4-FFF2-40B4-BE49-F238E27FC236}">
              <a16:creationId xmlns:a16="http://schemas.microsoft.com/office/drawing/2014/main" id="{7A05D891-18C4-4228-8FED-1303FFF8EAA2}"/>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6" name="直線コネクタ 315">
          <a:extLst>
            <a:ext uri="{FF2B5EF4-FFF2-40B4-BE49-F238E27FC236}">
              <a16:creationId xmlns:a16="http://schemas.microsoft.com/office/drawing/2014/main" id="{874EF21B-24C1-4AB3-89E1-B4B2F904BBD7}"/>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7" name="テキスト ボックス 316">
          <a:extLst>
            <a:ext uri="{FF2B5EF4-FFF2-40B4-BE49-F238E27FC236}">
              <a16:creationId xmlns:a16="http://schemas.microsoft.com/office/drawing/2014/main" id="{28F46B34-1B8A-48AD-AB04-63ED4E91AA21}"/>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8" name="【一般廃棄物処理施設】&#10;有形固定資産減価償却率グラフ枠">
          <a:extLst>
            <a:ext uri="{FF2B5EF4-FFF2-40B4-BE49-F238E27FC236}">
              <a16:creationId xmlns:a16="http://schemas.microsoft.com/office/drawing/2014/main" id="{A2CE1A67-DA4E-4A44-BE37-709AEEE5DEAB}"/>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139065</xdr:rowOff>
    </xdr:from>
    <xdr:to>
      <xdr:col>85</xdr:col>
      <xdr:colOff>126364</xdr:colOff>
      <xdr:row>42</xdr:row>
      <xdr:rowOff>38100</xdr:rowOff>
    </xdr:to>
    <xdr:cxnSp macro="">
      <xdr:nvCxnSpPr>
        <xdr:cNvPr id="319" name="直線コネクタ 318">
          <a:extLst>
            <a:ext uri="{FF2B5EF4-FFF2-40B4-BE49-F238E27FC236}">
              <a16:creationId xmlns:a16="http://schemas.microsoft.com/office/drawing/2014/main" id="{205209EA-5098-4E4F-8C47-7FB14407DAB1}"/>
            </a:ext>
          </a:extLst>
        </xdr:cNvPr>
        <xdr:cNvCxnSpPr/>
      </xdr:nvCxnSpPr>
      <xdr:spPr>
        <a:xfrm flipV="1">
          <a:off x="16318864" y="5625465"/>
          <a:ext cx="0" cy="16135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20" name="【一般廃棄物処理施設】&#10;有形固定資産減価償却率最小値テキスト">
          <a:extLst>
            <a:ext uri="{FF2B5EF4-FFF2-40B4-BE49-F238E27FC236}">
              <a16:creationId xmlns:a16="http://schemas.microsoft.com/office/drawing/2014/main" id="{179E7F28-6B78-4205-B656-6552BE9C85B4}"/>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21" name="直線コネクタ 320">
          <a:extLst>
            <a:ext uri="{FF2B5EF4-FFF2-40B4-BE49-F238E27FC236}">
              <a16:creationId xmlns:a16="http://schemas.microsoft.com/office/drawing/2014/main" id="{2FBDC351-970C-4355-B8FE-FB31CFFA9495}"/>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85742</xdr:rowOff>
    </xdr:from>
    <xdr:ext cx="405111" cy="259045"/>
    <xdr:sp macro="" textlink="">
      <xdr:nvSpPr>
        <xdr:cNvPr id="322" name="【一般廃棄物処理施設】&#10;有形固定資産減価償却率最大値テキスト">
          <a:extLst>
            <a:ext uri="{FF2B5EF4-FFF2-40B4-BE49-F238E27FC236}">
              <a16:creationId xmlns:a16="http://schemas.microsoft.com/office/drawing/2014/main" id="{D0C289BE-9BAC-45D4-952B-0DAA49ED1B89}"/>
            </a:ext>
          </a:extLst>
        </xdr:cNvPr>
        <xdr:cNvSpPr txBox="1"/>
      </xdr:nvSpPr>
      <xdr:spPr>
        <a:xfrm>
          <a:off x="16357600" y="5400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139065</xdr:rowOff>
    </xdr:from>
    <xdr:to>
      <xdr:col>86</xdr:col>
      <xdr:colOff>25400</xdr:colOff>
      <xdr:row>32</xdr:row>
      <xdr:rowOff>139065</xdr:rowOff>
    </xdr:to>
    <xdr:cxnSp macro="">
      <xdr:nvCxnSpPr>
        <xdr:cNvPr id="323" name="直線コネクタ 322">
          <a:extLst>
            <a:ext uri="{FF2B5EF4-FFF2-40B4-BE49-F238E27FC236}">
              <a16:creationId xmlns:a16="http://schemas.microsoft.com/office/drawing/2014/main" id="{2B2184EA-1FD6-4FCF-8F70-21167FB46438}"/>
            </a:ext>
          </a:extLst>
        </xdr:cNvPr>
        <xdr:cNvCxnSpPr/>
      </xdr:nvCxnSpPr>
      <xdr:spPr>
        <a:xfrm>
          <a:off x="16230600" y="5625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122572</xdr:rowOff>
    </xdr:from>
    <xdr:ext cx="405111" cy="259045"/>
    <xdr:sp macro="" textlink="">
      <xdr:nvSpPr>
        <xdr:cNvPr id="324" name="【一般廃棄物処理施設】&#10;有形固定資産減価償却率平均値テキスト">
          <a:extLst>
            <a:ext uri="{FF2B5EF4-FFF2-40B4-BE49-F238E27FC236}">
              <a16:creationId xmlns:a16="http://schemas.microsoft.com/office/drawing/2014/main" id="{45BDC74A-2547-4AB5-A5E0-EBC4FB8FE3A1}"/>
            </a:ext>
          </a:extLst>
        </xdr:cNvPr>
        <xdr:cNvSpPr txBox="1"/>
      </xdr:nvSpPr>
      <xdr:spPr>
        <a:xfrm>
          <a:off x="16357600" y="6123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325" name="フローチャート: 判断 324">
          <a:extLst>
            <a:ext uri="{FF2B5EF4-FFF2-40B4-BE49-F238E27FC236}">
              <a16:creationId xmlns:a16="http://schemas.microsoft.com/office/drawing/2014/main" id="{FD48ABFE-0962-4033-9BFF-73B3301E31EA}"/>
            </a:ext>
          </a:extLst>
        </xdr:cNvPr>
        <xdr:cNvSpPr/>
      </xdr:nvSpPr>
      <xdr:spPr>
        <a:xfrm>
          <a:off x="162687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107315</xdr:rowOff>
    </xdr:from>
    <xdr:to>
      <xdr:col>81</xdr:col>
      <xdr:colOff>101600</xdr:colOff>
      <xdr:row>37</xdr:row>
      <xdr:rowOff>37465</xdr:rowOff>
    </xdr:to>
    <xdr:sp macro="" textlink="">
      <xdr:nvSpPr>
        <xdr:cNvPr id="326" name="フローチャート: 判断 325">
          <a:extLst>
            <a:ext uri="{FF2B5EF4-FFF2-40B4-BE49-F238E27FC236}">
              <a16:creationId xmlns:a16="http://schemas.microsoft.com/office/drawing/2014/main" id="{15CEAB03-F218-4943-9343-64C473A53F71}"/>
            </a:ext>
          </a:extLst>
        </xdr:cNvPr>
        <xdr:cNvSpPr/>
      </xdr:nvSpPr>
      <xdr:spPr>
        <a:xfrm>
          <a:off x="15430500" y="627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164465</xdr:rowOff>
    </xdr:from>
    <xdr:to>
      <xdr:col>76</xdr:col>
      <xdr:colOff>165100</xdr:colOff>
      <xdr:row>37</xdr:row>
      <xdr:rowOff>94615</xdr:rowOff>
    </xdr:to>
    <xdr:sp macro="" textlink="">
      <xdr:nvSpPr>
        <xdr:cNvPr id="327" name="フローチャート: 判断 326">
          <a:extLst>
            <a:ext uri="{FF2B5EF4-FFF2-40B4-BE49-F238E27FC236}">
              <a16:creationId xmlns:a16="http://schemas.microsoft.com/office/drawing/2014/main" id="{FB341710-0B9C-4B37-BE77-F497EA5F0792}"/>
            </a:ext>
          </a:extLst>
        </xdr:cNvPr>
        <xdr:cNvSpPr/>
      </xdr:nvSpPr>
      <xdr:spPr>
        <a:xfrm>
          <a:off x="14541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168275</xdr:rowOff>
    </xdr:from>
    <xdr:to>
      <xdr:col>72</xdr:col>
      <xdr:colOff>38100</xdr:colOff>
      <xdr:row>37</xdr:row>
      <xdr:rowOff>98425</xdr:rowOff>
    </xdr:to>
    <xdr:sp macro="" textlink="">
      <xdr:nvSpPr>
        <xdr:cNvPr id="328" name="フローチャート: 判断 327">
          <a:extLst>
            <a:ext uri="{FF2B5EF4-FFF2-40B4-BE49-F238E27FC236}">
              <a16:creationId xmlns:a16="http://schemas.microsoft.com/office/drawing/2014/main" id="{1D7DDEE7-880B-4345-BB5E-87AFC4EC613D}"/>
            </a:ext>
          </a:extLst>
        </xdr:cNvPr>
        <xdr:cNvSpPr/>
      </xdr:nvSpPr>
      <xdr:spPr>
        <a:xfrm>
          <a:off x="13652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153035</xdr:rowOff>
    </xdr:from>
    <xdr:to>
      <xdr:col>67</xdr:col>
      <xdr:colOff>101600</xdr:colOff>
      <xdr:row>37</xdr:row>
      <xdr:rowOff>83185</xdr:rowOff>
    </xdr:to>
    <xdr:sp macro="" textlink="">
      <xdr:nvSpPr>
        <xdr:cNvPr id="329" name="フローチャート: 判断 328">
          <a:extLst>
            <a:ext uri="{FF2B5EF4-FFF2-40B4-BE49-F238E27FC236}">
              <a16:creationId xmlns:a16="http://schemas.microsoft.com/office/drawing/2014/main" id="{7A7E14D3-828D-464F-B399-FDACA26B0D7F}"/>
            </a:ext>
          </a:extLst>
        </xdr:cNvPr>
        <xdr:cNvSpPr/>
      </xdr:nvSpPr>
      <xdr:spPr>
        <a:xfrm>
          <a:off x="12763500" y="632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8FE2B0B5-D06A-4F74-ACBF-08ADA922A4AC}"/>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E8119771-025C-4133-90C6-005A82A35D8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0AC1933D-8036-4DC5-8420-E8650C59224B}"/>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48122B20-100C-4E9D-BD57-92DDE073FF4A}"/>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668942EA-0CB0-4A1A-A16C-91EDA49E5444}"/>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164465</xdr:rowOff>
    </xdr:from>
    <xdr:to>
      <xdr:col>85</xdr:col>
      <xdr:colOff>177800</xdr:colOff>
      <xdr:row>38</xdr:row>
      <xdr:rowOff>94615</xdr:rowOff>
    </xdr:to>
    <xdr:sp macro="" textlink="">
      <xdr:nvSpPr>
        <xdr:cNvPr id="335" name="楕円 334">
          <a:extLst>
            <a:ext uri="{FF2B5EF4-FFF2-40B4-BE49-F238E27FC236}">
              <a16:creationId xmlns:a16="http://schemas.microsoft.com/office/drawing/2014/main" id="{4B59E509-864A-49FE-8A03-4BC1F06C8431}"/>
            </a:ext>
          </a:extLst>
        </xdr:cNvPr>
        <xdr:cNvSpPr/>
      </xdr:nvSpPr>
      <xdr:spPr>
        <a:xfrm>
          <a:off x="16268700" y="6508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142892</xdr:rowOff>
    </xdr:from>
    <xdr:ext cx="405111" cy="259045"/>
    <xdr:sp macro="" textlink="">
      <xdr:nvSpPr>
        <xdr:cNvPr id="336" name="【一般廃棄物処理施設】&#10;有形固定資産減価償却率該当値テキスト">
          <a:extLst>
            <a:ext uri="{FF2B5EF4-FFF2-40B4-BE49-F238E27FC236}">
              <a16:creationId xmlns:a16="http://schemas.microsoft.com/office/drawing/2014/main" id="{0F58126F-1ACC-4A45-9ABF-AF810526D216}"/>
            </a:ext>
          </a:extLst>
        </xdr:cNvPr>
        <xdr:cNvSpPr txBox="1"/>
      </xdr:nvSpPr>
      <xdr:spPr>
        <a:xfrm>
          <a:off x="16357600" y="648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130175</xdr:rowOff>
    </xdr:from>
    <xdr:to>
      <xdr:col>81</xdr:col>
      <xdr:colOff>101600</xdr:colOff>
      <xdr:row>38</xdr:row>
      <xdr:rowOff>60325</xdr:rowOff>
    </xdr:to>
    <xdr:sp macro="" textlink="">
      <xdr:nvSpPr>
        <xdr:cNvPr id="337" name="楕円 336">
          <a:extLst>
            <a:ext uri="{FF2B5EF4-FFF2-40B4-BE49-F238E27FC236}">
              <a16:creationId xmlns:a16="http://schemas.microsoft.com/office/drawing/2014/main" id="{232DB2A4-ADE0-482A-8AB4-DF272524176B}"/>
            </a:ext>
          </a:extLst>
        </xdr:cNvPr>
        <xdr:cNvSpPr/>
      </xdr:nvSpPr>
      <xdr:spPr>
        <a:xfrm>
          <a:off x="15430500" y="647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9525</xdr:rowOff>
    </xdr:from>
    <xdr:to>
      <xdr:col>85</xdr:col>
      <xdr:colOff>127000</xdr:colOff>
      <xdr:row>38</xdr:row>
      <xdr:rowOff>43815</xdr:rowOff>
    </xdr:to>
    <xdr:cxnSp macro="">
      <xdr:nvCxnSpPr>
        <xdr:cNvPr id="338" name="直線コネクタ 337">
          <a:extLst>
            <a:ext uri="{FF2B5EF4-FFF2-40B4-BE49-F238E27FC236}">
              <a16:creationId xmlns:a16="http://schemas.microsoft.com/office/drawing/2014/main" id="{5F858226-6AA6-418A-92F5-AA18C46ED8F8}"/>
            </a:ext>
          </a:extLst>
        </xdr:cNvPr>
        <xdr:cNvCxnSpPr/>
      </xdr:nvCxnSpPr>
      <xdr:spPr>
        <a:xfrm>
          <a:off x="15481300" y="652462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97790</xdr:rowOff>
    </xdr:from>
    <xdr:to>
      <xdr:col>76</xdr:col>
      <xdr:colOff>165100</xdr:colOff>
      <xdr:row>38</xdr:row>
      <xdr:rowOff>27940</xdr:rowOff>
    </xdr:to>
    <xdr:sp macro="" textlink="">
      <xdr:nvSpPr>
        <xdr:cNvPr id="339" name="楕円 338">
          <a:extLst>
            <a:ext uri="{FF2B5EF4-FFF2-40B4-BE49-F238E27FC236}">
              <a16:creationId xmlns:a16="http://schemas.microsoft.com/office/drawing/2014/main" id="{53B1A35F-D977-4D1A-800E-57BB8591F129}"/>
            </a:ext>
          </a:extLst>
        </xdr:cNvPr>
        <xdr:cNvSpPr/>
      </xdr:nvSpPr>
      <xdr:spPr>
        <a:xfrm>
          <a:off x="14541500" y="644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148590</xdr:rowOff>
    </xdr:from>
    <xdr:to>
      <xdr:col>81</xdr:col>
      <xdr:colOff>50800</xdr:colOff>
      <xdr:row>38</xdr:row>
      <xdr:rowOff>9525</xdr:rowOff>
    </xdr:to>
    <xdr:cxnSp macro="">
      <xdr:nvCxnSpPr>
        <xdr:cNvPr id="340" name="直線コネクタ 339">
          <a:extLst>
            <a:ext uri="{FF2B5EF4-FFF2-40B4-BE49-F238E27FC236}">
              <a16:creationId xmlns:a16="http://schemas.microsoft.com/office/drawing/2014/main" id="{1919D562-2870-4943-A7B0-8D8C025191FE}"/>
            </a:ext>
          </a:extLst>
        </xdr:cNvPr>
        <xdr:cNvCxnSpPr/>
      </xdr:nvCxnSpPr>
      <xdr:spPr>
        <a:xfrm>
          <a:off x="14592300" y="649224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67310</xdr:rowOff>
    </xdr:from>
    <xdr:to>
      <xdr:col>72</xdr:col>
      <xdr:colOff>38100</xdr:colOff>
      <xdr:row>37</xdr:row>
      <xdr:rowOff>168910</xdr:rowOff>
    </xdr:to>
    <xdr:sp macro="" textlink="">
      <xdr:nvSpPr>
        <xdr:cNvPr id="341" name="楕円 340">
          <a:extLst>
            <a:ext uri="{FF2B5EF4-FFF2-40B4-BE49-F238E27FC236}">
              <a16:creationId xmlns:a16="http://schemas.microsoft.com/office/drawing/2014/main" id="{7ECC584D-45A8-466B-BB02-86C3D8024DAB}"/>
            </a:ext>
          </a:extLst>
        </xdr:cNvPr>
        <xdr:cNvSpPr/>
      </xdr:nvSpPr>
      <xdr:spPr>
        <a:xfrm>
          <a:off x="13652500" y="641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118110</xdr:rowOff>
    </xdr:from>
    <xdr:to>
      <xdr:col>76</xdr:col>
      <xdr:colOff>114300</xdr:colOff>
      <xdr:row>37</xdr:row>
      <xdr:rowOff>148590</xdr:rowOff>
    </xdr:to>
    <xdr:cxnSp macro="">
      <xdr:nvCxnSpPr>
        <xdr:cNvPr id="342" name="直線コネクタ 341">
          <a:extLst>
            <a:ext uri="{FF2B5EF4-FFF2-40B4-BE49-F238E27FC236}">
              <a16:creationId xmlns:a16="http://schemas.microsoft.com/office/drawing/2014/main" id="{4EC0C515-3A4E-48B5-BDF2-44B6A7609827}"/>
            </a:ext>
          </a:extLst>
        </xdr:cNvPr>
        <xdr:cNvCxnSpPr/>
      </xdr:nvCxnSpPr>
      <xdr:spPr>
        <a:xfrm>
          <a:off x="13703300" y="64617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48260</xdr:rowOff>
    </xdr:from>
    <xdr:to>
      <xdr:col>67</xdr:col>
      <xdr:colOff>101600</xdr:colOff>
      <xdr:row>37</xdr:row>
      <xdr:rowOff>149860</xdr:rowOff>
    </xdr:to>
    <xdr:sp macro="" textlink="">
      <xdr:nvSpPr>
        <xdr:cNvPr id="343" name="楕円 342">
          <a:extLst>
            <a:ext uri="{FF2B5EF4-FFF2-40B4-BE49-F238E27FC236}">
              <a16:creationId xmlns:a16="http://schemas.microsoft.com/office/drawing/2014/main" id="{357145AE-ED8C-4461-BFAD-F3FE9707AEC2}"/>
            </a:ext>
          </a:extLst>
        </xdr:cNvPr>
        <xdr:cNvSpPr/>
      </xdr:nvSpPr>
      <xdr:spPr>
        <a:xfrm>
          <a:off x="12763500" y="639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99060</xdr:rowOff>
    </xdr:from>
    <xdr:to>
      <xdr:col>71</xdr:col>
      <xdr:colOff>177800</xdr:colOff>
      <xdr:row>37</xdr:row>
      <xdr:rowOff>118110</xdr:rowOff>
    </xdr:to>
    <xdr:cxnSp macro="">
      <xdr:nvCxnSpPr>
        <xdr:cNvPr id="344" name="直線コネクタ 343">
          <a:extLst>
            <a:ext uri="{FF2B5EF4-FFF2-40B4-BE49-F238E27FC236}">
              <a16:creationId xmlns:a16="http://schemas.microsoft.com/office/drawing/2014/main" id="{EE4DBDE3-E712-4C89-A03F-79E0912147EB}"/>
            </a:ext>
          </a:extLst>
        </xdr:cNvPr>
        <xdr:cNvCxnSpPr/>
      </xdr:nvCxnSpPr>
      <xdr:spPr>
        <a:xfrm>
          <a:off x="12814300" y="644271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53992</xdr:rowOff>
    </xdr:from>
    <xdr:ext cx="405111" cy="259045"/>
    <xdr:sp macro="" textlink="">
      <xdr:nvSpPr>
        <xdr:cNvPr id="345" name="n_1aveValue【一般廃棄物処理施設】&#10;有形固定資産減価償却率">
          <a:extLst>
            <a:ext uri="{FF2B5EF4-FFF2-40B4-BE49-F238E27FC236}">
              <a16:creationId xmlns:a16="http://schemas.microsoft.com/office/drawing/2014/main" id="{BA555003-3D30-4617-AB4F-C19BA4D06C4C}"/>
            </a:ext>
          </a:extLst>
        </xdr:cNvPr>
        <xdr:cNvSpPr txBox="1"/>
      </xdr:nvSpPr>
      <xdr:spPr>
        <a:xfrm>
          <a:off x="15266044" y="605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111142</xdr:rowOff>
    </xdr:from>
    <xdr:ext cx="405111" cy="259045"/>
    <xdr:sp macro="" textlink="">
      <xdr:nvSpPr>
        <xdr:cNvPr id="346" name="n_2aveValue【一般廃棄物処理施設】&#10;有形固定資産減価償却率">
          <a:extLst>
            <a:ext uri="{FF2B5EF4-FFF2-40B4-BE49-F238E27FC236}">
              <a16:creationId xmlns:a16="http://schemas.microsoft.com/office/drawing/2014/main" id="{90DDDBD6-7F78-4DA2-AC18-916DCFC2695C}"/>
            </a:ext>
          </a:extLst>
        </xdr:cNvPr>
        <xdr:cNvSpPr txBox="1"/>
      </xdr:nvSpPr>
      <xdr:spPr>
        <a:xfrm>
          <a:off x="14389744"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114952</xdr:rowOff>
    </xdr:from>
    <xdr:ext cx="405111" cy="259045"/>
    <xdr:sp macro="" textlink="">
      <xdr:nvSpPr>
        <xdr:cNvPr id="347" name="n_3aveValue【一般廃棄物処理施設】&#10;有形固定資産減価償却率">
          <a:extLst>
            <a:ext uri="{FF2B5EF4-FFF2-40B4-BE49-F238E27FC236}">
              <a16:creationId xmlns:a16="http://schemas.microsoft.com/office/drawing/2014/main" id="{632EA57A-0DD6-4341-8874-6EE53E301061}"/>
            </a:ext>
          </a:extLst>
        </xdr:cNvPr>
        <xdr:cNvSpPr txBox="1"/>
      </xdr:nvSpPr>
      <xdr:spPr>
        <a:xfrm>
          <a:off x="1350074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99712</xdr:rowOff>
    </xdr:from>
    <xdr:ext cx="405111" cy="259045"/>
    <xdr:sp macro="" textlink="">
      <xdr:nvSpPr>
        <xdr:cNvPr id="348" name="n_4aveValue【一般廃棄物処理施設】&#10;有形固定資産減価償却率">
          <a:extLst>
            <a:ext uri="{FF2B5EF4-FFF2-40B4-BE49-F238E27FC236}">
              <a16:creationId xmlns:a16="http://schemas.microsoft.com/office/drawing/2014/main" id="{B20F7AD1-E661-4E65-8883-25F698D4F8DF}"/>
            </a:ext>
          </a:extLst>
        </xdr:cNvPr>
        <xdr:cNvSpPr txBox="1"/>
      </xdr:nvSpPr>
      <xdr:spPr>
        <a:xfrm>
          <a:off x="12611744" y="6100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51452</xdr:rowOff>
    </xdr:from>
    <xdr:ext cx="405111" cy="259045"/>
    <xdr:sp macro="" textlink="">
      <xdr:nvSpPr>
        <xdr:cNvPr id="349" name="n_1mainValue【一般廃棄物処理施設】&#10;有形固定資産減価償却率">
          <a:extLst>
            <a:ext uri="{FF2B5EF4-FFF2-40B4-BE49-F238E27FC236}">
              <a16:creationId xmlns:a16="http://schemas.microsoft.com/office/drawing/2014/main" id="{11609957-352F-4CAB-A7A6-17607DBC5F31}"/>
            </a:ext>
          </a:extLst>
        </xdr:cNvPr>
        <xdr:cNvSpPr txBox="1"/>
      </xdr:nvSpPr>
      <xdr:spPr>
        <a:xfrm>
          <a:off x="15266044"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19067</xdr:rowOff>
    </xdr:from>
    <xdr:ext cx="405111" cy="259045"/>
    <xdr:sp macro="" textlink="">
      <xdr:nvSpPr>
        <xdr:cNvPr id="350" name="n_2mainValue【一般廃棄物処理施設】&#10;有形固定資産減価償却率">
          <a:extLst>
            <a:ext uri="{FF2B5EF4-FFF2-40B4-BE49-F238E27FC236}">
              <a16:creationId xmlns:a16="http://schemas.microsoft.com/office/drawing/2014/main" id="{5B2F7132-B29B-4035-84D5-6DB5CBD6957D}"/>
            </a:ext>
          </a:extLst>
        </xdr:cNvPr>
        <xdr:cNvSpPr txBox="1"/>
      </xdr:nvSpPr>
      <xdr:spPr>
        <a:xfrm>
          <a:off x="14389744" y="653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160037</xdr:rowOff>
    </xdr:from>
    <xdr:ext cx="405111" cy="259045"/>
    <xdr:sp macro="" textlink="">
      <xdr:nvSpPr>
        <xdr:cNvPr id="351" name="n_3mainValue【一般廃棄物処理施設】&#10;有形固定資産減価償却率">
          <a:extLst>
            <a:ext uri="{FF2B5EF4-FFF2-40B4-BE49-F238E27FC236}">
              <a16:creationId xmlns:a16="http://schemas.microsoft.com/office/drawing/2014/main" id="{D4A74C4F-A195-4544-B1B1-ACA37368AB16}"/>
            </a:ext>
          </a:extLst>
        </xdr:cNvPr>
        <xdr:cNvSpPr txBox="1"/>
      </xdr:nvSpPr>
      <xdr:spPr>
        <a:xfrm>
          <a:off x="13500744" y="650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140987</xdr:rowOff>
    </xdr:from>
    <xdr:ext cx="405111" cy="259045"/>
    <xdr:sp macro="" textlink="">
      <xdr:nvSpPr>
        <xdr:cNvPr id="352" name="n_4mainValue【一般廃棄物処理施設】&#10;有形固定資産減価償却率">
          <a:extLst>
            <a:ext uri="{FF2B5EF4-FFF2-40B4-BE49-F238E27FC236}">
              <a16:creationId xmlns:a16="http://schemas.microsoft.com/office/drawing/2014/main" id="{3FB118F4-2447-4632-A881-1898A57BE2FF}"/>
            </a:ext>
          </a:extLst>
        </xdr:cNvPr>
        <xdr:cNvSpPr txBox="1"/>
      </xdr:nvSpPr>
      <xdr:spPr>
        <a:xfrm>
          <a:off x="12611744" y="648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3" name="正方形/長方形 352">
          <a:extLst>
            <a:ext uri="{FF2B5EF4-FFF2-40B4-BE49-F238E27FC236}">
              <a16:creationId xmlns:a16="http://schemas.microsoft.com/office/drawing/2014/main" id="{14CC117D-DA91-448F-B0BA-D1DB19104EC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4" name="正方形/長方形 353">
          <a:extLst>
            <a:ext uri="{FF2B5EF4-FFF2-40B4-BE49-F238E27FC236}">
              <a16:creationId xmlns:a16="http://schemas.microsoft.com/office/drawing/2014/main" id="{73F4E960-34F1-45C5-9CDE-79800BE50F0E}"/>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5" name="正方形/長方形 354">
          <a:extLst>
            <a:ext uri="{FF2B5EF4-FFF2-40B4-BE49-F238E27FC236}">
              <a16:creationId xmlns:a16="http://schemas.microsoft.com/office/drawing/2014/main" id="{5F4E72C1-E405-4038-A22F-7EBAD192F06F}"/>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6" name="正方形/長方形 355">
          <a:extLst>
            <a:ext uri="{FF2B5EF4-FFF2-40B4-BE49-F238E27FC236}">
              <a16:creationId xmlns:a16="http://schemas.microsoft.com/office/drawing/2014/main" id="{47B22A86-40EA-4AD3-BDB1-F80F1FE710CA}"/>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7" name="正方形/長方形 356">
          <a:extLst>
            <a:ext uri="{FF2B5EF4-FFF2-40B4-BE49-F238E27FC236}">
              <a16:creationId xmlns:a16="http://schemas.microsoft.com/office/drawing/2014/main" id="{C9FF61F4-0719-42B6-82F4-5E559E00C656}"/>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8" name="正方形/長方形 357">
          <a:extLst>
            <a:ext uri="{FF2B5EF4-FFF2-40B4-BE49-F238E27FC236}">
              <a16:creationId xmlns:a16="http://schemas.microsoft.com/office/drawing/2014/main" id="{E149B905-4CE6-4951-A9D8-26E954948E74}"/>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9" name="正方形/長方形 358">
          <a:extLst>
            <a:ext uri="{FF2B5EF4-FFF2-40B4-BE49-F238E27FC236}">
              <a16:creationId xmlns:a16="http://schemas.microsoft.com/office/drawing/2014/main" id="{CD26400E-5C0B-4BF8-A8C6-0629A2D5A31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0" name="正方形/長方形 359">
          <a:extLst>
            <a:ext uri="{FF2B5EF4-FFF2-40B4-BE49-F238E27FC236}">
              <a16:creationId xmlns:a16="http://schemas.microsoft.com/office/drawing/2014/main" id="{95C75988-F04A-45E2-AC7F-F352F5C7E412}"/>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1" name="テキスト ボックス 360">
          <a:extLst>
            <a:ext uri="{FF2B5EF4-FFF2-40B4-BE49-F238E27FC236}">
              <a16:creationId xmlns:a16="http://schemas.microsoft.com/office/drawing/2014/main" id="{CC193898-0B9E-419A-9091-7DDF003EA3D6}"/>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2" name="直線コネクタ 361">
          <a:extLst>
            <a:ext uri="{FF2B5EF4-FFF2-40B4-BE49-F238E27FC236}">
              <a16:creationId xmlns:a16="http://schemas.microsoft.com/office/drawing/2014/main" id="{7355AAF5-F072-435B-B04B-D511E4906FC9}"/>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3" name="直線コネクタ 362">
          <a:extLst>
            <a:ext uri="{FF2B5EF4-FFF2-40B4-BE49-F238E27FC236}">
              <a16:creationId xmlns:a16="http://schemas.microsoft.com/office/drawing/2014/main" id="{FE2C979F-825A-46DB-A48E-C42A27DAA8D1}"/>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64" name="テキスト ボックス 363">
          <a:extLst>
            <a:ext uri="{FF2B5EF4-FFF2-40B4-BE49-F238E27FC236}">
              <a16:creationId xmlns:a16="http://schemas.microsoft.com/office/drawing/2014/main" id="{D82455A3-CF14-47AE-9AF1-6B7ACA22EB8A}"/>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5" name="直線コネクタ 364">
          <a:extLst>
            <a:ext uri="{FF2B5EF4-FFF2-40B4-BE49-F238E27FC236}">
              <a16:creationId xmlns:a16="http://schemas.microsoft.com/office/drawing/2014/main" id="{6577907D-5A60-4312-81AD-FBE07CBB33E9}"/>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366" name="テキスト ボックス 365">
          <a:extLst>
            <a:ext uri="{FF2B5EF4-FFF2-40B4-BE49-F238E27FC236}">
              <a16:creationId xmlns:a16="http://schemas.microsoft.com/office/drawing/2014/main" id="{35228811-F54D-4BFA-A49B-FBC3E1E70779}"/>
            </a:ext>
          </a:extLst>
        </xdr:cNvPr>
        <xdr:cNvSpPr txBox="1"/>
      </xdr:nvSpPr>
      <xdr:spPr>
        <a:xfrm>
          <a:off x="17602428" y="656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67" name="直線コネクタ 366">
          <a:extLst>
            <a:ext uri="{FF2B5EF4-FFF2-40B4-BE49-F238E27FC236}">
              <a16:creationId xmlns:a16="http://schemas.microsoft.com/office/drawing/2014/main" id="{FD5ED50A-DDBD-43B5-B07A-97DCFFCC01DE}"/>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368" name="テキスト ボックス 367">
          <a:extLst>
            <a:ext uri="{FF2B5EF4-FFF2-40B4-BE49-F238E27FC236}">
              <a16:creationId xmlns:a16="http://schemas.microsoft.com/office/drawing/2014/main" id="{A8C464A6-A859-41B6-AC37-D88FD26F00E0}"/>
            </a:ext>
          </a:extLst>
        </xdr:cNvPr>
        <xdr:cNvSpPr txBox="1"/>
      </xdr:nvSpPr>
      <xdr:spPr>
        <a:xfrm>
          <a:off x="176024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69" name="直線コネクタ 368">
          <a:extLst>
            <a:ext uri="{FF2B5EF4-FFF2-40B4-BE49-F238E27FC236}">
              <a16:creationId xmlns:a16="http://schemas.microsoft.com/office/drawing/2014/main" id="{C190C196-F455-4251-9194-EC4043E211D3}"/>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370" name="テキスト ボックス 369">
          <a:extLst>
            <a:ext uri="{FF2B5EF4-FFF2-40B4-BE49-F238E27FC236}">
              <a16:creationId xmlns:a16="http://schemas.microsoft.com/office/drawing/2014/main" id="{83AEA34A-653F-42C0-8E4F-6567F697FA33}"/>
            </a:ext>
          </a:extLst>
        </xdr:cNvPr>
        <xdr:cNvSpPr txBox="1"/>
      </xdr:nvSpPr>
      <xdr:spPr>
        <a:xfrm>
          <a:off x="176024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1" name="直線コネクタ 370">
          <a:extLst>
            <a:ext uri="{FF2B5EF4-FFF2-40B4-BE49-F238E27FC236}">
              <a16:creationId xmlns:a16="http://schemas.microsoft.com/office/drawing/2014/main" id="{4E88F3E8-270C-40F2-997B-9E3684AC0198}"/>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72" name="テキスト ボックス 371">
          <a:extLst>
            <a:ext uri="{FF2B5EF4-FFF2-40B4-BE49-F238E27FC236}">
              <a16:creationId xmlns:a16="http://schemas.microsoft.com/office/drawing/2014/main" id="{6E13F2C0-3DEF-4318-80A7-750D46E0F551}"/>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3" name="【一般廃棄物処理施設】&#10;一人当たり有形固定資産（償却資産）額グラフ枠">
          <a:extLst>
            <a:ext uri="{FF2B5EF4-FFF2-40B4-BE49-F238E27FC236}">
              <a16:creationId xmlns:a16="http://schemas.microsoft.com/office/drawing/2014/main" id="{A438D7C4-2530-4DA7-91C0-38BBF7D574AE}"/>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66425</xdr:rowOff>
    </xdr:from>
    <xdr:to>
      <xdr:col>116</xdr:col>
      <xdr:colOff>62864</xdr:colOff>
      <xdr:row>41</xdr:row>
      <xdr:rowOff>132148</xdr:rowOff>
    </xdr:to>
    <xdr:cxnSp macro="">
      <xdr:nvCxnSpPr>
        <xdr:cNvPr id="374" name="直線コネクタ 373">
          <a:extLst>
            <a:ext uri="{FF2B5EF4-FFF2-40B4-BE49-F238E27FC236}">
              <a16:creationId xmlns:a16="http://schemas.microsoft.com/office/drawing/2014/main" id="{F1EB125B-75C3-413F-B19A-4DC929D3819A}"/>
            </a:ext>
          </a:extLst>
        </xdr:cNvPr>
        <xdr:cNvCxnSpPr/>
      </xdr:nvCxnSpPr>
      <xdr:spPr>
        <a:xfrm flipV="1">
          <a:off x="22160864" y="5724275"/>
          <a:ext cx="0" cy="1437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135975</xdr:rowOff>
    </xdr:from>
    <xdr:ext cx="469744" cy="259045"/>
    <xdr:sp macro="" textlink="">
      <xdr:nvSpPr>
        <xdr:cNvPr id="375" name="【一般廃棄物処理施設】&#10;一人当たり有形固定資産（償却資産）額最小値テキスト">
          <a:extLst>
            <a:ext uri="{FF2B5EF4-FFF2-40B4-BE49-F238E27FC236}">
              <a16:creationId xmlns:a16="http://schemas.microsoft.com/office/drawing/2014/main" id="{41C08080-4053-4752-9CD9-75A8771F3432}"/>
            </a:ext>
          </a:extLst>
        </xdr:cNvPr>
        <xdr:cNvSpPr txBox="1"/>
      </xdr:nvSpPr>
      <xdr:spPr>
        <a:xfrm>
          <a:off x="22199600" y="7165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132148</xdr:rowOff>
    </xdr:from>
    <xdr:to>
      <xdr:col>116</xdr:col>
      <xdr:colOff>152400</xdr:colOff>
      <xdr:row>41</xdr:row>
      <xdr:rowOff>132148</xdr:rowOff>
    </xdr:to>
    <xdr:cxnSp macro="">
      <xdr:nvCxnSpPr>
        <xdr:cNvPr id="376" name="直線コネクタ 375">
          <a:extLst>
            <a:ext uri="{FF2B5EF4-FFF2-40B4-BE49-F238E27FC236}">
              <a16:creationId xmlns:a16="http://schemas.microsoft.com/office/drawing/2014/main" id="{64AD7B4A-2A63-448D-A167-8526E995FA36}"/>
            </a:ext>
          </a:extLst>
        </xdr:cNvPr>
        <xdr:cNvCxnSpPr/>
      </xdr:nvCxnSpPr>
      <xdr:spPr>
        <a:xfrm>
          <a:off x="22072600" y="716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13102</xdr:rowOff>
    </xdr:from>
    <xdr:ext cx="690189" cy="259045"/>
    <xdr:sp macro="" textlink="">
      <xdr:nvSpPr>
        <xdr:cNvPr id="377" name="【一般廃棄物処理施設】&#10;一人当たり有形固定資産（償却資産）額最大値テキスト">
          <a:extLst>
            <a:ext uri="{FF2B5EF4-FFF2-40B4-BE49-F238E27FC236}">
              <a16:creationId xmlns:a16="http://schemas.microsoft.com/office/drawing/2014/main" id="{587D5C4F-1748-4CE3-B3AC-8CD44D0B9279}"/>
            </a:ext>
          </a:extLst>
        </xdr:cNvPr>
        <xdr:cNvSpPr txBox="1"/>
      </xdr:nvSpPr>
      <xdr:spPr>
        <a:xfrm>
          <a:off x="22199600" y="54995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66425</xdr:rowOff>
    </xdr:from>
    <xdr:to>
      <xdr:col>116</xdr:col>
      <xdr:colOff>152400</xdr:colOff>
      <xdr:row>33</xdr:row>
      <xdr:rowOff>66425</xdr:rowOff>
    </xdr:to>
    <xdr:cxnSp macro="">
      <xdr:nvCxnSpPr>
        <xdr:cNvPr id="378" name="直線コネクタ 377">
          <a:extLst>
            <a:ext uri="{FF2B5EF4-FFF2-40B4-BE49-F238E27FC236}">
              <a16:creationId xmlns:a16="http://schemas.microsoft.com/office/drawing/2014/main" id="{AF8A9443-7237-4A50-8C3E-AB7C69DF64ED}"/>
            </a:ext>
          </a:extLst>
        </xdr:cNvPr>
        <xdr:cNvCxnSpPr/>
      </xdr:nvCxnSpPr>
      <xdr:spPr>
        <a:xfrm>
          <a:off x="22072600" y="572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87883</xdr:rowOff>
    </xdr:from>
    <xdr:ext cx="599010" cy="259045"/>
    <xdr:sp macro="" textlink="">
      <xdr:nvSpPr>
        <xdr:cNvPr id="379" name="【一般廃棄物処理施設】&#10;一人当たり有形固定資産（償却資産）額平均値テキスト">
          <a:extLst>
            <a:ext uri="{FF2B5EF4-FFF2-40B4-BE49-F238E27FC236}">
              <a16:creationId xmlns:a16="http://schemas.microsoft.com/office/drawing/2014/main" id="{677A48F0-9982-4D28-BEC3-57A7DB6BA7A5}"/>
            </a:ext>
          </a:extLst>
        </xdr:cNvPr>
        <xdr:cNvSpPr txBox="1"/>
      </xdr:nvSpPr>
      <xdr:spPr>
        <a:xfrm>
          <a:off x="22199600" y="69458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109456</xdr:rowOff>
    </xdr:from>
    <xdr:to>
      <xdr:col>116</xdr:col>
      <xdr:colOff>114300</xdr:colOff>
      <xdr:row>41</xdr:row>
      <xdr:rowOff>39606</xdr:rowOff>
    </xdr:to>
    <xdr:sp macro="" textlink="">
      <xdr:nvSpPr>
        <xdr:cNvPr id="380" name="フローチャート: 判断 379">
          <a:extLst>
            <a:ext uri="{FF2B5EF4-FFF2-40B4-BE49-F238E27FC236}">
              <a16:creationId xmlns:a16="http://schemas.microsoft.com/office/drawing/2014/main" id="{3481B4F8-C7D1-4711-A97C-F12FF52148FC}"/>
            </a:ext>
          </a:extLst>
        </xdr:cNvPr>
        <xdr:cNvSpPr/>
      </xdr:nvSpPr>
      <xdr:spPr>
        <a:xfrm>
          <a:off x="22110700" y="69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122302</xdr:rowOff>
    </xdr:from>
    <xdr:to>
      <xdr:col>112</xdr:col>
      <xdr:colOff>38100</xdr:colOff>
      <xdr:row>41</xdr:row>
      <xdr:rowOff>52452</xdr:rowOff>
    </xdr:to>
    <xdr:sp macro="" textlink="">
      <xdr:nvSpPr>
        <xdr:cNvPr id="381" name="フローチャート: 判断 380">
          <a:extLst>
            <a:ext uri="{FF2B5EF4-FFF2-40B4-BE49-F238E27FC236}">
              <a16:creationId xmlns:a16="http://schemas.microsoft.com/office/drawing/2014/main" id="{2B01A34F-B20F-4274-B8A3-281B9BDBB6A0}"/>
            </a:ext>
          </a:extLst>
        </xdr:cNvPr>
        <xdr:cNvSpPr/>
      </xdr:nvSpPr>
      <xdr:spPr>
        <a:xfrm>
          <a:off x="21272500" y="698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136395</xdr:rowOff>
    </xdr:from>
    <xdr:to>
      <xdr:col>107</xdr:col>
      <xdr:colOff>101600</xdr:colOff>
      <xdr:row>41</xdr:row>
      <xdr:rowOff>66545</xdr:rowOff>
    </xdr:to>
    <xdr:sp macro="" textlink="">
      <xdr:nvSpPr>
        <xdr:cNvPr id="382" name="フローチャート: 判断 381">
          <a:extLst>
            <a:ext uri="{FF2B5EF4-FFF2-40B4-BE49-F238E27FC236}">
              <a16:creationId xmlns:a16="http://schemas.microsoft.com/office/drawing/2014/main" id="{C7962FFE-A88F-4A04-82F8-19FFCD35A992}"/>
            </a:ext>
          </a:extLst>
        </xdr:cNvPr>
        <xdr:cNvSpPr/>
      </xdr:nvSpPr>
      <xdr:spPr>
        <a:xfrm>
          <a:off x="20383500" y="699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118345</xdr:rowOff>
    </xdr:from>
    <xdr:to>
      <xdr:col>102</xdr:col>
      <xdr:colOff>165100</xdr:colOff>
      <xdr:row>41</xdr:row>
      <xdr:rowOff>48495</xdr:rowOff>
    </xdr:to>
    <xdr:sp macro="" textlink="">
      <xdr:nvSpPr>
        <xdr:cNvPr id="383" name="フローチャート: 判断 382">
          <a:extLst>
            <a:ext uri="{FF2B5EF4-FFF2-40B4-BE49-F238E27FC236}">
              <a16:creationId xmlns:a16="http://schemas.microsoft.com/office/drawing/2014/main" id="{0CCE4990-C189-468B-9A90-14A5099EC25D}"/>
            </a:ext>
          </a:extLst>
        </xdr:cNvPr>
        <xdr:cNvSpPr/>
      </xdr:nvSpPr>
      <xdr:spPr>
        <a:xfrm>
          <a:off x="19494500" y="6976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129681</xdr:rowOff>
    </xdr:from>
    <xdr:to>
      <xdr:col>98</xdr:col>
      <xdr:colOff>38100</xdr:colOff>
      <xdr:row>41</xdr:row>
      <xdr:rowOff>59831</xdr:rowOff>
    </xdr:to>
    <xdr:sp macro="" textlink="">
      <xdr:nvSpPr>
        <xdr:cNvPr id="384" name="フローチャート: 判断 383">
          <a:extLst>
            <a:ext uri="{FF2B5EF4-FFF2-40B4-BE49-F238E27FC236}">
              <a16:creationId xmlns:a16="http://schemas.microsoft.com/office/drawing/2014/main" id="{604E60AF-C44E-4F0D-9C19-D6E791FCD63C}"/>
            </a:ext>
          </a:extLst>
        </xdr:cNvPr>
        <xdr:cNvSpPr/>
      </xdr:nvSpPr>
      <xdr:spPr>
        <a:xfrm>
          <a:off x="18605500" y="6987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8E44D3E3-3376-4BC7-B0C5-4612757C0E76}"/>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6" name="テキスト ボックス 385">
          <a:extLst>
            <a:ext uri="{FF2B5EF4-FFF2-40B4-BE49-F238E27FC236}">
              <a16:creationId xmlns:a16="http://schemas.microsoft.com/office/drawing/2014/main" id="{1855826A-B0FA-4799-AA32-7E5689E48577}"/>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E0964D06-95DC-44ED-8B02-57B013025A26}"/>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4426F4AE-7EAF-4C4D-8397-442F775F025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3BCB111A-867F-49ED-8CD5-65CE827006E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15625</xdr:rowOff>
    </xdr:from>
    <xdr:to>
      <xdr:col>116</xdr:col>
      <xdr:colOff>114300</xdr:colOff>
      <xdr:row>33</xdr:row>
      <xdr:rowOff>117225</xdr:rowOff>
    </xdr:to>
    <xdr:sp macro="" textlink="">
      <xdr:nvSpPr>
        <xdr:cNvPr id="390" name="楕円 389">
          <a:extLst>
            <a:ext uri="{FF2B5EF4-FFF2-40B4-BE49-F238E27FC236}">
              <a16:creationId xmlns:a16="http://schemas.microsoft.com/office/drawing/2014/main" id="{A4505C5A-305C-4DBC-B281-18362499B1A3}"/>
            </a:ext>
          </a:extLst>
        </xdr:cNvPr>
        <xdr:cNvSpPr/>
      </xdr:nvSpPr>
      <xdr:spPr>
        <a:xfrm>
          <a:off x="22110700" y="5673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32</xdr:row>
      <xdr:rowOff>140102</xdr:rowOff>
    </xdr:from>
    <xdr:ext cx="690189" cy="259045"/>
    <xdr:sp macro="" textlink="">
      <xdr:nvSpPr>
        <xdr:cNvPr id="391" name="【一般廃棄物処理施設】&#10;一人当たり有形固定資産（償却資産）額該当値テキスト">
          <a:extLst>
            <a:ext uri="{FF2B5EF4-FFF2-40B4-BE49-F238E27FC236}">
              <a16:creationId xmlns:a16="http://schemas.microsoft.com/office/drawing/2014/main" id="{DD1DECDD-CF40-4614-A0D1-440EAB797A74}"/>
            </a:ext>
          </a:extLst>
        </xdr:cNvPr>
        <xdr:cNvSpPr txBox="1"/>
      </xdr:nvSpPr>
      <xdr:spPr>
        <a:xfrm>
          <a:off x="22199600" y="56265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3,146,379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29239</xdr:rowOff>
    </xdr:from>
    <xdr:to>
      <xdr:col>112</xdr:col>
      <xdr:colOff>38100</xdr:colOff>
      <xdr:row>33</xdr:row>
      <xdr:rowOff>130839</xdr:rowOff>
    </xdr:to>
    <xdr:sp macro="" textlink="">
      <xdr:nvSpPr>
        <xdr:cNvPr id="392" name="楕円 391">
          <a:extLst>
            <a:ext uri="{FF2B5EF4-FFF2-40B4-BE49-F238E27FC236}">
              <a16:creationId xmlns:a16="http://schemas.microsoft.com/office/drawing/2014/main" id="{3F5CDD53-09FA-4B49-9C40-CE53181D0574}"/>
            </a:ext>
          </a:extLst>
        </xdr:cNvPr>
        <xdr:cNvSpPr/>
      </xdr:nvSpPr>
      <xdr:spPr>
        <a:xfrm>
          <a:off x="21272500" y="568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33</xdr:row>
      <xdr:rowOff>66425</xdr:rowOff>
    </xdr:from>
    <xdr:to>
      <xdr:col>116</xdr:col>
      <xdr:colOff>63500</xdr:colOff>
      <xdr:row>33</xdr:row>
      <xdr:rowOff>80039</xdr:rowOff>
    </xdr:to>
    <xdr:cxnSp macro="">
      <xdr:nvCxnSpPr>
        <xdr:cNvPr id="393" name="直線コネクタ 392">
          <a:extLst>
            <a:ext uri="{FF2B5EF4-FFF2-40B4-BE49-F238E27FC236}">
              <a16:creationId xmlns:a16="http://schemas.microsoft.com/office/drawing/2014/main" id="{3DE17AC3-2825-4D09-9A5E-C1C7A69D9D71}"/>
            </a:ext>
          </a:extLst>
        </xdr:cNvPr>
        <xdr:cNvCxnSpPr/>
      </xdr:nvCxnSpPr>
      <xdr:spPr>
        <a:xfrm flipV="1">
          <a:off x="21323300" y="5724275"/>
          <a:ext cx="838200" cy="13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33</xdr:row>
      <xdr:rowOff>85865</xdr:rowOff>
    </xdr:from>
    <xdr:to>
      <xdr:col>107</xdr:col>
      <xdr:colOff>101600</xdr:colOff>
      <xdr:row>34</xdr:row>
      <xdr:rowOff>16015</xdr:rowOff>
    </xdr:to>
    <xdr:sp macro="" textlink="">
      <xdr:nvSpPr>
        <xdr:cNvPr id="394" name="楕円 393">
          <a:extLst>
            <a:ext uri="{FF2B5EF4-FFF2-40B4-BE49-F238E27FC236}">
              <a16:creationId xmlns:a16="http://schemas.microsoft.com/office/drawing/2014/main" id="{6A5D7633-B91A-4542-910A-877A07FD0BF7}"/>
            </a:ext>
          </a:extLst>
        </xdr:cNvPr>
        <xdr:cNvSpPr/>
      </xdr:nvSpPr>
      <xdr:spPr>
        <a:xfrm>
          <a:off x="20383500" y="574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80039</xdr:rowOff>
    </xdr:from>
    <xdr:to>
      <xdr:col>111</xdr:col>
      <xdr:colOff>177800</xdr:colOff>
      <xdr:row>33</xdr:row>
      <xdr:rowOff>136665</xdr:rowOff>
    </xdr:to>
    <xdr:cxnSp macro="">
      <xdr:nvCxnSpPr>
        <xdr:cNvPr id="395" name="直線コネクタ 394">
          <a:extLst>
            <a:ext uri="{FF2B5EF4-FFF2-40B4-BE49-F238E27FC236}">
              <a16:creationId xmlns:a16="http://schemas.microsoft.com/office/drawing/2014/main" id="{0F58FA89-DF6C-4DF6-BB32-F639DAD0B9CE}"/>
            </a:ext>
          </a:extLst>
        </xdr:cNvPr>
        <xdr:cNvCxnSpPr/>
      </xdr:nvCxnSpPr>
      <xdr:spPr>
        <a:xfrm flipV="1">
          <a:off x="20434300" y="5737889"/>
          <a:ext cx="889000" cy="56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32</xdr:row>
      <xdr:rowOff>165395</xdr:rowOff>
    </xdr:from>
    <xdr:to>
      <xdr:col>102</xdr:col>
      <xdr:colOff>165100</xdr:colOff>
      <xdr:row>33</xdr:row>
      <xdr:rowOff>95545</xdr:rowOff>
    </xdr:to>
    <xdr:sp macro="" textlink="">
      <xdr:nvSpPr>
        <xdr:cNvPr id="396" name="楕円 395">
          <a:extLst>
            <a:ext uri="{FF2B5EF4-FFF2-40B4-BE49-F238E27FC236}">
              <a16:creationId xmlns:a16="http://schemas.microsoft.com/office/drawing/2014/main" id="{AC2B2652-5756-4BBC-A102-CADBC24F9786}"/>
            </a:ext>
          </a:extLst>
        </xdr:cNvPr>
        <xdr:cNvSpPr/>
      </xdr:nvSpPr>
      <xdr:spPr>
        <a:xfrm>
          <a:off x="19494500" y="5651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33</xdr:row>
      <xdr:rowOff>44745</xdr:rowOff>
    </xdr:from>
    <xdr:to>
      <xdr:col>107</xdr:col>
      <xdr:colOff>50800</xdr:colOff>
      <xdr:row>33</xdr:row>
      <xdr:rowOff>136665</xdr:rowOff>
    </xdr:to>
    <xdr:cxnSp macro="">
      <xdr:nvCxnSpPr>
        <xdr:cNvPr id="397" name="直線コネクタ 396">
          <a:extLst>
            <a:ext uri="{FF2B5EF4-FFF2-40B4-BE49-F238E27FC236}">
              <a16:creationId xmlns:a16="http://schemas.microsoft.com/office/drawing/2014/main" id="{B8C7AAFA-16CD-4179-B5DC-FC4A3713A65B}"/>
            </a:ext>
          </a:extLst>
        </xdr:cNvPr>
        <xdr:cNvCxnSpPr/>
      </xdr:nvCxnSpPr>
      <xdr:spPr>
        <a:xfrm>
          <a:off x="19545300" y="5702595"/>
          <a:ext cx="889000" cy="9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33</xdr:row>
      <xdr:rowOff>70719</xdr:rowOff>
    </xdr:from>
    <xdr:to>
      <xdr:col>98</xdr:col>
      <xdr:colOff>38100</xdr:colOff>
      <xdr:row>34</xdr:row>
      <xdr:rowOff>869</xdr:rowOff>
    </xdr:to>
    <xdr:sp macro="" textlink="">
      <xdr:nvSpPr>
        <xdr:cNvPr id="398" name="楕円 397">
          <a:extLst>
            <a:ext uri="{FF2B5EF4-FFF2-40B4-BE49-F238E27FC236}">
              <a16:creationId xmlns:a16="http://schemas.microsoft.com/office/drawing/2014/main" id="{CBB73C94-B860-452D-AA2B-FFFB8977A643}"/>
            </a:ext>
          </a:extLst>
        </xdr:cNvPr>
        <xdr:cNvSpPr/>
      </xdr:nvSpPr>
      <xdr:spPr>
        <a:xfrm>
          <a:off x="18605500" y="5728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33</xdr:row>
      <xdr:rowOff>44745</xdr:rowOff>
    </xdr:from>
    <xdr:to>
      <xdr:col>102</xdr:col>
      <xdr:colOff>114300</xdr:colOff>
      <xdr:row>33</xdr:row>
      <xdr:rowOff>121519</xdr:rowOff>
    </xdr:to>
    <xdr:cxnSp macro="">
      <xdr:nvCxnSpPr>
        <xdr:cNvPr id="399" name="直線コネクタ 398">
          <a:extLst>
            <a:ext uri="{FF2B5EF4-FFF2-40B4-BE49-F238E27FC236}">
              <a16:creationId xmlns:a16="http://schemas.microsoft.com/office/drawing/2014/main" id="{B2636097-9485-4DFF-A362-3F4D3C225054}"/>
            </a:ext>
          </a:extLst>
        </xdr:cNvPr>
        <xdr:cNvCxnSpPr/>
      </xdr:nvCxnSpPr>
      <xdr:spPr>
        <a:xfrm flipV="1">
          <a:off x="18656300" y="5702595"/>
          <a:ext cx="889000" cy="76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43579</xdr:rowOff>
    </xdr:from>
    <xdr:ext cx="599010" cy="259045"/>
    <xdr:sp macro="" textlink="">
      <xdr:nvSpPr>
        <xdr:cNvPr id="400" name="n_1aveValue【一般廃棄物処理施設】&#10;一人当たり有形固定資産（償却資産）額">
          <a:extLst>
            <a:ext uri="{FF2B5EF4-FFF2-40B4-BE49-F238E27FC236}">
              <a16:creationId xmlns:a16="http://schemas.microsoft.com/office/drawing/2014/main" id="{22353831-4BC2-41B4-BCC2-3CEDCFDF8909}"/>
            </a:ext>
          </a:extLst>
        </xdr:cNvPr>
        <xdr:cNvSpPr txBox="1"/>
      </xdr:nvSpPr>
      <xdr:spPr>
        <a:xfrm>
          <a:off x="21011095" y="707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57672</xdr:rowOff>
    </xdr:from>
    <xdr:ext cx="599010" cy="259045"/>
    <xdr:sp macro="" textlink="">
      <xdr:nvSpPr>
        <xdr:cNvPr id="401" name="n_2aveValue【一般廃棄物処理施設】&#10;一人当たり有形固定資産（償却資産）額">
          <a:extLst>
            <a:ext uri="{FF2B5EF4-FFF2-40B4-BE49-F238E27FC236}">
              <a16:creationId xmlns:a16="http://schemas.microsoft.com/office/drawing/2014/main" id="{0DEA4AC3-B3B6-4345-91F9-D66780D0D436}"/>
            </a:ext>
          </a:extLst>
        </xdr:cNvPr>
        <xdr:cNvSpPr txBox="1"/>
      </xdr:nvSpPr>
      <xdr:spPr>
        <a:xfrm>
          <a:off x="20134795" y="7087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39622</xdr:rowOff>
    </xdr:from>
    <xdr:ext cx="599010" cy="259045"/>
    <xdr:sp macro="" textlink="">
      <xdr:nvSpPr>
        <xdr:cNvPr id="402" name="n_3aveValue【一般廃棄物処理施設】&#10;一人当たり有形固定資産（償却資産）額">
          <a:extLst>
            <a:ext uri="{FF2B5EF4-FFF2-40B4-BE49-F238E27FC236}">
              <a16:creationId xmlns:a16="http://schemas.microsoft.com/office/drawing/2014/main" id="{050C6451-AFC4-427C-87A2-47FCAD8755CC}"/>
            </a:ext>
          </a:extLst>
        </xdr:cNvPr>
        <xdr:cNvSpPr txBox="1"/>
      </xdr:nvSpPr>
      <xdr:spPr>
        <a:xfrm>
          <a:off x="19245795" y="7069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50958</xdr:rowOff>
    </xdr:from>
    <xdr:ext cx="599010" cy="259045"/>
    <xdr:sp macro="" textlink="">
      <xdr:nvSpPr>
        <xdr:cNvPr id="403" name="n_4aveValue【一般廃棄物処理施設】&#10;一人当たり有形固定資産（償却資産）額">
          <a:extLst>
            <a:ext uri="{FF2B5EF4-FFF2-40B4-BE49-F238E27FC236}">
              <a16:creationId xmlns:a16="http://schemas.microsoft.com/office/drawing/2014/main" id="{C98A9F7B-60C0-463C-BC49-A18291C1DE4D}"/>
            </a:ext>
          </a:extLst>
        </xdr:cNvPr>
        <xdr:cNvSpPr txBox="1"/>
      </xdr:nvSpPr>
      <xdr:spPr>
        <a:xfrm>
          <a:off x="18356795" y="7080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10505</xdr:colOff>
      <xdr:row>31</xdr:row>
      <xdr:rowOff>147366</xdr:rowOff>
    </xdr:from>
    <xdr:ext cx="690189" cy="259045"/>
    <xdr:sp macro="" textlink="">
      <xdr:nvSpPr>
        <xdr:cNvPr id="404" name="n_1mainValue【一般廃棄物処理施設】&#10;一人当たり有形固定資産（償却資産）額">
          <a:extLst>
            <a:ext uri="{FF2B5EF4-FFF2-40B4-BE49-F238E27FC236}">
              <a16:creationId xmlns:a16="http://schemas.microsoft.com/office/drawing/2014/main" id="{D47B13FB-8ACF-4F9C-AE55-702C805A5DE5}"/>
            </a:ext>
          </a:extLst>
        </xdr:cNvPr>
        <xdr:cNvSpPr txBox="1"/>
      </xdr:nvSpPr>
      <xdr:spPr>
        <a:xfrm>
          <a:off x="20965505" y="546231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3,116,603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86705</xdr:colOff>
      <xdr:row>32</xdr:row>
      <xdr:rowOff>32542</xdr:rowOff>
    </xdr:from>
    <xdr:ext cx="690189" cy="259045"/>
    <xdr:sp macro="" textlink="">
      <xdr:nvSpPr>
        <xdr:cNvPr id="405" name="n_2mainValue【一般廃棄物処理施設】&#10;一人当たり有形固定資産（償却資産）額">
          <a:extLst>
            <a:ext uri="{FF2B5EF4-FFF2-40B4-BE49-F238E27FC236}">
              <a16:creationId xmlns:a16="http://schemas.microsoft.com/office/drawing/2014/main" id="{279DDC01-A8DA-4B72-82B5-775DE5F66831}"/>
            </a:ext>
          </a:extLst>
        </xdr:cNvPr>
        <xdr:cNvSpPr txBox="1"/>
      </xdr:nvSpPr>
      <xdr:spPr>
        <a:xfrm>
          <a:off x="20089205" y="551894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2,992,750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100</xdr:col>
      <xdr:colOff>150205</xdr:colOff>
      <xdr:row>31</xdr:row>
      <xdr:rowOff>112072</xdr:rowOff>
    </xdr:from>
    <xdr:ext cx="690189" cy="259045"/>
    <xdr:sp macro="" textlink="">
      <xdr:nvSpPr>
        <xdr:cNvPr id="406" name="n_3mainValue【一般廃棄物処理施設】&#10;一人当たり有形固定資産（償却資産）額">
          <a:extLst>
            <a:ext uri="{FF2B5EF4-FFF2-40B4-BE49-F238E27FC236}">
              <a16:creationId xmlns:a16="http://schemas.microsoft.com/office/drawing/2014/main" id="{A5E9866B-BBAE-49C1-AEA5-A19188C9B744}"/>
            </a:ext>
          </a:extLst>
        </xdr:cNvPr>
        <xdr:cNvSpPr txBox="1"/>
      </xdr:nvSpPr>
      <xdr:spPr>
        <a:xfrm>
          <a:off x="19200205" y="54270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3,193,800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23205</xdr:colOff>
      <xdr:row>32</xdr:row>
      <xdr:rowOff>17396</xdr:rowOff>
    </xdr:from>
    <xdr:ext cx="690189" cy="259045"/>
    <xdr:sp macro="" textlink="">
      <xdr:nvSpPr>
        <xdr:cNvPr id="407" name="n_4mainValue【一般廃棄物処理施設】&#10;一人当たり有形固定資産（償却資産）額">
          <a:extLst>
            <a:ext uri="{FF2B5EF4-FFF2-40B4-BE49-F238E27FC236}">
              <a16:creationId xmlns:a16="http://schemas.microsoft.com/office/drawing/2014/main" id="{D5837743-326A-4718-8B7F-9B3CE29CE1A7}"/>
            </a:ext>
          </a:extLst>
        </xdr:cNvPr>
        <xdr:cNvSpPr txBox="1"/>
      </xdr:nvSpPr>
      <xdr:spPr>
        <a:xfrm>
          <a:off x="18311205" y="55037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3,025,876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8" name="正方形/長方形 407">
          <a:extLst>
            <a:ext uri="{FF2B5EF4-FFF2-40B4-BE49-F238E27FC236}">
              <a16:creationId xmlns:a16="http://schemas.microsoft.com/office/drawing/2014/main" id="{DF398AF4-838A-4A02-A676-B670534E30FB}"/>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9" name="正方形/長方形 408">
          <a:extLst>
            <a:ext uri="{FF2B5EF4-FFF2-40B4-BE49-F238E27FC236}">
              <a16:creationId xmlns:a16="http://schemas.microsoft.com/office/drawing/2014/main" id="{51E61CC5-BEE5-4808-99FF-6439D88400DE}"/>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0" name="正方形/長方形 409">
          <a:extLst>
            <a:ext uri="{FF2B5EF4-FFF2-40B4-BE49-F238E27FC236}">
              <a16:creationId xmlns:a16="http://schemas.microsoft.com/office/drawing/2014/main" id="{2BB3D680-1440-45DD-92E0-78B3881603AE}"/>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1" name="正方形/長方形 410">
          <a:extLst>
            <a:ext uri="{FF2B5EF4-FFF2-40B4-BE49-F238E27FC236}">
              <a16:creationId xmlns:a16="http://schemas.microsoft.com/office/drawing/2014/main" id="{E4CB18AB-9853-4342-B6CC-3737E21C6983}"/>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2" name="正方形/長方形 411">
          <a:extLst>
            <a:ext uri="{FF2B5EF4-FFF2-40B4-BE49-F238E27FC236}">
              <a16:creationId xmlns:a16="http://schemas.microsoft.com/office/drawing/2014/main" id="{382C5DC7-C6BE-4E61-9C93-9D8C3B6B9898}"/>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3" name="正方形/長方形 412">
          <a:extLst>
            <a:ext uri="{FF2B5EF4-FFF2-40B4-BE49-F238E27FC236}">
              <a16:creationId xmlns:a16="http://schemas.microsoft.com/office/drawing/2014/main" id="{831B0A24-2094-4D53-985F-7D189A53F903}"/>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4" name="正方形/長方形 413">
          <a:extLst>
            <a:ext uri="{FF2B5EF4-FFF2-40B4-BE49-F238E27FC236}">
              <a16:creationId xmlns:a16="http://schemas.microsoft.com/office/drawing/2014/main" id="{19108C75-F6FC-45C7-9161-10E5DBF0407E}"/>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5" name="正方形/長方形 414">
          <a:extLst>
            <a:ext uri="{FF2B5EF4-FFF2-40B4-BE49-F238E27FC236}">
              <a16:creationId xmlns:a16="http://schemas.microsoft.com/office/drawing/2014/main" id="{19B59E30-9EB6-46BD-AA2F-6449833C4FA7}"/>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16" name="正方形/長方形 415">
          <a:extLst>
            <a:ext uri="{FF2B5EF4-FFF2-40B4-BE49-F238E27FC236}">
              <a16:creationId xmlns:a16="http://schemas.microsoft.com/office/drawing/2014/main" id="{AF43BCA8-AD60-4151-8A72-516F85DC433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17" name="正方形/長方形 416">
          <a:extLst>
            <a:ext uri="{FF2B5EF4-FFF2-40B4-BE49-F238E27FC236}">
              <a16:creationId xmlns:a16="http://schemas.microsoft.com/office/drawing/2014/main" id="{2DD533C5-9805-4BC8-A4D1-9DB07A14F842}"/>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18" name="正方形/長方形 417">
          <a:extLst>
            <a:ext uri="{FF2B5EF4-FFF2-40B4-BE49-F238E27FC236}">
              <a16:creationId xmlns:a16="http://schemas.microsoft.com/office/drawing/2014/main" id="{14E87FA0-F532-4C77-B1E1-A715F20B7A3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19" name="正方形/長方形 418">
          <a:extLst>
            <a:ext uri="{FF2B5EF4-FFF2-40B4-BE49-F238E27FC236}">
              <a16:creationId xmlns:a16="http://schemas.microsoft.com/office/drawing/2014/main" id="{1EA1BA38-51DB-4673-809E-5CA8BDDD79F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20" name="正方形/長方形 419">
          <a:extLst>
            <a:ext uri="{FF2B5EF4-FFF2-40B4-BE49-F238E27FC236}">
              <a16:creationId xmlns:a16="http://schemas.microsoft.com/office/drawing/2014/main" id="{A7DE9706-B9B0-4448-A42D-01FC88D2B038}"/>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21" name="正方形/長方形 420">
          <a:extLst>
            <a:ext uri="{FF2B5EF4-FFF2-40B4-BE49-F238E27FC236}">
              <a16:creationId xmlns:a16="http://schemas.microsoft.com/office/drawing/2014/main" id="{D8A858AD-4231-47AE-88EF-EAD443F88B0C}"/>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22" name="正方形/長方形 421">
          <a:extLst>
            <a:ext uri="{FF2B5EF4-FFF2-40B4-BE49-F238E27FC236}">
              <a16:creationId xmlns:a16="http://schemas.microsoft.com/office/drawing/2014/main" id="{4326BBF6-3541-433B-AEE0-ADA411B38707}"/>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23" name="正方形/長方形 422">
          <a:extLst>
            <a:ext uri="{FF2B5EF4-FFF2-40B4-BE49-F238E27FC236}">
              <a16:creationId xmlns:a16="http://schemas.microsoft.com/office/drawing/2014/main" id="{0BB93508-6ABF-4EA0-B987-4A38EA8A1C12}"/>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24" name="正方形/長方形 423">
          <a:extLst>
            <a:ext uri="{FF2B5EF4-FFF2-40B4-BE49-F238E27FC236}">
              <a16:creationId xmlns:a16="http://schemas.microsoft.com/office/drawing/2014/main" id="{D3AA0C02-AF53-4748-8D6E-7E7121669EBE}"/>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25" name="正方形/長方形 424">
          <a:extLst>
            <a:ext uri="{FF2B5EF4-FFF2-40B4-BE49-F238E27FC236}">
              <a16:creationId xmlns:a16="http://schemas.microsoft.com/office/drawing/2014/main" id="{A961070C-B522-447D-9E66-31DA6DBB967E}"/>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26" name="正方形/長方形 425">
          <a:extLst>
            <a:ext uri="{FF2B5EF4-FFF2-40B4-BE49-F238E27FC236}">
              <a16:creationId xmlns:a16="http://schemas.microsoft.com/office/drawing/2014/main" id="{E4B96E5C-93C6-46F4-9BC4-464970A648F7}"/>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27" name="正方形/長方形 426">
          <a:extLst>
            <a:ext uri="{FF2B5EF4-FFF2-40B4-BE49-F238E27FC236}">
              <a16:creationId xmlns:a16="http://schemas.microsoft.com/office/drawing/2014/main" id="{A2D3A131-3F1E-43FA-B266-C5013C6E71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28" name="正方形/長方形 427">
          <a:extLst>
            <a:ext uri="{FF2B5EF4-FFF2-40B4-BE49-F238E27FC236}">
              <a16:creationId xmlns:a16="http://schemas.microsoft.com/office/drawing/2014/main" id="{662BD8FB-4381-4C14-B6EE-4DAFB1DB7BB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29" name="正方形/長方形 428">
          <a:extLst>
            <a:ext uri="{FF2B5EF4-FFF2-40B4-BE49-F238E27FC236}">
              <a16:creationId xmlns:a16="http://schemas.microsoft.com/office/drawing/2014/main" id="{A7C1CA70-EBD7-4733-BB74-8DEFCFAC7358}"/>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0" name="正方形/長方形 429">
          <a:extLst>
            <a:ext uri="{FF2B5EF4-FFF2-40B4-BE49-F238E27FC236}">
              <a16:creationId xmlns:a16="http://schemas.microsoft.com/office/drawing/2014/main" id="{0A64A1CD-702F-4F9F-8256-2A932926A3E1}"/>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1" name="正方形/長方形 430">
          <a:extLst>
            <a:ext uri="{FF2B5EF4-FFF2-40B4-BE49-F238E27FC236}">
              <a16:creationId xmlns:a16="http://schemas.microsoft.com/office/drawing/2014/main" id="{75E1D075-7B5A-4871-A326-ED6F2A3B1B3F}"/>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32" name="テキスト ボックス 431">
          <a:extLst>
            <a:ext uri="{FF2B5EF4-FFF2-40B4-BE49-F238E27FC236}">
              <a16:creationId xmlns:a16="http://schemas.microsoft.com/office/drawing/2014/main" id="{13C0D612-9202-4998-8A2A-1A077092C56B}"/>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33" name="直線コネクタ 432">
          <a:extLst>
            <a:ext uri="{FF2B5EF4-FFF2-40B4-BE49-F238E27FC236}">
              <a16:creationId xmlns:a16="http://schemas.microsoft.com/office/drawing/2014/main" id="{9B304DAA-0A9D-40C1-936A-C2AF98A25E0D}"/>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34" name="テキスト ボックス 433">
          <a:extLst>
            <a:ext uri="{FF2B5EF4-FFF2-40B4-BE49-F238E27FC236}">
              <a16:creationId xmlns:a16="http://schemas.microsoft.com/office/drawing/2014/main" id="{A1384BF0-4A74-45A0-8A4F-20D5951F9495}"/>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35" name="直線コネクタ 434">
          <a:extLst>
            <a:ext uri="{FF2B5EF4-FFF2-40B4-BE49-F238E27FC236}">
              <a16:creationId xmlns:a16="http://schemas.microsoft.com/office/drawing/2014/main" id="{9F651A7A-36C4-49AA-A605-3535DFF4F0E3}"/>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36" name="テキスト ボックス 435">
          <a:extLst>
            <a:ext uri="{FF2B5EF4-FFF2-40B4-BE49-F238E27FC236}">
              <a16:creationId xmlns:a16="http://schemas.microsoft.com/office/drawing/2014/main" id="{5D5B45BF-36BB-497A-ADE0-77AD7C82373C}"/>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37" name="直線コネクタ 436">
          <a:extLst>
            <a:ext uri="{FF2B5EF4-FFF2-40B4-BE49-F238E27FC236}">
              <a16:creationId xmlns:a16="http://schemas.microsoft.com/office/drawing/2014/main" id="{4351EF75-5007-4631-8718-C58BF8B3AB77}"/>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38" name="テキスト ボックス 437">
          <a:extLst>
            <a:ext uri="{FF2B5EF4-FFF2-40B4-BE49-F238E27FC236}">
              <a16:creationId xmlns:a16="http://schemas.microsoft.com/office/drawing/2014/main" id="{7DF750A6-E801-4AD9-9D1D-CC0A05B8FD7C}"/>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39" name="直線コネクタ 438">
          <a:extLst>
            <a:ext uri="{FF2B5EF4-FFF2-40B4-BE49-F238E27FC236}">
              <a16:creationId xmlns:a16="http://schemas.microsoft.com/office/drawing/2014/main" id="{88114CB6-172B-4443-8D48-A46F47549A69}"/>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40" name="テキスト ボックス 439">
          <a:extLst>
            <a:ext uri="{FF2B5EF4-FFF2-40B4-BE49-F238E27FC236}">
              <a16:creationId xmlns:a16="http://schemas.microsoft.com/office/drawing/2014/main" id="{5581C867-A291-4712-8B9C-75985AC293D3}"/>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41" name="直線コネクタ 440">
          <a:extLst>
            <a:ext uri="{FF2B5EF4-FFF2-40B4-BE49-F238E27FC236}">
              <a16:creationId xmlns:a16="http://schemas.microsoft.com/office/drawing/2014/main" id="{3D571AC1-1956-4023-A2E3-D7F0A02AB882}"/>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42" name="テキスト ボックス 441">
          <a:extLst>
            <a:ext uri="{FF2B5EF4-FFF2-40B4-BE49-F238E27FC236}">
              <a16:creationId xmlns:a16="http://schemas.microsoft.com/office/drawing/2014/main" id="{D5554055-69BA-4ACB-AEB4-FE1D9F1607BB}"/>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43" name="直線コネクタ 442">
          <a:extLst>
            <a:ext uri="{FF2B5EF4-FFF2-40B4-BE49-F238E27FC236}">
              <a16:creationId xmlns:a16="http://schemas.microsoft.com/office/drawing/2014/main" id="{3F3DF097-87AC-41C0-B69A-89928FDF7C49}"/>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44" name="テキスト ボックス 443">
          <a:extLst>
            <a:ext uri="{FF2B5EF4-FFF2-40B4-BE49-F238E27FC236}">
              <a16:creationId xmlns:a16="http://schemas.microsoft.com/office/drawing/2014/main" id="{CBFBCAE3-47D4-45B1-B859-EBB38CD08AF2}"/>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45" name="直線コネクタ 444">
          <a:extLst>
            <a:ext uri="{FF2B5EF4-FFF2-40B4-BE49-F238E27FC236}">
              <a16:creationId xmlns:a16="http://schemas.microsoft.com/office/drawing/2014/main" id="{70364794-B0BC-4199-83F9-EA197E76CD03}"/>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446" name="テキスト ボックス 445">
          <a:extLst>
            <a:ext uri="{FF2B5EF4-FFF2-40B4-BE49-F238E27FC236}">
              <a16:creationId xmlns:a16="http://schemas.microsoft.com/office/drawing/2014/main" id="{FE997F88-6E34-4084-A0B9-BE3F0401AEB7}"/>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47" name="直線コネクタ 446">
          <a:extLst>
            <a:ext uri="{FF2B5EF4-FFF2-40B4-BE49-F238E27FC236}">
              <a16:creationId xmlns:a16="http://schemas.microsoft.com/office/drawing/2014/main" id="{52582FE9-5E53-4840-A5AC-BA806BE554E1}"/>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48" name="【消防施設】&#10;有形固定資産減価償却率グラフ枠">
          <a:extLst>
            <a:ext uri="{FF2B5EF4-FFF2-40B4-BE49-F238E27FC236}">
              <a16:creationId xmlns:a16="http://schemas.microsoft.com/office/drawing/2014/main" id="{52FDD7CD-2315-41E6-B329-74EED371344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123008</xdr:rowOff>
    </xdr:from>
    <xdr:to>
      <xdr:col>85</xdr:col>
      <xdr:colOff>126364</xdr:colOff>
      <xdr:row>86</xdr:row>
      <xdr:rowOff>168729</xdr:rowOff>
    </xdr:to>
    <xdr:cxnSp macro="">
      <xdr:nvCxnSpPr>
        <xdr:cNvPr id="449" name="直線コネクタ 448">
          <a:extLst>
            <a:ext uri="{FF2B5EF4-FFF2-40B4-BE49-F238E27FC236}">
              <a16:creationId xmlns:a16="http://schemas.microsoft.com/office/drawing/2014/main" id="{6C6883BC-EE81-4351-A46F-AF2BD5244E39}"/>
            </a:ext>
          </a:extLst>
        </xdr:cNvPr>
        <xdr:cNvCxnSpPr/>
      </xdr:nvCxnSpPr>
      <xdr:spPr>
        <a:xfrm flipV="1">
          <a:off x="16318864" y="13324658"/>
          <a:ext cx="0" cy="1588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450" name="【消防施設】&#10;有形固定資産減価償却率最小値テキスト">
          <a:extLst>
            <a:ext uri="{FF2B5EF4-FFF2-40B4-BE49-F238E27FC236}">
              <a16:creationId xmlns:a16="http://schemas.microsoft.com/office/drawing/2014/main" id="{700A02C0-AD72-4D99-9843-298559B68CAB}"/>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451" name="直線コネクタ 450">
          <a:extLst>
            <a:ext uri="{FF2B5EF4-FFF2-40B4-BE49-F238E27FC236}">
              <a16:creationId xmlns:a16="http://schemas.microsoft.com/office/drawing/2014/main" id="{90C2B4CB-D02C-4A45-9CC7-748ADDFCBA3D}"/>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69685</xdr:rowOff>
    </xdr:from>
    <xdr:ext cx="340478" cy="259045"/>
    <xdr:sp macro="" textlink="">
      <xdr:nvSpPr>
        <xdr:cNvPr id="452" name="【消防施設】&#10;有形固定資産減価償却率最大値テキスト">
          <a:extLst>
            <a:ext uri="{FF2B5EF4-FFF2-40B4-BE49-F238E27FC236}">
              <a16:creationId xmlns:a16="http://schemas.microsoft.com/office/drawing/2014/main" id="{70D8918A-1C18-4794-B1F6-51EC3AD92D62}"/>
            </a:ext>
          </a:extLst>
        </xdr:cNvPr>
        <xdr:cNvSpPr txBox="1"/>
      </xdr:nvSpPr>
      <xdr:spPr>
        <a:xfrm>
          <a:off x="16357600" y="130998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123008</xdr:rowOff>
    </xdr:from>
    <xdr:to>
      <xdr:col>86</xdr:col>
      <xdr:colOff>25400</xdr:colOff>
      <xdr:row>77</xdr:row>
      <xdr:rowOff>123008</xdr:rowOff>
    </xdr:to>
    <xdr:cxnSp macro="">
      <xdr:nvCxnSpPr>
        <xdr:cNvPr id="453" name="直線コネクタ 452">
          <a:extLst>
            <a:ext uri="{FF2B5EF4-FFF2-40B4-BE49-F238E27FC236}">
              <a16:creationId xmlns:a16="http://schemas.microsoft.com/office/drawing/2014/main" id="{212463BC-22FE-4000-ABFC-CDF13FABEE10}"/>
            </a:ext>
          </a:extLst>
        </xdr:cNvPr>
        <xdr:cNvCxnSpPr/>
      </xdr:nvCxnSpPr>
      <xdr:spPr>
        <a:xfrm>
          <a:off x="16230600" y="1332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148970</xdr:rowOff>
    </xdr:from>
    <xdr:ext cx="405111" cy="259045"/>
    <xdr:sp macro="" textlink="">
      <xdr:nvSpPr>
        <xdr:cNvPr id="454" name="【消防施設】&#10;有形固定資産減価償却率平均値テキスト">
          <a:extLst>
            <a:ext uri="{FF2B5EF4-FFF2-40B4-BE49-F238E27FC236}">
              <a16:creationId xmlns:a16="http://schemas.microsoft.com/office/drawing/2014/main" id="{E4D6341B-007F-409C-B0C9-C9B5C17A8C41}"/>
            </a:ext>
          </a:extLst>
        </xdr:cNvPr>
        <xdr:cNvSpPr txBox="1"/>
      </xdr:nvSpPr>
      <xdr:spPr>
        <a:xfrm>
          <a:off x="16357600" y="14036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126093</xdr:rowOff>
    </xdr:from>
    <xdr:to>
      <xdr:col>85</xdr:col>
      <xdr:colOff>177800</xdr:colOff>
      <xdr:row>83</xdr:row>
      <xdr:rowOff>56243</xdr:rowOff>
    </xdr:to>
    <xdr:sp macro="" textlink="">
      <xdr:nvSpPr>
        <xdr:cNvPr id="455" name="フローチャート: 判断 454">
          <a:extLst>
            <a:ext uri="{FF2B5EF4-FFF2-40B4-BE49-F238E27FC236}">
              <a16:creationId xmlns:a16="http://schemas.microsoft.com/office/drawing/2014/main" id="{47137D86-3B4D-4EEA-863B-1CAAF5FA3FC2}"/>
            </a:ext>
          </a:extLst>
        </xdr:cNvPr>
        <xdr:cNvSpPr/>
      </xdr:nvSpPr>
      <xdr:spPr>
        <a:xfrm>
          <a:off x="16268700" y="1418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456" name="フローチャート: 判断 455">
          <a:extLst>
            <a:ext uri="{FF2B5EF4-FFF2-40B4-BE49-F238E27FC236}">
              <a16:creationId xmlns:a16="http://schemas.microsoft.com/office/drawing/2014/main" id="{402169F7-2BE2-4A7D-ABFF-A3DAF172BFE3}"/>
            </a:ext>
          </a:extLst>
        </xdr:cNvPr>
        <xdr:cNvSpPr/>
      </xdr:nvSpPr>
      <xdr:spPr>
        <a:xfrm>
          <a:off x="15430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82006</xdr:rowOff>
    </xdr:from>
    <xdr:to>
      <xdr:col>76</xdr:col>
      <xdr:colOff>165100</xdr:colOff>
      <xdr:row>83</xdr:row>
      <xdr:rowOff>12156</xdr:rowOff>
    </xdr:to>
    <xdr:sp macro="" textlink="">
      <xdr:nvSpPr>
        <xdr:cNvPr id="457" name="フローチャート: 判断 456">
          <a:extLst>
            <a:ext uri="{FF2B5EF4-FFF2-40B4-BE49-F238E27FC236}">
              <a16:creationId xmlns:a16="http://schemas.microsoft.com/office/drawing/2014/main" id="{09C61884-1ADD-4078-8638-80B19A448662}"/>
            </a:ext>
          </a:extLst>
        </xdr:cNvPr>
        <xdr:cNvSpPr/>
      </xdr:nvSpPr>
      <xdr:spPr>
        <a:xfrm>
          <a:off x="14541500" y="1414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88537</xdr:rowOff>
    </xdr:from>
    <xdr:to>
      <xdr:col>72</xdr:col>
      <xdr:colOff>38100</xdr:colOff>
      <xdr:row>83</xdr:row>
      <xdr:rowOff>18687</xdr:rowOff>
    </xdr:to>
    <xdr:sp macro="" textlink="">
      <xdr:nvSpPr>
        <xdr:cNvPr id="458" name="フローチャート: 判断 457">
          <a:extLst>
            <a:ext uri="{FF2B5EF4-FFF2-40B4-BE49-F238E27FC236}">
              <a16:creationId xmlns:a16="http://schemas.microsoft.com/office/drawing/2014/main" id="{178EAC2B-C02D-4AF2-8DA3-603E9B87955D}"/>
            </a:ext>
          </a:extLst>
        </xdr:cNvPr>
        <xdr:cNvSpPr/>
      </xdr:nvSpPr>
      <xdr:spPr>
        <a:xfrm>
          <a:off x="13652500" y="1414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152219</xdr:rowOff>
    </xdr:from>
    <xdr:to>
      <xdr:col>67</xdr:col>
      <xdr:colOff>101600</xdr:colOff>
      <xdr:row>83</xdr:row>
      <xdr:rowOff>82369</xdr:rowOff>
    </xdr:to>
    <xdr:sp macro="" textlink="">
      <xdr:nvSpPr>
        <xdr:cNvPr id="459" name="フローチャート: 判断 458">
          <a:extLst>
            <a:ext uri="{FF2B5EF4-FFF2-40B4-BE49-F238E27FC236}">
              <a16:creationId xmlns:a16="http://schemas.microsoft.com/office/drawing/2014/main" id="{3B516CB5-8185-4C6D-BC93-40F9157C5484}"/>
            </a:ext>
          </a:extLst>
        </xdr:cNvPr>
        <xdr:cNvSpPr/>
      </xdr:nvSpPr>
      <xdr:spPr>
        <a:xfrm>
          <a:off x="127635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60" name="テキスト ボックス 459">
          <a:extLst>
            <a:ext uri="{FF2B5EF4-FFF2-40B4-BE49-F238E27FC236}">
              <a16:creationId xmlns:a16="http://schemas.microsoft.com/office/drawing/2014/main" id="{5865164B-86AB-407B-9F1D-509A7E49170B}"/>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61" name="テキスト ボックス 460">
          <a:extLst>
            <a:ext uri="{FF2B5EF4-FFF2-40B4-BE49-F238E27FC236}">
              <a16:creationId xmlns:a16="http://schemas.microsoft.com/office/drawing/2014/main" id="{53C0683F-19AB-4F1C-BDB4-B9F163708A82}"/>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2" name="テキスト ボックス 461">
          <a:extLst>
            <a:ext uri="{FF2B5EF4-FFF2-40B4-BE49-F238E27FC236}">
              <a16:creationId xmlns:a16="http://schemas.microsoft.com/office/drawing/2014/main" id="{43276227-38FB-43E9-8ED9-0E7DF51A6F95}"/>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63" name="テキスト ボックス 462">
          <a:extLst>
            <a:ext uri="{FF2B5EF4-FFF2-40B4-BE49-F238E27FC236}">
              <a16:creationId xmlns:a16="http://schemas.microsoft.com/office/drawing/2014/main" id="{A4C3D0D7-E5EF-413B-A2C9-F3D3886CB43E}"/>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64" name="テキスト ボックス 463">
          <a:extLst>
            <a:ext uri="{FF2B5EF4-FFF2-40B4-BE49-F238E27FC236}">
              <a16:creationId xmlns:a16="http://schemas.microsoft.com/office/drawing/2014/main" id="{CEC46E90-34D5-4FDD-A6E9-D69E35240B83}"/>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26488</xdr:rowOff>
    </xdr:from>
    <xdr:to>
      <xdr:col>85</xdr:col>
      <xdr:colOff>177800</xdr:colOff>
      <xdr:row>83</xdr:row>
      <xdr:rowOff>128088</xdr:rowOff>
    </xdr:to>
    <xdr:sp macro="" textlink="">
      <xdr:nvSpPr>
        <xdr:cNvPr id="465" name="楕円 464">
          <a:extLst>
            <a:ext uri="{FF2B5EF4-FFF2-40B4-BE49-F238E27FC236}">
              <a16:creationId xmlns:a16="http://schemas.microsoft.com/office/drawing/2014/main" id="{0D6649DA-BB0F-45CC-9A12-6085C9A0E8CE}"/>
            </a:ext>
          </a:extLst>
        </xdr:cNvPr>
        <xdr:cNvSpPr/>
      </xdr:nvSpPr>
      <xdr:spPr>
        <a:xfrm>
          <a:off x="16268700" y="1425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4915</xdr:rowOff>
    </xdr:from>
    <xdr:ext cx="405111" cy="259045"/>
    <xdr:sp macro="" textlink="">
      <xdr:nvSpPr>
        <xdr:cNvPr id="466" name="【消防施設】&#10;有形固定資産減価償却率該当値テキスト">
          <a:extLst>
            <a:ext uri="{FF2B5EF4-FFF2-40B4-BE49-F238E27FC236}">
              <a16:creationId xmlns:a16="http://schemas.microsoft.com/office/drawing/2014/main" id="{3FFA2350-0642-426A-A23C-9A5B8FB045D2}"/>
            </a:ext>
          </a:extLst>
        </xdr:cNvPr>
        <xdr:cNvSpPr txBox="1"/>
      </xdr:nvSpPr>
      <xdr:spPr>
        <a:xfrm>
          <a:off x="16357600" y="1423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124461</xdr:rowOff>
    </xdr:from>
    <xdr:to>
      <xdr:col>81</xdr:col>
      <xdr:colOff>101600</xdr:colOff>
      <xdr:row>83</xdr:row>
      <xdr:rowOff>54611</xdr:rowOff>
    </xdr:to>
    <xdr:sp macro="" textlink="">
      <xdr:nvSpPr>
        <xdr:cNvPr id="467" name="楕円 466">
          <a:extLst>
            <a:ext uri="{FF2B5EF4-FFF2-40B4-BE49-F238E27FC236}">
              <a16:creationId xmlns:a16="http://schemas.microsoft.com/office/drawing/2014/main" id="{9A14FDAB-04CC-4714-9810-F541E68B4925}"/>
            </a:ext>
          </a:extLst>
        </xdr:cNvPr>
        <xdr:cNvSpPr/>
      </xdr:nvSpPr>
      <xdr:spPr>
        <a:xfrm>
          <a:off x="15430500" y="1418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3811</xdr:rowOff>
    </xdr:from>
    <xdr:to>
      <xdr:col>85</xdr:col>
      <xdr:colOff>127000</xdr:colOff>
      <xdr:row>83</xdr:row>
      <xdr:rowOff>77288</xdr:rowOff>
    </xdr:to>
    <xdr:cxnSp macro="">
      <xdr:nvCxnSpPr>
        <xdr:cNvPr id="468" name="直線コネクタ 467">
          <a:extLst>
            <a:ext uri="{FF2B5EF4-FFF2-40B4-BE49-F238E27FC236}">
              <a16:creationId xmlns:a16="http://schemas.microsoft.com/office/drawing/2014/main" id="{83CE009C-CE68-4B1F-8292-468779417645}"/>
            </a:ext>
          </a:extLst>
        </xdr:cNvPr>
        <xdr:cNvCxnSpPr/>
      </xdr:nvCxnSpPr>
      <xdr:spPr>
        <a:xfrm>
          <a:off x="15481300" y="14234161"/>
          <a:ext cx="838200" cy="73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93436</xdr:rowOff>
    </xdr:from>
    <xdr:to>
      <xdr:col>76</xdr:col>
      <xdr:colOff>165100</xdr:colOff>
      <xdr:row>84</xdr:row>
      <xdr:rowOff>23586</xdr:rowOff>
    </xdr:to>
    <xdr:sp macro="" textlink="">
      <xdr:nvSpPr>
        <xdr:cNvPr id="469" name="楕円 468">
          <a:extLst>
            <a:ext uri="{FF2B5EF4-FFF2-40B4-BE49-F238E27FC236}">
              <a16:creationId xmlns:a16="http://schemas.microsoft.com/office/drawing/2014/main" id="{0BDE706E-F525-4935-949D-6B476CC72439}"/>
            </a:ext>
          </a:extLst>
        </xdr:cNvPr>
        <xdr:cNvSpPr/>
      </xdr:nvSpPr>
      <xdr:spPr>
        <a:xfrm>
          <a:off x="14541500" y="1432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3811</xdr:rowOff>
    </xdr:from>
    <xdr:to>
      <xdr:col>81</xdr:col>
      <xdr:colOff>50800</xdr:colOff>
      <xdr:row>83</xdr:row>
      <xdr:rowOff>144236</xdr:rowOff>
    </xdr:to>
    <xdr:cxnSp macro="">
      <xdr:nvCxnSpPr>
        <xdr:cNvPr id="470" name="直線コネクタ 469">
          <a:extLst>
            <a:ext uri="{FF2B5EF4-FFF2-40B4-BE49-F238E27FC236}">
              <a16:creationId xmlns:a16="http://schemas.microsoft.com/office/drawing/2014/main" id="{557CF377-CE10-41A7-A5E5-6AC945DE73FD}"/>
            </a:ext>
          </a:extLst>
        </xdr:cNvPr>
        <xdr:cNvCxnSpPr/>
      </xdr:nvCxnSpPr>
      <xdr:spPr>
        <a:xfrm flipV="1">
          <a:off x="14592300" y="14234161"/>
          <a:ext cx="889000" cy="140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33020</xdr:rowOff>
    </xdr:from>
    <xdr:to>
      <xdr:col>72</xdr:col>
      <xdr:colOff>38100</xdr:colOff>
      <xdr:row>83</xdr:row>
      <xdr:rowOff>134620</xdr:rowOff>
    </xdr:to>
    <xdr:sp macro="" textlink="">
      <xdr:nvSpPr>
        <xdr:cNvPr id="471" name="楕円 470">
          <a:extLst>
            <a:ext uri="{FF2B5EF4-FFF2-40B4-BE49-F238E27FC236}">
              <a16:creationId xmlns:a16="http://schemas.microsoft.com/office/drawing/2014/main" id="{5DEE53D1-D64A-48DF-B351-5C21DBC9BA4D}"/>
            </a:ext>
          </a:extLst>
        </xdr:cNvPr>
        <xdr:cNvSpPr/>
      </xdr:nvSpPr>
      <xdr:spPr>
        <a:xfrm>
          <a:off x="13652500" y="142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83820</xdr:rowOff>
    </xdr:from>
    <xdr:to>
      <xdr:col>76</xdr:col>
      <xdr:colOff>114300</xdr:colOff>
      <xdr:row>83</xdr:row>
      <xdr:rowOff>144236</xdr:rowOff>
    </xdr:to>
    <xdr:cxnSp macro="">
      <xdr:nvCxnSpPr>
        <xdr:cNvPr id="472" name="直線コネクタ 471">
          <a:extLst>
            <a:ext uri="{FF2B5EF4-FFF2-40B4-BE49-F238E27FC236}">
              <a16:creationId xmlns:a16="http://schemas.microsoft.com/office/drawing/2014/main" id="{8B418411-F80B-45CE-917F-C765740EA67E}"/>
            </a:ext>
          </a:extLst>
        </xdr:cNvPr>
        <xdr:cNvCxnSpPr/>
      </xdr:nvCxnSpPr>
      <xdr:spPr>
        <a:xfrm>
          <a:off x="13703300" y="14314170"/>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67311</xdr:rowOff>
    </xdr:from>
    <xdr:to>
      <xdr:col>67</xdr:col>
      <xdr:colOff>101600</xdr:colOff>
      <xdr:row>84</xdr:row>
      <xdr:rowOff>168911</xdr:rowOff>
    </xdr:to>
    <xdr:sp macro="" textlink="">
      <xdr:nvSpPr>
        <xdr:cNvPr id="473" name="楕円 472">
          <a:extLst>
            <a:ext uri="{FF2B5EF4-FFF2-40B4-BE49-F238E27FC236}">
              <a16:creationId xmlns:a16="http://schemas.microsoft.com/office/drawing/2014/main" id="{E77ACCF6-4FB7-4FC5-A78D-4810D3B7B14D}"/>
            </a:ext>
          </a:extLst>
        </xdr:cNvPr>
        <xdr:cNvSpPr/>
      </xdr:nvSpPr>
      <xdr:spPr>
        <a:xfrm>
          <a:off x="12763500" y="1446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83820</xdr:rowOff>
    </xdr:from>
    <xdr:to>
      <xdr:col>71</xdr:col>
      <xdr:colOff>177800</xdr:colOff>
      <xdr:row>84</xdr:row>
      <xdr:rowOff>118111</xdr:rowOff>
    </xdr:to>
    <xdr:cxnSp macro="">
      <xdr:nvCxnSpPr>
        <xdr:cNvPr id="474" name="直線コネクタ 473">
          <a:extLst>
            <a:ext uri="{FF2B5EF4-FFF2-40B4-BE49-F238E27FC236}">
              <a16:creationId xmlns:a16="http://schemas.microsoft.com/office/drawing/2014/main" id="{9D539498-316E-46F2-A79C-4337A05FDB0E}"/>
            </a:ext>
          </a:extLst>
        </xdr:cNvPr>
        <xdr:cNvCxnSpPr/>
      </xdr:nvCxnSpPr>
      <xdr:spPr>
        <a:xfrm flipV="1">
          <a:off x="12814300" y="14314170"/>
          <a:ext cx="889000" cy="20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475" name="n_1aveValue【消防施設】&#10;有形固定資産減価償却率">
          <a:extLst>
            <a:ext uri="{FF2B5EF4-FFF2-40B4-BE49-F238E27FC236}">
              <a16:creationId xmlns:a16="http://schemas.microsoft.com/office/drawing/2014/main" id="{DFEEAA48-C8C6-4307-914F-9A8FF0B8F289}"/>
            </a:ext>
          </a:extLst>
        </xdr:cNvPr>
        <xdr:cNvSpPr txBox="1"/>
      </xdr:nvSpPr>
      <xdr:spPr>
        <a:xfrm>
          <a:off x="152660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28683</xdr:rowOff>
    </xdr:from>
    <xdr:ext cx="405111" cy="259045"/>
    <xdr:sp macro="" textlink="">
      <xdr:nvSpPr>
        <xdr:cNvPr id="476" name="n_2aveValue【消防施設】&#10;有形固定資産減価償却率">
          <a:extLst>
            <a:ext uri="{FF2B5EF4-FFF2-40B4-BE49-F238E27FC236}">
              <a16:creationId xmlns:a16="http://schemas.microsoft.com/office/drawing/2014/main" id="{3D8E5C88-0A42-4CE3-AD21-16D72FFA509D}"/>
            </a:ext>
          </a:extLst>
        </xdr:cNvPr>
        <xdr:cNvSpPr txBox="1"/>
      </xdr:nvSpPr>
      <xdr:spPr>
        <a:xfrm>
          <a:off x="14389744" y="1391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35214</xdr:rowOff>
    </xdr:from>
    <xdr:ext cx="405111" cy="259045"/>
    <xdr:sp macro="" textlink="">
      <xdr:nvSpPr>
        <xdr:cNvPr id="477" name="n_3aveValue【消防施設】&#10;有形固定資産減価償却率">
          <a:extLst>
            <a:ext uri="{FF2B5EF4-FFF2-40B4-BE49-F238E27FC236}">
              <a16:creationId xmlns:a16="http://schemas.microsoft.com/office/drawing/2014/main" id="{8ABF4151-DB4D-4519-8BFD-58ABDF09B833}"/>
            </a:ext>
          </a:extLst>
        </xdr:cNvPr>
        <xdr:cNvSpPr txBox="1"/>
      </xdr:nvSpPr>
      <xdr:spPr>
        <a:xfrm>
          <a:off x="13500744" y="13922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98896</xdr:rowOff>
    </xdr:from>
    <xdr:ext cx="405111" cy="259045"/>
    <xdr:sp macro="" textlink="">
      <xdr:nvSpPr>
        <xdr:cNvPr id="478" name="n_4aveValue【消防施設】&#10;有形固定資産減価償却率">
          <a:extLst>
            <a:ext uri="{FF2B5EF4-FFF2-40B4-BE49-F238E27FC236}">
              <a16:creationId xmlns:a16="http://schemas.microsoft.com/office/drawing/2014/main" id="{13A4540B-ADCA-4D55-88BE-A1F151501EDD}"/>
            </a:ext>
          </a:extLst>
        </xdr:cNvPr>
        <xdr:cNvSpPr txBox="1"/>
      </xdr:nvSpPr>
      <xdr:spPr>
        <a:xfrm>
          <a:off x="12611744" y="1398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45738</xdr:rowOff>
    </xdr:from>
    <xdr:ext cx="405111" cy="259045"/>
    <xdr:sp macro="" textlink="">
      <xdr:nvSpPr>
        <xdr:cNvPr id="479" name="n_1mainValue【消防施設】&#10;有形固定資産減価償却率">
          <a:extLst>
            <a:ext uri="{FF2B5EF4-FFF2-40B4-BE49-F238E27FC236}">
              <a16:creationId xmlns:a16="http://schemas.microsoft.com/office/drawing/2014/main" id="{36637E41-EE5B-4CBA-AFAE-CD9EC8153F8F}"/>
            </a:ext>
          </a:extLst>
        </xdr:cNvPr>
        <xdr:cNvSpPr txBox="1"/>
      </xdr:nvSpPr>
      <xdr:spPr>
        <a:xfrm>
          <a:off x="15266044"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14713</xdr:rowOff>
    </xdr:from>
    <xdr:ext cx="405111" cy="259045"/>
    <xdr:sp macro="" textlink="">
      <xdr:nvSpPr>
        <xdr:cNvPr id="480" name="n_2mainValue【消防施設】&#10;有形固定資産減価償却率">
          <a:extLst>
            <a:ext uri="{FF2B5EF4-FFF2-40B4-BE49-F238E27FC236}">
              <a16:creationId xmlns:a16="http://schemas.microsoft.com/office/drawing/2014/main" id="{2C2D1162-3040-45AF-8E87-137330E5EAE5}"/>
            </a:ext>
          </a:extLst>
        </xdr:cNvPr>
        <xdr:cNvSpPr txBox="1"/>
      </xdr:nvSpPr>
      <xdr:spPr>
        <a:xfrm>
          <a:off x="14389744" y="14416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125747</xdr:rowOff>
    </xdr:from>
    <xdr:ext cx="405111" cy="259045"/>
    <xdr:sp macro="" textlink="">
      <xdr:nvSpPr>
        <xdr:cNvPr id="481" name="n_3mainValue【消防施設】&#10;有形固定資産減価償却率">
          <a:extLst>
            <a:ext uri="{FF2B5EF4-FFF2-40B4-BE49-F238E27FC236}">
              <a16:creationId xmlns:a16="http://schemas.microsoft.com/office/drawing/2014/main" id="{E7D631EC-3F81-433C-82C6-CE9426FE892E}"/>
            </a:ext>
          </a:extLst>
        </xdr:cNvPr>
        <xdr:cNvSpPr txBox="1"/>
      </xdr:nvSpPr>
      <xdr:spPr>
        <a:xfrm>
          <a:off x="13500744" y="1435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160038</xdr:rowOff>
    </xdr:from>
    <xdr:ext cx="405111" cy="259045"/>
    <xdr:sp macro="" textlink="">
      <xdr:nvSpPr>
        <xdr:cNvPr id="482" name="n_4mainValue【消防施設】&#10;有形固定資産減価償却率">
          <a:extLst>
            <a:ext uri="{FF2B5EF4-FFF2-40B4-BE49-F238E27FC236}">
              <a16:creationId xmlns:a16="http://schemas.microsoft.com/office/drawing/2014/main" id="{E1CF2185-9EE2-4CA7-BE58-FD707783BFD0}"/>
            </a:ext>
          </a:extLst>
        </xdr:cNvPr>
        <xdr:cNvSpPr txBox="1"/>
      </xdr:nvSpPr>
      <xdr:spPr>
        <a:xfrm>
          <a:off x="12611744" y="14561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3" name="正方形/長方形 482">
          <a:extLst>
            <a:ext uri="{FF2B5EF4-FFF2-40B4-BE49-F238E27FC236}">
              <a16:creationId xmlns:a16="http://schemas.microsoft.com/office/drawing/2014/main" id="{43518AB9-33DD-4DDA-B958-8AE948F216B3}"/>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4" name="正方形/長方形 483">
          <a:extLst>
            <a:ext uri="{FF2B5EF4-FFF2-40B4-BE49-F238E27FC236}">
              <a16:creationId xmlns:a16="http://schemas.microsoft.com/office/drawing/2014/main" id="{ADC80983-68DE-4301-9132-B2C1627D11CC}"/>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5" name="正方形/長方形 484">
          <a:extLst>
            <a:ext uri="{FF2B5EF4-FFF2-40B4-BE49-F238E27FC236}">
              <a16:creationId xmlns:a16="http://schemas.microsoft.com/office/drawing/2014/main" id="{ABF7044C-7F87-4B3C-842A-214CF5B139A4}"/>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86" name="正方形/長方形 485">
          <a:extLst>
            <a:ext uri="{FF2B5EF4-FFF2-40B4-BE49-F238E27FC236}">
              <a16:creationId xmlns:a16="http://schemas.microsoft.com/office/drawing/2014/main" id="{07BBC27D-96DF-4FD1-8C89-18E9725FF43E}"/>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87" name="正方形/長方形 486">
          <a:extLst>
            <a:ext uri="{FF2B5EF4-FFF2-40B4-BE49-F238E27FC236}">
              <a16:creationId xmlns:a16="http://schemas.microsoft.com/office/drawing/2014/main" id="{6D67BBDB-BC87-421D-8B46-19AC6D73715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88" name="正方形/長方形 487">
          <a:extLst>
            <a:ext uri="{FF2B5EF4-FFF2-40B4-BE49-F238E27FC236}">
              <a16:creationId xmlns:a16="http://schemas.microsoft.com/office/drawing/2014/main" id="{35DDC980-1128-48B8-AEA1-AFBBB0167821}"/>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89" name="正方形/長方形 488">
          <a:extLst>
            <a:ext uri="{FF2B5EF4-FFF2-40B4-BE49-F238E27FC236}">
              <a16:creationId xmlns:a16="http://schemas.microsoft.com/office/drawing/2014/main" id="{7CCB97F6-BCF1-4E38-8203-6A84F0F6619B}"/>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0" name="正方形/長方形 489">
          <a:extLst>
            <a:ext uri="{FF2B5EF4-FFF2-40B4-BE49-F238E27FC236}">
              <a16:creationId xmlns:a16="http://schemas.microsoft.com/office/drawing/2014/main" id="{58256A9E-656B-406D-9AE4-A4C88F1736F4}"/>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1" name="テキスト ボックス 490">
          <a:extLst>
            <a:ext uri="{FF2B5EF4-FFF2-40B4-BE49-F238E27FC236}">
              <a16:creationId xmlns:a16="http://schemas.microsoft.com/office/drawing/2014/main" id="{ECE25CB7-A34D-47BE-B1F4-BB9D5D77083F}"/>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2" name="直線コネクタ 491">
          <a:extLst>
            <a:ext uri="{FF2B5EF4-FFF2-40B4-BE49-F238E27FC236}">
              <a16:creationId xmlns:a16="http://schemas.microsoft.com/office/drawing/2014/main" id="{4D4E853D-0F75-492C-B0BE-98C93DA2AC4B}"/>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493" name="直線コネクタ 492">
          <a:extLst>
            <a:ext uri="{FF2B5EF4-FFF2-40B4-BE49-F238E27FC236}">
              <a16:creationId xmlns:a16="http://schemas.microsoft.com/office/drawing/2014/main" id="{D603ED58-A841-464A-80DB-13632FD3F611}"/>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494" name="テキスト ボックス 493">
          <a:extLst>
            <a:ext uri="{FF2B5EF4-FFF2-40B4-BE49-F238E27FC236}">
              <a16:creationId xmlns:a16="http://schemas.microsoft.com/office/drawing/2014/main" id="{258192E8-7E4D-4CA4-8573-0EF5E9C2E1EC}"/>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495" name="直線コネクタ 494">
          <a:extLst>
            <a:ext uri="{FF2B5EF4-FFF2-40B4-BE49-F238E27FC236}">
              <a16:creationId xmlns:a16="http://schemas.microsoft.com/office/drawing/2014/main" id="{C3B715AF-676F-467C-9C02-288DB28B6E6B}"/>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496" name="テキスト ボックス 495">
          <a:extLst>
            <a:ext uri="{FF2B5EF4-FFF2-40B4-BE49-F238E27FC236}">
              <a16:creationId xmlns:a16="http://schemas.microsoft.com/office/drawing/2014/main" id="{A57B7D41-C110-4A0E-82CE-CFB05BF41165}"/>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497" name="直線コネクタ 496">
          <a:extLst>
            <a:ext uri="{FF2B5EF4-FFF2-40B4-BE49-F238E27FC236}">
              <a16:creationId xmlns:a16="http://schemas.microsoft.com/office/drawing/2014/main" id="{C3E54DBB-86C9-48FC-B503-A75F795B35DA}"/>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498" name="テキスト ボックス 497">
          <a:extLst>
            <a:ext uri="{FF2B5EF4-FFF2-40B4-BE49-F238E27FC236}">
              <a16:creationId xmlns:a16="http://schemas.microsoft.com/office/drawing/2014/main" id="{40B85A1F-9EF8-4154-B7D5-9FC2858F9941}"/>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499" name="直線コネクタ 498">
          <a:extLst>
            <a:ext uri="{FF2B5EF4-FFF2-40B4-BE49-F238E27FC236}">
              <a16:creationId xmlns:a16="http://schemas.microsoft.com/office/drawing/2014/main" id="{45B4BF8A-6262-4FC5-A6B5-E8D0124C13E8}"/>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00" name="テキスト ボックス 499">
          <a:extLst>
            <a:ext uri="{FF2B5EF4-FFF2-40B4-BE49-F238E27FC236}">
              <a16:creationId xmlns:a16="http://schemas.microsoft.com/office/drawing/2014/main" id="{BD037519-E070-41D9-9717-FEA77A065B08}"/>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01" name="直線コネクタ 500">
          <a:extLst>
            <a:ext uri="{FF2B5EF4-FFF2-40B4-BE49-F238E27FC236}">
              <a16:creationId xmlns:a16="http://schemas.microsoft.com/office/drawing/2014/main" id="{12A450D8-30B8-46F8-9EFE-E21D3873A870}"/>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02" name="テキスト ボックス 501">
          <a:extLst>
            <a:ext uri="{FF2B5EF4-FFF2-40B4-BE49-F238E27FC236}">
              <a16:creationId xmlns:a16="http://schemas.microsoft.com/office/drawing/2014/main" id="{5E79CC6F-A4A6-4D42-859F-C060C6A1D782}"/>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03" name="直線コネクタ 502">
          <a:extLst>
            <a:ext uri="{FF2B5EF4-FFF2-40B4-BE49-F238E27FC236}">
              <a16:creationId xmlns:a16="http://schemas.microsoft.com/office/drawing/2014/main" id="{BF875D38-7356-4811-A47A-17FF33020182}"/>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04" name="テキスト ボックス 503">
          <a:extLst>
            <a:ext uri="{FF2B5EF4-FFF2-40B4-BE49-F238E27FC236}">
              <a16:creationId xmlns:a16="http://schemas.microsoft.com/office/drawing/2014/main" id="{1DBE3EA3-C4E6-426F-8475-3CF9AC6B4ECB}"/>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5" name="直線コネクタ 504">
          <a:extLst>
            <a:ext uri="{FF2B5EF4-FFF2-40B4-BE49-F238E27FC236}">
              <a16:creationId xmlns:a16="http://schemas.microsoft.com/office/drawing/2014/main" id="{67D2C94A-8BBF-4F71-80AE-969A988C89FB}"/>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6" name="テキスト ボックス 505">
          <a:extLst>
            <a:ext uri="{FF2B5EF4-FFF2-40B4-BE49-F238E27FC236}">
              <a16:creationId xmlns:a16="http://schemas.microsoft.com/office/drawing/2014/main" id="{0033F3D9-A6C0-41B4-A382-149D5B293E7C}"/>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07" name="【消防施設】&#10;一人当たり面積グラフ枠">
          <a:extLst>
            <a:ext uri="{FF2B5EF4-FFF2-40B4-BE49-F238E27FC236}">
              <a16:creationId xmlns:a16="http://schemas.microsoft.com/office/drawing/2014/main" id="{4F835DAC-D244-4760-ADC1-AF12EAAEDF5A}"/>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125295</xdr:rowOff>
    </xdr:from>
    <xdr:to>
      <xdr:col>116</xdr:col>
      <xdr:colOff>62864</xdr:colOff>
      <xdr:row>86</xdr:row>
      <xdr:rowOff>162198</xdr:rowOff>
    </xdr:to>
    <xdr:cxnSp macro="">
      <xdr:nvCxnSpPr>
        <xdr:cNvPr id="508" name="直線コネクタ 507">
          <a:extLst>
            <a:ext uri="{FF2B5EF4-FFF2-40B4-BE49-F238E27FC236}">
              <a16:creationId xmlns:a16="http://schemas.microsoft.com/office/drawing/2014/main" id="{EB3720A1-6856-4E18-A4B3-6E3B1B7DA52F}"/>
            </a:ext>
          </a:extLst>
        </xdr:cNvPr>
        <xdr:cNvCxnSpPr/>
      </xdr:nvCxnSpPr>
      <xdr:spPr>
        <a:xfrm flipV="1">
          <a:off x="22160864" y="13498395"/>
          <a:ext cx="0" cy="1408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166025</xdr:rowOff>
    </xdr:from>
    <xdr:ext cx="469744" cy="259045"/>
    <xdr:sp macro="" textlink="">
      <xdr:nvSpPr>
        <xdr:cNvPr id="509" name="【消防施設】&#10;一人当たり面積最小値テキスト">
          <a:extLst>
            <a:ext uri="{FF2B5EF4-FFF2-40B4-BE49-F238E27FC236}">
              <a16:creationId xmlns:a16="http://schemas.microsoft.com/office/drawing/2014/main" id="{EDBFFFD8-1AD3-429C-BF53-C0BA4F933A16}"/>
            </a:ext>
          </a:extLst>
        </xdr:cNvPr>
        <xdr:cNvSpPr txBox="1"/>
      </xdr:nvSpPr>
      <xdr:spPr>
        <a:xfrm>
          <a:off x="22199600" y="14910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162198</xdr:rowOff>
    </xdr:from>
    <xdr:to>
      <xdr:col>116</xdr:col>
      <xdr:colOff>152400</xdr:colOff>
      <xdr:row>86</xdr:row>
      <xdr:rowOff>162198</xdr:rowOff>
    </xdr:to>
    <xdr:cxnSp macro="">
      <xdr:nvCxnSpPr>
        <xdr:cNvPr id="510" name="直線コネクタ 509">
          <a:extLst>
            <a:ext uri="{FF2B5EF4-FFF2-40B4-BE49-F238E27FC236}">
              <a16:creationId xmlns:a16="http://schemas.microsoft.com/office/drawing/2014/main" id="{C2316930-62DC-4A14-B134-68FE9AEA3425}"/>
            </a:ext>
          </a:extLst>
        </xdr:cNvPr>
        <xdr:cNvCxnSpPr/>
      </xdr:nvCxnSpPr>
      <xdr:spPr>
        <a:xfrm>
          <a:off x="22072600" y="1490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71972</xdr:rowOff>
    </xdr:from>
    <xdr:ext cx="469744" cy="259045"/>
    <xdr:sp macro="" textlink="">
      <xdr:nvSpPr>
        <xdr:cNvPr id="511" name="【消防施設】&#10;一人当たり面積最大値テキスト">
          <a:extLst>
            <a:ext uri="{FF2B5EF4-FFF2-40B4-BE49-F238E27FC236}">
              <a16:creationId xmlns:a16="http://schemas.microsoft.com/office/drawing/2014/main" id="{9EA1EC0C-E70D-4ADE-9EF4-5AC072325E94}"/>
            </a:ext>
          </a:extLst>
        </xdr:cNvPr>
        <xdr:cNvSpPr txBox="1"/>
      </xdr:nvSpPr>
      <xdr:spPr>
        <a:xfrm>
          <a:off x="22199600" y="13273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125295</xdr:rowOff>
    </xdr:from>
    <xdr:to>
      <xdr:col>116</xdr:col>
      <xdr:colOff>152400</xdr:colOff>
      <xdr:row>78</xdr:row>
      <xdr:rowOff>125295</xdr:rowOff>
    </xdr:to>
    <xdr:cxnSp macro="">
      <xdr:nvCxnSpPr>
        <xdr:cNvPr id="512" name="直線コネクタ 511">
          <a:extLst>
            <a:ext uri="{FF2B5EF4-FFF2-40B4-BE49-F238E27FC236}">
              <a16:creationId xmlns:a16="http://schemas.microsoft.com/office/drawing/2014/main" id="{96A15276-96E5-4A1C-8D8F-DD5BDB2D8557}"/>
            </a:ext>
          </a:extLst>
        </xdr:cNvPr>
        <xdr:cNvCxnSpPr/>
      </xdr:nvCxnSpPr>
      <xdr:spPr>
        <a:xfrm>
          <a:off x="22072600" y="13498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163303</xdr:rowOff>
    </xdr:from>
    <xdr:ext cx="469744" cy="259045"/>
    <xdr:sp macro="" textlink="">
      <xdr:nvSpPr>
        <xdr:cNvPr id="513" name="【消防施設】&#10;一人当たり面積平均値テキスト">
          <a:extLst>
            <a:ext uri="{FF2B5EF4-FFF2-40B4-BE49-F238E27FC236}">
              <a16:creationId xmlns:a16="http://schemas.microsoft.com/office/drawing/2014/main" id="{B7081FAA-B64A-4D36-B6A8-A5EDC51EEB9B}"/>
            </a:ext>
          </a:extLst>
        </xdr:cNvPr>
        <xdr:cNvSpPr txBox="1"/>
      </xdr:nvSpPr>
      <xdr:spPr>
        <a:xfrm>
          <a:off x="22199600" y="147365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13426</xdr:rowOff>
    </xdr:from>
    <xdr:to>
      <xdr:col>116</xdr:col>
      <xdr:colOff>114300</xdr:colOff>
      <xdr:row>86</xdr:row>
      <xdr:rowOff>115026</xdr:rowOff>
    </xdr:to>
    <xdr:sp macro="" textlink="">
      <xdr:nvSpPr>
        <xdr:cNvPr id="514" name="フローチャート: 判断 513">
          <a:extLst>
            <a:ext uri="{FF2B5EF4-FFF2-40B4-BE49-F238E27FC236}">
              <a16:creationId xmlns:a16="http://schemas.microsoft.com/office/drawing/2014/main" id="{E29465D4-54C1-4B8C-A775-894402AFDB07}"/>
            </a:ext>
          </a:extLst>
        </xdr:cNvPr>
        <xdr:cNvSpPr/>
      </xdr:nvSpPr>
      <xdr:spPr>
        <a:xfrm>
          <a:off x="22110700" y="1475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21264</xdr:rowOff>
    </xdr:from>
    <xdr:to>
      <xdr:col>112</xdr:col>
      <xdr:colOff>38100</xdr:colOff>
      <xdr:row>86</xdr:row>
      <xdr:rowOff>122864</xdr:rowOff>
    </xdr:to>
    <xdr:sp macro="" textlink="">
      <xdr:nvSpPr>
        <xdr:cNvPr id="515" name="フローチャート: 判断 514">
          <a:extLst>
            <a:ext uri="{FF2B5EF4-FFF2-40B4-BE49-F238E27FC236}">
              <a16:creationId xmlns:a16="http://schemas.microsoft.com/office/drawing/2014/main" id="{7C05DF34-63B1-4227-B658-B702CBCF8D11}"/>
            </a:ext>
          </a:extLst>
        </xdr:cNvPr>
        <xdr:cNvSpPr/>
      </xdr:nvSpPr>
      <xdr:spPr>
        <a:xfrm>
          <a:off x="21272500" y="14765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23876</xdr:rowOff>
    </xdr:from>
    <xdr:to>
      <xdr:col>107</xdr:col>
      <xdr:colOff>101600</xdr:colOff>
      <xdr:row>86</xdr:row>
      <xdr:rowOff>125476</xdr:rowOff>
    </xdr:to>
    <xdr:sp macro="" textlink="">
      <xdr:nvSpPr>
        <xdr:cNvPr id="516" name="フローチャート: 判断 515">
          <a:extLst>
            <a:ext uri="{FF2B5EF4-FFF2-40B4-BE49-F238E27FC236}">
              <a16:creationId xmlns:a16="http://schemas.microsoft.com/office/drawing/2014/main" id="{7962E89C-9780-460B-A796-EAF338D1C3D6}"/>
            </a:ext>
          </a:extLst>
        </xdr:cNvPr>
        <xdr:cNvSpPr/>
      </xdr:nvSpPr>
      <xdr:spPr>
        <a:xfrm>
          <a:off x="20383500" y="14768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151566</xdr:rowOff>
    </xdr:from>
    <xdr:to>
      <xdr:col>102</xdr:col>
      <xdr:colOff>165100</xdr:colOff>
      <xdr:row>86</xdr:row>
      <xdr:rowOff>81716</xdr:rowOff>
    </xdr:to>
    <xdr:sp macro="" textlink="">
      <xdr:nvSpPr>
        <xdr:cNvPr id="517" name="フローチャート: 判断 516">
          <a:extLst>
            <a:ext uri="{FF2B5EF4-FFF2-40B4-BE49-F238E27FC236}">
              <a16:creationId xmlns:a16="http://schemas.microsoft.com/office/drawing/2014/main" id="{7A10AD8A-F2E6-43D3-A61E-45713697D98A}"/>
            </a:ext>
          </a:extLst>
        </xdr:cNvPr>
        <xdr:cNvSpPr/>
      </xdr:nvSpPr>
      <xdr:spPr>
        <a:xfrm>
          <a:off x="19494500" y="1472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17345</xdr:rowOff>
    </xdr:from>
    <xdr:to>
      <xdr:col>98</xdr:col>
      <xdr:colOff>38100</xdr:colOff>
      <xdr:row>86</xdr:row>
      <xdr:rowOff>118945</xdr:rowOff>
    </xdr:to>
    <xdr:sp macro="" textlink="">
      <xdr:nvSpPr>
        <xdr:cNvPr id="518" name="フローチャート: 判断 517">
          <a:extLst>
            <a:ext uri="{FF2B5EF4-FFF2-40B4-BE49-F238E27FC236}">
              <a16:creationId xmlns:a16="http://schemas.microsoft.com/office/drawing/2014/main" id="{A66EE80B-D759-454C-9C92-1143AA0A8C3F}"/>
            </a:ext>
          </a:extLst>
        </xdr:cNvPr>
        <xdr:cNvSpPr/>
      </xdr:nvSpPr>
      <xdr:spPr>
        <a:xfrm>
          <a:off x="18605500" y="14762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19" name="テキスト ボックス 518">
          <a:extLst>
            <a:ext uri="{FF2B5EF4-FFF2-40B4-BE49-F238E27FC236}">
              <a16:creationId xmlns:a16="http://schemas.microsoft.com/office/drawing/2014/main" id="{10CAEF17-6D87-482F-AD1D-40E4CED021BB}"/>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20" name="テキスト ボックス 519">
          <a:extLst>
            <a:ext uri="{FF2B5EF4-FFF2-40B4-BE49-F238E27FC236}">
              <a16:creationId xmlns:a16="http://schemas.microsoft.com/office/drawing/2014/main" id="{3F3CCAC3-4E87-4C3F-97B9-C1E22983056E}"/>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21" name="テキスト ボックス 520">
          <a:extLst>
            <a:ext uri="{FF2B5EF4-FFF2-40B4-BE49-F238E27FC236}">
              <a16:creationId xmlns:a16="http://schemas.microsoft.com/office/drawing/2014/main" id="{07265178-E9D1-44AF-B20B-4EEB05EF1085}"/>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2" name="テキスト ボックス 521">
          <a:extLst>
            <a:ext uri="{FF2B5EF4-FFF2-40B4-BE49-F238E27FC236}">
              <a16:creationId xmlns:a16="http://schemas.microsoft.com/office/drawing/2014/main" id="{28786F6B-1084-475E-8737-AE85F7F88859}"/>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3" name="テキスト ボックス 522">
          <a:extLst>
            <a:ext uri="{FF2B5EF4-FFF2-40B4-BE49-F238E27FC236}">
              <a16:creationId xmlns:a16="http://schemas.microsoft.com/office/drawing/2014/main" id="{28D4044D-9E5D-4A39-91F4-31FFE62D1967}"/>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164629</xdr:rowOff>
    </xdr:from>
    <xdr:to>
      <xdr:col>116</xdr:col>
      <xdr:colOff>114300</xdr:colOff>
      <xdr:row>86</xdr:row>
      <xdr:rowOff>94779</xdr:rowOff>
    </xdr:to>
    <xdr:sp macro="" textlink="">
      <xdr:nvSpPr>
        <xdr:cNvPr id="524" name="楕円 523">
          <a:extLst>
            <a:ext uri="{FF2B5EF4-FFF2-40B4-BE49-F238E27FC236}">
              <a16:creationId xmlns:a16="http://schemas.microsoft.com/office/drawing/2014/main" id="{92868C06-5F4F-47A4-B894-B409CAA829E8}"/>
            </a:ext>
          </a:extLst>
        </xdr:cNvPr>
        <xdr:cNvSpPr/>
      </xdr:nvSpPr>
      <xdr:spPr>
        <a:xfrm>
          <a:off x="22110700" y="14737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124006</xdr:rowOff>
    </xdr:from>
    <xdr:ext cx="469744" cy="259045"/>
    <xdr:sp macro="" textlink="">
      <xdr:nvSpPr>
        <xdr:cNvPr id="525" name="【消防施設】&#10;一人当たり面積該当値テキスト">
          <a:extLst>
            <a:ext uri="{FF2B5EF4-FFF2-40B4-BE49-F238E27FC236}">
              <a16:creationId xmlns:a16="http://schemas.microsoft.com/office/drawing/2014/main" id="{29F84282-9CA7-4687-AE2C-20F494B86654}"/>
            </a:ext>
          </a:extLst>
        </xdr:cNvPr>
        <xdr:cNvSpPr txBox="1"/>
      </xdr:nvSpPr>
      <xdr:spPr>
        <a:xfrm>
          <a:off x="22199600" y="14525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165608</xdr:rowOff>
    </xdr:from>
    <xdr:to>
      <xdr:col>112</xdr:col>
      <xdr:colOff>38100</xdr:colOff>
      <xdr:row>86</xdr:row>
      <xdr:rowOff>95758</xdr:rowOff>
    </xdr:to>
    <xdr:sp macro="" textlink="">
      <xdr:nvSpPr>
        <xdr:cNvPr id="526" name="楕円 525">
          <a:extLst>
            <a:ext uri="{FF2B5EF4-FFF2-40B4-BE49-F238E27FC236}">
              <a16:creationId xmlns:a16="http://schemas.microsoft.com/office/drawing/2014/main" id="{91C03B34-5BB7-4DFC-A45D-C38E3075B318}"/>
            </a:ext>
          </a:extLst>
        </xdr:cNvPr>
        <xdr:cNvSpPr/>
      </xdr:nvSpPr>
      <xdr:spPr>
        <a:xfrm>
          <a:off x="21272500" y="14738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43979</xdr:rowOff>
    </xdr:from>
    <xdr:to>
      <xdr:col>116</xdr:col>
      <xdr:colOff>63500</xdr:colOff>
      <xdr:row>86</xdr:row>
      <xdr:rowOff>44958</xdr:rowOff>
    </xdr:to>
    <xdr:cxnSp macro="">
      <xdr:nvCxnSpPr>
        <xdr:cNvPr id="527" name="直線コネクタ 526">
          <a:extLst>
            <a:ext uri="{FF2B5EF4-FFF2-40B4-BE49-F238E27FC236}">
              <a16:creationId xmlns:a16="http://schemas.microsoft.com/office/drawing/2014/main" id="{668ED7EC-30B2-4CC8-BAFF-9A42C0B1A420}"/>
            </a:ext>
          </a:extLst>
        </xdr:cNvPr>
        <xdr:cNvCxnSpPr/>
      </xdr:nvCxnSpPr>
      <xdr:spPr>
        <a:xfrm flipV="1">
          <a:off x="21323300" y="14788679"/>
          <a:ext cx="83820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36</xdr:rowOff>
    </xdr:from>
    <xdr:to>
      <xdr:col>107</xdr:col>
      <xdr:colOff>101600</xdr:colOff>
      <xdr:row>86</xdr:row>
      <xdr:rowOff>101636</xdr:rowOff>
    </xdr:to>
    <xdr:sp macro="" textlink="">
      <xdr:nvSpPr>
        <xdr:cNvPr id="528" name="楕円 527">
          <a:extLst>
            <a:ext uri="{FF2B5EF4-FFF2-40B4-BE49-F238E27FC236}">
              <a16:creationId xmlns:a16="http://schemas.microsoft.com/office/drawing/2014/main" id="{B8CB9061-D0B8-4064-B023-5CFAF74CE691}"/>
            </a:ext>
          </a:extLst>
        </xdr:cNvPr>
        <xdr:cNvSpPr/>
      </xdr:nvSpPr>
      <xdr:spPr>
        <a:xfrm>
          <a:off x="20383500" y="1474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44958</xdr:rowOff>
    </xdr:from>
    <xdr:to>
      <xdr:col>111</xdr:col>
      <xdr:colOff>177800</xdr:colOff>
      <xdr:row>86</xdr:row>
      <xdr:rowOff>50836</xdr:rowOff>
    </xdr:to>
    <xdr:cxnSp macro="">
      <xdr:nvCxnSpPr>
        <xdr:cNvPr id="529" name="直線コネクタ 528">
          <a:extLst>
            <a:ext uri="{FF2B5EF4-FFF2-40B4-BE49-F238E27FC236}">
              <a16:creationId xmlns:a16="http://schemas.microsoft.com/office/drawing/2014/main" id="{672F30AA-0174-408D-A8D0-1C3307AB5070}"/>
            </a:ext>
          </a:extLst>
        </xdr:cNvPr>
        <xdr:cNvCxnSpPr/>
      </xdr:nvCxnSpPr>
      <xdr:spPr>
        <a:xfrm flipV="1">
          <a:off x="20434300" y="14789658"/>
          <a:ext cx="889000" cy="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162995</xdr:rowOff>
    </xdr:from>
    <xdr:to>
      <xdr:col>102</xdr:col>
      <xdr:colOff>165100</xdr:colOff>
      <xdr:row>86</xdr:row>
      <xdr:rowOff>93145</xdr:rowOff>
    </xdr:to>
    <xdr:sp macro="" textlink="">
      <xdr:nvSpPr>
        <xdr:cNvPr id="530" name="楕円 529">
          <a:extLst>
            <a:ext uri="{FF2B5EF4-FFF2-40B4-BE49-F238E27FC236}">
              <a16:creationId xmlns:a16="http://schemas.microsoft.com/office/drawing/2014/main" id="{9C2E0C5E-5EED-4C9F-A0BC-AAA45063B9D8}"/>
            </a:ext>
          </a:extLst>
        </xdr:cNvPr>
        <xdr:cNvSpPr/>
      </xdr:nvSpPr>
      <xdr:spPr>
        <a:xfrm>
          <a:off x="19494500" y="14736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42345</xdr:rowOff>
    </xdr:from>
    <xdr:to>
      <xdr:col>107</xdr:col>
      <xdr:colOff>50800</xdr:colOff>
      <xdr:row>86</xdr:row>
      <xdr:rowOff>50836</xdr:rowOff>
    </xdr:to>
    <xdr:cxnSp macro="">
      <xdr:nvCxnSpPr>
        <xdr:cNvPr id="531" name="直線コネクタ 530">
          <a:extLst>
            <a:ext uri="{FF2B5EF4-FFF2-40B4-BE49-F238E27FC236}">
              <a16:creationId xmlns:a16="http://schemas.microsoft.com/office/drawing/2014/main" id="{FDEC5BB3-55E5-4E3E-B2D3-7276D8CEA5F0}"/>
            </a:ext>
          </a:extLst>
        </xdr:cNvPr>
        <xdr:cNvCxnSpPr/>
      </xdr:nvCxnSpPr>
      <xdr:spPr>
        <a:xfrm>
          <a:off x="19545300" y="14787045"/>
          <a:ext cx="889000" cy="8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167568</xdr:rowOff>
    </xdr:from>
    <xdr:to>
      <xdr:col>98</xdr:col>
      <xdr:colOff>38100</xdr:colOff>
      <xdr:row>86</xdr:row>
      <xdr:rowOff>97718</xdr:rowOff>
    </xdr:to>
    <xdr:sp macro="" textlink="">
      <xdr:nvSpPr>
        <xdr:cNvPr id="532" name="楕円 531">
          <a:extLst>
            <a:ext uri="{FF2B5EF4-FFF2-40B4-BE49-F238E27FC236}">
              <a16:creationId xmlns:a16="http://schemas.microsoft.com/office/drawing/2014/main" id="{B58B9AA9-2905-4B02-9459-0E93E41E579D}"/>
            </a:ext>
          </a:extLst>
        </xdr:cNvPr>
        <xdr:cNvSpPr/>
      </xdr:nvSpPr>
      <xdr:spPr>
        <a:xfrm>
          <a:off x="18605500" y="14740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42345</xdr:rowOff>
    </xdr:from>
    <xdr:to>
      <xdr:col>102</xdr:col>
      <xdr:colOff>114300</xdr:colOff>
      <xdr:row>86</xdr:row>
      <xdr:rowOff>46918</xdr:rowOff>
    </xdr:to>
    <xdr:cxnSp macro="">
      <xdr:nvCxnSpPr>
        <xdr:cNvPr id="533" name="直線コネクタ 532">
          <a:extLst>
            <a:ext uri="{FF2B5EF4-FFF2-40B4-BE49-F238E27FC236}">
              <a16:creationId xmlns:a16="http://schemas.microsoft.com/office/drawing/2014/main" id="{A33E0B64-BA79-42FF-9AC7-22C7C1B06D83}"/>
            </a:ext>
          </a:extLst>
        </xdr:cNvPr>
        <xdr:cNvCxnSpPr/>
      </xdr:nvCxnSpPr>
      <xdr:spPr>
        <a:xfrm flipV="1">
          <a:off x="18656300" y="14787045"/>
          <a:ext cx="889000" cy="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113991</xdr:rowOff>
    </xdr:from>
    <xdr:ext cx="469744" cy="259045"/>
    <xdr:sp macro="" textlink="">
      <xdr:nvSpPr>
        <xdr:cNvPr id="534" name="n_1aveValue【消防施設】&#10;一人当たり面積">
          <a:extLst>
            <a:ext uri="{FF2B5EF4-FFF2-40B4-BE49-F238E27FC236}">
              <a16:creationId xmlns:a16="http://schemas.microsoft.com/office/drawing/2014/main" id="{30E77BEF-C863-455A-877C-F8A8AFA7F0C8}"/>
            </a:ext>
          </a:extLst>
        </xdr:cNvPr>
        <xdr:cNvSpPr txBox="1"/>
      </xdr:nvSpPr>
      <xdr:spPr>
        <a:xfrm>
          <a:off x="21075727" y="14858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116603</xdr:rowOff>
    </xdr:from>
    <xdr:ext cx="469744" cy="259045"/>
    <xdr:sp macro="" textlink="">
      <xdr:nvSpPr>
        <xdr:cNvPr id="535" name="n_2aveValue【消防施設】&#10;一人当たり面積">
          <a:extLst>
            <a:ext uri="{FF2B5EF4-FFF2-40B4-BE49-F238E27FC236}">
              <a16:creationId xmlns:a16="http://schemas.microsoft.com/office/drawing/2014/main" id="{22B9EF6E-2DC0-4B51-B8A1-65022AB2F5E1}"/>
            </a:ext>
          </a:extLst>
        </xdr:cNvPr>
        <xdr:cNvSpPr txBox="1"/>
      </xdr:nvSpPr>
      <xdr:spPr>
        <a:xfrm>
          <a:off x="20199427" y="14861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98243</xdr:rowOff>
    </xdr:from>
    <xdr:ext cx="469744" cy="259045"/>
    <xdr:sp macro="" textlink="">
      <xdr:nvSpPr>
        <xdr:cNvPr id="536" name="n_3aveValue【消防施設】&#10;一人当たり面積">
          <a:extLst>
            <a:ext uri="{FF2B5EF4-FFF2-40B4-BE49-F238E27FC236}">
              <a16:creationId xmlns:a16="http://schemas.microsoft.com/office/drawing/2014/main" id="{DB753118-A3E3-40D4-A752-03A9F87386A8}"/>
            </a:ext>
          </a:extLst>
        </xdr:cNvPr>
        <xdr:cNvSpPr txBox="1"/>
      </xdr:nvSpPr>
      <xdr:spPr>
        <a:xfrm>
          <a:off x="19310427" y="14500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110072</xdr:rowOff>
    </xdr:from>
    <xdr:ext cx="469744" cy="259045"/>
    <xdr:sp macro="" textlink="">
      <xdr:nvSpPr>
        <xdr:cNvPr id="537" name="n_4aveValue【消防施設】&#10;一人当たり面積">
          <a:extLst>
            <a:ext uri="{FF2B5EF4-FFF2-40B4-BE49-F238E27FC236}">
              <a16:creationId xmlns:a16="http://schemas.microsoft.com/office/drawing/2014/main" id="{8040341B-7F10-4EC1-AEDC-B33F1E1A1FA8}"/>
            </a:ext>
          </a:extLst>
        </xdr:cNvPr>
        <xdr:cNvSpPr txBox="1"/>
      </xdr:nvSpPr>
      <xdr:spPr>
        <a:xfrm>
          <a:off x="18421427" y="14854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112285</xdr:rowOff>
    </xdr:from>
    <xdr:ext cx="469744" cy="259045"/>
    <xdr:sp macro="" textlink="">
      <xdr:nvSpPr>
        <xdr:cNvPr id="538" name="n_1mainValue【消防施設】&#10;一人当たり面積">
          <a:extLst>
            <a:ext uri="{FF2B5EF4-FFF2-40B4-BE49-F238E27FC236}">
              <a16:creationId xmlns:a16="http://schemas.microsoft.com/office/drawing/2014/main" id="{B96B38D2-D340-41BD-8E71-1FAB459610E5}"/>
            </a:ext>
          </a:extLst>
        </xdr:cNvPr>
        <xdr:cNvSpPr txBox="1"/>
      </xdr:nvSpPr>
      <xdr:spPr>
        <a:xfrm>
          <a:off x="21075727" y="14514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118163</xdr:rowOff>
    </xdr:from>
    <xdr:ext cx="469744" cy="259045"/>
    <xdr:sp macro="" textlink="">
      <xdr:nvSpPr>
        <xdr:cNvPr id="539" name="n_2mainValue【消防施設】&#10;一人当たり面積">
          <a:extLst>
            <a:ext uri="{FF2B5EF4-FFF2-40B4-BE49-F238E27FC236}">
              <a16:creationId xmlns:a16="http://schemas.microsoft.com/office/drawing/2014/main" id="{02EE4993-7150-4BEF-A61F-8F4AB20DAADB}"/>
            </a:ext>
          </a:extLst>
        </xdr:cNvPr>
        <xdr:cNvSpPr txBox="1"/>
      </xdr:nvSpPr>
      <xdr:spPr>
        <a:xfrm>
          <a:off x="20199427" y="1451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84272</xdr:rowOff>
    </xdr:from>
    <xdr:ext cx="469744" cy="259045"/>
    <xdr:sp macro="" textlink="">
      <xdr:nvSpPr>
        <xdr:cNvPr id="540" name="n_3mainValue【消防施設】&#10;一人当たり面積">
          <a:extLst>
            <a:ext uri="{FF2B5EF4-FFF2-40B4-BE49-F238E27FC236}">
              <a16:creationId xmlns:a16="http://schemas.microsoft.com/office/drawing/2014/main" id="{66024571-777F-4189-8D0A-1FFCFFC0F18A}"/>
            </a:ext>
          </a:extLst>
        </xdr:cNvPr>
        <xdr:cNvSpPr txBox="1"/>
      </xdr:nvSpPr>
      <xdr:spPr>
        <a:xfrm>
          <a:off x="19310427" y="14828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114245</xdr:rowOff>
    </xdr:from>
    <xdr:ext cx="469744" cy="259045"/>
    <xdr:sp macro="" textlink="">
      <xdr:nvSpPr>
        <xdr:cNvPr id="541" name="n_4mainValue【消防施設】&#10;一人当たり面積">
          <a:extLst>
            <a:ext uri="{FF2B5EF4-FFF2-40B4-BE49-F238E27FC236}">
              <a16:creationId xmlns:a16="http://schemas.microsoft.com/office/drawing/2014/main" id="{7C32E9BF-AF02-4A00-84DD-FBB73A41355C}"/>
            </a:ext>
          </a:extLst>
        </xdr:cNvPr>
        <xdr:cNvSpPr txBox="1"/>
      </xdr:nvSpPr>
      <xdr:spPr>
        <a:xfrm>
          <a:off x="18421427" y="14516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2" name="正方形/長方形 541">
          <a:extLst>
            <a:ext uri="{FF2B5EF4-FFF2-40B4-BE49-F238E27FC236}">
              <a16:creationId xmlns:a16="http://schemas.microsoft.com/office/drawing/2014/main" id="{71567296-5AA8-4AA8-94B6-86097296D22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3" name="正方形/長方形 542">
          <a:extLst>
            <a:ext uri="{FF2B5EF4-FFF2-40B4-BE49-F238E27FC236}">
              <a16:creationId xmlns:a16="http://schemas.microsoft.com/office/drawing/2014/main" id="{ABF3EFEC-7384-45C7-8C05-59E90EF1AC79}"/>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4" name="正方形/長方形 543">
          <a:extLst>
            <a:ext uri="{FF2B5EF4-FFF2-40B4-BE49-F238E27FC236}">
              <a16:creationId xmlns:a16="http://schemas.microsoft.com/office/drawing/2014/main" id="{CD6821A2-23AA-4652-B3D0-7E6FDAE3223B}"/>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5" name="正方形/長方形 544">
          <a:extLst>
            <a:ext uri="{FF2B5EF4-FFF2-40B4-BE49-F238E27FC236}">
              <a16:creationId xmlns:a16="http://schemas.microsoft.com/office/drawing/2014/main" id="{4F98997E-C038-4993-B6CC-FA17A338D5E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6" name="正方形/長方形 545">
          <a:extLst>
            <a:ext uri="{FF2B5EF4-FFF2-40B4-BE49-F238E27FC236}">
              <a16:creationId xmlns:a16="http://schemas.microsoft.com/office/drawing/2014/main" id="{F5CDA265-A951-494D-87A8-EC3F99C16DD3}"/>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7" name="正方形/長方形 546">
          <a:extLst>
            <a:ext uri="{FF2B5EF4-FFF2-40B4-BE49-F238E27FC236}">
              <a16:creationId xmlns:a16="http://schemas.microsoft.com/office/drawing/2014/main" id="{79F22EC8-D7D8-4AF2-8B85-EB9737C769F8}"/>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8" name="正方形/長方形 547">
          <a:extLst>
            <a:ext uri="{FF2B5EF4-FFF2-40B4-BE49-F238E27FC236}">
              <a16:creationId xmlns:a16="http://schemas.microsoft.com/office/drawing/2014/main" id="{3BA0AB08-40F1-4D14-9C70-1D30CFABA198}"/>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9" name="正方形/長方形 548">
          <a:extLst>
            <a:ext uri="{FF2B5EF4-FFF2-40B4-BE49-F238E27FC236}">
              <a16:creationId xmlns:a16="http://schemas.microsoft.com/office/drawing/2014/main" id="{14472FB2-B368-4E9E-8C1A-19BE97250193}"/>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0" name="テキスト ボックス 549">
          <a:extLst>
            <a:ext uri="{FF2B5EF4-FFF2-40B4-BE49-F238E27FC236}">
              <a16:creationId xmlns:a16="http://schemas.microsoft.com/office/drawing/2014/main" id="{45E8661B-2387-427E-8608-0D1F2534FBA1}"/>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1" name="直線コネクタ 550">
          <a:extLst>
            <a:ext uri="{FF2B5EF4-FFF2-40B4-BE49-F238E27FC236}">
              <a16:creationId xmlns:a16="http://schemas.microsoft.com/office/drawing/2014/main" id="{C7275C8F-68E2-470D-B758-F8059DE88438}"/>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2" name="テキスト ボックス 551">
          <a:extLst>
            <a:ext uri="{FF2B5EF4-FFF2-40B4-BE49-F238E27FC236}">
              <a16:creationId xmlns:a16="http://schemas.microsoft.com/office/drawing/2014/main" id="{2A8DFBB5-6EBB-4820-A61A-ED38D967D9B1}"/>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53" name="直線コネクタ 552">
          <a:extLst>
            <a:ext uri="{FF2B5EF4-FFF2-40B4-BE49-F238E27FC236}">
              <a16:creationId xmlns:a16="http://schemas.microsoft.com/office/drawing/2014/main" id="{99F58955-6B24-41D6-A808-F2A4452D5A79}"/>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54" name="テキスト ボックス 553">
          <a:extLst>
            <a:ext uri="{FF2B5EF4-FFF2-40B4-BE49-F238E27FC236}">
              <a16:creationId xmlns:a16="http://schemas.microsoft.com/office/drawing/2014/main" id="{3E31E3BC-AE4B-41F6-966A-E7159732DCF6}"/>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55" name="直線コネクタ 554">
          <a:extLst>
            <a:ext uri="{FF2B5EF4-FFF2-40B4-BE49-F238E27FC236}">
              <a16:creationId xmlns:a16="http://schemas.microsoft.com/office/drawing/2014/main" id="{E245BF04-C97F-48FD-89EA-4E5F614201BE}"/>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56" name="テキスト ボックス 555">
          <a:extLst>
            <a:ext uri="{FF2B5EF4-FFF2-40B4-BE49-F238E27FC236}">
              <a16:creationId xmlns:a16="http://schemas.microsoft.com/office/drawing/2014/main" id="{44591B1C-E431-4F4F-BBCD-8E388232896B}"/>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57" name="直線コネクタ 556">
          <a:extLst>
            <a:ext uri="{FF2B5EF4-FFF2-40B4-BE49-F238E27FC236}">
              <a16:creationId xmlns:a16="http://schemas.microsoft.com/office/drawing/2014/main" id="{49FB6F13-9EF1-4962-8B13-5F2E653912F9}"/>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58" name="テキスト ボックス 557">
          <a:extLst>
            <a:ext uri="{FF2B5EF4-FFF2-40B4-BE49-F238E27FC236}">
              <a16:creationId xmlns:a16="http://schemas.microsoft.com/office/drawing/2014/main" id="{50F3AD6B-B1F6-491A-823F-706FCAC2C006}"/>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59" name="直線コネクタ 558">
          <a:extLst>
            <a:ext uri="{FF2B5EF4-FFF2-40B4-BE49-F238E27FC236}">
              <a16:creationId xmlns:a16="http://schemas.microsoft.com/office/drawing/2014/main" id="{9DBD1B27-FCD0-4C6F-806E-56C20348BE92}"/>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60" name="テキスト ボックス 559">
          <a:extLst>
            <a:ext uri="{FF2B5EF4-FFF2-40B4-BE49-F238E27FC236}">
              <a16:creationId xmlns:a16="http://schemas.microsoft.com/office/drawing/2014/main" id="{90773551-C5A0-47DB-8EC0-C6A7DBF7CB8E}"/>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61" name="直線コネクタ 560">
          <a:extLst>
            <a:ext uri="{FF2B5EF4-FFF2-40B4-BE49-F238E27FC236}">
              <a16:creationId xmlns:a16="http://schemas.microsoft.com/office/drawing/2014/main" id="{4300396F-EFCE-4404-9A39-BB29C3D31E53}"/>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62" name="テキスト ボックス 561">
          <a:extLst>
            <a:ext uri="{FF2B5EF4-FFF2-40B4-BE49-F238E27FC236}">
              <a16:creationId xmlns:a16="http://schemas.microsoft.com/office/drawing/2014/main" id="{5F1E7AF3-CB4F-492C-8CB9-0985AFCC1D26}"/>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63" name="直線コネクタ 562">
          <a:extLst>
            <a:ext uri="{FF2B5EF4-FFF2-40B4-BE49-F238E27FC236}">
              <a16:creationId xmlns:a16="http://schemas.microsoft.com/office/drawing/2014/main" id="{B413B48F-52FD-4A3B-B0B9-F88243DD788F}"/>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64" name="テキスト ボックス 563">
          <a:extLst>
            <a:ext uri="{FF2B5EF4-FFF2-40B4-BE49-F238E27FC236}">
              <a16:creationId xmlns:a16="http://schemas.microsoft.com/office/drawing/2014/main" id="{225FDC12-009C-4592-A07F-A5F0BD79405D}"/>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5" name="直線コネクタ 564">
          <a:extLst>
            <a:ext uri="{FF2B5EF4-FFF2-40B4-BE49-F238E27FC236}">
              <a16:creationId xmlns:a16="http://schemas.microsoft.com/office/drawing/2014/main" id="{C58C657C-EAA4-4BD3-AB96-673E9293A0C7}"/>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6" name="【庁舎】&#10;有形固定資産減価償却率グラフ枠">
          <a:extLst>
            <a:ext uri="{FF2B5EF4-FFF2-40B4-BE49-F238E27FC236}">
              <a16:creationId xmlns:a16="http://schemas.microsoft.com/office/drawing/2014/main" id="{74874DB7-E28A-4785-AE79-D59073510734}"/>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167639</xdr:rowOff>
    </xdr:from>
    <xdr:to>
      <xdr:col>85</xdr:col>
      <xdr:colOff>126364</xdr:colOff>
      <xdr:row>109</xdr:row>
      <xdr:rowOff>35379</xdr:rowOff>
    </xdr:to>
    <xdr:cxnSp macro="">
      <xdr:nvCxnSpPr>
        <xdr:cNvPr id="567" name="直線コネクタ 566">
          <a:extLst>
            <a:ext uri="{FF2B5EF4-FFF2-40B4-BE49-F238E27FC236}">
              <a16:creationId xmlns:a16="http://schemas.microsoft.com/office/drawing/2014/main" id="{CA8FDEC9-14E4-4619-B473-9D6EFFF320D2}"/>
            </a:ext>
          </a:extLst>
        </xdr:cNvPr>
        <xdr:cNvCxnSpPr/>
      </xdr:nvCxnSpPr>
      <xdr:spPr>
        <a:xfrm flipV="1">
          <a:off x="16318864" y="17141189"/>
          <a:ext cx="0" cy="1582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68" name="【庁舎】&#10;有形固定資産減価償却率最小値テキスト">
          <a:extLst>
            <a:ext uri="{FF2B5EF4-FFF2-40B4-BE49-F238E27FC236}">
              <a16:creationId xmlns:a16="http://schemas.microsoft.com/office/drawing/2014/main" id="{D3521399-1593-4104-BC96-6CE436638078}"/>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69" name="直線コネクタ 568">
          <a:extLst>
            <a:ext uri="{FF2B5EF4-FFF2-40B4-BE49-F238E27FC236}">
              <a16:creationId xmlns:a16="http://schemas.microsoft.com/office/drawing/2014/main" id="{7F2761F3-95D6-4150-B763-93F61FE25C4B}"/>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114316</xdr:rowOff>
    </xdr:from>
    <xdr:ext cx="340478" cy="259045"/>
    <xdr:sp macro="" textlink="">
      <xdr:nvSpPr>
        <xdr:cNvPr id="570" name="【庁舎】&#10;有形固定資産減価償却率最大値テキスト">
          <a:extLst>
            <a:ext uri="{FF2B5EF4-FFF2-40B4-BE49-F238E27FC236}">
              <a16:creationId xmlns:a16="http://schemas.microsoft.com/office/drawing/2014/main" id="{386325F3-C99E-47A3-986F-3C000E6A3EA5}"/>
            </a:ext>
          </a:extLst>
        </xdr:cNvPr>
        <xdr:cNvSpPr txBox="1"/>
      </xdr:nvSpPr>
      <xdr:spPr>
        <a:xfrm>
          <a:off x="16357600" y="1691641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167639</xdr:rowOff>
    </xdr:from>
    <xdr:to>
      <xdr:col>86</xdr:col>
      <xdr:colOff>25400</xdr:colOff>
      <xdr:row>99</xdr:row>
      <xdr:rowOff>167639</xdr:rowOff>
    </xdr:to>
    <xdr:cxnSp macro="">
      <xdr:nvCxnSpPr>
        <xdr:cNvPr id="571" name="直線コネクタ 570">
          <a:extLst>
            <a:ext uri="{FF2B5EF4-FFF2-40B4-BE49-F238E27FC236}">
              <a16:creationId xmlns:a16="http://schemas.microsoft.com/office/drawing/2014/main" id="{9DC86DCE-9749-4CB1-8FA1-C7EAEBAA3B1E}"/>
            </a:ext>
          </a:extLst>
        </xdr:cNvPr>
        <xdr:cNvCxnSpPr/>
      </xdr:nvCxnSpPr>
      <xdr:spPr>
        <a:xfrm>
          <a:off x="16230600" y="17141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3827</xdr:rowOff>
    </xdr:from>
    <xdr:ext cx="405111" cy="259045"/>
    <xdr:sp macro="" textlink="">
      <xdr:nvSpPr>
        <xdr:cNvPr id="572" name="【庁舎】&#10;有形固定資産減価償却率平均値テキスト">
          <a:extLst>
            <a:ext uri="{FF2B5EF4-FFF2-40B4-BE49-F238E27FC236}">
              <a16:creationId xmlns:a16="http://schemas.microsoft.com/office/drawing/2014/main" id="{ED492BFB-2E5F-4348-8515-3846FC593FD2}"/>
            </a:ext>
          </a:extLst>
        </xdr:cNvPr>
        <xdr:cNvSpPr txBox="1"/>
      </xdr:nvSpPr>
      <xdr:spPr>
        <a:xfrm>
          <a:off x="16357600" y="17834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25400</xdr:rowOff>
    </xdr:from>
    <xdr:to>
      <xdr:col>85</xdr:col>
      <xdr:colOff>177800</xdr:colOff>
      <xdr:row>104</xdr:row>
      <xdr:rowOff>127000</xdr:rowOff>
    </xdr:to>
    <xdr:sp macro="" textlink="">
      <xdr:nvSpPr>
        <xdr:cNvPr id="573" name="フローチャート: 判断 572">
          <a:extLst>
            <a:ext uri="{FF2B5EF4-FFF2-40B4-BE49-F238E27FC236}">
              <a16:creationId xmlns:a16="http://schemas.microsoft.com/office/drawing/2014/main" id="{6989B8E5-C6AB-4688-BEB4-E4CA0AF0E4F7}"/>
            </a:ext>
          </a:extLst>
        </xdr:cNvPr>
        <xdr:cNvSpPr/>
      </xdr:nvSpPr>
      <xdr:spPr>
        <a:xfrm>
          <a:off x="162687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12337</xdr:rowOff>
    </xdr:from>
    <xdr:to>
      <xdr:col>81</xdr:col>
      <xdr:colOff>101600</xdr:colOff>
      <xdr:row>104</xdr:row>
      <xdr:rowOff>113937</xdr:rowOff>
    </xdr:to>
    <xdr:sp macro="" textlink="">
      <xdr:nvSpPr>
        <xdr:cNvPr id="574" name="フローチャート: 判断 573">
          <a:extLst>
            <a:ext uri="{FF2B5EF4-FFF2-40B4-BE49-F238E27FC236}">
              <a16:creationId xmlns:a16="http://schemas.microsoft.com/office/drawing/2014/main" id="{D4AD2D75-F5F4-493D-B9FD-A4273475B2A7}"/>
            </a:ext>
          </a:extLst>
        </xdr:cNvPr>
        <xdr:cNvSpPr/>
      </xdr:nvSpPr>
      <xdr:spPr>
        <a:xfrm>
          <a:off x="15430500" y="1784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61323</xdr:rowOff>
    </xdr:from>
    <xdr:to>
      <xdr:col>76</xdr:col>
      <xdr:colOff>165100</xdr:colOff>
      <xdr:row>104</xdr:row>
      <xdr:rowOff>162923</xdr:rowOff>
    </xdr:to>
    <xdr:sp macro="" textlink="">
      <xdr:nvSpPr>
        <xdr:cNvPr id="575" name="フローチャート: 判断 574">
          <a:extLst>
            <a:ext uri="{FF2B5EF4-FFF2-40B4-BE49-F238E27FC236}">
              <a16:creationId xmlns:a16="http://schemas.microsoft.com/office/drawing/2014/main" id="{4159E6A4-133D-4994-9CDA-26478BBDC7D5}"/>
            </a:ext>
          </a:extLst>
        </xdr:cNvPr>
        <xdr:cNvSpPr/>
      </xdr:nvSpPr>
      <xdr:spPr>
        <a:xfrm>
          <a:off x="14541500" y="1789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58057</xdr:rowOff>
    </xdr:from>
    <xdr:to>
      <xdr:col>72</xdr:col>
      <xdr:colOff>38100</xdr:colOff>
      <xdr:row>104</xdr:row>
      <xdr:rowOff>159657</xdr:rowOff>
    </xdr:to>
    <xdr:sp macro="" textlink="">
      <xdr:nvSpPr>
        <xdr:cNvPr id="576" name="フローチャート: 判断 575">
          <a:extLst>
            <a:ext uri="{FF2B5EF4-FFF2-40B4-BE49-F238E27FC236}">
              <a16:creationId xmlns:a16="http://schemas.microsoft.com/office/drawing/2014/main" id="{8FB0045B-7338-4814-8B6A-4C11E1B45FF2}"/>
            </a:ext>
          </a:extLst>
        </xdr:cNvPr>
        <xdr:cNvSpPr/>
      </xdr:nvSpPr>
      <xdr:spPr>
        <a:xfrm>
          <a:off x="13652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53158</xdr:rowOff>
    </xdr:from>
    <xdr:to>
      <xdr:col>67</xdr:col>
      <xdr:colOff>101600</xdr:colOff>
      <xdr:row>105</xdr:row>
      <xdr:rowOff>154758</xdr:rowOff>
    </xdr:to>
    <xdr:sp macro="" textlink="">
      <xdr:nvSpPr>
        <xdr:cNvPr id="577" name="フローチャート: 判断 576">
          <a:extLst>
            <a:ext uri="{FF2B5EF4-FFF2-40B4-BE49-F238E27FC236}">
              <a16:creationId xmlns:a16="http://schemas.microsoft.com/office/drawing/2014/main" id="{BEA61CFC-59F5-4D17-A727-9B011D0C23E9}"/>
            </a:ext>
          </a:extLst>
        </xdr:cNvPr>
        <xdr:cNvSpPr/>
      </xdr:nvSpPr>
      <xdr:spPr>
        <a:xfrm>
          <a:off x="12763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8" name="テキスト ボックス 577">
          <a:extLst>
            <a:ext uri="{FF2B5EF4-FFF2-40B4-BE49-F238E27FC236}">
              <a16:creationId xmlns:a16="http://schemas.microsoft.com/office/drawing/2014/main" id="{3F341183-74FA-4097-AD48-62DB993FC8AC}"/>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9" name="テキスト ボックス 578">
          <a:extLst>
            <a:ext uri="{FF2B5EF4-FFF2-40B4-BE49-F238E27FC236}">
              <a16:creationId xmlns:a16="http://schemas.microsoft.com/office/drawing/2014/main" id="{15998D5B-9528-4AD2-9337-1507395E973E}"/>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0" name="テキスト ボックス 579">
          <a:extLst>
            <a:ext uri="{FF2B5EF4-FFF2-40B4-BE49-F238E27FC236}">
              <a16:creationId xmlns:a16="http://schemas.microsoft.com/office/drawing/2014/main" id="{39CBB453-2F61-4E42-AB7E-B3351AD52DD2}"/>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1" name="テキスト ボックス 580">
          <a:extLst>
            <a:ext uri="{FF2B5EF4-FFF2-40B4-BE49-F238E27FC236}">
              <a16:creationId xmlns:a16="http://schemas.microsoft.com/office/drawing/2014/main" id="{CFC79395-44AA-4400-851F-660F90280BFF}"/>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2" name="テキスト ボックス 581">
          <a:extLst>
            <a:ext uri="{FF2B5EF4-FFF2-40B4-BE49-F238E27FC236}">
              <a16:creationId xmlns:a16="http://schemas.microsoft.com/office/drawing/2014/main" id="{4E4E56C8-C71A-43E8-9E4C-7CAD042E878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120106</xdr:rowOff>
    </xdr:from>
    <xdr:to>
      <xdr:col>85</xdr:col>
      <xdr:colOff>177800</xdr:colOff>
      <xdr:row>104</xdr:row>
      <xdr:rowOff>50256</xdr:rowOff>
    </xdr:to>
    <xdr:sp macro="" textlink="">
      <xdr:nvSpPr>
        <xdr:cNvPr id="583" name="楕円 582">
          <a:extLst>
            <a:ext uri="{FF2B5EF4-FFF2-40B4-BE49-F238E27FC236}">
              <a16:creationId xmlns:a16="http://schemas.microsoft.com/office/drawing/2014/main" id="{0A3E4EDF-62A6-41EF-A016-526112137311}"/>
            </a:ext>
          </a:extLst>
        </xdr:cNvPr>
        <xdr:cNvSpPr/>
      </xdr:nvSpPr>
      <xdr:spPr>
        <a:xfrm>
          <a:off x="16268700" y="1777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142983</xdr:rowOff>
    </xdr:from>
    <xdr:ext cx="405111" cy="259045"/>
    <xdr:sp macro="" textlink="">
      <xdr:nvSpPr>
        <xdr:cNvPr id="584" name="【庁舎】&#10;有形固定資産減価償却率該当値テキスト">
          <a:extLst>
            <a:ext uri="{FF2B5EF4-FFF2-40B4-BE49-F238E27FC236}">
              <a16:creationId xmlns:a16="http://schemas.microsoft.com/office/drawing/2014/main" id="{E315FE6A-96B9-4083-A01A-87B9B5899722}"/>
            </a:ext>
          </a:extLst>
        </xdr:cNvPr>
        <xdr:cNvSpPr txBox="1"/>
      </xdr:nvSpPr>
      <xdr:spPr>
        <a:xfrm>
          <a:off x="16357600" y="17630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128270</xdr:rowOff>
    </xdr:from>
    <xdr:to>
      <xdr:col>81</xdr:col>
      <xdr:colOff>101600</xdr:colOff>
      <xdr:row>103</xdr:row>
      <xdr:rowOff>58420</xdr:rowOff>
    </xdr:to>
    <xdr:sp macro="" textlink="">
      <xdr:nvSpPr>
        <xdr:cNvPr id="585" name="楕円 584">
          <a:extLst>
            <a:ext uri="{FF2B5EF4-FFF2-40B4-BE49-F238E27FC236}">
              <a16:creationId xmlns:a16="http://schemas.microsoft.com/office/drawing/2014/main" id="{227F31D4-4534-4E74-8FFE-00B8FB78BCE7}"/>
            </a:ext>
          </a:extLst>
        </xdr:cNvPr>
        <xdr:cNvSpPr/>
      </xdr:nvSpPr>
      <xdr:spPr>
        <a:xfrm>
          <a:off x="15430500" y="1761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7620</xdr:rowOff>
    </xdr:from>
    <xdr:to>
      <xdr:col>85</xdr:col>
      <xdr:colOff>127000</xdr:colOff>
      <xdr:row>103</xdr:row>
      <xdr:rowOff>170906</xdr:rowOff>
    </xdr:to>
    <xdr:cxnSp macro="">
      <xdr:nvCxnSpPr>
        <xdr:cNvPr id="586" name="直線コネクタ 585">
          <a:extLst>
            <a:ext uri="{FF2B5EF4-FFF2-40B4-BE49-F238E27FC236}">
              <a16:creationId xmlns:a16="http://schemas.microsoft.com/office/drawing/2014/main" id="{A2893D17-7127-408C-9CF1-619E2DC3BE27}"/>
            </a:ext>
          </a:extLst>
        </xdr:cNvPr>
        <xdr:cNvCxnSpPr/>
      </xdr:nvCxnSpPr>
      <xdr:spPr>
        <a:xfrm>
          <a:off x="15481300" y="17666970"/>
          <a:ext cx="8382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56424</xdr:rowOff>
    </xdr:from>
    <xdr:to>
      <xdr:col>76</xdr:col>
      <xdr:colOff>165100</xdr:colOff>
      <xdr:row>102</xdr:row>
      <xdr:rowOff>158024</xdr:rowOff>
    </xdr:to>
    <xdr:sp macro="" textlink="">
      <xdr:nvSpPr>
        <xdr:cNvPr id="587" name="楕円 586">
          <a:extLst>
            <a:ext uri="{FF2B5EF4-FFF2-40B4-BE49-F238E27FC236}">
              <a16:creationId xmlns:a16="http://schemas.microsoft.com/office/drawing/2014/main" id="{3B168FDA-66B0-473F-AF01-E696C5C88BC5}"/>
            </a:ext>
          </a:extLst>
        </xdr:cNvPr>
        <xdr:cNvSpPr/>
      </xdr:nvSpPr>
      <xdr:spPr>
        <a:xfrm>
          <a:off x="14541500" y="1754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107224</xdr:rowOff>
    </xdr:from>
    <xdr:to>
      <xdr:col>81</xdr:col>
      <xdr:colOff>50800</xdr:colOff>
      <xdr:row>103</xdr:row>
      <xdr:rowOff>7620</xdr:rowOff>
    </xdr:to>
    <xdr:cxnSp macro="">
      <xdr:nvCxnSpPr>
        <xdr:cNvPr id="588" name="直線コネクタ 587">
          <a:extLst>
            <a:ext uri="{FF2B5EF4-FFF2-40B4-BE49-F238E27FC236}">
              <a16:creationId xmlns:a16="http://schemas.microsoft.com/office/drawing/2014/main" id="{6D939FFD-96B0-4542-BF92-844998B8B5B0}"/>
            </a:ext>
          </a:extLst>
        </xdr:cNvPr>
        <xdr:cNvCxnSpPr/>
      </xdr:nvCxnSpPr>
      <xdr:spPr>
        <a:xfrm>
          <a:off x="14592300" y="17595124"/>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118473</xdr:rowOff>
    </xdr:from>
    <xdr:to>
      <xdr:col>72</xdr:col>
      <xdr:colOff>38100</xdr:colOff>
      <xdr:row>102</xdr:row>
      <xdr:rowOff>48623</xdr:rowOff>
    </xdr:to>
    <xdr:sp macro="" textlink="">
      <xdr:nvSpPr>
        <xdr:cNvPr id="589" name="楕円 588">
          <a:extLst>
            <a:ext uri="{FF2B5EF4-FFF2-40B4-BE49-F238E27FC236}">
              <a16:creationId xmlns:a16="http://schemas.microsoft.com/office/drawing/2014/main" id="{DEC53CFF-E603-4FA2-A4C5-0C234AC03FE9}"/>
            </a:ext>
          </a:extLst>
        </xdr:cNvPr>
        <xdr:cNvSpPr/>
      </xdr:nvSpPr>
      <xdr:spPr>
        <a:xfrm>
          <a:off x="13652500" y="17434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169273</xdr:rowOff>
    </xdr:from>
    <xdr:to>
      <xdr:col>76</xdr:col>
      <xdr:colOff>114300</xdr:colOff>
      <xdr:row>102</xdr:row>
      <xdr:rowOff>107224</xdr:rowOff>
    </xdr:to>
    <xdr:cxnSp macro="">
      <xdr:nvCxnSpPr>
        <xdr:cNvPr id="590" name="直線コネクタ 589">
          <a:extLst>
            <a:ext uri="{FF2B5EF4-FFF2-40B4-BE49-F238E27FC236}">
              <a16:creationId xmlns:a16="http://schemas.microsoft.com/office/drawing/2014/main" id="{F32357A0-81A7-4F24-BB1C-CA4816FE6C28}"/>
            </a:ext>
          </a:extLst>
        </xdr:cNvPr>
        <xdr:cNvCxnSpPr/>
      </xdr:nvCxnSpPr>
      <xdr:spPr>
        <a:xfrm>
          <a:off x="13703300" y="17485723"/>
          <a:ext cx="889000" cy="109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30299</xdr:rowOff>
    </xdr:from>
    <xdr:to>
      <xdr:col>67</xdr:col>
      <xdr:colOff>101600</xdr:colOff>
      <xdr:row>102</xdr:row>
      <xdr:rowOff>131899</xdr:rowOff>
    </xdr:to>
    <xdr:sp macro="" textlink="">
      <xdr:nvSpPr>
        <xdr:cNvPr id="591" name="楕円 590">
          <a:extLst>
            <a:ext uri="{FF2B5EF4-FFF2-40B4-BE49-F238E27FC236}">
              <a16:creationId xmlns:a16="http://schemas.microsoft.com/office/drawing/2014/main" id="{28E695F1-85B3-486F-825B-B744DC4610FE}"/>
            </a:ext>
          </a:extLst>
        </xdr:cNvPr>
        <xdr:cNvSpPr/>
      </xdr:nvSpPr>
      <xdr:spPr>
        <a:xfrm>
          <a:off x="12763500" y="1751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169273</xdr:rowOff>
    </xdr:from>
    <xdr:to>
      <xdr:col>71</xdr:col>
      <xdr:colOff>177800</xdr:colOff>
      <xdr:row>102</xdr:row>
      <xdr:rowOff>81099</xdr:rowOff>
    </xdr:to>
    <xdr:cxnSp macro="">
      <xdr:nvCxnSpPr>
        <xdr:cNvPr id="592" name="直線コネクタ 591">
          <a:extLst>
            <a:ext uri="{FF2B5EF4-FFF2-40B4-BE49-F238E27FC236}">
              <a16:creationId xmlns:a16="http://schemas.microsoft.com/office/drawing/2014/main" id="{9BE44D64-A6FF-45AE-B4C7-FCD15F0B0388}"/>
            </a:ext>
          </a:extLst>
        </xdr:cNvPr>
        <xdr:cNvCxnSpPr/>
      </xdr:nvCxnSpPr>
      <xdr:spPr>
        <a:xfrm flipV="1">
          <a:off x="12814300" y="17485723"/>
          <a:ext cx="889000" cy="8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105064</xdr:rowOff>
    </xdr:from>
    <xdr:ext cx="405111" cy="259045"/>
    <xdr:sp macro="" textlink="">
      <xdr:nvSpPr>
        <xdr:cNvPr id="593" name="n_1aveValue【庁舎】&#10;有形固定資産減価償却率">
          <a:extLst>
            <a:ext uri="{FF2B5EF4-FFF2-40B4-BE49-F238E27FC236}">
              <a16:creationId xmlns:a16="http://schemas.microsoft.com/office/drawing/2014/main" id="{2B0633F3-F4FA-4CDB-AA8C-53557A31DC5B}"/>
            </a:ext>
          </a:extLst>
        </xdr:cNvPr>
        <xdr:cNvSpPr txBox="1"/>
      </xdr:nvSpPr>
      <xdr:spPr>
        <a:xfrm>
          <a:off x="15266044" y="17935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154050</xdr:rowOff>
    </xdr:from>
    <xdr:ext cx="405111" cy="259045"/>
    <xdr:sp macro="" textlink="">
      <xdr:nvSpPr>
        <xdr:cNvPr id="594" name="n_2aveValue【庁舎】&#10;有形固定資産減価償却率">
          <a:extLst>
            <a:ext uri="{FF2B5EF4-FFF2-40B4-BE49-F238E27FC236}">
              <a16:creationId xmlns:a16="http://schemas.microsoft.com/office/drawing/2014/main" id="{72855EA1-7431-4D1C-BA3F-30E83E563F46}"/>
            </a:ext>
          </a:extLst>
        </xdr:cNvPr>
        <xdr:cNvSpPr txBox="1"/>
      </xdr:nvSpPr>
      <xdr:spPr>
        <a:xfrm>
          <a:off x="14389744" y="17984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150784</xdr:rowOff>
    </xdr:from>
    <xdr:ext cx="405111" cy="259045"/>
    <xdr:sp macro="" textlink="">
      <xdr:nvSpPr>
        <xdr:cNvPr id="595" name="n_3aveValue【庁舎】&#10;有形固定資産減価償却率">
          <a:extLst>
            <a:ext uri="{FF2B5EF4-FFF2-40B4-BE49-F238E27FC236}">
              <a16:creationId xmlns:a16="http://schemas.microsoft.com/office/drawing/2014/main" id="{8C490DBB-E33E-400A-A3F9-DF2095C87418}"/>
            </a:ext>
          </a:extLst>
        </xdr:cNvPr>
        <xdr:cNvSpPr txBox="1"/>
      </xdr:nvSpPr>
      <xdr:spPr>
        <a:xfrm>
          <a:off x="13500744" y="1798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145885</xdr:rowOff>
    </xdr:from>
    <xdr:ext cx="405111" cy="259045"/>
    <xdr:sp macro="" textlink="">
      <xdr:nvSpPr>
        <xdr:cNvPr id="596" name="n_4aveValue【庁舎】&#10;有形固定資産減価償却率">
          <a:extLst>
            <a:ext uri="{FF2B5EF4-FFF2-40B4-BE49-F238E27FC236}">
              <a16:creationId xmlns:a16="http://schemas.microsoft.com/office/drawing/2014/main" id="{2C774B3C-5D28-4EB9-A56B-4F9BFC4D888C}"/>
            </a:ext>
          </a:extLst>
        </xdr:cNvPr>
        <xdr:cNvSpPr txBox="1"/>
      </xdr:nvSpPr>
      <xdr:spPr>
        <a:xfrm>
          <a:off x="12611744" y="18148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74947</xdr:rowOff>
    </xdr:from>
    <xdr:ext cx="405111" cy="259045"/>
    <xdr:sp macro="" textlink="">
      <xdr:nvSpPr>
        <xdr:cNvPr id="597" name="n_1mainValue【庁舎】&#10;有形固定資産減価償却率">
          <a:extLst>
            <a:ext uri="{FF2B5EF4-FFF2-40B4-BE49-F238E27FC236}">
              <a16:creationId xmlns:a16="http://schemas.microsoft.com/office/drawing/2014/main" id="{0DBA3D12-75AD-418E-879B-BA5C66D6F83D}"/>
            </a:ext>
          </a:extLst>
        </xdr:cNvPr>
        <xdr:cNvSpPr txBox="1"/>
      </xdr:nvSpPr>
      <xdr:spPr>
        <a:xfrm>
          <a:off x="15266044" y="1739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3101</xdr:rowOff>
    </xdr:from>
    <xdr:ext cx="405111" cy="259045"/>
    <xdr:sp macro="" textlink="">
      <xdr:nvSpPr>
        <xdr:cNvPr id="598" name="n_2mainValue【庁舎】&#10;有形固定資産減価償却率">
          <a:extLst>
            <a:ext uri="{FF2B5EF4-FFF2-40B4-BE49-F238E27FC236}">
              <a16:creationId xmlns:a16="http://schemas.microsoft.com/office/drawing/2014/main" id="{B0100516-F9B2-46CA-A64B-54EFC2EB50BD}"/>
            </a:ext>
          </a:extLst>
        </xdr:cNvPr>
        <xdr:cNvSpPr txBox="1"/>
      </xdr:nvSpPr>
      <xdr:spPr>
        <a:xfrm>
          <a:off x="14389744" y="17319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65150</xdr:rowOff>
    </xdr:from>
    <xdr:ext cx="405111" cy="259045"/>
    <xdr:sp macro="" textlink="">
      <xdr:nvSpPr>
        <xdr:cNvPr id="599" name="n_3mainValue【庁舎】&#10;有形固定資産減価償却率">
          <a:extLst>
            <a:ext uri="{FF2B5EF4-FFF2-40B4-BE49-F238E27FC236}">
              <a16:creationId xmlns:a16="http://schemas.microsoft.com/office/drawing/2014/main" id="{3FEFE8CE-1C58-4AD4-BC71-BE47A010AE73}"/>
            </a:ext>
          </a:extLst>
        </xdr:cNvPr>
        <xdr:cNvSpPr txBox="1"/>
      </xdr:nvSpPr>
      <xdr:spPr>
        <a:xfrm>
          <a:off x="13500744" y="17210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148426</xdr:rowOff>
    </xdr:from>
    <xdr:ext cx="405111" cy="259045"/>
    <xdr:sp macro="" textlink="">
      <xdr:nvSpPr>
        <xdr:cNvPr id="600" name="n_4mainValue【庁舎】&#10;有形固定資産減価償却率">
          <a:extLst>
            <a:ext uri="{FF2B5EF4-FFF2-40B4-BE49-F238E27FC236}">
              <a16:creationId xmlns:a16="http://schemas.microsoft.com/office/drawing/2014/main" id="{505C0DFC-F03A-4DA7-B4FC-9F9ED6E8F1AF}"/>
            </a:ext>
          </a:extLst>
        </xdr:cNvPr>
        <xdr:cNvSpPr txBox="1"/>
      </xdr:nvSpPr>
      <xdr:spPr>
        <a:xfrm>
          <a:off x="12611744" y="17293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1" name="正方形/長方形 600">
          <a:extLst>
            <a:ext uri="{FF2B5EF4-FFF2-40B4-BE49-F238E27FC236}">
              <a16:creationId xmlns:a16="http://schemas.microsoft.com/office/drawing/2014/main" id="{0FDFCA21-2F84-4BAC-9637-98E64986406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2" name="正方形/長方形 601">
          <a:extLst>
            <a:ext uri="{FF2B5EF4-FFF2-40B4-BE49-F238E27FC236}">
              <a16:creationId xmlns:a16="http://schemas.microsoft.com/office/drawing/2014/main" id="{A6D6E613-3548-40CD-B337-E8641435403C}"/>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3" name="正方形/長方形 602">
          <a:extLst>
            <a:ext uri="{FF2B5EF4-FFF2-40B4-BE49-F238E27FC236}">
              <a16:creationId xmlns:a16="http://schemas.microsoft.com/office/drawing/2014/main" id="{313EC6F8-568A-41AB-8AA3-C756C0E07C5A}"/>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4" name="正方形/長方形 603">
          <a:extLst>
            <a:ext uri="{FF2B5EF4-FFF2-40B4-BE49-F238E27FC236}">
              <a16:creationId xmlns:a16="http://schemas.microsoft.com/office/drawing/2014/main" id="{DA788B3C-5568-433B-9B00-D0FDCFCD0FD8}"/>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5" name="正方形/長方形 604">
          <a:extLst>
            <a:ext uri="{FF2B5EF4-FFF2-40B4-BE49-F238E27FC236}">
              <a16:creationId xmlns:a16="http://schemas.microsoft.com/office/drawing/2014/main" id="{349D5221-14DE-4D3D-86F4-099DFB05431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6" name="正方形/長方形 605">
          <a:extLst>
            <a:ext uri="{FF2B5EF4-FFF2-40B4-BE49-F238E27FC236}">
              <a16:creationId xmlns:a16="http://schemas.microsoft.com/office/drawing/2014/main" id="{F6FE1708-C314-4E6E-B396-39C1C86E6388}"/>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7" name="正方形/長方形 606">
          <a:extLst>
            <a:ext uri="{FF2B5EF4-FFF2-40B4-BE49-F238E27FC236}">
              <a16:creationId xmlns:a16="http://schemas.microsoft.com/office/drawing/2014/main" id="{AD9D9BD7-3D6C-46C4-A3EA-479A4C1DF1A6}"/>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8" name="正方形/長方形 607">
          <a:extLst>
            <a:ext uri="{FF2B5EF4-FFF2-40B4-BE49-F238E27FC236}">
              <a16:creationId xmlns:a16="http://schemas.microsoft.com/office/drawing/2014/main" id="{33367932-A440-45B1-90AC-939ACDD21797}"/>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9" name="テキスト ボックス 608">
          <a:extLst>
            <a:ext uri="{FF2B5EF4-FFF2-40B4-BE49-F238E27FC236}">
              <a16:creationId xmlns:a16="http://schemas.microsoft.com/office/drawing/2014/main" id="{BE220C05-A97A-4BD7-B360-42E81C15416A}"/>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10" name="直線コネクタ 609">
          <a:extLst>
            <a:ext uri="{FF2B5EF4-FFF2-40B4-BE49-F238E27FC236}">
              <a16:creationId xmlns:a16="http://schemas.microsoft.com/office/drawing/2014/main" id="{DEAA950D-A9C6-47A6-8194-00C7685FF66F}"/>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11" name="直線コネクタ 610">
          <a:extLst>
            <a:ext uri="{FF2B5EF4-FFF2-40B4-BE49-F238E27FC236}">
              <a16:creationId xmlns:a16="http://schemas.microsoft.com/office/drawing/2014/main" id="{301C2FB2-67CD-4DCB-A1E3-98520509ECBA}"/>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12" name="テキスト ボックス 611">
          <a:extLst>
            <a:ext uri="{FF2B5EF4-FFF2-40B4-BE49-F238E27FC236}">
              <a16:creationId xmlns:a16="http://schemas.microsoft.com/office/drawing/2014/main" id="{2483FB2C-C642-485E-9422-6A77E6BE73F2}"/>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13" name="直線コネクタ 612">
          <a:extLst>
            <a:ext uri="{FF2B5EF4-FFF2-40B4-BE49-F238E27FC236}">
              <a16:creationId xmlns:a16="http://schemas.microsoft.com/office/drawing/2014/main" id="{4FE3AE0B-C3A4-46D5-A6F2-489BB9E02FDB}"/>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14" name="テキスト ボックス 613">
          <a:extLst>
            <a:ext uri="{FF2B5EF4-FFF2-40B4-BE49-F238E27FC236}">
              <a16:creationId xmlns:a16="http://schemas.microsoft.com/office/drawing/2014/main" id="{2E4ACA6C-3493-4C0E-9FCB-863EBEAC7CFE}"/>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15" name="直線コネクタ 614">
          <a:extLst>
            <a:ext uri="{FF2B5EF4-FFF2-40B4-BE49-F238E27FC236}">
              <a16:creationId xmlns:a16="http://schemas.microsoft.com/office/drawing/2014/main" id="{A9D702DB-8D26-48FC-91C0-89A73A4DAE5C}"/>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16" name="テキスト ボックス 615">
          <a:extLst>
            <a:ext uri="{FF2B5EF4-FFF2-40B4-BE49-F238E27FC236}">
              <a16:creationId xmlns:a16="http://schemas.microsoft.com/office/drawing/2014/main" id="{D947C8B1-B222-4B21-93E7-63301360B67C}"/>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17" name="直線コネクタ 616">
          <a:extLst>
            <a:ext uri="{FF2B5EF4-FFF2-40B4-BE49-F238E27FC236}">
              <a16:creationId xmlns:a16="http://schemas.microsoft.com/office/drawing/2014/main" id="{C80E7264-3F1C-46E7-AEA9-5408D63C3F2E}"/>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18" name="テキスト ボックス 617">
          <a:extLst>
            <a:ext uri="{FF2B5EF4-FFF2-40B4-BE49-F238E27FC236}">
              <a16:creationId xmlns:a16="http://schemas.microsoft.com/office/drawing/2014/main" id="{F0E3FFCC-0900-4CF3-ABC1-10A56B813331}"/>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19" name="直線コネクタ 618">
          <a:extLst>
            <a:ext uri="{FF2B5EF4-FFF2-40B4-BE49-F238E27FC236}">
              <a16:creationId xmlns:a16="http://schemas.microsoft.com/office/drawing/2014/main" id="{A3031432-FC9C-4F78-B8B8-ACE454E73BE9}"/>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620" name="テキスト ボックス 619">
          <a:extLst>
            <a:ext uri="{FF2B5EF4-FFF2-40B4-BE49-F238E27FC236}">
              <a16:creationId xmlns:a16="http://schemas.microsoft.com/office/drawing/2014/main" id="{13799BB9-CD5B-42F7-A73A-7847F5D6B6C4}"/>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1" name="直線コネクタ 620">
          <a:extLst>
            <a:ext uri="{FF2B5EF4-FFF2-40B4-BE49-F238E27FC236}">
              <a16:creationId xmlns:a16="http://schemas.microsoft.com/office/drawing/2014/main" id="{DE21FB5E-0C60-4B76-AC2F-464DDC619D66}"/>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22" name="テキスト ボックス 621">
          <a:extLst>
            <a:ext uri="{FF2B5EF4-FFF2-40B4-BE49-F238E27FC236}">
              <a16:creationId xmlns:a16="http://schemas.microsoft.com/office/drawing/2014/main" id="{0DE7CF61-3532-44E1-9E32-C7EC4CEF2D67}"/>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3" name="【庁舎】&#10;一人当たり面積グラフ枠">
          <a:extLst>
            <a:ext uri="{FF2B5EF4-FFF2-40B4-BE49-F238E27FC236}">
              <a16:creationId xmlns:a16="http://schemas.microsoft.com/office/drawing/2014/main" id="{E92190FD-A808-4D5A-AFCF-232CA368CE38}"/>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119507</xdr:rowOff>
    </xdr:from>
    <xdr:to>
      <xdr:col>116</xdr:col>
      <xdr:colOff>62864</xdr:colOff>
      <xdr:row>108</xdr:row>
      <xdr:rowOff>126746</xdr:rowOff>
    </xdr:to>
    <xdr:cxnSp macro="">
      <xdr:nvCxnSpPr>
        <xdr:cNvPr id="624" name="直線コネクタ 623">
          <a:extLst>
            <a:ext uri="{FF2B5EF4-FFF2-40B4-BE49-F238E27FC236}">
              <a16:creationId xmlns:a16="http://schemas.microsoft.com/office/drawing/2014/main" id="{0006275E-A950-4229-B1A8-9881300BAB55}"/>
            </a:ext>
          </a:extLst>
        </xdr:cNvPr>
        <xdr:cNvCxnSpPr/>
      </xdr:nvCxnSpPr>
      <xdr:spPr>
        <a:xfrm flipV="1">
          <a:off x="22160864" y="17264507"/>
          <a:ext cx="0" cy="1378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130573</xdr:rowOff>
    </xdr:from>
    <xdr:ext cx="469744" cy="259045"/>
    <xdr:sp macro="" textlink="">
      <xdr:nvSpPr>
        <xdr:cNvPr id="625" name="【庁舎】&#10;一人当たり面積最小値テキスト">
          <a:extLst>
            <a:ext uri="{FF2B5EF4-FFF2-40B4-BE49-F238E27FC236}">
              <a16:creationId xmlns:a16="http://schemas.microsoft.com/office/drawing/2014/main" id="{0426DB95-D6DF-487A-B372-32E0F0BF8704}"/>
            </a:ext>
          </a:extLst>
        </xdr:cNvPr>
        <xdr:cNvSpPr txBox="1"/>
      </xdr:nvSpPr>
      <xdr:spPr>
        <a:xfrm>
          <a:off x="22199600" y="18647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126746</xdr:rowOff>
    </xdr:from>
    <xdr:to>
      <xdr:col>116</xdr:col>
      <xdr:colOff>152400</xdr:colOff>
      <xdr:row>108</xdr:row>
      <xdr:rowOff>126746</xdr:rowOff>
    </xdr:to>
    <xdr:cxnSp macro="">
      <xdr:nvCxnSpPr>
        <xdr:cNvPr id="626" name="直線コネクタ 625">
          <a:extLst>
            <a:ext uri="{FF2B5EF4-FFF2-40B4-BE49-F238E27FC236}">
              <a16:creationId xmlns:a16="http://schemas.microsoft.com/office/drawing/2014/main" id="{EB2D823D-3584-4CB7-8917-73DC26C2AD4A}"/>
            </a:ext>
          </a:extLst>
        </xdr:cNvPr>
        <xdr:cNvCxnSpPr/>
      </xdr:nvCxnSpPr>
      <xdr:spPr>
        <a:xfrm>
          <a:off x="22072600" y="18643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66184</xdr:rowOff>
    </xdr:from>
    <xdr:ext cx="534377" cy="259045"/>
    <xdr:sp macro="" textlink="">
      <xdr:nvSpPr>
        <xdr:cNvPr id="627" name="【庁舎】&#10;一人当たり面積最大値テキスト">
          <a:extLst>
            <a:ext uri="{FF2B5EF4-FFF2-40B4-BE49-F238E27FC236}">
              <a16:creationId xmlns:a16="http://schemas.microsoft.com/office/drawing/2014/main" id="{3963391E-D14E-40AF-BD9A-54A0123D7A1C}"/>
            </a:ext>
          </a:extLst>
        </xdr:cNvPr>
        <xdr:cNvSpPr txBox="1"/>
      </xdr:nvSpPr>
      <xdr:spPr>
        <a:xfrm>
          <a:off x="22199600" y="17039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119507</xdr:rowOff>
    </xdr:from>
    <xdr:to>
      <xdr:col>116</xdr:col>
      <xdr:colOff>152400</xdr:colOff>
      <xdr:row>100</xdr:row>
      <xdr:rowOff>119507</xdr:rowOff>
    </xdr:to>
    <xdr:cxnSp macro="">
      <xdr:nvCxnSpPr>
        <xdr:cNvPr id="628" name="直線コネクタ 627">
          <a:extLst>
            <a:ext uri="{FF2B5EF4-FFF2-40B4-BE49-F238E27FC236}">
              <a16:creationId xmlns:a16="http://schemas.microsoft.com/office/drawing/2014/main" id="{7B11EC2B-8FAC-4D22-A27E-635158CC7FF5}"/>
            </a:ext>
          </a:extLst>
        </xdr:cNvPr>
        <xdr:cNvCxnSpPr/>
      </xdr:nvCxnSpPr>
      <xdr:spPr>
        <a:xfrm>
          <a:off x="22072600" y="17264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120414</xdr:rowOff>
    </xdr:from>
    <xdr:ext cx="469744" cy="259045"/>
    <xdr:sp macro="" textlink="">
      <xdr:nvSpPr>
        <xdr:cNvPr id="629" name="【庁舎】&#10;一人当たり面積平均値テキスト">
          <a:extLst>
            <a:ext uri="{FF2B5EF4-FFF2-40B4-BE49-F238E27FC236}">
              <a16:creationId xmlns:a16="http://schemas.microsoft.com/office/drawing/2014/main" id="{3115829D-5C94-4E5E-AF5D-564C710750B5}"/>
            </a:ext>
          </a:extLst>
        </xdr:cNvPr>
        <xdr:cNvSpPr txBox="1"/>
      </xdr:nvSpPr>
      <xdr:spPr>
        <a:xfrm>
          <a:off x="22199600" y="184655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141987</xdr:rowOff>
    </xdr:from>
    <xdr:to>
      <xdr:col>116</xdr:col>
      <xdr:colOff>114300</xdr:colOff>
      <xdr:row>108</xdr:row>
      <xdr:rowOff>72137</xdr:rowOff>
    </xdr:to>
    <xdr:sp macro="" textlink="">
      <xdr:nvSpPr>
        <xdr:cNvPr id="630" name="フローチャート: 判断 629">
          <a:extLst>
            <a:ext uri="{FF2B5EF4-FFF2-40B4-BE49-F238E27FC236}">
              <a16:creationId xmlns:a16="http://schemas.microsoft.com/office/drawing/2014/main" id="{D1F941A4-B9F7-4FA0-8F9F-FAC8D0086B5B}"/>
            </a:ext>
          </a:extLst>
        </xdr:cNvPr>
        <xdr:cNvSpPr/>
      </xdr:nvSpPr>
      <xdr:spPr>
        <a:xfrm>
          <a:off x="22110700" y="18487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145162</xdr:rowOff>
    </xdr:from>
    <xdr:to>
      <xdr:col>112</xdr:col>
      <xdr:colOff>38100</xdr:colOff>
      <xdr:row>108</xdr:row>
      <xdr:rowOff>75312</xdr:rowOff>
    </xdr:to>
    <xdr:sp macro="" textlink="">
      <xdr:nvSpPr>
        <xdr:cNvPr id="631" name="フローチャート: 判断 630">
          <a:extLst>
            <a:ext uri="{FF2B5EF4-FFF2-40B4-BE49-F238E27FC236}">
              <a16:creationId xmlns:a16="http://schemas.microsoft.com/office/drawing/2014/main" id="{213BC419-48E4-4994-8FC2-86F4906D4E7A}"/>
            </a:ext>
          </a:extLst>
        </xdr:cNvPr>
        <xdr:cNvSpPr/>
      </xdr:nvSpPr>
      <xdr:spPr>
        <a:xfrm>
          <a:off x="21272500" y="18490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151764</xdr:rowOff>
    </xdr:from>
    <xdr:to>
      <xdr:col>107</xdr:col>
      <xdr:colOff>101600</xdr:colOff>
      <xdr:row>108</xdr:row>
      <xdr:rowOff>81914</xdr:rowOff>
    </xdr:to>
    <xdr:sp macro="" textlink="">
      <xdr:nvSpPr>
        <xdr:cNvPr id="632" name="フローチャート: 判断 631">
          <a:extLst>
            <a:ext uri="{FF2B5EF4-FFF2-40B4-BE49-F238E27FC236}">
              <a16:creationId xmlns:a16="http://schemas.microsoft.com/office/drawing/2014/main" id="{ED273231-CFE9-47E9-B151-7656DF67395C}"/>
            </a:ext>
          </a:extLst>
        </xdr:cNvPr>
        <xdr:cNvSpPr/>
      </xdr:nvSpPr>
      <xdr:spPr>
        <a:xfrm>
          <a:off x="20383500" y="1849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153036</xdr:rowOff>
    </xdr:from>
    <xdr:to>
      <xdr:col>102</xdr:col>
      <xdr:colOff>165100</xdr:colOff>
      <xdr:row>108</xdr:row>
      <xdr:rowOff>83186</xdr:rowOff>
    </xdr:to>
    <xdr:sp macro="" textlink="">
      <xdr:nvSpPr>
        <xdr:cNvPr id="633" name="フローチャート: 判断 632">
          <a:extLst>
            <a:ext uri="{FF2B5EF4-FFF2-40B4-BE49-F238E27FC236}">
              <a16:creationId xmlns:a16="http://schemas.microsoft.com/office/drawing/2014/main" id="{0C9158CD-6421-4D59-A848-B9AE2B3DC244}"/>
            </a:ext>
          </a:extLst>
        </xdr:cNvPr>
        <xdr:cNvSpPr/>
      </xdr:nvSpPr>
      <xdr:spPr>
        <a:xfrm>
          <a:off x="19494500" y="18498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155702</xdr:rowOff>
    </xdr:from>
    <xdr:to>
      <xdr:col>98</xdr:col>
      <xdr:colOff>38100</xdr:colOff>
      <xdr:row>108</xdr:row>
      <xdr:rowOff>85852</xdr:rowOff>
    </xdr:to>
    <xdr:sp macro="" textlink="">
      <xdr:nvSpPr>
        <xdr:cNvPr id="634" name="フローチャート: 判断 633">
          <a:extLst>
            <a:ext uri="{FF2B5EF4-FFF2-40B4-BE49-F238E27FC236}">
              <a16:creationId xmlns:a16="http://schemas.microsoft.com/office/drawing/2014/main" id="{189A6685-573B-4721-8951-6F328D1B5439}"/>
            </a:ext>
          </a:extLst>
        </xdr:cNvPr>
        <xdr:cNvSpPr/>
      </xdr:nvSpPr>
      <xdr:spPr>
        <a:xfrm>
          <a:off x="18605500" y="1850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5" name="テキスト ボックス 634">
          <a:extLst>
            <a:ext uri="{FF2B5EF4-FFF2-40B4-BE49-F238E27FC236}">
              <a16:creationId xmlns:a16="http://schemas.microsoft.com/office/drawing/2014/main" id="{44AE79F9-73FF-4926-BF45-A5273865D313}"/>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6" name="テキスト ボックス 635">
          <a:extLst>
            <a:ext uri="{FF2B5EF4-FFF2-40B4-BE49-F238E27FC236}">
              <a16:creationId xmlns:a16="http://schemas.microsoft.com/office/drawing/2014/main" id="{2913CEFE-BA49-4C29-9556-6826F15703FB}"/>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7" name="テキスト ボックス 636">
          <a:extLst>
            <a:ext uri="{FF2B5EF4-FFF2-40B4-BE49-F238E27FC236}">
              <a16:creationId xmlns:a16="http://schemas.microsoft.com/office/drawing/2014/main" id="{33EC3588-C0F1-4B5B-9105-421C501D0249}"/>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8" name="テキスト ボックス 637">
          <a:extLst>
            <a:ext uri="{FF2B5EF4-FFF2-40B4-BE49-F238E27FC236}">
              <a16:creationId xmlns:a16="http://schemas.microsoft.com/office/drawing/2014/main" id="{0E08778D-DE9F-4338-AFA1-B764E210B8D9}"/>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9" name="テキスト ボックス 638">
          <a:extLst>
            <a:ext uri="{FF2B5EF4-FFF2-40B4-BE49-F238E27FC236}">
              <a16:creationId xmlns:a16="http://schemas.microsoft.com/office/drawing/2014/main" id="{E87D3455-09F9-49E8-8FB1-B39AAD2BF46B}"/>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31623</xdr:rowOff>
    </xdr:from>
    <xdr:to>
      <xdr:col>116</xdr:col>
      <xdr:colOff>114300</xdr:colOff>
      <xdr:row>107</xdr:row>
      <xdr:rowOff>133223</xdr:rowOff>
    </xdr:to>
    <xdr:sp macro="" textlink="">
      <xdr:nvSpPr>
        <xdr:cNvPr id="640" name="楕円 639">
          <a:extLst>
            <a:ext uri="{FF2B5EF4-FFF2-40B4-BE49-F238E27FC236}">
              <a16:creationId xmlns:a16="http://schemas.microsoft.com/office/drawing/2014/main" id="{0BD5F9C7-2FFD-47FA-B091-2354FF1209B3}"/>
            </a:ext>
          </a:extLst>
        </xdr:cNvPr>
        <xdr:cNvSpPr/>
      </xdr:nvSpPr>
      <xdr:spPr>
        <a:xfrm>
          <a:off x="22110700" y="18376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54500</xdr:rowOff>
    </xdr:from>
    <xdr:ext cx="469744" cy="259045"/>
    <xdr:sp macro="" textlink="">
      <xdr:nvSpPr>
        <xdr:cNvPr id="641" name="【庁舎】&#10;一人当たり面積該当値テキスト">
          <a:extLst>
            <a:ext uri="{FF2B5EF4-FFF2-40B4-BE49-F238E27FC236}">
              <a16:creationId xmlns:a16="http://schemas.microsoft.com/office/drawing/2014/main" id="{576F5BAA-1AB2-4861-B087-ED13437FBA7E}"/>
            </a:ext>
          </a:extLst>
        </xdr:cNvPr>
        <xdr:cNvSpPr txBox="1"/>
      </xdr:nvSpPr>
      <xdr:spPr>
        <a:xfrm>
          <a:off x="22199600" y="18228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33910</xdr:rowOff>
    </xdr:from>
    <xdr:to>
      <xdr:col>112</xdr:col>
      <xdr:colOff>38100</xdr:colOff>
      <xdr:row>107</xdr:row>
      <xdr:rowOff>135510</xdr:rowOff>
    </xdr:to>
    <xdr:sp macro="" textlink="">
      <xdr:nvSpPr>
        <xdr:cNvPr id="642" name="楕円 641">
          <a:extLst>
            <a:ext uri="{FF2B5EF4-FFF2-40B4-BE49-F238E27FC236}">
              <a16:creationId xmlns:a16="http://schemas.microsoft.com/office/drawing/2014/main" id="{F7FCA668-3203-49F7-A04B-B3C67D2E87C7}"/>
            </a:ext>
          </a:extLst>
        </xdr:cNvPr>
        <xdr:cNvSpPr/>
      </xdr:nvSpPr>
      <xdr:spPr>
        <a:xfrm>
          <a:off x="21272500" y="1837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82423</xdr:rowOff>
    </xdr:from>
    <xdr:to>
      <xdr:col>116</xdr:col>
      <xdr:colOff>63500</xdr:colOff>
      <xdr:row>107</xdr:row>
      <xdr:rowOff>84710</xdr:rowOff>
    </xdr:to>
    <xdr:cxnSp macro="">
      <xdr:nvCxnSpPr>
        <xdr:cNvPr id="643" name="直線コネクタ 642">
          <a:extLst>
            <a:ext uri="{FF2B5EF4-FFF2-40B4-BE49-F238E27FC236}">
              <a16:creationId xmlns:a16="http://schemas.microsoft.com/office/drawing/2014/main" id="{EF9698B3-5081-4D88-A459-DF8771C493CE}"/>
            </a:ext>
          </a:extLst>
        </xdr:cNvPr>
        <xdr:cNvCxnSpPr/>
      </xdr:nvCxnSpPr>
      <xdr:spPr>
        <a:xfrm flipV="1">
          <a:off x="21323300" y="18427573"/>
          <a:ext cx="8382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44704</xdr:rowOff>
    </xdr:from>
    <xdr:to>
      <xdr:col>107</xdr:col>
      <xdr:colOff>101600</xdr:colOff>
      <xdr:row>107</xdr:row>
      <xdr:rowOff>146304</xdr:rowOff>
    </xdr:to>
    <xdr:sp macro="" textlink="">
      <xdr:nvSpPr>
        <xdr:cNvPr id="644" name="楕円 643">
          <a:extLst>
            <a:ext uri="{FF2B5EF4-FFF2-40B4-BE49-F238E27FC236}">
              <a16:creationId xmlns:a16="http://schemas.microsoft.com/office/drawing/2014/main" id="{0C23E288-66F6-492E-AD96-82AD98AA372B}"/>
            </a:ext>
          </a:extLst>
        </xdr:cNvPr>
        <xdr:cNvSpPr/>
      </xdr:nvSpPr>
      <xdr:spPr>
        <a:xfrm>
          <a:off x="20383500" y="1838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84710</xdr:rowOff>
    </xdr:from>
    <xdr:to>
      <xdr:col>111</xdr:col>
      <xdr:colOff>177800</xdr:colOff>
      <xdr:row>107</xdr:row>
      <xdr:rowOff>95504</xdr:rowOff>
    </xdr:to>
    <xdr:cxnSp macro="">
      <xdr:nvCxnSpPr>
        <xdr:cNvPr id="645" name="直線コネクタ 644">
          <a:extLst>
            <a:ext uri="{FF2B5EF4-FFF2-40B4-BE49-F238E27FC236}">
              <a16:creationId xmlns:a16="http://schemas.microsoft.com/office/drawing/2014/main" id="{B551B198-948B-44CE-A18E-36467E99107F}"/>
            </a:ext>
          </a:extLst>
        </xdr:cNvPr>
        <xdr:cNvCxnSpPr/>
      </xdr:nvCxnSpPr>
      <xdr:spPr>
        <a:xfrm flipV="1">
          <a:off x="20434300" y="18429860"/>
          <a:ext cx="889000" cy="10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28448</xdr:rowOff>
    </xdr:from>
    <xdr:to>
      <xdr:col>102</xdr:col>
      <xdr:colOff>165100</xdr:colOff>
      <xdr:row>107</xdr:row>
      <xdr:rowOff>130048</xdr:rowOff>
    </xdr:to>
    <xdr:sp macro="" textlink="">
      <xdr:nvSpPr>
        <xdr:cNvPr id="646" name="楕円 645">
          <a:extLst>
            <a:ext uri="{FF2B5EF4-FFF2-40B4-BE49-F238E27FC236}">
              <a16:creationId xmlns:a16="http://schemas.microsoft.com/office/drawing/2014/main" id="{07DB9214-7D04-461C-9B33-AD1ACB526387}"/>
            </a:ext>
          </a:extLst>
        </xdr:cNvPr>
        <xdr:cNvSpPr/>
      </xdr:nvSpPr>
      <xdr:spPr>
        <a:xfrm>
          <a:off x="19494500" y="18373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79248</xdr:rowOff>
    </xdr:from>
    <xdr:to>
      <xdr:col>107</xdr:col>
      <xdr:colOff>50800</xdr:colOff>
      <xdr:row>107</xdr:row>
      <xdr:rowOff>95504</xdr:rowOff>
    </xdr:to>
    <xdr:cxnSp macro="">
      <xdr:nvCxnSpPr>
        <xdr:cNvPr id="647" name="直線コネクタ 646">
          <a:extLst>
            <a:ext uri="{FF2B5EF4-FFF2-40B4-BE49-F238E27FC236}">
              <a16:creationId xmlns:a16="http://schemas.microsoft.com/office/drawing/2014/main" id="{327F73C5-B29B-425F-8287-41C669A93FC0}"/>
            </a:ext>
          </a:extLst>
        </xdr:cNvPr>
        <xdr:cNvCxnSpPr/>
      </xdr:nvCxnSpPr>
      <xdr:spPr>
        <a:xfrm>
          <a:off x="19545300" y="18424398"/>
          <a:ext cx="889000" cy="16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37592</xdr:rowOff>
    </xdr:from>
    <xdr:to>
      <xdr:col>98</xdr:col>
      <xdr:colOff>38100</xdr:colOff>
      <xdr:row>107</xdr:row>
      <xdr:rowOff>139192</xdr:rowOff>
    </xdr:to>
    <xdr:sp macro="" textlink="">
      <xdr:nvSpPr>
        <xdr:cNvPr id="648" name="楕円 647">
          <a:extLst>
            <a:ext uri="{FF2B5EF4-FFF2-40B4-BE49-F238E27FC236}">
              <a16:creationId xmlns:a16="http://schemas.microsoft.com/office/drawing/2014/main" id="{08A5D1E7-8D68-4103-8F3A-06E826D894C0}"/>
            </a:ext>
          </a:extLst>
        </xdr:cNvPr>
        <xdr:cNvSpPr/>
      </xdr:nvSpPr>
      <xdr:spPr>
        <a:xfrm>
          <a:off x="18605500" y="1838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79248</xdr:rowOff>
    </xdr:from>
    <xdr:to>
      <xdr:col>102</xdr:col>
      <xdr:colOff>114300</xdr:colOff>
      <xdr:row>107</xdr:row>
      <xdr:rowOff>88392</xdr:rowOff>
    </xdr:to>
    <xdr:cxnSp macro="">
      <xdr:nvCxnSpPr>
        <xdr:cNvPr id="649" name="直線コネクタ 648">
          <a:extLst>
            <a:ext uri="{FF2B5EF4-FFF2-40B4-BE49-F238E27FC236}">
              <a16:creationId xmlns:a16="http://schemas.microsoft.com/office/drawing/2014/main" id="{13712FAA-D25B-4A53-A696-1D69A7BCECC7}"/>
            </a:ext>
          </a:extLst>
        </xdr:cNvPr>
        <xdr:cNvCxnSpPr/>
      </xdr:nvCxnSpPr>
      <xdr:spPr>
        <a:xfrm flipV="1">
          <a:off x="18656300" y="1842439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66439</xdr:rowOff>
    </xdr:from>
    <xdr:ext cx="469744" cy="259045"/>
    <xdr:sp macro="" textlink="">
      <xdr:nvSpPr>
        <xdr:cNvPr id="650" name="n_1aveValue【庁舎】&#10;一人当たり面積">
          <a:extLst>
            <a:ext uri="{FF2B5EF4-FFF2-40B4-BE49-F238E27FC236}">
              <a16:creationId xmlns:a16="http://schemas.microsoft.com/office/drawing/2014/main" id="{1C16D562-1517-428D-B88A-86CA53F12A61}"/>
            </a:ext>
          </a:extLst>
        </xdr:cNvPr>
        <xdr:cNvSpPr txBox="1"/>
      </xdr:nvSpPr>
      <xdr:spPr>
        <a:xfrm>
          <a:off x="21075727" y="18583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73041</xdr:rowOff>
    </xdr:from>
    <xdr:ext cx="469744" cy="259045"/>
    <xdr:sp macro="" textlink="">
      <xdr:nvSpPr>
        <xdr:cNvPr id="651" name="n_2aveValue【庁舎】&#10;一人当たり面積">
          <a:extLst>
            <a:ext uri="{FF2B5EF4-FFF2-40B4-BE49-F238E27FC236}">
              <a16:creationId xmlns:a16="http://schemas.microsoft.com/office/drawing/2014/main" id="{93E4FC2C-88F8-4C48-AE9C-CCC34C3B99D7}"/>
            </a:ext>
          </a:extLst>
        </xdr:cNvPr>
        <xdr:cNvSpPr txBox="1"/>
      </xdr:nvSpPr>
      <xdr:spPr>
        <a:xfrm>
          <a:off x="20199427" y="1858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74313</xdr:rowOff>
    </xdr:from>
    <xdr:ext cx="469744" cy="259045"/>
    <xdr:sp macro="" textlink="">
      <xdr:nvSpPr>
        <xdr:cNvPr id="652" name="n_3aveValue【庁舎】&#10;一人当たり面積">
          <a:extLst>
            <a:ext uri="{FF2B5EF4-FFF2-40B4-BE49-F238E27FC236}">
              <a16:creationId xmlns:a16="http://schemas.microsoft.com/office/drawing/2014/main" id="{2877B278-B666-404E-9057-C630D1C82879}"/>
            </a:ext>
          </a:extLst>
        </xdr:cNvPr>
        <xdr:cNvSpPr txBox="1"/>
      </xdr:nvSpPr>
      <xdr:spPr>
        <a:xfrm>
          <a:off x="19310427" y="1859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76979</xdr:rowOff>
    </xdr:from>
    <xdr:ext cx="469744" cy="259045"/>
    <xdr:sp macro="" textlink="">
      <xdr:nvSpPr>
        <xdr:cNvPr id="653" name="n_4aveValue【庁舎】&#10;一人当たり面積">
          <a:extLst>
            <a:ext uri="{FF2B5EF4-FFF2-40B4-BE49-F238E27FC236}">
              <a16:creationId xmlns:a16="http://schemas.microsoft.com/office/drawing/2014/main" id="{571DD5D7-4D55-4264-9494-35627BEF56BC}"/>
            </a:ext>
          </a:extLst>
        </xdr:cNvPr>
        <xdr:cNvSpPr txBox="1"/>
      </xdr:nvSpPr>
      <xdr:spPr>
        <a:xfrm>
          <a:off x="18421427" y="1859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152037</xdr:rowOff>
    </xdr:from>
    <xdr:ext cx="469744" cy="259045"/>
    <xdr:sp macro="" textlink="">
      <xdr:nvSpPr>
        <xdr:cNvPr id="654" name="n_1mainValue【庁舎】&#10;一人当たり面積">
          <a:extLst>
            <a:ext uri="{FF2B5EF4-FFF2-40B4-BE49-F238E27FC236}">
              <a16:creationId xmlns:a16="http://schemas.microsoft.com/office/drawing/2014/main" id="{BDB0BB90-840E-4409-85CB-21725C0A1376}"/>
            </a:ext>
          </a:extLst>
        </xdr:cNvPr>
        <xdr:cNvSpPr txBox="1"/>
      </xdr:nvSpPr>
      <xdr:spPr>
        <a:xfrm>
          <a:off x="21075727" y="18154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162831</xdr:rowOff>
    </xdr:from>
    <xdr:ext cx="469744" cy="259045"/>
    <xdr:sp macro="" textlink="">
      <xdr:nvSpPr>
        <xdr:cNvPr id="655" name="n_2mainValue【庁舎】&#10;一人当たり面積">
          <a:extLst>
            <a:ext uri="{FF2B5EF4-FFF2-40B4-BE49-F238E27FC236}">
              <a16:creationId xmlns:a16="http://schemas.microsoft.com/office/drawing/2014/main" id="{6212840F-7792-40A7-A2D3-11583F6ED1D4}"/>
            </a:ext>
          </a:extLst>
        </xdr:cNvPr>
        <xdr:cNvSpPr txBox="1"/>
      </xdr:nvSpPr>
      <xdr:spPr>
        <a:xfrm>
          <a:off x="20199427" y="18165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146575</xdr:rowOff>
    </xdr:from>
    <xdr:ext cx="469744" cy="259045"/>
    <xdr:sp macro="" textlink="">
      <xdr:nvSpPr>
        <xdr:cNvPr id="656" name="n_3mainValue【庁舎】&#10;一人当たり面積">
          <a:extLst>
            <a:ext uri="{FF2B5EF4-FFF2-40B4-BE49-F238E27FC236}">
              <a16:creationId xmlns:a16="http://schemas.microsoft.com/office/drawing/2014/main" id="{8E1250E8-83A3-447C-9BB1-0BB68B4003DC}"/>
            </a:ext>
          </a:extLst>
        </xdr:cNvPr>
        <xdr:cNvSpPr txBox="1"/>
      </xdr:nvSpPr>
      <xdr:spPr>
        <a:xfrm>
          <a:off x="19310427" y="18148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155719</xdr:rowOff>
    </xdr:from>
    <xdr:ext cx="469744" cy="259045"/>
    <xdr:sp macro="" textlink="">
      <xdr:nvSpPr>
        <xdr:cNvPr id="657" name="n_4mainValue【庁舎】&#10;一人当たり面積">
          <a:extLst>
            <a:ext uri="{FF2B5EF4-FFF2-40B4-BE49-F238E27FC236}">
              <a16:creationId xmlns:a16="http://schemas.microsoft.com/office/drawing/2014/main" id="{4D38C354-DADD-4D5B-B1AC-20C5C7339F24}"/>
            </a:ext>
          </a:extLst>
        </xdr:cNvPr>
        <xdr:cNvSpPr txBox="1"/>
      </xdr:nvSpPr>
      <xdr:spPr>
        <a:xfrm>
          <a:off x="18421427" y="18157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8" name="正方形/長方形 657">
          <a:extLst>
            <a:ext uri="{FF2B5EF4-FFF2-40B4-BE49-F238E27FC236}">
              <a16:creationId xmlns:a16="http://schemas.microsoft.com/office/drawing/2014/main" id="{1E10D8B6-588E-4AC5-8C00-7F58459EEC6C}"/>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9" name="正方形/長方形 658">
          <a:extLst>
            <a:ext uri="{FF2B5EF4-FFF2-40B4-BE49-F238E27FC236}">
              <a16:creationId xmlns:a16="http://schemas.microsoft.com/office/drawing/2014/main" id="{B021035F-541B-46BB-9B50-BC7F209D6BE3}"/>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0" name="テキスト ボックス 659">
          <a:extLst>
            <a:ext uri="{FF2B5EF4-FFF2-40B4-BE49-F238E27FC236}">
              <a16:creationId xmlns:a16="http://schemas.microsoft.com/office/drawing/2014/main" id="{BCC4DFC2-17FD-4512-BC6C-4E4603BB5766}"/>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焼却施設、高齢者在宅サービスセンター、消防施設等、平成初期に整備された施設が老朽化してきている。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焼却場については令和</a:t>
          </a:r>
          <a:r>
            <a:rPr kumimoji="1" lang="ja-JP" altLang="en-US" sz="1100">
              <a:solidFill>
                <a:schemeClr val="dk1"/>
              </a:solidFill>
              <a:effectLst/>
              <a:latin typeface="+mn-lt"/>
              <a:ea typeface="+mn-ea"/>
              <a:cs typeface="+mn-cs"/>
            </a:rPr>
            <a:t>１０</a:t>
          </a:r>
          <a:r>
            <a:rPr kumimoji="1" lang="ja-JP" altLang="ja-JP" sz="1100">
              <a:solidFill>
                <a:schemeClr val="dk1"/>
              </a:solidFill>
              <a:effectLst/>
              <a:latin typeface="+mn-lt"/>
              <a:ea typeface="+mn-ea"/>
              <a:cs typeface="+mn-cs"/>
            </a:rPr>
            <a:t>年度竣工を目指し現在事業を進めているところである。消防施設については令和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年度に防災無線デジタル化を実施した為、原価償却率が減少したと考える。</a:t>
          </a:r>
          <a:endParaRPr lang="ja-JP" altLang="ja-JP" sz="1400">
            <a:effectLst/>
          </a:endParaRPr>
        </a:p>
        <a:p>
          <a:r>
            <a:rPr kumimoji="1" lang="ja-JP" altLang="ja-JP" sz="1100">
              <a:solidFill>
                <a:schemeClr val="dk1"/>
              </a:solidFill>
              <a:effectLst/>
              <a:latin typeface="+mn-lt"/>
              <a:ea typeface="+mn-ea"/>
              <a:cs typeface="+mn-cs"/>
            </a:rPr>
            <a:t>庁舎は昭和</a:t>
          </a:r>
          <a:r>
            <a:rPr kumimoji="1" lang="en-US" altLang="ja-JP" sz="1100">
              <a:solidFill>
                <a:schemeClr val="dk1"/>
              </a:solidFill>
              <a:effectLst/>
              <a:latin typeface="+mn-lt"/>
              <a:ea typeface="+mn-ea"/>
              <a:cs typeface="+mn-cs"/>
            </a:rPr>
            <a:t>54</a:t>
          </a:r>
          <a:r>
            <a:rPr kumimoji="1" lang="ja-JP" altLang="ja-JP" sz="1100">
              <a:solidFill>
                <a:schemeClr val="dk1"/>
              </a:solidFill>
              <a:effectLst/>
              <a:latin typeface="+mn-lt"/>
              <a:ea typeface="+mn-ea"/>
              <a:cs typeface="+mn-cs"/>
            </a:rPr>
            <a:t>年度竣工で老朽化しているが、平成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年度に耐震改修を行ったため、減価償却率が下がった。</a:t>
          </a:r>
          <a:endParaRPr lang="ja-JP" altLang="ja-JP" sz="1400">
            <a:effectLst/>
          </a:endParaRPr>
        </a:p>
        <a:p>
          <a:r>
            <a:rPr kumimoji="1" lang="ja-JP" altLang="ja-JP" sz="1100">
              <a:solidFill>
                <a:schemeClr val="dk1"/>
              </a:solidFill>
              <a:effectLst/>
              <a:latin typeface="+mn-lt"/>
              <a:ea typeface="+mn-ea"/>
              <a:cs typeface="+mn-cs"/>
            </a:rPr>
            <a:t>施設の複合化を含めた更新計画を策定し、計画的に施設更新を行っていく必要がある。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314
307
4.04
1,637,608
1,465,978
171,630
448,363
382,249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類似団体平均と比較して低い水準となっている。</a:t>
          </a:r>
        </a:p>
        <a:p>
          <a:r>
            <a:rPr kumimoji="1" lang="ja-JP" altLang="en-US" sz="1300">
              <a:latin typeface="ＭＳ Ｐゴシック" panose="020B0600070205080204" pitchFamily="50" charset="-128"/>
              <a:ea typeface="ＭＳ Ｐゴシック" panose="020B0600070205080204" pitchFamily="50" charset="-128"/>
            </a:rPr>
            <a:t>基準財政需要額・基準財政収入額の影響により、単年度では平成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0.12</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0.14</a:t>
          </a:r>
          <a:r>
            <a:rPr kumimoji="1" lang="ja-JP" altLang="en-US" sz="1300">
              <a:latin typeface="ＭＳ Ｐゴシック" panose="020B0600070205080204" pitchFamily="50" charset="-128"/>
              <a:ea typeface="ＭＳ Ｐゴシック" panose="020B0600070205080204" pitchFamily="50" charset="-128"/>
            </a:rPr>
            <a:t>台で推移している。</a:t>
          </a:r>
        </a:p>
        <a:p>
          <a:r>
            <a:rPr kumimoji="1" lang="ja-JP" altLang="en-US" sz="1300">
              <a:latin typeface="ＭＳ Ｐゴシック" panose="020B0600070205080204" pitchFamily="50" charset="-128"/>
              <a:ea typeface="ＭＳ Ｐゴシック" panose="020B0600070205080204" pitchFamily="50" charset="-128"/>
            </a:rPr>
            <a:t>　今後、基準財政収入額の大幅な増減は考えにくい。基準財政需要額の増減（高齢者・児童数の増や、元利償還金の減など）が要因となって指数が変動する可能性がある。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168426</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69176"/>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83353</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12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168426</xdr:rowOff>
    </xdr:from>
    <xdr:to>
      <xdr:col>24</xdr:col>
      <xdr:colOff>12700</xdr:colOff>
      <xdr:row>35</xdr:row>
      <xdr:rowOff>168426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6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153609</xdr:rowOff>
    </xdr:from>
    <xdr:to>
      <xdr:col>23</xdr:col>
      <xdr:colOff>133350</xdr:colOff>
      <xdr:row>44</xdr:row>
      <xdr:rowOff>165100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697409"/>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50394</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4227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7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153609</xdr:rowOff>
    </xdr:from>
    <xdr:to>
      <xdr:col>19</xdr:col>
      <xdr:colOff>133350</xdr:colOff>
      <xdr:row>44</xdr:row>
      <xdr:rowOff>153609</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69740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170845</xdr:rowOff>
    </xdr:from>
    <xdr:to>
      <xdr:col>19</xdr:col>
      <xdr:colOff>184150</xdr:colOff>
      <xdr:row>44</xdr:row>
      <xdr:rowOff>100995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4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111172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3120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142119</xdr:rowOff>
    </xdr:from>
    <xdr:to>
      <xdr:col>15</xdr:col>
      <xdr:colOff>82550</xdr:colOff>
      <xdr:row>44</xdr:row>
      <xdr:rowOff>153609</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685919"/>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159355</xdr:rowOff>
    </xdr:from>
    <xdr:to>
      <xdr:col>15</xdr:col>
      <xdr:colOff>133350</xdr:colOff>
      <xdr:row>44</xdr:row>
      <xdr:rowOff>89505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99682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30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142119</xdr:rowOff>
    </xdr:from>
    <xdr:to>
      <xdr:col>11</xdr:col>
      <xdr:colOff>31750</xdr:colOff>
      <xdr:row>44</xdr:row>
      <xdr:rowOff>142119</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68591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147865</xdr:rowOff>
    </xdr:from>
    <xdr:to>
      <xdr:col>11</xdr:col>
      <xdr:colOff>82550</xdr:colOff>
      <xdr:row>44</xdr:row>
      <xdr:rowOff>78015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88192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147865</xdr:rowOff>
    </xdr:from>
    <xdr:to>
      <xdr:col>7</xdr:col>
      <xdr:colOff>31750</xdr:colOff>
      <xdr:row>44</xdr:row>
      <xdr:rowOff>78015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88192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114300</xdr:rowOff>
    </xdr:from>
    <xdr:to>
      <xdr:col>23</xdr:col>
      <xdr:colOff>184150</xdr:colOff>
      <xdr:row>45</xdr:row>
      <xdr:rowOff>44450</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44</xdr:row>
      <xdr:rowOff>10177</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102809</xdr:rowOff>
    </xdr:from>
    <xdr:to>
      <xdr:col>19</xdr:col>
      <xdr:colOff>184150</xdr:colOff>
      <xdr:row>45</xdr:row>
      <xdr:rowOff>32959</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64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45</xdr:row>
      <xdr:rowOff>17736</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7329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102809</xdr:rowOff>
    </xdr:from>
    <xdr:to>
      <xdr:col>15</xdr:col>
      <xdr:colOff>133350</xdr:colOff>
      <xdr:row>45</xdr:row>
      <xdr:rowOff>32959</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64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45</xdr:row>
      <xdr:rowOff>17736</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732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91319</xdr:rowOff>
    </xdr:from>
    <xdr:to>
      <xdr:col>11</xdr:col>
      <xdr:colOff>82550</xdr:colOff>
      <xdr:row>45</xdr:row>
      <xdr:rowOff>21469</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635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45</xdr:row>
      <xdr:rowOff>6246</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721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91319</xdr:rowOff>
    </xdr:from>
    <xdr:to>
      <xdr:col>7</xdr:col>
      <xdr:colOff>31750</xdr:colOff>
      <xdr:row>45</xdr:row>
      <xdr:rowOff>21469</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635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45</xdr:row>
      <xdr:rowOff>6246</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721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年度は類似団体と比較し高い水準となっている。</a:t>
          </a:r>
        </a:p>
        <a:p>
          <a:r>
            <a:rPr kumimoji="1" lang="ja-JP" altLang="en-US" sz="1300">
              <a:latin typeface="ＭＳ Ｐゴシック" panose="020B0600070205080204" pitchFamily="50" charset="-128"/>
              <a:ea typeface="ＭＳ Ｐゴシック" panose="020B0600070205080204" pitchFamily="50" charset="-128"/>
            </a:rPr>
            <a:t>経常収支比率は令和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9.5%</a:t>
          </a:r>
          <a:r>
            <a:rPr kumimoji="1" lang="ja-JP" altLang="en-US" sz="1300">
              <a:latin typeface="ＭＳ Ｐゴシック" panose="020B0600070205080204" pitchFamily="50" charset="-128"/>
              <a:ea typeface="ＭＳ Ｐゴシック" panose="020B0600070205080204" pitchFamily="50" charset="-128"/>
            </a:rPr>
            <a:t>下がっている。これは、経常一般財源の充当が減少しているためである。</a:t>
          </a:r>
        </a:p>
        <a:p>
          <a:r>
            <a:rPr kumimoji="1" lang="ja-JP" altLang="en-US" sz="1300">
              <a:latin typeface="ＭＳ Ｐゴシック" panose="020B0600070205080204" pitchFamily="50" charset="-128"/>
              <a:ea typeface="ＭＳ Ｐゴシック" panose="020B0600070205080204" pitchFamily="50" charset="-128"/>
            </a:rPr>
            <a:t>　また、経常経費一般財源が</a:t>
          </a:r>
          <a:r>
            <a:rPr kumimoji="1" lang="en-US" altLang="ja-JP" sz="1300">
              <a:latin typeface="ＭＳ Ｐゴシック" panose="020B0600070205080204" pitchFamily="50" charset="-128"/>
              <a:ea typeface="ＭＳ Ｐゴシック" panose="020B0600070205080204" pitchFamily="50" charset="-128"/>
            </a:rPr>
            <a:t>400,000</a:t>
          </a:r>
          <a:r>
            <a:rPr kumimoji="1" lang="ja-JP" altLang="en-US" sz="1300">
              <a:latin typeface="ＭＳ Ｐゴシック" panose="020B0600070205080204" pitchFamily="50" charset="-128"/>
              <a:ea typeface="ＭＳ Ｐゴシック" panose="020B0600070205080204" pitchFamily="50" charset="-128"/>
            </a:rPr>
            <a:t>千円前後と財政規模が極小である為、歳出額が増加すると大きく悪化する傾向がある。よって一般財源の比率が大きい人件費・公債費・物件費の抑制については今後も実施していく。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143764</xdr:rowOff>
    </xdr:from>
    <xdr:to>
      <xdr:col>23</xdr:col>
      <xdr:colOff>133350</xdr:colOff>
      <xdr:row>67</xdr:row>
      <xdr:rowOff>77597</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259314"/>
          <a:ext cx="0" cy="13054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49674</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36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77597</xdr:rowOff>
    </xdr:from>
    <xdr:to>
      <xdr:col>24</xdr:col>
      <xdr:colOff>12700</xdr:colOff>
      <xdr:row>67</xdr:row>
      <xdr:rowOff>77597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64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58691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1000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143764</xdr:rowOff>
    </xdr:from>
    <xdr:to>
      <xdr:col>24</xdr:col>
      <xdr:colOff>12700</xdr:colOff>
      <xdr:row>59</xdr:row>
      <xdr:rowOff>143764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25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121539</xdr:rowOff>
    </xdr:from>
    <xdr:to>
      <xdr:col>23</xdr:col>
      <xdr:colOff>133350</xdr:colOff>
      <xdr:row>65</xdr:row>
      <xdr:rowOff>7874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114800" y="10922889"/>
          <a:ext cx="838200" cy="22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115079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10878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143002</xdr:rowOff>
    </xdr:from>
    <xdr:to>
      <xdr:col>23</xdr:col>
      <xdr:colOff>184150</xdr:colOff>
      <xdr:row>65</xdr:row>
      <xdr:rowOff>73152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7874</xdr:rowOff>
    </xdr:from>
    <xdr:to>
      <xdr:col>19</xdr:col>
      <xdr:colOff>133350</xdr:colOff>
      <xdr:row>65</xdr:row>
      <xdr:rowOff>10287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1152124"/>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82677</xdr:rowOff>
    </xdr:from>
    <xdr:to>
      <xdr:col>19</xdr:col>
      <xdr:colOff>184150</xdr:colOff>
      <xdr:row>65</xdr:row>
      <xdr:rowOff>12827</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105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23004</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824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155575</xdr:rowOff>
    </xdr:from>
    <xdr:to>
      <xdr:col>15</xdr:col>
      <xdr:colOff>82550</xdr:colOff>
      <xdr:row>65</xdr:row>
      <xdr:rowOff>10287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0614025"/>
          <a:ext cx="889000" cy="540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5461</xdr:rowOff>
    </xdr:from>
    <xdr:to>
      <xdr:col>15</xdr:col>
      <xdr:colOff>133350</xdr:colOff>
      <xdr:row>64</xdr:row>
      <xdr:rowOff>107061</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97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117238</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747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155575</xdr:rowOff>
    </xdr:from>
    <xdr:to>
      <xdr:col>11</xdr:col>
      <xdr:colOff>31750</xdr:colOff>
      <xdr:row>64</xdr:row>
      <xdr:rowOff>70739</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614025"/>
          <a:ext cx="889000" cy="429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138176</xdr:rowOff>
    </xdr:from>
    <xdr:to>
      <xdr:col>11</xdr:col>
      <xdr:colOff>82550</xdr:colOff>
      <xdr:row>65</xdr:row>
      <xdr:rowOff>68326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53103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119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5334</xdr:rowOff>
    </xdr:from>
    <xdr:to>
      <xdr:col>7</xdr:col>
      <xdr:colOff>31750</xdr:colOff>
      <xdr:row>65</xdr:row>
      <xdr:rowOff>106934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91711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123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70739</xdr:rowOff>
    </xdr:from>
    <xdr:to>
      <xdr:col>23</xdr:col>
      <xdr:colOff>184150</xdr:colOff>
      <xdr:row>64</xdr:row>
      <xdr:rowOff>889</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872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87266</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717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128524</xdr:rowOff>
    </xdr:from>
    <xdr:to>
      <xdr:col>19</xdr:col>
      <xdr:colOff>184150</xdr:colOff>
      <xdr:row>65</xdr:row>
      <xdr:rowOff>58674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110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43451</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187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130937</xdr:rowOff>
    </xdr:from>
    <xdr:to>
      <xdr:col>15</xdr:col>
      <xdr:colOff>133350</xdr:colOff>
      <xdr:row>65</xdr:row>
      <xdr:rowOff>61087</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103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45864</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190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104775</xdr:rowOff>
    </xdr:from>
    <xdr:to>
      <xdr:col>11</xdr:col>
      <xdr:colOff>82550</xdr:colOff>
      <xdr:row>62</xdr:row>
      <xdr:rowOff>34925</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56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45102</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33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19939</xdr:rowOff>
    </xdr:from>
    <xdr:to>
      <xdr:col>7</xdr:col>
      <xdr:colOff>31750</xdr:colOff>
      <xdr:row>64</xdr:row>
      <xdr:rowOff>121539</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992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131716</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761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[2,787,952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類似団体内で最下位水準である。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人口が約</a:t>
          </a:r>
          <a:r>
            <a:rPr kumimoji="1" lang="en-US" altLang="ja-JP" sz="1300">
              <a:latin typeface="ＭＳ Ｐゴシック" panose="020B0600070205080204" pitchFamily="50" charset="-128"/>
              <a:ea typeface="ＭＳ Ｐゴシック" panose="020B0600070205080204" pitchFamily="50" charset="-128"/>
            </a:rPr>
            <a:t>300</a:t>
          </a:r>
          <a:r>
            <a:rPr kumimoji="1" lang="ja-JP" altLang="en-US" sz="1300">
              <a:latin typeface="ＭＳ Ｐゴシック" panose="020B0600070205080204" pitchFamily="50" charset="-128"/>
              <a:ea typeface="ＭＳ Ｐゴシック" panose="020B0600070205080204" pitchFamily="50" charset="-128"/>
            </a:rPr>
            <a:t>人の孤立小離島であるため、人口一人当たりにすると高くなってしまう。新規事業が増加傾向である中、住民へのサービス提供の低下を防ぐためには職員数を増加する必要がある。</a:t>
          </a:r>
        </a:p>
        <a:p>
          <a:r>
            <a:rPr kumimoji="1" lang="ja-JP" altLang="en-US" sz="1300">
              <a:latin typeface="ＭＳ Ｐゴシック" panose="020B0600070205080204" pitchFamily="50" charset="-128"/>
              <a:ea typeface="ＭＳ Ｐゴシック" panose="020B0600070205080204" pitchFamily="50" charset="-128"/>
            </a:rPr>
            <a:t>　物件費については、今後新たな住民サービスを開始する予定でありランニング・保守費用の増加が見込まれる。引続き不必要な物品購入を削減することによる物件費の減、手当の支給率の見直しや職員のスキル向上などにより抑制を図る。</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16777</xdr:rowOff>
    </xdr:from>
    <xdr:to>
      <xdr:col>23</xdr:col>
      <xdr:colOff>133350</xdr:colOff>
      <xdr:row>88</xdr:row>
      <xdr:rowOff>51291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04227"/>
          <a:ext cx="0" cy="12346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23368</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10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51291</xdr:rowOff>
    </xdr:from>
    <xdr:to>
      <xdr:col>24</xdr:col>
      <xdr:colOff>12700</xdr:colOff>
      <xdr:row>88</xdr:row>
      <xdr:rowOff>51291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38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103154</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47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16777</xdr:rowOff>
    </xdr:from>
    <xdr:to>
      <xdr:col>24</xdr:col>
      <xdr:colOff>12700</xdr:colOff>
      <xdr:row>81</xdr:row>
      <xdr:rowOff>16777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04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86</xdr:row>
      <xdr:rowOff>34799</xdr:rowOff>
    </xdr:from>
    <xdr:to>
      <xdr:col>23</xdr:col>
      <xdr:colOff>133350</xdr:colOff>
      <xdr:row>87</xdr:row>
      <xdr:rowOff>5738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779499"/>
          <a:ext cx="838200" cy="14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117054</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330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100527</xdr:rowOff>
    </xdr:from>
    <xdr:to>
      <xdr:col>23</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155243</xdr:rowOff>
    </xdr:from>
    <xdr:to>
      <xdr:col>19</xdr:col>
      <xdr:colOff>133350</xdr:colOff>
      <xdr:row>86</xdr:row>
      <xdr:rowOff>34799</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728493"/>
          <a:ext cx="889000" cy="51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85618</xdr:rowOff>
    </xdr:from>
    <xdr:to>
      <xdr:col>19</xdr:col>
      <xdr:colOff>184150</xdr:colOff>
      <xdr:row>82</xdr:row>
      <xdr:rowOff>15768</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25945</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741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86827</xdr:rowOff>
    </xdr:from>
    <xdr:to>
      <xdr:col>15</xdr:col>
      <xdr:colOff>82550</xdr:colOff>
      <xdr:row>85</xdr:row>
      <xdr:rowOff>155243</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660077"/>
          <a:ext cx="889000" cy="68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65624</xdr:rowOff>
    </xdr:from>
    <xdr:to>
      <xdr:col>15</xdr:col>
      <xdr:colOff>133350</xdr:colOff>
      <xdr:row>81</xdr:row>
      <xdr:rowOff>167224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5951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85</xdr:row>
      <xdr:rowOff>1608</xdr:rowOff>
    </xdr:from>
    <xdr:to>
      <xdr:col>11</xdr:col>
      <xdr:colOff>31750</xdr:colOff>
      <xdr:row>85</xdr:row>
      <xdr:rowOff>86827</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574858"/>
          <a:ext cx="889000" cy="8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69692</xdr:rowOff>
    </xdr:from>
    <xdr:to>
      <xdr:col>11</xdr:col>
      <xdr:colOff>82550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10019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726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63474</xdr:rowOff>
    </xdr:from>
    <xdr:to>
      <xdr:col>7</xdr:col>
      <xdr:colOff>31750</xdr:colOff>
      <xdr:row>81</xdr:row>
      <xdr:rowOff>165074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5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3801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719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86</xdr:row>
      <xdr:rowOff>126388</xdr:rowOff>
    </xdr:from>
    <xdr:to>
      <xdr:col>23</xdr:col>
      <xdr:colOff>184150</xdr:colOff>
      <xdr:row>87</xdr:row>
      <xdr:rowOff>56538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87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86</xdr:row>
      <xdr:rowOff>98465</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843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155449</xdr:rowOff>
    </xdr:from>
    <xdr:to>
      <xdr:col>19</xdr:col>
      <xdr:colOff>184150</xdr:colOff>
      <xdr:row>86</xdr:row>
      <xdr:rowOff>85599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72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86</xdr:row>
      <xdr:rowOff>70376</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8150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104443</xdr:rowOff>
    </xdr:from>
    <xdr:to>
      <xdr:col>15</xdr:col>
      <xdr:colOff>133350</xdr:colOff>
      <xdr:row>86</xdr:row>
      <xdr:rowOff>34593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677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86</xdr:row>
      <xdr:rowOff>19370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764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2,307,069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36027</xdr:rowOff>
    </xdr:from>
    <xdr:to>
      <xdr:col>11</xdr:col>
      <xdr:colOff>82550</xdr:colOff>
      <xdr:row>85</xdr:row>
      <xdr:rowOff>137627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609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122404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695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122258</xdr:rowOff>
    </xdr:from>
    <xdr:to>
      <xdr:col>7</xdr:col>
      <xdr:colOff>31750</xdr:colOff>
      <xdr:row>85</xdr:row>
      <xdr:rowOff>52408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524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85</xdr:row>
      <xdr:rowOff>37185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610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類似団体と比較すると低い水準となる。</a:t>
          </a:r>
        </a:p>
        <a:p>
          <a:r>
            <a:rPr kumimoji="1" lang="ja-JP" altLang="en-US" sz="1300">
              <a:latin typeface="ＭＳ Ｐゴシック" panose="020B0600070205080204" pitchFamily="50" charset="-128"/>
              <a:ea typeface="ＭＳ Ｐゴシック" panose="020B0600070205080204" pitchFamily="50" charset="-128"/>
            </a:rPr>
            <a:t>これは、国の給料表の下位の級を適用し給料表を作成していることや職員の退職・新規採用が頻繁であり、３０代～４０代で行政職の経験年数の少ない職員の割合が多いことによるものである。</a:t>
          </a:r>
        </a:p>
        <a:p>
          <a:r>
            <a:rPr kumimoji="1" lang="ja-JP" altLang="en-US" sz="1300">
              <a:latin typeface="ＭＳ Ｐゴシック" panose="020B0600070205080204" pitchFamily="50" charset="-128"/>
              <a:ea typeface="ＭＳ Ｐゴシック" panose="020B0600070205080204" pitchFamily="50" charset="-128"/>
            </a:rPr>
            <a:t>　今後においても人事院勧告などを基にして適正な給与水準を維持していく。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152908</xdr:rowOff>
    </xdr:from>
    <xdr:to>
      <xdr:col>81</xdr:col>
      <xdr:colOff>44450</xdr:colOff>
      <xdr:row>89</xdr:row>
      <xdr:rowOff>166370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4040358"/>
          <a:ext cx="0" cy="13850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67835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78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152908</xdr:rowOff>
    </xdr:from>
    <xdr:to>
      <xdr:col>81</xdr:col>
      <xdr:colOff>133350</xdr:colOff>
      <xdr:row>81</xdr:row>
      <xdr:rowOff>152908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4040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24385</xdr:rowOff>
    </xdr:from>
    <xdr:to>
      <xdr:col>81</xdr:col>
      <xdr:colOff>44450</xdr:colOff>
      <xdr:row>86</xdr:row>
      <xdr:rowOff>154687</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769085"/>
          <a:ext cx="8382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39640</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955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67563</xdr:rowOff>
    </xdr:from>
    <xdr:to>
      <xdr:col>81</xdr:col>
      <xdr:colOff>95250</xdr:colOff>
      <xdr:row>87</xdr:row>
      <xdr:rowOff>169163</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98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24385</xdr:rowOff>
    </xdr:from>
    <xdr:to>
      <xdr:col>77</xdr:col>
      <xdr:colOff>44450</xdr:colOff>
      <xdr:row>87</xdr:row>
      <xdr:rowOff>50800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4769085"/>
          <a:ext cx="889000" cy="197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96520</xdr:rowOff>
    </xdr:from>
    <xdr:to>
      <xdr:col>77</xdr:col>
      <xdr:colOff>95250</xdr:colOff>
      <xdr:row>88</xdr:row>
      <xdr:rowOff>26670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11447</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509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50800</xdr:rowOff>
    </xdr:from>
    <xdr:to>
      <xdr:col>72</xdr:col>
      <xdr:colOff>203200</xdr:colOff>
      <xdr:row>87</xdr:row>
      <xdr:rowOff>55626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966950"/>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101346</xdr:rowOff>
    </xdr:from>
    <xdr:to>
      <xdr:col>73</xdr:col>
      <xdr:colOff>44450</xdr:colOff>
      <xdr:row>88</xdr:row>
      <xdr:rowOff>31496</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16273</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51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89663</xdr:rowOff>
    </xdr:from>
    <xdr:to>
      <xdr:col>68</xdr:col>
      <xdr:colOff>152400</xdr:colOff>
      <xdr:row>87</xdr:row>
      <xdr:rowOff>55626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662913"/>
          <a:ext cx="889000" cy="30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57913</xdr:rowOff>
    </xdr:from>
    <xdr:to>
      <xdr:col>68</xdr:col>
      <xdr:colOff>203200</xdr:colOff>
      <xdr:row>87</xdr:row>
      <xdr:rowOff>159513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144290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57913</xdr:rowOff>
    </xdr:from>
    <xdr:to>
      <xdr:col>64</xdr:col>
      <xdr:colOff>152400</xdr:colOff>
      <xdr:row>87</xdr:row>
      <xdr:rowOff>159513</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144290</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103887</xdr:rowOff>
    </xdr:from>
    <xdr:to>
      <xdr:col>81</xdr:col>
      <xdr:colOff>95250</xdr:colOff>
      <xdr:row>87</xdr:row>
      <xdr:rowOff>34037</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848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120414</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693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145035</xdr:rowOff>
    </xdr:from>
    <xdr:to>
      <xdr:col>77</xdr:col>
      <xdr:colOff>95250</xdr:colOff>
      <xdr:row>86</xdr:row>
      <xdr:rowOff>75185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71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85362</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487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0</xdr:rowOff>
    </xdr:from>
    <xdr:to>
      <xdr:col>73</xdr:col>
      <xdr:colOff>44450</xdr:colOff>
      <xdr:row>87</xdr:row>
      <xdr:rowOff>101600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111777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4826</xdr:rowOff>
    </xdr:from>
    <xdr:to>
      <xdr:col>68</xdr:col>
      <xdr:colOff>203200</xdr:colOff>
      <xdr:row>87</xdr:row>
      <xdr:rowOff>106426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92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116603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68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38863</xdr:rowOff>
    </xdr:from>
    <xdr:to>
      <xdr:col>64</xdr:col>
      <xdr:colOff>152400</xdr:colOff>
      <xdr:row>85</xdr:row>
      <xdr:rowOff>140463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61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150640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380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類似団体内で低い水準である。</a:t>
          </a:r>
        </a:p>
        <a:p>
          <a:r>
            <a:rPr kumimoji="1" lang="ja-JP" altLang="en-US" sz="1300">
              <a:latin typeface="ＭＳ Ｐゴシック" panose="020B0600070205080204" pitchFamily="50" charset="-128"/>
              <a:ea typeface="ＭＳ Ｐゴシック" panose="020B0600070205080204" pitchFamily="50" charset="-128"/>
            </a:rPr>
            <a:t>人口が約</a:t>
          </a:r>
          <a:r>
            <a:rPr kumimoji="1" lang="en-US" altLang="ja-JP" sz="1300">
              <a:latin typeface="ＭＳ Ｐゴシック" panose="020B0600070205080204" pitchFamily="50" charset="-128"/>
              <a:ea typeface="ＭＳ Ｐゴシック" panose="020B0600070205080204" pitchFamily="50" charset="-128"/>
            </a:rPr>
            <a:t>300</a:t>
          </a:r>
          <a:r>
            <a:rPr kumimoji="1" lang="ja-JP" altLang="en-US" sz="1300">
              <a:latin typeface="ＭＳ Ｐゴシック" panose="020B0600070205080204" pitchFamily="50" charset="-128"/>
              <a:ea typeface="ＭＳ Ｐゴシック" panose="020B0600070205080204" pitchFamily="50" charset="-128"/>
            </a:rPr>
            <a:t>人の孤立小離島であるが、住民への最低限のサービス提供を行うためには最低でも現状の職員数を維持せざるを得ない。</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業務の委託や常勤職員の必要のない業務については会計年度任用職員に対応頂いているが、業務の多様化、住民の高齢化により会計年度任用職員の採用が厳しい状況である。</a:t>
          </a:r>
        </a:p>
        <a:p>
          <a:r>
            <a:rPr kumimoji="1" lang="ja-JP" altLang="en-US" sz="1300">
              <a:latin typeface="ＭＳ Ｐゴシック" panose="020B0600070205080204" pitchFamily="50" charset="-128"/>
              <a:ea typeface="ＭＳ Ｐゴシック" panose="020B0600070205080204" pitchFamily="50" charset="-128"/>
            </a:rPr>
            <a:t>　令和３年度に職員定数を６名増を行っている。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86668</xdr:rowOff>
    </xdr:from>
    <xdr:to>
      <xdr:col>81</xdr:col>
      <xdr:colOff>44450</xdr:colOff>
      <xdr:row>66</xdr:row>
      <xdr:rowOff>164362</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030768"/>
          <a:ext cx="0" cy="14492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136439</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452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164362</xdr:rowOff>
    </xdr:from>
    <xdr:to>
      <xdr:col>81</xdr:col>
      <xdr:colOff>133350</xdr:colOff>
      <xdr:row>66</xdr:row>
      <xdr:rowOff>164362</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48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1595</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774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86668</xdr:rowOff>
    </xdr:from>
    <xdr:to>
      <xdr:col>81</xdr:col>
      <xdr:colOff>133350</xdr:colOff>
      <xdr:row>58</xdr:row>
      <xdr:rowOff>86668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030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10082</xdr:rowOff>
    </xdr:from>
    <xdr:to>
      <xdr:col>81</xdr:col>
      <xdr:colOff>44450</xdr:colOff>
      <xdr:row>63</xdr:row>
      <xdr:rowOff>74313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6179800" y="10811432"/>
          <a:ext cx="838200" cy="64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88348</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03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71821</xdr:rowOff>
    </xdr:from>
    <xdr:to>
      <xdr:col>81</xdr:col>
      <xdr:colOff>95250</xdr:colOff>
      <xdr:row>60</xdr:row>
      <xdr:rowOff>1971</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132364</xdr:rowOff>
    </xdr:from>
    <xdr:to>
      <xdr:col>77</xdr:col>
      <xdr:colOff>44450</xdr:colOff>
      <xdr:row>63</xdr:row>
      <xdr:rowOff>74313</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5290800" y="10590814"/>
          <a:ext cx="889000" cy="284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54931</xdr:rowOff>
    </xdr:from>
    <xdr:to>
      <xdr:col>77</xdr:col>
      <xdr:colOff>95250</xdr:colOff>
      <xdr:row>59</xdr:row>
      <xdr:rowOff>156531</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166708</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99393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132364</xdr:rowOff>
    </xdr:from>
    <xdr:to>
      <xdr:col>72</xdr:col>
      <xdr:colOff>203200</xdr:colOff>
      <xdr:row>62</xdr:row>
      <xdr:rowOff>7565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4401800" y="10590814"/>
          <a:ext cx="889000" cy="46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43440</xdr:rowOff>
    </xdr:from>
    <xdr:to>
      <xdr:col>73</xdr:col>
      <xdr:colOff>44450</xdr:colOff>
      <xdr:row>59</xdr:row>
      <xdr:rowOff>145040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155217</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9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7565</xdr:rowOff>
    </xdr:from>
    <xdr:to>
      <xdr:col>68</xdr:col>
      <xdr:colOff>152400</xdr:colOff>
      <xdr:row>62</xdr:row>
      <xdr:rowOff>52723</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3512800" y="10637465"/>
          <a:ext cx="889000" cy="45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49071</xdr:rowOff>
    </xdr:from>
    <xdr:to>
      <xdr:col>68</xdr:col>
      <xdr:colOff>203200</xdr:colOff>
      <xdr:row>59</xdr:row>
      <xdr:rowOff>150671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160848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9933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59412</xdr:rowOff>
    </xdr:from>
    <xdr:to>
      <xdr:col>64</xdr:col>
      <xdr:colOff>152400</xdr:colOff>
      <xdr:row>59</xdr:row>
      <xdr:rowOff>161012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171189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9943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130732</xdr:rowOff>
    </xdr:from>
    <xdr:to>
      <xdr:col>81</xdr:col>
      <xdr:colOff>95250</xdr:colOff>
      <xdr:row>63</xdr:row>
      <xdr:rowOff>60882</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760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102809</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0732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23513</xdr:rowOff>
    </xdr:from>
    <xdr:to>
      <xdr:col>77</xdr:col>
      <xdr:colOff>95250</xdr:colOff>
      <xdr:row>63</xdr:row>
      <xdr:rowOff>125113</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82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109890</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10911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81564</xdr:rowOff>
    </xdr:from>
    <xdr:to>
      <xdr:col>73</xdr:col>
      <xdr:colOff>44450</xdr:colOff>
      <xdr:row>62</xdr:row>
      <xdr:rowOff>11714</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54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167941</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10626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128215</xdr:rowOff>
    </xdr:from>
    <xdr:to>
      <xdr:col>68</xdr:col>
      <xdr:colOff>203200</xdr:colOff>
      <xdr:row>62</xdr:row>
      <xdr:rowOff>58365</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58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43142</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10673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1923</xdr:rowOff>
    </xdr:from>
    <xdr:to>
      <xdr:col>64</xdr:col>
      <xdr:colOff>152400</xdr:colOff>
      <xdr:row>62</xdr:row>
      <xdr:rowOff>103523</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631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88300</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10718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実質公債費比率は、類似団体平均を上回る水準となっている。</a:t>
          </a:r>
        </a:p>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29,30</a:t>
          </a:r>
          <a:r>
            <a:rPr kumimoji="1" lang="ja-JP" altLang="en-US" sz="1300">
              <a:latin typeface="ＭＳ Ｐゴシック" panose="020B0600070205080204" pitchFamily="50" charset="-128"/>
              <a:ea typeface="ＭＳ Ｐゴシック" panose="020B0600070205080204" pitchFamily="50" charset="-128"/>
            </a:rPr>
            <a:t>年度に辺地債・一廃債を、平成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年度に緊防債を起債したため</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となった。令和元年度は、平成</a:t>
          </a:r>
          <a:r>
            <a:rPr kumimoji="1" lang="en-US" altLang="ja-JP" sz="1300">
              <a:latin typeface="ＭＳ Ｐゴシック" panose="020B0600070205080204" pitchFamily="50" charset="-128"/>
              <a:ea typeface="ＭＳ Ｐゴシック" panose="020B0600070205080204" pitchFamily="50" charset="-128"/>
            </a:rPr>
            <a:t>29,30</a:t>
          </a:r>
          <a:r>
            <a:rPr kumimoji="1" lang="ja-JP" altLang="en-US" sz="1300">
              <a:latin typeface="ＭＳ Ｐゴシック" panose="020B0600070205080204" pitchFamily="50" charset="-128"/>
              <a:ea typeface="ＭＳ Ｐゴシック" panose="020B0600070205080204" pitchFamily="50" charset="-128"/>
            </a:rPr>
            <a:t>年度の起債の元金償還が開始した為、</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％に悪化。令和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年度は、令和２年度に起債した簡水債、辺地債の元金償還が開始した為、</a:t>
          </a:r>
          <a:r>
            <a:rPr kumimoji="1" lang="en-US" altLang="ja-JP" sz="1300">
              <a:latin typeface="ＭＳ Ｐゴシック" panose="020B0600070205080204" pitchFamily="50" charset="-128"/>
              <a:ea typeface="ＭＳ Ｐゴシック" panose="020B0600070205080204" pitchFamily="50" charset="-128"/>
            </a:rPr>
            <a:t>6.4</a:t>
          </a:r>
          <a:r>
            <a:rPr kumimoji="1" lang="ja-JP" altLang="en-US" sz="1300">
              <a:latin typeface="ＭＳ Ｐゴシック" panose="020B0600070205080204" pitchFamily="50" charset="-128"/>
              <a:ea typeface="ＭＳ Ｐゴシック" panose="020B0600070205080204" pitchFamily="50" charset="-128"/>
            </a:rPr>
            <a:t>％に悪化している。令和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年度以降の起債は臨時財政対策債のみとなっており、令和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年度はほぼ横ばいに推移している。</a:t>
          </a:r>
        </a:p>
        <a:p>
          <a:r>
            <a:rPr kumimoji="1" lang="ja-JP" altLang="en-US" sz="1300">
              <a:latin typeface="ＭＳ Ｐゴシック" panose="020B0600070205080204" pitchFamily="50" charset="-128"/>
              <a:ea typeface="ＭＳ Ｐゴシック" panose="020B0600070205080204" pitchFamily="50" charset="-128"/>
            </a:rPr>
            <a:t>　今後、焼却施設建設に為の一般廃棄物事業債の起債により比率の悪化が見込まれる。起債額を必要最小限にすることにより、公債費負担の軽減を図る。</a:t>
          </a: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153247</xdr:rowOff>
    </xdr:from>
    <xdr:to>
      <xdr:col>81</xdr:col>
      <xdr:colOff>44450</xdr:colOff>
      <xdr:row>45</xdr:row>
      <xdr:rowOff>41910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325447"/>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68174</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60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153247</xdr:rowOff>
    </xdr:from>
    <xdr:to>
      <xdr:col>81</xdr:col>
      <xdr:colOff>133350</xdr:colOff>
      <xdr:row>36</xdr:row>
      <xdr:rowOff>153247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3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76200</xdr:rowOff>
    </xdr:from>
    <xdr:to>
      <xdr:col>81</xdr:col>
      <xdr:colOff>44450</xdr:colOff>
      <xdr:row>41</xdr:row>
      <xdr:rowOff>100330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179800" y="710565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61823</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709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68156</xdr:rowOff>
    </xdr:from>
    <xdr:to>
      <xdr:col>77</xdr:col>
      <xdr:colOff>44450</xdr:colOff>
      <xdr:row>41</xdr:row>
      <xdr:rowOff>76200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5290800" y="709760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118956</xdr:rowOff>
    </xdr:from>
    <xdr:to>
      <xdr:col>72</xdr:col>
      <xdr:colOff>203200</xdr:colOff>
      <xdr:row>41</xdr:row>
      <xdr:rowOff>68156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4401800" y="697695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46567</xdr:rowOff>
    </xdr:from>
    <xdr:to>
      <xdr:col>68</xdr:col>
      <xdr:colOff>152400</xdr:colOff>
      <xdr:row>40</xdr:row>
      <xdr:rowOff>118956</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3512800" y="6904567"/>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146050</xdr:rowOff>
    </xdr:from>
    <xdr:to>
      <xdr:col>68</xdr:col>
      <xdr:colOff>203200</xdr:colOff>
      <xdr:row>42</xdr:row>
      <xdr:rowOff>76200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60977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66057</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25400</xdr:rowOff>
    </xdr:from>
    <xdr:to>
      <xdr:col>77</xdr:col>
      <xdr:colOff>95250</xdr:colOff>
      <xdr:row>41</xdr:row>
      <xdr:rowOff>127000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137177</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17356</xdr:rowOff>
    </xdr:from>
    <xdr:to>
      <xdr:col>73</xdr:col>
      <xdr:colOff>44450</xdr:colOff>
      <xdr:row>41</xdr:row>
      <xdr:rowOff>118956</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704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129133</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81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68156</xdr:rowOff>
    </xdr:from>
    <xdr:to>
      <xdr:col>68</xdr:col>
      <xdr:colOff>203200</xdr:colOff>
      <xdr:row>40</xdr:row>
      <xdr:rowOff>169756</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92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8483</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695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167217</xdr:rowOff>
    </xdr:from>
    <xdr:to>
      <xdr:col>64</xdr:col>
      <xdr:colOff>152400</xdr:colOff>
      <xdr:row>40</xdr:row>
      <xdr:rowOff>97367</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107544</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将来負担比率はマイナス値となっている。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これは、平成</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年代当初に基金積み増しを行ったからである。今後大型の事業が予定されており、悪化が見込まれるが、なるべく基金の積み増しを実施するとともに基金の取り崩しを避け、将来負担の軽減を図る。</a:t>
          </a: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37132</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13214"/>
          <a:ext cx="0" cy="16672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9209</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952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37132</xdr:rowOff>
    </xdr:from>
    <xdr:to>
      <xdr:col>81</xdr:col>
      <xdr:colOff>133350</xdr:colOff>
      <xdr:row>23</xdr:row>
      <xdr:rowOff>37132</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9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314
307
4.04
1,637,608
1,465,978
171,630
448,363
382,249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類似団体内中、最下位水準となっている。</a:t>
          </a:r>
        </a:p>
        <a:p>
          <a:r>
            <a:rPr kumimoji="1" lang="ja-JP" altLang="en-US" sz="1300">
              <a:latin typeface="ＭＳ Ｐゴシック" panose="020B0600070205080204" pitchFamily="50" charset="-128"/>
              <a:ea typeface="ＭＳ Ｐゴシック" panose="020B0600070205080204" pitchFamily="50" charset="-128"/>
            </a:rPr>
            <a:t>　前年度と比較し</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の改善となっているが、前年度に引続きごみ事業を職員が対応しており、職員不足解消の為に新規採用を行う必要がある。ごみ事業については島内に受託事業者が無く、職員数削減を進める事が難しい状況にある。</a:t>
          </a:r>
        </a:p>
        <a:p>
          <a:r>
            <a:rPr kumimoji="1" lang="ja-JP" altLang="en-US" sz="1300">
              <a:latin typeface="ＭＳ Ｐゴシック" panose="020B0600070205080204" pitchFamily="50" charset="-128"/>
              <a:ea typeface="ＭＳ Ｐゴシック" panose="020B0600070205080204" pitchFamily="50" charset="-128"/>
            </a:rPr>
            <a:t>　今後、職員の新陳代謝や手当の支給率見直し、人事院勧告に沿った給与改定等により人件費抑制を図る。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40</xdr:row>
      <xdr:rowOff>73660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66040</xdr:rowOff>
    </xdr:from>
    <xdr:to>
      <xdr:col>24</xdr:col>
      <xdr:colOff>25400</xdr:colOff>
      <xdr:row>41</xdr:row>
      <xdr:rowOff>24130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924040"/>
          <a:ext cx="8382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73677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74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57150</xdr:rowOff>
    </xdr:from>
    <xdr:to>
      <xdr:col>24</xdr:col>
      <xdr:colOff>76200</xdr:colOff>
      <xdr:row>36</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50800</xdr:rowOff>
    </xdr:from>
    <xdr:to>
      <xdr:col>19</xdr:col>
      <xdr:colOff>187325</xdr:colOff>
      <xdr:row>41</xdr:row>
      <xdr:rowOff>24130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90880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26670</xdr:rowOff>
    </xdr:from>
    <xdr:to>
      <xdr:col>20</xdr:col>
      <xdr:colOff>38100</xdr:colOff>
      <xdr:row>36</xdr:row>
      <xdr:rowOff>128270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138447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6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50800</xdr:rowOff>
    </xdr:from>
    <xdr:to>
      <xdr:col>15</xdr:col>
      <xdr:colOff>98425</xdr:colOff>
      <xdr:row>40</xdr:row>
      <xdr:rowOff>107950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908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0</xdr:rowOff>
    </xdr:from>
    <xdr:to>
      <xdr:col>15</xdr:col>
      <xdr:colOff>149225</xdr:colOff>
      <xdr:row>36</xdr:row>
      <xdr:rowOff>101600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111777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165100</xdr:rowOff>
    </xdr:from>
    <xdr:to>
      <xdr:col>11</xdr:col>
      <xdr:colOff>9525</xdr:colOff>
      <xdr:row>40</xdr:row>
      <xdr:rowOff>107950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8516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91440</xdr:rowOff>
    </xdr:from>
    <xdr:to>
      <xdr:col>11</xdr:col>
      <xdr:colOff>60325</xdr:colOff>
      <xdr:row>37</xdr:row>
      <xdr:rowOff>21590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31767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30480</xdr:rowOff>
    </xdr:from>
    <xdr:to>
      <xdr:col>6</xdr:col>
      <xdr:colOff>171450</xdr:colOff>
      <xdr:row>36</xdr:row>
      <xdr:rowOff>132080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142257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15240</xdr:rowOff>
    </xdr:from>
    <xdr:to>
      <xdr:col>24</xdr:col>
      <xdr:colOff>76200</xdr:colOff>
      <xdr:row>40</xdr:row>
      <xdr:rowOff>116840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87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95267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78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144780</xdr:rowOff>
    </xdr:from>
    <xdr:to>
      <xdr:col>20</xdr:col>
      <xdr:colOff>38100</xdr:colOff>
      <xdr:row>41</xdr:row>
      <xdr:rowOff>74930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700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41</xdr:row>
      <xdr:rowOff>59707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7089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0</xdr:rowOff>
    </xdr:from>
    <xdr:to>
      <xdr:col>15</xdr:col>
      <xdr:colOff>149225</xdr:colOff>
      <xdr:row>40</xdr:row>
      <xdr:rowOff>101600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86377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57150</xdr:rowOff>
    </xdr:from>
    <xdr:to>
      <xdr:col>11</xdr:col>
      <xdr:colOff>60325</xdr:colOff>
      <xdr:row>40</xdr:row>
      <xdr:rowOff>158750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91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143527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700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114300</xdr:rowOff>
    </xdr:from>
    <xdr:to>
      <xdr:col>6</xdr:col>
      <xdr:colOff>171450</xdr:colOff>
      <xdr:row>40</xdr:row>
      <xdr:rowOff>44450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80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29227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88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昨年とほぼ同水準となっている。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今後、デジタル化によりシステムに係るコスト等の増加が見込まれるが、引き続き不必要な物品購入を削減することによる物件費の抑制を図る。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40132</xdr:rowOff>
    </xdr:from>
    <xdr:to>
      <xdr:col>82</xdr:col>
      <xdr:colOff>107950</xdr:colOff>
      <xdr:row>21</xdr:row>
      <xdr:rowOff>147574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440432"/>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119651</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20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147574</xdr:rowOff>
    </xdr:from>
    <xdr:to>
      <xdr:col>82</xdr:col>
      <xdr:colOff>196850</xdr:colOff>
      <xdr:row>21</xdr:row>
      <xdr:rowOff>147574</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48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126509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18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40132</xdr:rowOff>
    </xdr:from>
    <xdr:to>
      <xdr:col>82</xdr:col>
      <xdr:colOff>196850</xdr:colOff>
      <xdr:row>14</xdr:row>
      <xdr:rowOff>40132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44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40132</xdr:rowOff>
    </xdr:from>
    <xdr:to>
      <xdr:col>82</xdr:col>
      <xdr:colOff>107950</xdr:colOff>
      <xdr:row>14</xdr:row>
      <xdr:rowOff>149860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2440432"/>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144289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887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762</xdr:rowOff>
    </xdr:from>
    <xdr:to>
      <xdr:col>82</xdr:col>
      <xdr:colOff>158750</xdr:colOff>
      <xdr:row>17</xdr:row>
      <xdr:rowOff>102362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149860</xdr:rowOff>
    </xdr:from>
    <xdr:to>
      <xdr:col>78</xdr:col>
      <xdr:colOff>69850</xdr:colOff>
      <xdr:row>17</xdr:row>
      <xdr:rowOff>143002</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2550160"/>
          <a:ext cx="889000" cy="507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158496</xdr:rowOff>
    </xdr:from>
    <xdr:to>
      <xdr:col>78</xdr:col>
      <xdr:colOff>120650</xdr:colOff>
      <xdr:row>17</xdr:row>
      <xdr:rowOff>88646</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73423</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988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26416</xdr:rowOff>
    </xdr:from>
    <xdr:to>
      <xdr:col>73</xdr:col>
      <xdr:colOff>180975</xdr:colOff>
      <xdr:row>17</xdr:row>
      <xdr:rowOff>143002</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426716"/>
          <a:ext cx="889000" cy="630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103632</xdr:rowOff>
    </xdr:from>
    <xdr:to>
      <xdr:col>74</xdr:col>
      <xdr:colOff>31750</xdr:colOff>
      <xdr:row>17</xdr:row>
      <xdr:rowOff>33782</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43959</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61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26416</xdr:rowOff>
    </xdr:from>
    <xdr:to>
      <xdr:col>69</xdr:col>
      <xdr:colOff>92075</xdr:colOff>
      <xdr:row>16</xdr:row>
      <xdr:rowOff>154432</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426716"/>
          <a:ext cx="889000" cy="470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131064</xdr:rowOff>
    </xdr:from>
    <xdr:to>
      <xdr:col>69</xdr:col>
      <xdr:colOff>142875</xdr:colOff>
      <xdr:row>17</xdr:row>
      <xdr:rowOff>61214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45991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96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32766</xdr:rowOff>
    </xdr:from>
    <xdr:to>
      <xdr:col>65</xdr:col>
      <xdr:colOff>53975</xdr:colOff>
      <xdr:row>17</xdr:row>
      <xdr:rowOff>134366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119143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303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160782</xdr:rowOff>
    </xdr:from>
    <xdr:to>
      <xdr:col>82</xdr:col>
      <xdr:colOff>158750</xdr:colOff>
      <xdr:row>14</xdr:row>
      <xdr:rowOff>90932</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38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69359</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29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99060</xdr:rowOff>
    </xdr:from>
    <xdr:to>
      <xdr:col>78</xdr:col>
      <xdr:colOff>120650</xdr:colOff>
      <xdr:row>15</xdr:row>
      <xdr:rowOff>29210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49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39387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268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92202</xdr:rowOff>
    </xdr:from>
    <xdr:to>
      <xdr:col>74</xdr:col>
      <xdr:colOff>31750</xdr:colOff>
      <xdr:row>18</xdr:row>
      <xdr:rowOff>22352</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300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7129</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093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147066</xdr:rowOff>
    </xdr:from>
    <xdr:to>
      <xdr:col>69</xdr:col>
      <xdr:colOff>142875</xdr:colOff>
      <xdr:row>14</xdr:row>
      <xdr:rowOff>77216</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37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87393</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144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103632</xdr:rowOff>
    </xdr:from>
    <xdr:to>
      <xdr:col>65</xdr:col>
      <xdr:colOff>53975</xdr:colOff>
      <xdr:row>17</xdr:row>
      <xdr:rowOff>33782</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84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43959</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61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ほぼ毎年、支出額の増加がみられないために比率の増減はほぼ無いが、今後老人福祉での増が見込まれる。</a:t>
          </a: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12700</xdr:rowOff>
    </xdr:from>
    <xdr:to>
      <xdr:col>24</xdr:col>
      <xdr:colOff>25400</xdr:colOff>
      <xdr:row>61</xdr:row>
      <xdr:rowOff>69850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0995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99077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4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12700</xdr:rowOff>
    </xdr:from>
    <xdr:to>
      <xdr:col>24</xdr:col>
      <xdr:colOff>114300</xdr:colOff>
      <xdr:row>53</xdr:row>
      <xdr:rowOff>12700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09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146050</xdr:rowOff>
    </xdr:from>
    <xdr:to>
      <xdr:col>24</xdr:col>
      <xdr:colOff>25400</xdr:colOff>
      <xdr:row>53</xdr:row>
      <xdr:rowOff>165100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92329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165100</xdr:rowOff>
    </xdr:from>
    <xdr:to>
      <xdr:col>19</xdr:col>
      <xdr:colOff>187325</xdr:colOff>
      <xdr:row>53</xdr:row>
      <xdr:rowOff>165100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9251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107950</xdr:rowOff>
    </xdr:from>
    <xdr:to>
      <xdr:col>15</xdr:col>
      <xdr:colOff>98425</xdr:colOff>
      <xdr:row>53</xdr:row>
      <xdr:rowOff>165100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2209800" y="9194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95250</xdr:rowOff>
    </xdr:from>
    <xdr:to>
      <xdr:col>15</xdr:col>
      <xdr:colOff>149225</xdr:colOff>
      <xdr:row>56</xdr:row>
      <xdr:rowOff>25400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10177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107950</xdr:rowOff>
    </xdr:from>
    <xdr:to>
      <xdr:col>11</xdr:col>
      <xdr:colOff>9525</xdr:colOff>
      <xdr:row>53</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1320800" y="9194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95250</xdr:rowOff>
    </xdr:from>
    <xdr:to>
      <xdr:col>24</xdr:col>
      <xdr:colOff>76200</xdr:colOff>
      <xdr:row>54</xdr:row>
      <xdr:rowOff>25400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111777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114300</xdr:rowOff>
    </xdr:from>
    <xdr:to>
      <xdr:col>20</xdr:col>
      <xdr:colOff>38100</xdr:colOff>
      <xdr:row>54</xdr:row>
      <xdr:rowOff>44450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54627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8970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114300</xdr:rowOff>
    </xdr:from>
    <xdr:to>
      <xdr:col>15</xdr:col>
      <xdr:colOff>149225</xdr:colOff>
      <xdr:row>54</xdr:row>
      <xdr:rowOff>44450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54627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897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57150</xdr:rowOff>
    </xdr:from>
    <xdr:to>
      <xdr:col>11</xdr:col>
      <xdr:colOff>60325</xdr:colOff>
      <xdr:row>53</xdr:row>
      <xdr:rowOff>158750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168927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114300</xdr:rowOff>
    </xdr:from>
    <xdr:to>
      <xdr:col>6</xdr:col>
      <xdr:colOff>171450</xdr:colOff>
      <xdr:row>54</xdr:row>
      <xdr:rowOff>44450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54627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897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令和２年度は簡水施設更新事業に一般財源を充当しており、経常経費にはその他特定財源を充当している為、改善しているように見えている。今後、施設の老朽化による維持補修費の増が予想される。</a:t>
          </a:r>
        </a:p>
        <a:p>
          <a:r>
            <a:rPr kumimoji="1" lang="ja-JP" altLang="en-US" sz="1300">
              <a:latin typeface="ＭＳ Ｐゴシック" panose="020B0600070205080204" pitchFamily="50" charset="-128"/>
              <a:ea typeface="ＭＳ Ｐゴシック" panose="020B0600070205080204" pitchFamily="50" charset="-128"/>
            </a:rPr>
            <a:t>　公共施設等総合管理計画を元に大規模改修を計画的に実施し、基金の取崩し等を行い、一般会計から特別会計への繰出金の抑制を行っていく。</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8890</xdr:rowOff>
    </xdr:from>
    <xdr:to>
      <xdr:col>82</xdr:col>
      <xdr:colOff>107950</xdr:colOff>
      <xdr:row>61</xdr:row>
      <xdr:rowOff>54610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0957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26687</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48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54610</xdr:rowOff>
    </xdr:from>
    <xdr:to>
      <xdr:col>82</xdr:col>
      <xdr:colOff>196850</xdr:colOff>
      <xdr:row>61</xdr:row>
      <xdr:rowOff>54610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513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95267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83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8890</xdr:rowOff>
    </xdr:from>
    <xdr:to>
      <xdr:col>82</xdr:col>
      <xdr:colOff>196850</xdr:colOff>
      <xdr:row>53</xdr:row>
      <xdr:rowOff>8890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095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81280</xdr:rowOff>
    </xdr:from>
    <xdr:to>
      <xdr:col>82</xdr:col>
      <xdr:colOff>107950</xdr:colOff>
      <xdr:row>56</xdr:row>
      <xdr:rowOff>96520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5671800" y="96824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132097</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733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160020</xdr:rowOff>
    </xdr:from>
    <xdr:to>
      <xdr:col>82</xdr:col>
      <xdr:colOff>158750</xdr:colOff>
      <xdr:row>57</xdr:row>
      <xdr:rowOff>90170</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81280</xdr:rowOff>
    </xdr:from>
    <xdr:to>
      <xdr:col>78</xdr:col>
      <xdr:colOff>69850</xdr:colOff>
      <xdr:row>56</xdr:row>
      <xdr:rowOff>96520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4782800" y="96824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19050</xdr:rowOff>
    </xdr:from>
    <xdr:to>
      <xdr:col>78</xdr:col>
      <xdr:colOff>120650</xdr:colOff>
      <xdr:row>57</xdr:row>
      <xdr:rowOff>120650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105427</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5080</xdr:rowOff>
    </xdr:from>
    <xdr:to>
      <xdr:col>73</xdr:col>
      <xdr:colOff>180975</xdr:colOff>
      <xdr:row>56</xdr:row>
      <xdr:rowOff>96520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893800" y="9263380"/>
          <a:ext cx="889000" cy="43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41910</xdr:rowOff>
    </xdr:from>
    <xdr:to>
      <xdr:col>74</xdr:col>
      <xdr:colOff>31750</xdr:colOff>
      <xdr:row>57</xdr:row>
      <xdr:rowOff>143510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128287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5080</xdr:rowOff>
    </xdr:from>
    <xdr:to>
      <xdr:col>69</xdr:col>
      <xdr:colOff>92075</xdr:colOff>
      <xdr:row>57</xdr:row>
      <xdr:rowOff>16510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9263380"/>
          <a:ext cx="889000" cy="525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26670</xdr:rowOff>
    </xdr:from>
    <xdr:to>
      <xdr:col>69</xdr:col>
      <xdr:colOff>142875</xdr:colOff>
      <xdr:row>57</xdr:row>
      <xdr:rowOff>128270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113047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34290</xdr:rowOff>
    </xdr:from>
    <xdr:to>
      <xdr:col>65</xdr:col>
      <xdr:colOff>53975</xdr:colOff>
      <xdr:row>57</xdr:row>
      <xdr:rowOff>135890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120667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45720</xdr:rowOff>
    </xdr:from>
    <xdr:to>
      <xdr:col>82</xdr:col>
      <xdr:colOff>158750</xdr:colOff>
      <xdr:row>56</xdr:row>
      <xdr:rowOff>147320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6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62247</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49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30480</xdr:rowOff>
    </xdr:from>
    <xdr:to>
      <xdr:col>78</xdr:col>
      <xdr:colOff>120650</xdr:colOff>
      <xdr:row>56</xdr:row>
      <xdr:rowOff>132080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142257</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940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45720</xdr:rowOff>
    </xdr:from>
    <xdr:to>
      <xdr:col>74</xdr:col>
      <xdr:colOff>31750</xdr:colOff>
      <xdr:row>56</xdr:row>
      <xdr:rowOff>147320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6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157497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941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125730</xdr:rowOff>
    </xdr:from>
    <xdr:to>
      <xdr:col>69</xdr:col>
      <xdr:colOff>142875</xdr:colOff>
      <xdr:row>54</xdr:row>
      <xdr:rowOff>55880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21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66057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898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137160</xdr:rowOff>
    </xdr:from>
    <xdr:to>
      <xdr:col>65</xdr:col>
      <xdr:colOff>53975</xdr:colOff>
      <xdr:row>57</xdr:row>
      <xdr:rowOff>67310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73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77487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950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令和６年度より公営企業化により増加する見込みであるため、公営企業の経営健全化も含め、補助項目・比率等の見直しを行い歳出抑制を図る。</a:t>
          </a: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44704</xdr:rowOff>
    </xdr:from>
    <xdr:to>
      <xdr:col>82</xdr:col>
      <xdr:colOff>107950</xdr:colOff>
      <xdr:row>40</xdr:row>
      <xdr:rowOff>122428</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7400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94505</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122428</xdr:rowOff>
    </xdr:from>
    <xdr:to>
      <xdr:col>82</xdr:col>
      <xdr:colOff>196850</xdr:colOff>
      <xdr:row>40</xdr:row>
      <xdr:rowOff>122428</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131081</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44704</xdr:rowOff>
    </xdr:from>
    <xdr:to>
      <xdr:col>82</xdr:col>
      <xdr:colOff>196850</xdr:colOff>
      <xdr:row>34</xdr:row>
      <xdr:rowOff>44704</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83566</xdr:rowOff>
    </xdr:from>
    <xdr:to>
      <xdr:col>82</xdr:col>
      <xdr:colOff>107950</xdr:colOff>
      <xdr:row>36</xdr:row>
      <xdr:rowOff>104140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5671800" y="6084316"/>
          <a:ext cx="8382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131572</xdr:rowOff>
    </xdr:from>
    <xdr:to>
      <xdr:col>78</xdr:col>
      <xdr:colOff>69850</xdr:colOff>
      <xdr:row>36</xdr:row>
      <xdr:rowOff>104140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5960872"/>
          <a:ext cx="889000" cy="315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80772</xdr:rowOff>
    </xdr:from>
    <xdr:to>
      <xdr:col>78</xdr:col>
      <xdr:colOff>120650</xdr:colOff>
      <xdr:row>37</xdr:row>
      <xdr:rowOff>10922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167149</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39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74422</xdr:rowOff>
    </xdr:from>
    <xdr:to>
      <xdr:col>73</xdr:col>
      <xdr:colOff>180975</xdr:colOff>
      <xdr:row>34</xdr:row>
      <xdr:rowOff>131572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5732272"/>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57912</xdr:rowOff>
    </xdr:from>
    <xdr:to>
      <xdr:col>74</xdr:col>
      <xdr:colOff>31750</xdr:colOff>
      <xdr:row>36</xdr:row>
      <xdr:rowOff>159512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144289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74422</xdr:rowOff>
    </xdr:from>
    <xdr:to>
      <xdr:col>69</xdr:col>
      <xdr:colOff>92075</xdr:colOff>
      <xdr:row>34</xdr:row>
      <xdr:rowOff>131572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5732272"/>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67056</xdr:rowOff>
    </xdr:from>
    <xdr:to>
      <xdr:col>69</xdr:col>
      <xdr:colOff>142875</xdr:colOff>
      <xdr:row>36</xdr:row>
      <xdr:rowOff>168656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153433</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32766</xdr:rowOff>
    </xdr:from>
    <xdr:to>
      <xdr:col>82</xdr:col>
      <xdr:colOff>158750</xdr:colOff>
      <xdr:row>35</xdr:row>
      <xdr:rowOff>134366</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03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49293</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587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53340</xdr:rowOff>
    </xdr:from>
    <xdr:to>
      <xdr:col>78</xdr:col>
      <xdr:colOff>120650</xdr:colOff>
      <xdr:row>36</xdr:row>
      <xdr:rowOff>154940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165117</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994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80772</xdr:rowOff>
    </xdr:from>
    <xdr:to>
      <xdr:col>74</xdr:col>
      <xdr:colOff>31750</xdr:colOff>
      <xdr:row>35</xdr:row>
      <xdr:rowOff>10922</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591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21099</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67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23622</xdr:rowOff>
    </xdr:from>
    <xdr:to>
      <xdr:col>69</xdr:col>
      <xdr:colOff>142875</xdr:colOff>
      <xdr:row>33</xdr:row>
      <xdr:rowOff>125222</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568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135399</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45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80772</xdr:rowOff>
    </xdr:from>
    <xdr:to>
      <xdr:col>65</xdr:col>
      <xdr:colOff>53975</xdr:colOff>
      <xdr:row>35</xdr:row>
      <xdr:rowOff>10922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591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21099</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67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類似団体中上位水準となっている。これは平成</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年度に繰上償還を実施したことや起債を臨時財政対策債のみに制限したことにより地方債残高が減少していることによるものである。</a:t>
          </a:r>
        </a:p>
        <a:p>
          <a:r>
            <a:rPr kumimoji="1" lang="ja-JP" altLang="en-US" sz="1300">
              <a:latin typeface="ＭＳ Ｐゴシック" panose="020B0600070205080204" pitchFamily="50" charset="-128"/>
              <a:ea typeface="ＭＳ Ｐゴシック" panose="020B0600070205080204" pitchFamily="50" charset="-128"/>
            </a:rPr>
            <a:t>　今後、令和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年度にかけて大型の事業が予定されており、悪化が見込まれるが起債を最小限度とすることにより公債費の増加を避ける。</a:t>
          </a: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92711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47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64788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952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92711</xdr:rowOff>
    </xdr:from>
    <xdr:to>
      <xdr:col>24</xdr:col>
      <xdr:colOff>114300</xdr:colOff>
      <xdr:row>81</xdr:row>
      <xdr:rowOff>92711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980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96520</xdr:rowOff>
    </xdr:from>
    <xdr:to>
      <xdr:col>24</xdr:col>
      <xdr:colOff>25400</xdr:colOff>
      <xdr:row>75</xdr:row>
      <xdr:rowOff>111760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3987800" y="1295527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113047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14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77470</xdr:rowOff>
    </xdr:from>
    <xdr:to>
      <xdr:col>19</xdr:col>
      <xdr:colOff>187325</xdr:colOff>
      <xdr:row>75</xdr:row>
      <xdr:rowOff>96520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293622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102870</xdr:rowOff>
    </xdr:from>
    <xdr:to>
      <xdr:col>20</xdr:col>
      <xdr:colOff>38100</xdr:colOff>
      <xdr:row>77</xdr:row>
      <xdr:rowOff>33020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17797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3219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77470</xdr:rowOff>
    </xdr:from>
    <xdr:to>
      <xdr:col>15</xdr:col>
      <xdr:colOff>98425</xdr:colOff>
      <xdr:row>75</xdr:row>
      <xdr:rowOff>111760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2209800" y="1293622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60961</xdr:rowOff>
    </xdr:from>
    <xdr:to>
      <xdr:col>15</xdr:col>
      <xdr:colOff>149225</xdr:colOff>
      <xdr:row>76</xdr:row>
      <xdr:rowOff>162561</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147338</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46990</xdr:rowOff>
    </xdr:from>
    <xdr:to>
      <xdr:col>11</xdr:col>
      <xdr:colOff>9525</xdr:colOff>
      <xdr:row>75</xdr:row>
      <xdr:rowOff>111760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1320800" y="1290574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140970</xdr:rowOff>
    </xdr:from>
    <xdr:to>
      <xdr:col>11</xdr:col>
      <xdr:colOff>60325</xdr:colOff>
      <xdr:row>77</xdr:row>
      <xdr:rowOff>71120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55897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11430</xdr:rowOff>
    </xdr:from>
    <xdr:to>
      <xdr:col>6</xdr:col>
      <xdr:colOff>171450</xdr:colOff>
      <xdr:row>77</xdr:row>
      <xdr:rowOff>113030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97807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60960</xdr:rowOff>
    </xdr:from>
    <xdr:to>
      <xdr:col>24</xdr:col>
      <xdr:colOff>76200</xdr:colOff>
      <xdr:row>75</xdr:row>
      <xdr:rowOff>162561</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29197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77487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2764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45720</xdr:rowOff>
    </xdr:from>
    <xdr:to>
      <xdr:col>20</xdr:col>
      <xdr:colOff>38100</xdr:colOff>
      <xdr:row>75</xdr:row>
      <xdr:rowOff>147320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157497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2673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26670</xdr:rowOff>
    </xdr:from>
    <xdr:to>
      <xdr:col>15</xdr:col>
      <xdr:colOff>149225</xdr:colOff>
      <xdr:row>75</xdr:row>
      <xdr:rowOff>128270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138447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65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60960</xdr:rowOff>
    </xdr:from>
    <xdr:to>
      <xdr:col>11</xdr:col>
      <xdr:colOff>60325</xdr:colOff>
      <xdr:row>75</xdr:row>
      <xdr:rowOff>162561</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29197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1287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688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167640</xdr:rowOff>
    </xdr:from>
    <xdr:to>
      <xdr:col>6</xdr:col>
      <xdr:colOff>171450</xdr:colOff>
      <xdr:row>75</xdr:row>
      <xdr:rowOff>97790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107967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経常経費比率中、公債費以外の比率を占める割合は大きい。令和２年度は臨時経費に多くの一般財源を充当しており、経常経費にはその他特定財源を充当している為、改善しているように見えている。</a:t>
          </a:r>
        </a:p>
        <a:p>
          <a:r>
            <a:rPr kumimoji="1" lang="ja-JP" altLang="en-US" sz="1300">
              <a:latin typeface="ＭＳ Ｐゴシック" panose="020B0600070205080204" pitchFamily="50" charset="-128"/>
              <a:ea typeface="ＭＳ Ｐゴシック" panose="020B0600070205080204" pitchFamily="50" charset="-128"/>
            </a:rPr>
            <a:t>　比率の大きい人件費については、職員の新陳代謝や諸手当の見直し、人事院勧告に沿った給与水準の適正化を図る。</a:t>
          </a:r>
        </a:p>
        <a:p>
          <a:r>
            <a:rPr kumimoji="1" lang="ja-JP" altLang="en-US" sz="1300">
              <a:latin typeface="ＭＳ Ｐゴシック" panose="020B0600070205080204" pitchFamily="50" charset="-128"/>
              <a:ea typeface="ＭＳ Ｐゴシック" panose="020B0600070205080204" pitchFamily="50" charset="-128"/>
            </a:rPr>
            <a:t>　物件費については、不要な物品購入の抑制により歳出を減らす事で、経常収支比率の改善を図る。</a:t>
          </a: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17599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08560"/>
          <a:ext cx="0" cy="1296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161126</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87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17599</xdr:rowOff>
    </xdr:from>
    <xdr:to>
      <xdr:col>82</xdr:col>
      <xdr:colOff>196850</xdr:colOff>
      <xdr:row>81</xdr:row>
      <xdr:rowOff>17599</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90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11068</xdr:rowOff>
    </xdr:from>
    <xdr:to>
      <xdr:col>82</xdr:col>
      <xdr:colOff>107950</xdr:colOff>
      <xdr:row>78</xdr:row>
      <xdr:rowOff>162923</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5671800" y="13212718"/>
          <a:ext cx="838200" cy="323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46645</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2482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74568</xdr:rowOff>
    </xdr:from>
    <xdr:to>
      <xdr:col>82</xdr:col>
      <xdr:colOff>158750</xdr:colOff>
      <xdr:row>78</xdr:row>
      <xdr:rowOff>4718</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7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162923</xdr:rowOff>
    </xdr:from>
    <xdr:to>
      <xdr:col>78</xdr:col>
      <xdr:colOff>69850</xdr:colOff>
      <xdr:row>79</xdr:row>
      <xdr:rowOff>11068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4782800" y="13536023"/>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25581</xdr:rowOff>
    </xdr:from>
    <xdr:to>
      <xdr:col>78</xdr:col>
      <xdr:colOff>120650</xdr:colOff>
      <xdr:row>77</xdr:row>
      <xdr:rowOff>127181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137358</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2996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107406</xdr:rowOff>
    </xdr:from>
    <xdr:to>
      <xdr:col>73</xdr:col>
      <xdr:colOff>180975</xdr:colOff>
      <xdr:row>79</xdr:row>
      <xdr:rowOff>11068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3893800" y="12794706"/>
          <a:ext cx="889000" cy="760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128451</xdr:rowOff>
    </xdr:from>
    <xdr:to>
      <xdr:col>74</xdr:col>
      <xdr:colOff>31750</xdr:colOff>
      <xdr:row>77</xdr:row>
      <xdr:rowOff>58601</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68778</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2927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107406</xdr:rowOff>
    </xdr:from>
    <xdr:to>
      <xdr:col>69</xdr:col>
      <xdr:colOff>92075</xdr:colOff>
      <xdr:row>78</xdr:row>
      <xdr:rowOff>58420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2794706"/>
          <a:ext cx="889000" cy="636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68036</xdr:rowOff>
    </xdr:from>
    <xdr:to>
      <xdr:col>69</xdr:col>
      <xdr:colOff>142875</xdr:colOff>
      <xdr:row>77</xdr:row>
      <xdr:rowOff>169636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154413</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356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84364</xdr:rowOff>
    </xdr:from>
    <xdr:to>
      <xdr:col>65</xdr:col>
      <xdr:colOff>53975</xdr:colOff>
      <xdr:row>78</xdr:row>
      <xdr:rowOff>14514</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24691</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131718</xdr:rowOff>
    </xdr:from>
    <xdr:to>
      <xdr:col>82</xdr:col>
      <xdr:colOff>158750</xdr:colOff>
      <xdr:row>77</xdr:row>
      <xdr:rowOff>61868</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16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148245</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006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112123</xdr:rowOff>
    </xdr:from>
    <xdr:to>
      <xdr:col>78</xdr:col>
      <xdr:colOff>120650</xdr:colOff>
      <xdr:row>79</xdr:row>
      <xdr:rowOff>42273</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48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27050</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35716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131718</xdr:rowOff>
    </xdr:from>
    <xdr:to>
      <xdr:col>74</xdr:col>
      <xdr:colOff>31750</xdr:colOff>
      <xdr:row>79</xdr:row>
      <xdr:rowOff>61868</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504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46645</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3591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56606</xdr:rowOff>
    </xdr:from>
    <xdr:to>
      <xdr:col>69</xdr:col>
      <xdr:colOff>142875</xdr:colOff>
      <xdr:row>74</xdr:row>
      <xdr:rowOff>158206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274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168383</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2512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7620</xdr:rowOff>
    </xdr:from>
    <xdr:to>
      <xdr:col>65</xdr:col>
      <xdr:colOff>53975</xdr:colOff>
      <xdr:row>78</xdr:row>
      <xdr:rowOff>109220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93997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21</xdr:row>
      <xdr:rowOff>3175</xdr:rowOff>
    </xdr:from>
    <xdr:to>
      <xdr:col>33</xdr:col>
      <xdr:colOff>114300</xdr:colOff>
      <xdr:row>21</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6" name="テキスト ボックス 45">
          <a:extLst>
            <a:ext uri="{FF2B5EF4-FFF2-40B4-BE49-F238E27FC236}">
              <a16:creationId xmlns:a16="http://schemas.microsoft.com/office/drawing/2014/main" id="{00000000-0008-0000-0500-00002E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7" name="人口1人当たり決算額の推移グラフ枠130">
          <a:extLst>
            <a:ext uri="{FF2B5EF4-FFF2-40B4-BE49-F238E27FC236}">
              <a16:creationId xmlns:a16="http://schemas.microsoft.com/office/drawing/2014/main" id="{00000000-0008-0000-0500-00002F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3584</xdr:rowOff>
    </xdr:from>
    <xdr:to>
      <xdr:col>29</xdr:col>
      <xdr:colOff>127000</xdr:colOff>
      <xdr:row>20</xdr:row>
      <xdr:rowOff>21266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651500" y="2108609"/>
          <a:ext cx="0" cy="13892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164793</xdr:rowOff>
    </xdr:from>
    <xdr:ext cx="762000" cy="259045"/>
    <xdr:sp macro="" textlink="">
      <xdr:nvSpPr>
        <xdr:cNvPr id="49" name="人口1人当たり決算額の推移最小値テキスト130">
          <a:extLst>
            <a:ext uri="{FF2B5EF4-FFF2-40B4-BE49-F238E27FC236}">
              <a16:creationId xmlns:a16="http://schemas.microsoft.com/office/drawing/2014/main" id="{00000000-0008-0000-0500-000031000000}"/>
            </a:ext>
          </a:extLst>
        </xdr:cNvPr>
        <xdr:cNvSpPr txBox="1"/>
      </xdr:nvSpPr>
      <xdr:spPr>
        <a:xfrm>
          <a:off x="5740400" y="3469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21266</xdr:rowOff>
    </xdr:from>
    <xdr:to>
      <xdr:col>30</xdr:col>
      <xdr:colOff>25400</xdr:colOff>
      <xdr:row>20</xdr:row>
      <xdr:rowOff>21266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34978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89961</xdr:rowOff>
    </xdr:from>
    <xdr:ext cx="762000" cy="259045"/>
    <xdr:sp macro="" textlink="">
      <xdr:nvSpPr>
        <xdr:cNvPr id="51" name="人口1人当たり決算額の推移最大値テキスト130">
          <a:extLst>
            <a:ext uri="{FF2B5EF4-FFF2-40B4-BE49-F238E27FC236}">
              <a16:creationId xmlns:a16="http://schemas.microsoft.com/office/drawing/2014/main" id="{00000000-0008-0000-0500-000033000000}"/>
            </a:ext>
          </a:extLst>
        </xdr:cNvPr>
        <xdr:cNvSpPr txBox="1"/>
      </xdr:nvSpPr>
      <xdr:spPr>
        <a:xfrm>
          <a:off x="5740400" y="185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3584</xdr:rowOff>
    </xdr:from>
    <xdr:to>
      <xdr:col>30</xdr:col>
      <xdr:colOff>25400</xdr:colOff>
      <xdr:row>12</xdr:row>
      <xdr:rowOff>3584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562600" y="2108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37199</xdr:rowOff>
    </xdr:from>
    <xdr:to>
      <xdr:col>29</xdr:col>
      <xdr:colOff>127000</xdr:colOff>
      <xdr:row>14</xdr:row>
      <xdr:rowOff>55374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003800" y="2485124"/>
          <a:ext cx="647700" cy="181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1956</xdr:rowOff>
    </xdr:from>
    <xdr:ext cx="762000" cy="259045"/>
    <xdr:sp macro="" textlink="">
      <xdr:nvSpPr>
        <xdr:cNvPr id="54" name="人口1人当たり決算額の推移平均値テキスト130">
          <a:extLst>
            <a:ext uri="{FF2B5EF4-FFF2-40B4-BE49-F238E27FC236}">
              <a16:creationId xmlns:a16="http://schemas.microsoft.com/office/drawing/2014/main" id="{00000000-0008-0000-0500-000036000000}"/>
            </a:ext>
          </a:extLst>
        </xdr:cNvPr>
        <xdr:cNvSpPr txBox="1"/>
      </xdr:nvSpPr>
      <xdr:spPr>
        <a:xfrm>
          <a:off x="5740400" y="31356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29879</xdr:rowOff>
    </xdr:from>
    <xdr:to>
      <xdr:col>29</xdr:col>
      <xdr:colOff>177800</xdr:colOff>
      <xdr:row>18</xdr:row>
      <xdr:rowOff>131479</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5600700" y="31636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37199</xdr:rowOff>
    </xdr:from>
    <xdr:to>
      <xdr:col>26</xdr:col>
      <xdr:colOff>50800</xdr:colOff>
      <xdr:row>14</xdr:row>
      <xdr:rowOff>156013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4305300" y="2485124"/>
          <a:ext cx="698500" cy="1188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60106</xdr:rowOff>
    </xdr:from>
    <xdr:to>
      <xdr:col>26</xdr:col>
      <xdr:colOff>101600</xdr:colOff>
      <xdr:row>18</xdr:row>
      <xdr:rowOff>161706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953000" y="31938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146483</xdr:rowOff>
    </xdr:from>
    <xdr:ext cx="7366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4622800" y="32802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156013</xdr:rowOff>
    </xdr:from>
    <xdr:to>
      <xdr:col>22</xdr:col>
      <xdr:colOff>114300</xdr:colOff>
      <xdr:row>15</xdr:row>
      <xdr:rowOff>14154</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3606800" y="2603938"/>
          <a:ext cx="698500" cy="295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82214</xdr:rowOff>
    </xdr:from>
    <xdr:to>
      <xdr:col>22</xdr:col>
      <xdr:colOff>165100</xdr:colOff>
      <xdr:row>19</xdr:row>
      <xdr:rowOff>12364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4254500" y="32159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168591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924300" y="330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14154</xdr:rowOff>
    </xdr:from>
    <xdr:to>
      <xdr:col>18</xdr:col>
      <xdr:colOff>177800</xdr:colOff>
      <xdr:row>15</xdr:row>
      <xdr:rowOff>43376</xdr:rowOff>
    </xdr:to>
    <xdr:cxnSp macro="">
      <xdr:nvCxnSpPr>
        <xdr:cNvPr id="62" name="直線コネクタ 61">
          <a:extLst>
            <a:ext uri="{FF2B5EF4-FFF2-40B4-BE49-F238E27FC236}">
              <a16:creationId xmlns:a16="http://schemas.microsoft.com/office/drawing/2014/main" id="{00000000-0008-0000-0500-00003E000000}"/>
            </a:ext>
          </a:extLst>
        </xdr:cNvPr>
        <xdr:cNvCxnSpPr/>
      </xdr:nvCxnSpPr>
      <xdr:spPr bwMode="auto">
        <a:xfrm flipV="1">
          <a:off x="2908300" y="2633529"/>
          <a:ext cx="698500" cy="292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90569</xdr:rowOff>
    </xdr:from>
    <xdr:to>
      <xdr:col>19</xdr:col>
      <xdr:colOff>38100</xdr:colOff>
      <xdr:row>19</xdr:row>
      <xdr:rowOff>20720</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3556000" y="3224294"/>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5496</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225800" y="3310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79255</xdr:rowOff>
    </xdr:from>
    <xdr:to>
      <xdr:col>15</xdr:col>
      <xdr:colOff>101600</xdr:colOff>
      <xdr:row>19</xdr:row>
      <xdr:rowOff>9405</xdr:rowOff>
    </xdr:to>
    <xdr:sp macro="" textlink="">
      <xdr:nvSpPr>
        <xdr:cNvPr id="65" name="フローチャート: 判断 64">
          <a:extLst>
            <a:ext uri="{FF2B5EF4-FFF2-40B4-BE49-F238E27FC236}">
              <a16:creationId xmlns:a16="http://schemas.microsoft.com/office/drawing/2014/main" id="{00000000-0008-0000-0500-000041000000}"/>
            </a:ext>
          </a:extLst>
        </xdr:cNvPr>
        <xdr:cNvSpPr/>
      </xdr:nvSpPr>
      <xdr:spPr bwMode="auto">
        <a:xfrm>
          <a:off x="2857500" y="32129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165632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527300" y="329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4574</xdr:rowOff>
    </xdr:from>
    <xdr:to>
      <xdr:col>29</xdr:col>
      <xdr:colOff>177800</xdr:colOff>
      <xdr:row>14</xdr:row>
      <xdr:rowOff>106174</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5600700" y="24524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21101</xdr:rowOff>
    </xdr:from>
    <xdr:ext cx="762000" cy="259045"/>
    <xdr:sp macro="" textlink="">
      <xdr:nvSpPr>
        <xdr:cNvPr id="73" name="人口1人当たり決算額の推移該当値テキスト130">
          <a:extLst>
            <a:ext uri="{FF2B5EF4-FFF2-40B4-BE49-F238E27FC236}">
              <a16:creationId xmlns:a16="http://schemas.microsoft.com/office/drawing/2014/main" id="{00000000-0008-0000-0500-000049000000}"/>
            </a:ext>
          </a:extLst>
        </xdr:cNvPr>
        <xdr:cNvSpPr txBox="1"/>
      </xdr:nvSpPr>
      <xdr:spPr>
        <a:xfrm>
          <a:off x="5740400" y="2297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157849</xdr:rowOff>
    </xdr:from>
    <xdr:to>
      <xdr:col>26</xdr:col>
      <xdr:colOff>101600</xdr:colOff>
      <xdr:row>14</xdr:row>
      <xdr:rowOff>87999</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953000" y="24343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98176</xdr:rowOff>
    </xdr:from>
    <xdr:ext cx="7366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4622800" y="22032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105213</xdr:rowOff>
    </xdr:from>
    <xdr:to>
      <xdr:col>22</xdr:col>
      <xdr:colOff>165100</xdr:colOff>
      <xdr:row>15</xdr:row>
      <xdr:rowOff>35363</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4254500" y="25531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45540</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924300" y="232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134804</xdr:rowOff>
    </xdr:from>
    <xdr:to>
      <xdr:col>19</xdr:col>
      <xdr:colOff>38100</xdr:colOff>
      <xdr:row>15</xdr:row>
      <xdr:rowOff>64954</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3556000" y="25827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75131</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3225800" y="2351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164026</xdr:rowOff>
    </xdr:from>
    <xdr:to>
      <xdr:col>15</xdr:col>
      <xdr:colOff>101600</xdr:colOff>
      <xdr:row>15</xdr:row>
      <xdr:rowOff>94176</xdr:rowOff>
    </xdr:to>
    <xdr:sp macro="" textlink="">
      <xdr:nvSpPr>
        <xdr:cNvPr id="80" name="楕円 79">
          <a:extLst>
            <a:ext uri="{FF2B5EF4-FFF2-40B4-BE49-F238E27FC236}">
              <a16:creationId xmlns:a16="http://schemas.microsoft.com/office/drawing/2014/main" id="{00000000-0008-0000-0500-000050000000}"/>
            </a:ext>
          </a:extLst>
        </xdr:cNvPr>
        <xdr:cNvSpPr/>
      </xdr:nvSpPr>
      <xdr:spPr bwMode="auto">
        <a:xfrm>
          <a:off x="2857500" y="26119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104353</xdr:rowOff>
    </xdr:from>
    <xdr:ext cx="762000" cy="259045"/>
    <xdr:sp macro="" textlink="">
      <xdr:nvSpPr>
        <xdr:cNvPr id="81" name="テキスト ボックス 80">
          <a:extLst>
            <a:ext uri="{FF2B5EF4-FFF2-40B4-BE49-F238E27FC236}">
              <a16:creationId xmlns:a16="http://schemas.microsoft.com/office/drawing/2014/main" id="{00000000-0008-0000-0500-000051000000}"/>
            </a:ext>
          </a:extLst>
        </xdr:cNvPr>
        <xdr:cNvSpPr txBox="1"/>
      </xdr:nvSpPr>
      <xdr:spPr>
        <a:xfrm>
          <a:off x="2527300" y="2380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3" name="角丸四角形 82">
          <a:extLst>
            <a:ext uri="{FF2B5EF4-FFF2-40B4-BE49-F238E27FC236}">
              <a16:creationId xmlns:a16="http://schemas.microsoft.com/office/drawing/2014/main" id="{00000000-0008-0000-0500-000053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2" name="楕円 91">
          <a:extLst>
            <a:ext uri="{FF2B5EF4-FFF2-40B4-BE49-F238E27FC236}">
              <a16:creationId xmlns:a16="http://schemas.microsoft.com/office/drawing/2014/main" id="{00000000-0008-0000-0500-00005C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3" name="フローチャート: 判断 92">
          <a:extLst>
            <a:ext uri="{FF2B5EF4-FFF2-40B4-BE49-F238E27FC236}">
              <a16:creationId xmlns:a16="http://schemas.microsoft.com/office/drawing/2014/main" id="{00000000-0008-0000-0500-00005D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4" name="正方形/長方形 93">
          <a:extLst>
            <a:ext uri="{FF2B5EF4-FFF2-40B4-BE49-F238E27FC236}">
              <a16:creationId xmlns:a16="http://schemas.microsoft.com/office/drawing/2014/main" id="{00000000-0008-0000-0500-00005E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229180</xdr:rowOff>
    </xdr:from>
    <xdr:to>
      <xdr:col>29</xdr:col>
      <xdr:colOff>127000</xdr:colOff>
      <xdr:row>37</xdr:row>
      <xdr:rowOff>151479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53730"/>
          <a:ext cx="0" cy="11224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123556</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248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151479</xdr:rowOff>
    </xdr:from>
    <xdr:to>
      <xdr:col>30</xdr:col>
      <xdr:colOff>25400</xdr:colOff>
      <xdr:row>37</xdr:row>
      <xdr:rowOff>151479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2761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144107</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9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229180</xdr:rowOff>
    </xdr:from>
    <xdr:to>
      <xdr:col>30</xdr:col>
      <xdr:colOff>25400</xdr:colOff>
      <xdr:row>33</xdr:row>
      <xdr:rowOff>229180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537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219594</xdr:rowOff>
    </xdr:from>
    <xdr:to>
      <xdr:col>29</xdr:col>
      <xdr:colOff>127000</xdr:colOff>
      <xdr:row>35</xdr:row>
      <xdr:rowOff>239209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6829944"/>
          <a:ext cx="647700" cy="196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268213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8785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296136</xdr:rowOff>
    </xdr:from>
    <xdr:to>
      <xdr:col>29</xdr:col>
      <xdr:colOff>177800</xdr:colOff>
      <xdr:row>36</xdr:row>
      <xdr:rowOff>54836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906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232175</xdr:rowOff>
    </xdr:from>
    <xdr:to>
      <xdr:col>26</xdr:col>
      <xdr:colOff>50800</xdr:colOff>
      <xdr:row>35</xdr:row>
      <xdr:rowOff>239209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305300" y="6842525"/>
          <a:ext cx="698500" cy="70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322307</xdr:rowOff>
    </xdr:from>
    <xdr:to>
      <xdr:col>26</xdr:col>
      <xdr:colOff>101600</xdr:colOff>
      <xdr:row>36</xdr:row>
      <xdr:rowOff>81007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65784</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7019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232175</xdr:rowOff>
    </xdr:from>
    <xdr:to>
      <xdr:col>22</xdr:col>
      <xdr:colOff>114300</xdr:colOff>
      <xdr:row>35</xdr:row>
      <xdr:rowOff>315324</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6842525"/>
          <a:ext cx="698500" cy="831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3421</xdr:rowOff>
    </xdr:from>
    <xdr:to>
      <xdr:col>22</xdr:col>
      <xdr:colOff>165100</xdr:colOff>
      <xdr:row>36</xdr:row>
      <xdr:rowOff>105021</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956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89798</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7043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315324</xdr:rowOff>
    </xdr:from>
    <xdr:to>
      <xdr:col>18</xdr:col>
      <xdr:colOff>177800</xdr:colOff>
      <xdr:row>35</xdr:row>
      <xdr:rowOff>339034</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6925674"/>
          <a:ext cx="698500" cy="237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329222</xdr:rowOff>
    </xdr:from>
    <xdr:to>
      <xdr:col>19</xdr:col>
      <xdr:colOff>38100</xdr:colOff>
      <xdr:row>36</xdr:row>
      <xdr:rowOff>87922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72699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70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338122</xdr:rowOff>
    </xdr:from>
    <xdr:to>
      <xdr:col>15</xdr:col>
      <xdr:colOff>101600</xdr:colOff>
      <xdr:row>36</xdr:row>
      <xdr:rowOff>96822</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948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81599</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703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168794</xdr:rowOff>
    </xdr:from>
    <xdr:to>
      <xdr:col>29</xdr:col>
      <xdr:colOff>177800</xdr:colOff>
      <xdr:row>35</xdr:row>
      <xdr:rowOff>270394</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7791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13871</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62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188409</xdr:rowOff>
    </xdr:from>
    <xdr:to>
      <xdr:col>26</xdr:col>
      <xdr:colOff>101600</xdr:colOff>
      <xdr:row>35</xdr:row>
      <xdr:rowOff>290009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7987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300186</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6567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181375</xdr:rowOff>
    </xdr:from>
    <xdr:to>
      <xdr:col>22</xdr:col>
      <xdr:colOff>165100</xdr:colOff>
      <xdr:row>35</xdr:row>
      <xdr:rowOff>282975</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7917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293152</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656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264524</xdr:rowOff>
    </xdr:from>
    <xdr:to>
      <xdr:col>19</xdr:col>
      <xdr:colOff>38100</xdr:colOff>
      <xdr:row>36</xdr:row>
      <xdr:rowOff>23224</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68748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33401</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6643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288234</xdr:rowOff>
    </xdr:from>
    <xdr:to>
      <xdr:col>15</xdr:col>
      <xdr:colOff>101600</xdr:colOff>
      <xdr:row>36</xdr:row>
      <xdr:rowOff>46934</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68985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57111</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6667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314
307
4.04
1,637,608
1,465,978
171,630
448,363
382,249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155789</xdr:rowOff>
    </xdr:from>
    <xdr:to>
      <xdr:col>24</xdr:col>
      <xdr:colOff>62865</xdr:colOff>
      <xdr:row>38</xdr:row>
      <xdr:rowOff>114308</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127839"/>
          <a:ext cx="1270" cy="1501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118135</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33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114308</xdr:rowOff>
    </xdr:from>
    <xdr:to>
      <xdr:col>24</xdr:col>
      <xdr:colOff>152400</xdr:colOff>
      <xdr:row>38</xdr:row>
      <xdr:rowOff>114308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2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102466</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030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155789</xdr:rowOff>
    </xdr:from>
    <xdr:to>
      <xdr:col>24</xdr:col>
      <xdr:colOff>152400</xdr:colOff>
      <xdr:row>29</xdr:row>
      <xdr:rowOff>155789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127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134204</xdr:rowOff>
    </xdr:from>
    <xdr:to>
      <xdr:col>24</xdr:col>
      <xdr:colOff>63500</xdr:colOff>
      <xdr:row>31</xdr:row>
      <xdr:rowOff>139424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3797300" y="5449154"/>
          <a:ext cx="838200" cy="5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93889</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2660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115462</xdr:rowOff>
    </xdr:from>
    <xdr:to>
      <xdr:col>24</xdr:col>
      <xdr:colOff>114300</xdr:colOff>
      <xdr:row>37</xdr:row>
      <xdr:rowOff>45612</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28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134204</xdr:rowOff>
    </xdr:from>
    <xdr:to>
      <xdr:col>19</xdr:col>
      <xdr:colOff>177800</xdr:colOff>
      <xdr:row>32</xdr:row>
      <xdr:rowOff>24948</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5449154"/>
          <a:ext cx="889000" cy="6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145288</xdr:rowOff>
    </xdr:from>
    <xdr:to>
      <xdr:col>20</xdr:col>
      <xdr:colOff>38100</xdr:colOff>
      <xdr:row>37</xdr:row>
      <xdr:rowOff>75438</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66565</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10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24948</xdr:rowOff>
    </xdr:from>
    <xdr:to>
      <xdr:col>15</xdr:col>
      <xdr:colOff>50800</xdr:colOff>
      <xdr:row>32</xdr:row>
      <xdr:rowOff>129829</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5511348"/>
          <a:ext cx="889000" cy="104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166147</xdr:rowOff>
    </xdr:from>
    <xdr:to>
      <xdr:col>15</xdr:col>
      <xdr:colOff>101600</xdr:colOff>
      <xdr:row>37</xdr:row>
      <xdr:rowOff>96297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87424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3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129829</xdr:rowOff>
    </xdr:from>
    <xdr:to>
      <xdr:col>10</xdr:col>
      <xdr:colOff>114300</xdr:colOff>
      <xdr:row>33</xdr:row>
      <xdr:rowOff>40233</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5616229"/>
          <a:ext cx="889000" cy="81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170567</xdr:rowOff>
    </xdr:from>
    <xdr:to>
      <xdr:col>10</xdr:col>
      <xdr:colOff>165100</xdr:colOff>
      <xdr:row>37</xdr:row>
      <xdr:rowOff>100717</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91844</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34714</xdr:rowOff>
    </xdr:from>
    <xdr:to>
      <xdr:col>6</xdr:col>
      <xdr:colOff>38100</xdr:colOff>
      <xdr:row>37</xdr:row>
      <xdr:rowOff>136314</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127440</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47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88624</xdr:rowOff>
    </xdr:from>
    <xdr:to>
      <xdr:col>24</xdr:col>
      <xdr:colOff>114300</xdr:colOff>
      <xdr:row>32</xdr:row>
      <xdr:rowOff>18774</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5403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111501</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5255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83404</xdr:rowOff>
    </xdr:from>
    <xdr:to>
      <xdr:col>20</xdr:col>
      <xdr:colOff>38100</xdr:colOff>
      <xdr:row>32</xdr:row>
      <xdr:rowOff>13554</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539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30</xdr:row>
      <xdr:rowOff>30081</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5173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145598</xdr:rowOff>
    </xdr:from>
    <xdr:to>
      <xdr:col>15</xdr:col>
      <xdr:colOff>101600</xdr:colOff>
      <xdr:row>32</xdr:row>
      <xdr:rowOff>75748</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546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30</xdr:row>
      <xdr:rowOff>92275</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5235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79029</xdr:rowOff>
    </xdr:from>
    <xdr:to>
      <xdr:col>10</xdr:col>
      <xdr:colOff>165100</xdr:colOff>
      <xdr:row>33</xdr:row>
      <xdr:rowOff>9179</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556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31</xdr:row>
      <xdr:rowOff>25706</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5340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160883</xdr:rowOff>
    </xdr:from>
    <xdr:to>
      <xdr:col>6</xdr:col>
      <xdr:colOff>38100</xdr:colOff>
      <xdr:row>33</xdr:row>
      <xdr:rowOff>91033</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5647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31</xdr:row>
      <xdr:rowOff>107560</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5422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25400</xdr:rowOff>
    </xdr:from>
    <xdr:to>
      <xdr:col>28</xdr:col>
      <xdr:colOff>114300</xdr:colOff>
      <xdr:row>58</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54627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9270</xdr:rowOff>
    </xdr:from>
    <xdr:to>
      <xdr:col>24</xdr:col>
      <xdr:colOff>62865</xdr:colOff>
      <xdr:row>57</xdr:row>
      <xdr:rowOff>144040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753220"/>
          <a:ext cx="1270" cy="116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147867</xdr:rowOff>
    </xdr:from>
    <xdr:ext cx="534377"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9920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144040</xdr:rowOff>
    </xdr:from>
    <xdr:to>
      <xdr:col>24</xdr:col>
      <xdr:colOff>152400</xdr:colOff>
      <xdr:row>57</xdr:row>
      <xdr:rowOff>144040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9916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127397</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5284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9270</xdr:rowOff>
    </xdr:from>
    <xdr:to>
      <xdr:col>24</xdr:col>
      <xdr:colOff>152400</xdr:colOff>
      <xdr:row>51</xdr:row>
      <xdr:rowOff>9270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753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61361</xdr:rowOff>
    </xdr:from>
    <xdr:to>
      <xdr:col>24</xdr:col>
      <xdr:colOff>63500</xdr:colOff>
      <xdr:row>53</xdr:row>
      <xdr:rowOff>24731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8976761"/>
          <a:ext cx="838200" cy="134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123480</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7246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145053</xdr:rowOff>
    </xdr:from>
    <xdr:to>
      <xdr:col>24</xdr:col>
      <xdr:colOff>114300</xdr:colOff>
      <xdr:row>57</xdr:row>
      <xdr:rowOff>75203</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74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24731</xdr:rowOff>
    </xdr:from>
    <xdr:to>
      <xdr:col>19</xdr:col>
      <xdr:colOff>177800</xdr:colOff>
      <xdr:row>53</xdr:row>
      <xdr:rowOff>51201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111581"/>
          <a:ext cx="889000" cy="26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154837</xdr:rowOff>
    </xdr:from>
    <xdr:to>
      <xdr:col>20</xdr:col>
      <xdr:colOff>38100</xdr:colOff>
      <xdr:row>57</xdr:row>
      <xdr:rowOff>84987</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76114</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848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51201</xdr:rowOff>
    </xdr:from>
    <xdr:to>
      <xdr:col>15</xdr:col>
      <xdr:colOff>50800</xdr:colOff>
      <xdr:row>53</xdr:row>
      <xdr:rowOff>140423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138051"/>
          <a:ext cx="889000" cy="89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3532</xdr:rowOff>
    </xdr:from>
    <xdr:to>
      <xdr:col>15</xdr:col>
      <xdr:colOff>101600</xdr:colOff>
      <xdr:row>57</xdr:row>
      <xdr:rowOff>105132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77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96259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868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140423</xdr:rowOff>
    </xdr:from>
    <xdr:to>
      <xdr:col>10</xdr:col>
      <xdr:colOff>114300</xdr:colOff>
      <xdr:row>54</xdr:row>
      <xdr:rowOff>61233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227273"/>
          <a:ext cx="889000" cy="92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166033</xdr:rowOff>
    </xdr:from>
    <xdr:to>
      <xdr:col>10</xdr:col>
      <xdr:colOff>165100</xdr:colOff>
      <xdr:row>57</xdr:row>
      <xdr:rowOff>96183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76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87310</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9859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160573</xdr:rowOff>
    </xdr:from>
    <xdr:to>
      <xdr:col>6</xdr:col>
      <xdr:colOff>38100</xdr:colOff>
      <xdr:row>57</xdr:row>
      <xdr:rowOff>90723</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76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81850</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9854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10561</xdr:rowOff>
    </xdr:from>
    <xdr:to>
      <xdr:col>24</xdr:col>
      <xdr:colOff>114300</xdr:colOff>
      <xdr:row>52</xdr:row>
      <xdr:rowOff>112161</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892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33438</xdr:rowOff>
    </xdr:from>
    <xdr:ext cx="690189"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87773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1,737,076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145381</xdr:rowOff>
    </xdr:from>
    <xdr:to>
      <xdr:col>20</xdr:col>
      <xdr:colOff>38100</xdr:colOff>
      <xdr:row>53</xdr:row>
      <xdr:rowOff>75531</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06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51</xdr:row>
      <xdr:rowOff>92058</xdr:rowOff>
    </xdr:from>
    <xdr:ext cx="690189"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52205" y="883600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401</xdr:rowOff>
    </xdr:from>
    <xdr:to>
      <xdr:col>15</xdr:col>
      <xdr:colOff>101600</xdr:colOff>
      <xdr:row>53</xdr:row>
      <xdr:rowOff>102001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087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51</xdr:row>
      <xdr:rowOff>118528</xdr:rowOff>
    </xdr:from>
    <xdr:ext cx="690189"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563205" y="88624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89623</xdr:rowOff>
    </xdr:from>
    <xdr:to>
      <xdr:col>10</xdr:col>
      <xdr:colOff>165100</xdr:colOff>
      <xdr:row>54</xdr:row>
      <xdr:rowOff>19773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17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52</xdr:row>
      <xdr:rowOff>36300</xdr:rowOff>
    </xdr:from>
    <xdr:ext cx="690189"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674205" y="89517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10433</xdr:rowOff>
    </xdr:from>
    <xdr:to>
      <xdr:col>6</xdr:col>
      <xdr:colOff>38100</xdr:colOff>
      <xdr:row>54</xdr:row>
      <xdr:rowOff>112033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268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52</xdr:row>
      <xdr:rowOff>128560</xdr:rowOff>
    </xdr:from>
    <xdr:ext cx="690189"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785205" y="90439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a:extLst>
            <a:ext uri="{FF2B5EF4-FFF2-40B4-BE49-F238E27FC236}">
              <a16:creationId xmlns:a16="http://schemas.microsoft.com/office/drawing/2014/main" id="{00000000-0008-0000-06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106836</xdr:rowOff>
    </xdr:from>
    <xdr:to>
      <xdr:col>24</xdr:col>
      <xdr:colOff>62865</xdr:colOff>
      <xdr:row>78</xdr:row>
      <xdr:rowOff>137711</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flipV="1">
          <a:off x="4633595" y="12279786"/>
          <a:ext cx="1270" cy="1231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141538</xdr:rowOff>
    </xdr:from>
    <xdr:ext cx="378565" cy="259045"/>
    <xdr:sp macro="" textlink="">
      <xdr:nvSpPr>
        <xdr:cNvPr id="166" name="維持補修費最小値テキスト">
          <a:extLst>
            <a:ext uri="{FF2B5EF4-FFF2-40B4-BE49-F238E27FC236}">
              <a16:creationId xmlns:a16="http://schemas.microsoft.com/office/drawing/2014/main" id="{00000000-0008-0000-0600-0000A6000000}"/>
            </a:ext>
          </a:extLst>
        </xdr:cNvPr>
        <xdr:cNvSpPr txBox="1"/>
      </xdr:nvSpPr>
      <xdr:spPr>
        <a:xfrm>
          <a:off x="4686300" y="13514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137711</xdr:rowOff>
    </xdr:from>
    <xdr:to>
      <xdr:col>24</xdr:col>
      <xdr:colOff>152400</xdr:colOff>
      <xdr:row>78</xdr:row>
      <xdr:rowOff>137711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3510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53513</xdr:rowOff>
    </xdr:from>
    <xdr:ext cx="599010" cy="259045"/>
    <xdr:sp macro="" textlink="">
      <xdr:nvSpPr>
        <xdr:cNvPr id="168" name="維持補修費最大値テキスト">
          <a:extLst>
            <a:ext uri="{FF2B5EF4-FFF2-40B4-BE49-F238E27FC236}">
              <a16:creationId xmlns:a16="http://schemas.microsoft.com/office/drawing/2014/main" id="{00000000-0008-0000-0600-0000A8000000}"/>
            </a:ext>
          </a:extLst>
        </xdr:cNvPr>
        <xdr:cNvSpPr txBox="1"/>
      </xdr:nvSpPr>
      <xdr:spPr>
        <a:xfrm>
          <a:off x="4686300" y="12055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106836</xdr:rowOff>
    </xdr:from>
    <xdr:to>
      <xdr:col>24</xdr:col>
      <xdr:colOff>152400</xdr:colOff>
      <xdr:row>71</xdr:row>
      <xdr:rowOff>106836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2279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106836</xdr:rowOff>
    </xdr:from>
    <xdr:to>
      <xdr:col>24</xdr:col>
      <xdr:colOff>63500</xdr:colOff>
      <xdr:row>75</xdr:row>
      <xdr:rowOff>27700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3797300" y="12279786"/>
          <a:ext cx="838200" cy="606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108205</xdr:rowOff>
    </xdr:from>
    <xdr:ext cx="534377" cy="259045"/>
    <xdr:sp macro="" textlink="">
      <xdr:nvSpPr>
        <xdr:cNvPr id="171" name="維持補修費平均値テキスト">
          <a:extLst>
            <a:ext uri="{FF2B5EF4-FFF2-40B4-BE49-F238E27FC236}">
              <a16:creationId xmlns:a16="http://schemas.microsoft.com/office/drawing/2014/main" id="{00000000-0008-0000-0600-0000AB000000}"/>
            </a:ext>
          </a:extLst>
        </xdr:cNvPr>
        <xdr:cNvSpPr txBox="1"/>
      </xdr:nvSpPr>
      <xdr:spPr>
        <a:xfrm>
          <a:off x="4686300" y="13309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129778</xdr:rowOff>
    </xdr:from>
    <xdr:to>
      <xdr:col>24</xdr:col>
      <xdr:colOff>114300</xdr:colOff>
      <xdr:row>78</xdr:row>
      <xdr:rowOff>59928</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4584700" y="1333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27700</xdr:rowOff>
    </xdr:from>
    <xdr:to>
      <xdr:col>19</xdr:col>
      <xdr:colOff>177800</xdr:colOff>
      <xdr:row>75</xdr:row>
      <xdr:rowOff>50656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2908300" y="12886450"/>
          <a:ext cx="889000" cy="22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130697</xdr:rowOff>
    </xdr:from>
    <xdr:to>
      <xdr:col>20</xdr:col>
      <xdr:colOff>38100</xdr:colOff>
      <xdr:row>78</xdr:row>
      <xdr:rowOff>60847</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3746500" y="1333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51974</xdr:rowOff>
    </xdr:from>
    <xdr:ext cx="534377"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3530111" y="13425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59279</xdr:rowOff>
    </xdr:from>
    <xdr:to>
      <xdr:col>15</xdr:col>
      <xdr:colOff>50800</xdr:colOff>
      <xdr:row>75</xdr:row>
      <xdr:rowOff>50656</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2019300" y="12746579"/>
          <a:ext cx="889000" cy="162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137282</xdr:rowOff>
    </xdr:from>
    <xdr:to>
      <xdr:col>15</xdr:col>
      <xdr:colOff>101600</xdr:colOff>
      <xdr:row>78</xdr:row>
      <xdr:rowOff>67432</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2857500" y="1333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58559</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2641111" y="1343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59279</xdr:rowOff>
    </xdr:from>
    <xdr:to>
      <xdr:col>10</xdr:col>
      <xdr:colOff>114300</xdr:colOff>
      <xdr:row>74</xdr:row>
      <xdr:rowOff>64276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1130300" y="12746579"/>
          <a:ext cx="889000" cy="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155510</xdr:rowOff>
    </xdr:from>
    <xdr:to>
      <xdr:col>10</xdr:col>
      <xdr:colOff>165100</xdr:colOff>
      <xdr:row>78</xdr:row>
      <xdr:rowOff>85660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968500" y="1335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76787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1752111" y="1344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166218</xdr:rowOff>
    </xdr:from>
    <xdr:to>
      <xdr:col>6</xdr:col>
      <xdr:colOff>38100</xdr:colOff>
      <xdr:row>78</xdr:row>
      <xdr:rowOff>96368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079500" y="1336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87495</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863111" y="13460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56036</xdr:rowOff>
    </xdr:from>
    <xdr:to>
      <xdr:col>24</xdr:col>
      <xdr:colOff>114300</xdr:colOff>
      <xdr:row>71</xdr:row>
      <xdr:rowOff>157636</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4584700" y="12228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9063</xdr:rowOff>
    </xdr:from>
    <xdr:ext cx="599010" cy="259045"/>
    <xdr:sp macro="" textlink="">
      <xdr:nvSpPr>
        <xdr:cNvPr id="190" name="維持補修費該当値テキスト">
          <a:extLst>
            <a:ext uri="{FF2B5EF4-FFF2-40B4-BE49-F238E27FC236}">
              <a16:creationId xmlns:a16="http://schemas.microsoft.com/office/drawing/2014/main" id="{00000000-0008-0000-0600-0000BE000000}"/>
            </a:ext>
          </a:extLst>
        </xdr:cNvPr>
        <xdr:cNvSpPr txBox="1"/>
      </xdr:nvSpPr>
      <xdr:spPr>
        <a:xfrm>
          <a:off x="4686300" y="12182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148350</xdr:rowOff>
    </xdr:from>
    <xdr:to>
      <xdr:col>20</xdr:col>
      <xdr:colOff>38100</xdr:colOff>
      <xdr:row>75</xdr:row>
      <xdr:rowOff>78500</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3746500" y="1283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95027</xdr:rowOff>
    </xdr:from>
    <xdr:ext cx="59901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497795" y="12610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171306</xdr:rowOff>
    </xdr:from>
    <xdr:to>
      <xdr:col>15</xdr:col>
      <xdr:colOff>101600</xdr:colOff>
      <xdr:row>75</xdr:row>
      <xdr:rowOff>101456</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2857500" y="1285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117983</xdr:rowOff>
    </xdr:from>
    <xdr:ext cx="59901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608795" y="12633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8479</xdr:rowOff>
    </xdr:from>
    <xdr:to>
      <xdr:col>10</xdr:col>
      <xdr:colOff>165100</xdr:colOff>
      <xdr:row>74</xdr:row>
      <xdr:rowOff>110079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968500" y="12695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126606</xdr:rowOff>
    </xdr:from>
    <xdr:ext cx="59901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719795" y="12471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13476</xdr:rowOff>
    </xdr:from>
    <xdr:to>
      <xdr:col>6</xdr:col>
      <xdr:colOff>38100</xdr:colOff>
      <xdr:row>74</xdr:row>
      <xdr:rowOff>115076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079500" y="12700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131603</xdr:rowOff>
    </xdr:from>
    <xdr:ext cx="59901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830795" y="1247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a:extLst>
            <a:ext uri="{FF2B5EF4-FFF2-40B4-BE49-F238E27FC236}">
              <a16:creationId xmlns:a16="http://schemas.microsoft.com/office/drawing/2014/main" id="{00000000-0008-0000-06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128902</xdr:rowOff>
    </xdr:from>
    <xdr:to>
      <xdr:col>24</xdr:col>
      <xdr:colOff>62865</xdr:colOff>
      <xdr:row>98</xdr:row>
      <xdr:rowOff>68872</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flipV="1">
          <a:off x="4633595" y="15559402"/>
          <a:ext cx="1270" cy="131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72699</xdr:rowOff>
    </xdr:from>
    <xdr:ext cx="534377" cy="259045"/>
    <xdr:sp macro="" textlink="">
      <xdr:nvSpPr>
        <xdr:cNvPr id="223" name="扶助費最小値テキスト">
          <a:extLst>
            <a:ext uri="{FF2B5EF4-FFF2-40B4-BE49-F238E27FC236}">
              <a16:creationId xmlns:a16="http://schemas.microsoft.com/office/drawing/2014/main" id="{00000000-0008-0000-0600-0000DF000000}"/>
            </a:ext>
          </a:extLst>
        </xdr:cNvPr>
        <xdr:cNvSpPr txBox="1"/>
      </xdr:nvSpPr>
      <xdr:spPr>
        <a:xfrm>
          <a:off x="4686300" y="1687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68872</xdr:rowOff>
    </xdr:from>
    <xdr:to>
      <xdr:col>24</xdr:col>
      <xdr:colOff>152400</xdr:colOff>
      <xdr:row>98</xdr:row>
      <xdr:rowOff>68872</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4546600" y="16870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75579</xdr:rowOff>
    </xdr:from>
    <xdr:ext cx="599010" cy="259045"/>
    <xdr:sp macro="" textlink="">
      <xdr:nvSpPr>
        <xdr:cNvPr id="225" name="扶助費最大値テキスト">
          <a:extLst>
            <a:ext uri="{FF2B5EF4-FFF2-40B4-BE49-F238E27FC236}">
              <a16:creationId xmlns:a16="http://schemas.microsoft.com/office/drawing/2014/main" id="{00000000-0008-0000-0600-0000E1000000}"/>
            </a:ext>
          </a:extLst>
        </xdr:cNvPr>
        <xdr:cNvSpPr txBox="1"/>
      </xdr:nvSpPr>
      <xdr:spPr>
        <a:xfrm>
          <a:off x="4686300" y="15334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128902</xdr:rowOff>
    </xdr:from>
    <xdr:to>
      <xdr:col>24</xdr:col>
      <xdr:colOff>152400</xdr:colOff>
      <xdr:row>90</xdr:row>
      <xdr:rowOff>128902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5559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53792</xdr:rowOff>
    </xdr:from>
    <xdr:to>
      <xdr:col>24</xdr:col>
      <xdr:colOff>63500</xdr:colOff>
      <xdr:row>96</xdr:row>
      <xdr:rowOff>115971</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3797300" y="16512992"/>
          <a:ext cx="838200" cy="62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5562</xdr:rowOff>
    </xdr:from>
    <xdr:ext cx="534377" cy="259045"/>
    <xdr:sp macro="" textlink="">
      <xdr:nvSpPr>
        <xdr:cNvPr id="228" name="扶助費平均値テキスト">
          <a:extLst>
            <a:ext uri="{FF2B5EF4-FFF2-40B4-BE49-F238E27FC236}">
              <a16:creationId xmlns:a16="http://schemas.microsoft.com/office/drawing/2014/main" id="{00000000-0008-0000-0600-0000E4000000}"/>
            </a:ext>
          </a:extLst>
        </xdr:cNvPr>
        <xdr:cNvSpPr txBox="1"/>
      </xdr:nvSpPr>
      <xdr:spPr>
        <a:xfrm>
          <a:off x="4686300" y="161218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154135</xdr:rowOff>
    </xdr:from>
    <xdr:to>
      <xdr:col>24</xdr:col>
      <xdr:colOff>114300</xdr:colOff>
      <xdr:row>95</xdr:row>
      <xdr:rowOff>84285</xdr:rowOff>
    </xdr:to>
    <xdr:sp macro="" textlink="">
      <xdr:nvSpPr>
        <xdr:cNvPr id="229" name="フローチャート: 判断 228">
          <a:extLst>
            <a:ext uri="{FF2B5EF4-FFF2-40B4-BE49-F238E27FC236}">
              <a16:creationId xmlns:a16="http://schemas.microsoft.com/office/drawing/2014/main" id="{00000000-0008-0000-0600-0000E5000000}"/>
            </a:ext>
          </a:extLst>
        </xdr:cNvPr>
        <xdr:cNvSpPr/>
      </xdr:nvSpPr>
      <xdr:spPr>
        <a:xfrm>
          <a:off x="45847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57603</xdr:rowOff>
    </xdr:from>
    <xdr:to>
      <xdr:col>19</xdr:col>
      <xdr:colOff>177800</xdr:colOff>
      <xdr:row>96</xdr:row>
      <xdr:rowOff>115971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2908300" y="16516803"/>
          <a:ext cx="889000" cy="5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31544</xdr:rowOff>
    </xdr:from>
    <xdr:to>
      <xdr:col>20</xdr:col>
      <xdr:colOff>38100</xdr:colOff>
      <xdr:row>95</xdr:row>
      <xdr:rowOff>133144</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3746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149671</xdr:rowOff>
    </xdr:from>
    <xdr:ext cx="534377"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3530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57603</xdr:rowOff>
    </xdr:from>
    <xdr:to>
      <xdr:col>15</xdr:col>
      <xdr:colOff>50800</xdr:colOff>
      <xdr:row>97</xdr:row>
      <xdr:rowOff>29454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2019300" y="16516803"/>
          <a:ext cx="889000" cy="143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143428</xdr:rowOff>
    </xdr:from>
    <xdr:to>
      <xdr:col>15</xdr:col>
      <xdr:colOff>101600</xdr:colOff>
      <xdr:row>95</xdr:row>
      <xdr:rowOff>73578</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2857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90105</xdr:rowOff>
    </xdr:from>
    <xdr:ext cx="534377"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2641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29454</xdr:rowOff>
    </xdr:from>
    <xdr:to>
      <xdr:col>10</xdr:col>
      <xdr:colOff>114300</xdr:colOff>
      <xdr:row>97</xdr:row>
      <xdr:rowOff>85133</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1130300" y="16660104"/>
          <a:ext cx="889000" cy="55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99507</xdr:rowOff>
    </xdr:from>
    <xdr:to>
      <xdr:col>10</xdr:col>
      <xdr:colOff>165100</xdr:colOff>
      <xdr:row>96</xdr:row>
      <xdr:rowOff>29657</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1968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46184</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1752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129384</xdr:rowOff>
    </xdr:from>
    <xdr:to>
      <xdr:col>6</xdr:col>
      <xdr:colOff>38100</xdr:colOff>
      <xdr:row>96</xdr:row>
      <xdr:rowOff>59534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079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76061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863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2992</xdr:rowOff>
    </xdr:from>
    <xdr:to>
      <xdr:col>24</xdr:col>
      <xdr:colOff>114300</xdr:colOff>
      <xdr:row>96</xdr:row>
      <xdr:rowOff>104592</xdr:rowOff>
    </xdr:to>
    <xdr:sp macro="" textlink="">
      <xdr:nvSpPr>
        <xdr:cNvPr id="246" name="楕円 245">
          <a:extLst>
            <a:ext uri="{FF2B5EF4-FFF2-40B4-BE49-F238E27FC236}">
              <a16:creationId xmlns:a16="http://schemas.microsoft.com/office/drawing/2014/main" id="{00000000-0008-0000-0600-0000F6000000}"/>
            </a:ext>
          </a:extLst>
        </xdr:cNvPr>
        <xdr:cNvSpPr/>
      </xdr:nvSpPr>
      <xdr:spPr>
        <a:xfrm>
          <a:off x="4584700" y="1646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152869</xdr:rowOff>
    </xdr:from>
    <xdr:ext cx="534377" cy="259045"/>
    <xdr:sp macro="" textlink="">
      <xdr:nvSpPr>
        <xdr:cNvPr id="247" name="扶助費該当値テキスト">
          <a:extLst>
            <a:ext uri="{FF2B5EF4-FFF2-40B4-BE49-F238E27FC236}">
              <a16:creationId xmlns:a16="http://schemas.microsoft.com/office/drawing/2014/main" id="{00000000-0008-0000-0600-0000F7000000}"/>
            </a:ext>
          </a:extLst>
        </xdr:cNvPr>
        <xdr:cNvSpPr txBox="1"/>
      </xdr:nvSpPr>
      <xdr:spPr>
        <a:xfrm>
          <a:off x="4686300" y="16440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65171</xdr:rowOff>
    </xdr:from>
    <xdr:to>
      <xdr:col>20</xdr:col>
      <xdr:colOff>38100</xdr:colOff>
      <xdr:row>96</xdr:row>
      <xdr:rowOff>166771</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3746500" y="1652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157898</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530111" y="16617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6803</xdr:rowOff>
    </xdr:from>
    <xdr:to>
      <xdr:col>15</xdr:col>
      <xdr:colOff>101600</xdr:colOff>
      <xdr:row>96</xdr:row>
      <xdr:rowOff>108403</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2857500" y="1646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99530</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641111" y="1655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150104</xdr:rowOff>
    </xdr:from>
    <xdr:to>
      <xdr:col>10</xdr:col>
      <xdr:colOff>165100</xdr:colOff>
      <xdr:row>97</xdr:row>
      <xdr:rowOff>80254</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1968500" y="1660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71381</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752111" y="16702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34333</xdr:rowOff>
    </xdr:from>
    <xdr:to>
      <xdr:col>6</xdr:col>
      <xdr:colOff>38100</xdr:colOff>
      <xdr:row>97</xdr:row>
      <xdr:rowOff>135933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079500" y="1666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127060</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863111" y="16757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6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6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111777</xdr:rowOff>
    </xdr:from>
    <xdr:ext cx="685572"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5918428" y="5598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168927</xdr:rowOff>
    </xdr:from>
    <xdr:ext cx="685572"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5918428" y="5140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6" name="補助費等グラフ枠">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58567</xdr:rowOff>
    </xdr:from>
    <xdr:to>
      <xdr:col>54</xdr:col>
      <xdr:colOff>189865</xdr:colOff>
      <xdr:row>38</xdr:row>
      <xdr:rowOff>62333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flipV="1">
          <a:off x="10475595" y="5202067"/>
          <a:ext cx="1270" cy="1375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66160</xdr:rowOff>
    </xdr:from>
    <xdr:ext cx="534377" cy="259045"/>
    <xdr:sp macro="" textlink="">
      <xdr:nvSpPr>
        <xdr:cNvPr id="278" name="補助費等最小値テキスト">
          <a:extLst>
            <a:ext uri="{FF2B5EF4-FFF2-40B4-BE49-F238E27FC236}">
              <a16:creationId xmlns:a16="http://schemas.microsoft.com/office/drawing/2014/main" id="{00000000-0008-0000-0600-000016010000}"/>
            </a:ext>
          </a:extLst>
        </xdr:cNvPr>
        <xdr:cNvSpPr txBox="1"/>
      </xdr:nvSpPr>
      <xdr:spPr>
        <a:xfrm>
          <a:off x="10528300" y="658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62333</xdr:rowOff>
    </xdr:from>
    <xdr:to>
      <xdr:col>55</xdr:col>
      <xdr:colOff>88900</xdr:colOff>
      <xdr:row>38</xdr:row>
      <xdr:rowOff>62333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10388600" y="657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5244</xdr:rowOff>
    </xdr:from>
    <xdr:ext cx="690189" cy="259045"/>
    <xdr:sp macro="" textlink="">
      <xdr:nvSpPr>
        <xdr:cNvPr id="280" name="補助費等最大値テキスト">
          <a:extLst>
            <a:ext uri="{FF2B5EF4-FFF2-40B4-BE49-F238E27FC236}">
              <a16:creationId xmlns:a16="http://schemas.microsoft.com/office/drawing/2014/main" id="{00000000-0008-0000-0600-000018010000}"/>
            </a:ext>
          </a:extLst>
        </xdr:cNvPr>
        <xdr:cNvSpPr txBox="1"/>
      </xdr:nvSpPr>
      <xdr:spPr>
        <a:xfrm>
          <a:off x="10528300" y="49772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58567</xdr:rowOff>
    </xdr:from>
    <xdr:to>
      <xdr:col>55</xdr:col>
      <xdr:colOff>88900</xdr:colOff>
      <xdr:row>30</xdr:row>
      <xdr:rowOff>58567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10388600" y="5202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14134</xdr:rowOff>
    </xdr:from>
    <xdr:to>
      <xdr:col>55</xdr:col>
      <xdr:colOff>0</xdr:colOff>
      <xdr:row>35</xdr:row>
      <xdr:rowOff>34259</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9639300" y="6014884"/>
          <a:ext cx="838200" cy="20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17373</xdr:rowOff>
    </xdr:from>
    <xdr:ext cx="599010" cy="259045"/>
    <xdr:sp macro="" textlink="">
      <xdr:nvSpPr>
        <xdr:cNvPr id="283" name="補助費等平均値テキスト">
          <a:extLst>
            <a:ext uri="{FF2B5EF4-FFF2-40B4-BE49-F238E27FC236}">
              <a16:creationId xmlns:a16="http://schemas.microsoft.com/office/drawing/2014/main" id="{00000000-0008-0000-0600-00001B010000}"/>
            </a:ext>
          </a:extLst>
        </xdr:cNvPr>
        <xdr:cNvSpPr txBox="1"/>
      </xdr:nvSpPr>
      <xdr:spPr>
        <a:xfrm>
          <a:off x="10528300" y="63610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38946</xdr:rowOff>
    </xdr:from>
    <xdr:to>
      <xdr:col>55</xdr:col>
      <xdr:colOff>50800</xdr:colOff>
      <xdr:row>37</xdr:row>
      <xdr:rowOff>140546</xdr:rowOff>
    </xdr:to>
    <xdr:sp macro="" textlink="">
      <xdr:nvSpPr>
        <xdr:cNvPr id="284" name="フローチャート: 判断 283">
          <a:extLst>
            <a:ext uri="{FF2B5EF4-FFF2-40B4-BE49-F238E27FC236}">
              <a16:creationId xmlns:a16="http://schemas.microsoft.com/office/drawing/2014/main" id="{00000000-0008-0000-0600-00001C010000}"/>
            </a:ext>
          </a:extLst>
        </xdr:cNvPr>
        <xdr:cNvSpPr/>
      </xdr:nvSpPr>
      <xdr:spPr>
        <a:xfrm>
          <a:off x="10426700" y="6382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14134</xdr:rowOff>
    </xdr:from>
    <xdr:to>
      <xdr:col>50</xdr:col>
      <xdr:colOff>114300</xdr:colOff>
      <xdr:row>36</xdr:row>
      <xdr:rowOff>68074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8750300" y="6014884"/>
          <a:ext cx="889000" cy="225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48564</xdr:rowOff>
    </xdr:from>
    <xdr:to>
      <xdr:col>50</xdr:col>
      <xdr:colOff>165100</xdr:colOff>
      <xdr:row>37</xdr:row>
      <xdr:rowOff>150164</xdr:rowOff>
    </xdr:to>
    <xdr:sp macro="" textlink="">
      <xdr:nvSpPr>
        <xdr:cNvPr id="286" name="フローチャート: 判断 285">
          <a:extLst>
            <a:ext uri="{FF2B5EF4-FFF2-40B4-BE49-F238E27FC236}">
              <a16:creationId xmlns:a16="http://schemas.microsoft.com/office/drawing/2014/main" id="{00000000-0008-0000-0600-00001E010000}"/>
            </a:ext>
          </a:extLst>
        </xdr:cNvPr>
        <xdr:cNvSpPr/>
      </xdr:nvSpPr>
      <xdr:spPr>
        <a:xfrm>
          <a:off x="9588500" y="639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141291</xdr:rowOff>
    </xdr:from>
    <xdr:ext cx="599010"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9339795" y="648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161634</xdr:rowOff>
    </xdr:from>
    <xdr:to>
      <xdr:col>45</xdr:col>
      <xdr:colOff>177800</xdr:colOff>
      <xdr:row>36</xdr:row>
      <xdr:rowOff>68074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7861300" y="6162384"/>
          <a:ext cx="889000" cy="77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63066</xdr:rowOff>
    </xdr:from>
    <xdr:to>
      <xdr:col>46</xdr:col>
      <xdr:colOff>38100</xdr:colOff>
      <xdr:row>37</xdr:row>
      <xdr:rowOff>164666</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8699500" y="640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155792</xdr:rowOff>
    </xdr:from>
    <xdr:ext cx="599010"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8450795" y="6499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161634</xdr:rowOff>
    </xdr:from>
    <xdr:to>
      <xdr:col>41</xdr:col>
      <xdr:colOff>50800</xdr:colOff>
      <xdr:row>36</xdr:row>
      <xdr:rowOff>87085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6972300" y="6162384"/>
          <a:ext cx="889000" cy="96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133264</xdr:rowOff>
    </xdr:from>
    <xdr:to>
      <xdr:col>41</xdr:col>
      <xdr:colOff>101600</xdr:colOff>
      <xdr:row>37</xdr:row>
      <xdr:rowOff>63414</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7810500" y="6305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54541</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7561795" y="6398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84081</xdr:rowOff>
    </xdr:from>
    <xdr:to>
      <xdr:col>36</xdr:col>
      <xdr:colOff>165100</xdr:colOff>
      <xdr:row>38</xdr:row>
      <xdr:rowOff>14232</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6921500" y="642773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5358</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6672795" y="6520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154909</xdr:rowOff>
    </xdr:from>
    <xdr:to>
      <xdr:col>55</xdr:col>
      <xdr:colOff>50800</xdr:colOff>
      <xdr:row>35</xdr:row>
      <xdr:rowOff>85059</xdr:rowOff>
    </xdr:to>
    <xdr:sp macro="" textlink="">
      <xdr:nvSpPr>
        <xdr:cNvPr id="301" name="楕円 300">
          <a:extLst>
            <a:ext uri="{FF2B5EF4-FFF2-40B4-BE49-F238E27FC236}">
              <a16:creationId xmlns:a16="http://schemas.microsoft.com/office/drawing/2014/main" id="{00000000-0008-0000-0600-00002D010000}"/>
            </a:ext>
          </a:extLst>
        </xdr:cNvPr>
        <xdr:cNvSpPr/>
      </xdr:nvSpPr>
      <xdr:spPr>
        <a:xfrm>
          <a:off x="10426700" y="5984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6336</xdr:rowOff>
    </xdr:from>
    <xdr:ext cx="599010" cy="259045"/>
    <xdr:sp macro="" textlink="">
      <xdr:nvSpPr>
        <xdr:cNvPr id="302" name="補助費等該当値テキスト">
          <a:extLst>
            <a:ext uri="{FF2B5EF4-FFF2-40B4-BE49-F238E27FC236}">
              <a16:creationId xmlns:a16="http://schemas.microsoft.com/office/drawing/2014/main" id="{00000000-0008-0000-0600-00002E010000}"/>
            </a:ext>
          </a:extLst>
        </xdr:cNvPr>
        <xdr:cNvSpPr txBox="1"/>
      </xdr:nvSpPr>
      <xdr:spPr>
        <a:xfrm>
          <a:off x="10528300" y="5835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134784</xdr:rowOff>
    </xdr:from>
    <xdr:to>
      <xdr:col>50</xdr:col>
      <xdr:colOff>165100</xdr:colOff>
      <xdr:row>35</xdr:row>
      <xdr:rowOff>64934</xdr:rowOff>
    </xdr:to>
    <xdr:sp macro="" textlink="">
      <xdr:nvSpPr>
        <xdr:cNvPr id="303" name="楕円 302">
          <a:extLst>
            <a:ext uri="{FF2B5EF4-FFF2-40B4-BE49-F238E27FC236}">
              <a16:creationId xmlns:a16="http://schemas.microsoft.com/office/drawing/2014/main" id="{00000000-0008-0000-0600-00002F010000}"/>
            </a:ext>
          </a:extLst>
        </xdr:cNvPr>
        <xdr:cNvSpPr/>
      </xdr:nvSpPr>
      <xdr:spPr>
        <a:xfrm>
          <a:off x="9588500" y="596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81461</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39795" y="5739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17274</xdr:rowOff>
    </xdr:from>
    <xdr:to>
      <xdr:col>46</xdr:col>
      <xdr:colOff>38100</xdr:colOff>
      <xdr:row>36</xdr:row>
      <xdr:rowOff>118874</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8699500" y="6189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135401</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50795" y="5964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110834</xdr:rowOff>
    </xdr:from>
    <xdr:to>
      <xdr:col>41</xdr:col>
      <xdr:colOff>101600</xdr:colOff>
      <xdr:row>36</xdr:row>
      <xdr:rowOff>40984</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7810500" y="611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57511</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61795" y="5886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36285</xdr:rowOff>
    </xdr:from>
    <xdr:to>
      <xdr:col>36</xdr:col>
      <xdr:colOff>165100</xdr:colOff>
      <xdr:row>36</xdr:row>
      <xdr:rowOff>137885</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6921500" y="6208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154412</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672795" y="5983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1" name="正方形/長方形 310">
          <a:extLst>
            <a:ext uri="{FF2B5EF4-FFF2-40B4-BE49-F238E27FC236}">
              <a16:creationId xmlns:a16="http://schemas.microsoft.com/office/drawing/2014/main" id="{00000000-0008-0000-0600-00003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2" name="正方形/長方形 311">
          <a:extLst>
            <a:ext uri="{FF2B5EF4-FFF2-40B4-BE49-F238E27FC236}">
              <a16:creationId xmlns:a16="http://schemas.microsoft.com/office/drawing/2014/main" id="{00000000-0008-0000-0600-00003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0" name="直線コネクタ 319">
          <a:extLst>
            <a:ext uri="{FF2B5EF4-FFF2-40B4-BE49-F238E27FC236}">
              <a16:creationId xmlns:a16="http://schemas.microsoft.com/office/drawing/2014/main" id="{00000000-0008-0000-0600-00004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1" name="直線コネクタ 320">
          <a:extLst>
            <a:ext uri="{FF2B5EF4-FFF2-40B4-BE49-F238E27FC236}">
              <a16:creationId xmlns:a16="http://schemas.microsoft.com/office/drawing/2014/main" id="{00000000-0008-0000-0600-000041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1" name="普通建設事業費グラフ枠">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94975</xdr:rowOff>
    </xdr:from>
    <xdr:to>
      <xdr:col>54</xdr:col>
      <xdr:colOff>189865</xdr:colOff>
      <xdr:row>58</xdr:row>
      <xdr:rowOff>130861</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flipV="1">
          <a:off x="10475595" y="8667475"/>
          <a:ext cx="1270" cy="1407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134688</xdr:rowOff>
    </xdr:from>
    <xdr:ext cx="534377" cy="259045"/>
    <xdr:sp macro="" textlink="">
      <xdr:nvSpPr>
        <xdr:cNvPr id="333" name="普通建設事業費最小値テキスト">
          <a:extLst>
            <a:ext uri="{FF2B5EF4-FFF2-40B4-BE49-F238E27FC236}">
              <a16:creationId xmlns:a16="http://schemas.microsoft.com/office/drawing/2014/main" id="{00000000-0008-0000-0600-00004D010000}"/>
            </a:ext>
          </a:extLst>
        </xdr:cNvPr>
        <xdr:cNvSpPr txBox="1"/>
      </xdr:nvSpPr>
      <xdr:spPr>
        <a:xfrm>
          <a:off x="10528300" y="1007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130861</xdr:rowOff>
    </xdr:from>
    <xdr:to>
      <xdr:col>55</xdr:col>
      <xdr:colOff>88900</xdr:colOff>
      <xdr:row>58</xdr:row>
      <xdr:rowOff>130861</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10388600" y="1007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41652</xdr:rowOff>
    </xdr:from>
    <xdr:ext cx="690189" cy="259045"/>
    <xdr:sp macro="" textlink="">
      <xdr:nvSpPr>
        <xdr:cNvPr id="335" name="普通建設事業費最大値テキスト">
          <a:extLst>
            <a:ext uri="{FF2B5EF4-FFF2-40B4-BE49-F238E27FC236}">
              <a16:creationId xmlns:a16="http://schemas.microsoft.com/office/drawing/2014/main" id="{00000000-0008-0000-0600-00004F010000}"/>
            </a:ext>
          </a:extLst>
        </xdr:cNvPr>
        <xdr:cNvSpPr txBox="1"/>
      </xdr:nvSpPr>
      <xdr:spPr>
        <a:xfrm>
          <a:off x="10528300" y="84427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6,195,648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94975</xdr:rowOff>
    </xdr:from>
    <xdr:to>
      <xdr:col>55</xdr:col>
      <xdr:colOff>88900</xdr:colOff>
      <xdr:row>50</xdr:row>
      <xdr:rowOff>94975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10388600" y="8667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104273</xdr:rowOff>
    </xdr:from>
    <xdr:to>
      <xdr:col>55</xdr:col>
      <xdr:colOff>0</xdr:colOff>
      <xdr:row>58</xdr:row>
      <xdr:rowOff>60051</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9639300" y="9876923"/>
          <a:ext cx="838200" cy="127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168219</xdr:rowOff>
    </xdr:from>
    <xdr:ext cx="599010" cy="259045"/>
    <xdr:sp macro="" textlink="">
      <xdr:nvSpPr>
        <xdr:cNvPr id="338" name="普通建設事業費平均値テキスト">
          <a:extLst>
            <a:ext uri="{FF2B5EF4-FFF2-40B4-BE49-F238E27FC236}">
              <a16:creationId xmlns:a16="http://schemas.microsoft.com/office/drawing/2014/main" id="{00000000-0008-0000-0600-000052010000}"/>
            </a:ext>
          </a:extLst>
        </xdr:cNvPr>
        <xdr:cNvSpPr txBox="1"/>
      </xdr:nvSpPr>
      <xdr:spPr>
        <a:xfrm>
          <a:off x="10528300" y="99408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18342</xdr:rowOff>
    </xdr:from>
    <xdr:to>
      <xdr:col>55</xdr:col>
      <xdr:colOff>50800</xdr:colOff>
      <xdr:row>58</xdr:row>
      <xdr:rowOff>119942</xdr:rowOff>
    </xdr:to>
    <xdr:sp macro="" textlink="">
      <xdr:nvSpPr>
        <xdr:cNvPr id="339" name="フローチャート: 判断 338">
          <a:extLst>
            <a:ext uri="{FF2B5EF4-FFF2-40B4-BE49-F238E27FC236}">
              <a16:creationId xmlns:a16="http://schemas.microsoft.com/office/drawing/2014/main" id="{00000000-0008-0000-0600-000053010000}"/>
            </a:ext>
          </a:extLst>
        </xdr:cNvPr>
        <xdr:cNvSpPr/>
      </xdr:nvSpPr>
      <xdr:spPr>
        <a:xfrm>
          <a:off x="10426700" y="996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104273</xdr:rowOff>
    </xdr:from>
    <xdr:to>
      <xdr:col>50</xdr:col>
      <xdr:colOff>114300</xdr:colOff>
      <xdr:row>58</xdr:row>
      <xdr:rowOff>92549</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8750300" y="9876923"/>
          <a:ext cx="889000" cy="159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21213</xdr:rowOff>
    </xdr:from>
    <xdr:to>
      <xdr:col>50</xdr:col>
      <xdr:colOff>165100</xdr:colOff>
      <xdr:row>58</xdr:row>
      <xdr:rowOff>122813</xdr:rowOff>
    </xdr:to>
    <xdr:sp macro="" textlink="">
      <xdr:nvSpPr>
        <xdr:cNvPr id="341" name="フローチャート: 判断 340">
          <a:extLst>
            <a:ext uri="{FF2B5EF4-FFF2-40B4-BE49-F238E27FC236}">
              <a16:creationId xmlns:a16="http://schemas.microsoft.com/office/drawing/2014/main" id="{00000000-0008-0000-0600-000055010000}"/>
            </a:ext>
          </a:extLst>
        </xdr:cNvPr>
        <xdr:cNvSpPr/>
      </xdr:nvSpPr>
      <xdr:spPr>
        <a:xfrm>
          <a:off x="9588500" y="996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113940</xdr:rowOff>
    </xdr:from>
    <xdr:ext cx="599010"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9339795" y="1005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114750</xdr:rowOff>
    </xdr:from>
    <xdr:to>
      <xdr:col>45</xdr:col>
      <xdr:colOff>177800</xdr:colOff>
      <xdr:row>58</xdr:row>
      <xdr:rowOff>92549</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7861300" y="9887400"/>
          <a:ext cx="889000" cy="149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5989</xdr:rowOff>
    </xdr:from>
    <xdr:to>
      <xdr:col>46</xdr:col>
      <xdr:colOff>38100</xdr:colOff>
      <xdr:row>58</xdr:row>
      <xdr:rowOff>107589</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8699500" y="995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124116</xdr:rowOff>
    </xdr:from>
    <xdr:ext cx="599010"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8450795" y="9725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114750</xdr:rowOff>
    </xdr:from>
    <xdr:to>
      <xdr:col>41</xdr:col>
      <xdr:colOff>50800</xdr:colOff>
      <xdr:row>58</xdr:row>
      <xdr:rowOff>24213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6972300" y="9887400"/>
          <a:ext cx="889000" cy="80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12925</xdr:rowOff>
    </xdr:from>
    <xdr:to>
      <xdr:col>41</xdr:col>
      <xdr:colOff>101600</xdr:colOff>
      <xdr:row>58</xdr:row>
      <xdr:rowOff>114525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7810500" y="995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105652</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7561795" y="100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16448</xdr:rowOff>
    </xdr:from>
    <xdr:to>
      <xdr:col>36</xdr:col>
      <xdr:colOff>165100</xdr:colOff>
      <xdr:row>58</xdr:row>
      <xdr:rowOff>118048</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6921500" y="99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109175</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672795" y="10053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9251</xdr:rowOff>
    </xdr:from>
    <xdr:to>
      <xdr:col>55</xdr:col>
      <xdr:colOff>50800</xdr:colOff>
      <xdr:row>58</xdr:row>
      <xdr:rowOff>110851</xdr:rowOff>
    </xdr:to>
    <xdr:sp macro="" textlink="">
      <xdr:nvSpPr>
        <xdr:cNvPr id="356" name="楕円 355">
          <a:extLst>
            <a:ext uri="{FF2B5EF4-FFF2-40B4-BE49-F238E27FC236}">
              <a16:creationId xmlns:a16="http://schemas.microsoft.com/office/drawing/2014/main" id="{00000000-0008-0000-0600-000064010000}"/>
            </a:ext>
          </a:extLst>
        </xdr:cNvPr>
        <xdr:cNvSpPr/>
      </xdr:nvSpPr>
      <xdr:spPr>
        <a:xfrm>
          <a:off x="10426700" y="9953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140078</xdr:rowOff>
    </xdr:from>
    <xdr:ext cx="599010" cy="259045"/>
    <xdr:sp macro="" textlink="">
      <xdr:nvSpPr>
        <xdr:cNvPr id="357" name="普通建設事業費該当値テキスト">
          <a:extLst>
            <a:ext uri="{FF2B5EF4-FFF2-40B4-BE49-F238E27FC236}">
              <a16:creationId xmlns:a16="http://schemas.microsoft.com/office/drawing/2014/main" id="{00000000-0008-0000-0600-000065010000}"/>
            </a:ext>
          </a:extLst>
        </xdr:cNvPr>
        <xdr:cNvSpPr txBox="1"/>
      </xdr:nvSpPr>
      <xdr:spPr>
        <a:xfrm>
          <a:off x="10528300" y="9741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53473</xdr:rowOff>
    </xdr:from>
    <xdr:to>
      <xdr:col>50</xdr:col>
      <xdr:colOff>165100</xdr:colOff>
      <xdr:row>57</xdr:row>
      <xdr:rowOff>155073</xdr:rowOff>
    </xdr:to>
    <xdr:sp macro="" textlink="">
      <xdr:nvSpPr>
        <xdr:cNvPr id="358" name="楕円 357">
          <a:extLst>
            <a:ext uri="{FF2B5EF4-FFF2-40B4-BE49-F238E27FC236}">
              <a16:creationId xmlns:a16="http://schemas.microsoft.com/office/drawing/2014/main" id="{00000000-0008-0000-0600-000066010000}"/>
            </a:ext>
          </a:extLst>
        </xdr:cNvPr>
        <xdr:cNvSpPr/>
      </xdr:nvSpPr>
      <xdr:spPr>
        <a:xfrm>
          <a:off x="9588500" y="9826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150</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39795" y="9601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41749</xdr:rowOff>
    </xdr:from>
    <xdr:to>
      <xdr:col>46</xdr:col>
      <xdr:colOff>38100</xdr:colOff>
      <xdr:row>58</xdr:row>
      <xdr:rowOff>143349</xdr:rowOff>
    </xdr:to>
    <xdr:sp macro="" textlink="">
      <xdr:nvSpPr>
        <xdr:cNvPr id="360" name="楕円 359">
          <a:extLst>
            <a:ext uri="{FF2B5EF4-FFF2-40B4-BE49-F238E27FC236}">
              <a16:creationId xmlns:a16="http://schemas.microsoft.com/office/drawing/2014/main" id="{00000000-0008-0000-0600-000068010000}"/>
            </a:ext>
          </a:extLst>
        </xdr:cNvPr>
        <xdr:cNvSpPr/>
      </xdr:nvSpPr>
      <xdr:spPr>
        <a:xfrm>
          <a:off x="8699500" y="998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134476</xdr:rowOff>
    </xdr:from>
    <xdr:ext cx="59901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50795" y="10078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63950</xdr:rowOff>
    </xdr:from>
    <xdr:to>
      <xdr:col>41</xdr:col>
      <xdr:colOff>101600</xdr:colOff>
      <xdr:row>57</xdr:row>
      <xdr:rowOff>165550</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7810500" y="983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10627</xdr:rowOff>
    </xdr:from>
    <xdr:ext cx="59901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61795" y="9611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144863</xdr:rowOff>
    </xdr:from>
    <xdr:to>
      <xdr:col>36</xdr:col>
      <xdr:colOff>165100</xdr:colOff>
      <xdr:row>58</xdr:row>
      <xdr:rowOff>75013</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6921500" y="991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91540</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672795" y="9692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6" name="正方形/長方形 365">
          <a:extLst>
            <a:ext uri="{FF2B5EF4-FFF2-40B4-BE49-F238E27FC236}">
              <a16:creationId xmlns:a16="http://schemas.microsoft.com/office/drawing/2014/main" id="{00000000-0008-0000-0600-00006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7" name="正方形/長方形 366">
          <a:extLst>
            <a:ext uri="{FF2B5EF4-FFF2-40B4-BE49-F238E27FC236}">
              <a16:creationId xmlns:a16="http://schemas.microsoft.com/office/drawing/2014/main" id="{00000000-0008-0000-0600-00006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8" name="正方形/長方形 367">
          <a:extLst>
            <a:ext uri="{FF2B5EF4-FFF2-40B4-BE49-F238E27FC236}">
              <a16:creationId xmlns:a16="http://schemas.microsoft.com/office/drawing/2014/main" id="{00000000-0008-0000-0600-00007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69" name="正方形/長方形 368">
          <a:extLst>
            <a:ext uri="{FF2B5EF4-FFF2-40B4-BE49-F238E27FC236}">
              <a16:creationId xmlns:a16="http://schemas.microsoft.com/office/drawing/2014/main" id="{00000000-0008-0000-0600-00007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5" name="直線コネクタ 374">
          <a:extLst>
            <a:ext uri="{FF2B5EF4-FFF2-40B4-BE49-F238E27FC236}">
              <a16:creationId xmlns:a16="http://schemas.microsoft.com/office/drawing/2014/main" id="{00000000-0008-0000-0600-00007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76" name="直線コネクタ 375">
          <a:extLst>
            <a:ext uri="{FF2B5EF4-FFF2-40B4-BE49-F238E27FC236}">
              <a16:creationId xmlns:a16="http://schemas.microsoft.com/office/drawing/2014/main" id="{00000000-0008-0000-0600-00007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78" name="直線コネクタ 377">
          <a:extLst>
            <a:ext uri="{FF2B5EF4-FFF2-40B4-BE49-F238E27FC236}">
              <a16:creationId xmlns:a16="http://schemas.microsoft.com/office/drawing/2014/main" id="{00000000-0008-0000-0600-00007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6" name="普通建設事業費 （ うち新規整備　）グラフ枠">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37676</xdr:rowOff>
    </xdr:from>
    <xdr:to>
      <xdr:col>54</xdr:col>
      <xdr:colOff>189865</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flipV="1">
          <a:off x="10475595" y="12039176"/>
          <a:ext cx="1270" cy="147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88" name="普通建設事業費 （ うち新規整備　）最小値テキスト">
          <a:extLst>
            <a:ext uri="{FF2B5EF4-FFF2-40B4-BE49-F238E27FC236}">
              <a16:creationId xmlns:a16="http://schemas.microsoft.com/office/drawing/2014/main" id="{00000000-0008-0000-0600-000084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155803</xdr:rowOff>
    </xdr:from>
    <xdr:ext cx="690189" cy="259045"/>
    <xdr:sp macro="" textlink="">
      <xdr:nvSpPr>
        <xdr:cNvPr id="390" name="普通建設事業費 （ うち新規整備　）最大値テキスト">
          <a:extLst>
            <a:ext uri="{FF2B5EF4-FFF2-40B4-BE49-F238E27FC236}">
              <a16:creationId xmlns:a16="http://schemas.microsoft.com/office/drawing/2014/main" id="{00000000-0008-0000-0600-000086010000}"/>
            </a:ext>
          </a:extLst>
        </xdr:cNvPr>
        <xdr:cNvSpPr txBox="1"/>
      </xdr:nvSpPr>
      <xdr:spPr>
        <a:xfrm>
          <a:off x="10528300" y="118144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37676</xdr:rowOff>
    </xdr:from>
    <xdr:to>
      <xdr:col>55</xdr:col>
      <xdr:colOff>88900</xdr:colOff>
      <xdr:row>70</xdr:row>
      <xdr:rowOff>37676</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10388600" y="1203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70054</xdr:rowOff>
    </xdr:from>
    <xdr:to>
      <xdr:col>55</xdr:col>
      <xdr:colOff>0</xdr:colOff>
      <xdr:row>77</xdr:row>
      <xdr:rowOff>157533</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9639300" y="12928804"/>
          <a:ext cx="838200" cy="430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131515</xdr:rowOff>
    </xdr:from>
    <xdr:ext cx="599010" cy="259045"/>
    <xdr:sp macro="" textlink="">
      <xdr:nvSpPr>
        <xdr:cNvPr id="393" name="普通建設事業費 （ うち新規整備　）平均値テキスト">
          <a:extLst>
            <a:ext uri="{FF2B5EF4-FFF2-40B4-BE49-F238E27FC236}">
              <a16:creationId xmlns:a16="http://schemas.microsoft.com/office/drawing/2014/main" id="{00000000-0008-0000-0600-000089010000}"/>
            </a:ext>
          </a:extLst>
        </xdr:cNvPr>
        <xdr:cNvSpPr txBox="1"/>
      </xdr:nvSpPr>
      <xdr:spPr>
        <a:xfrm>
          <a:off x="10528300" y="133331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153088</xdr:rowOff>
    </xdr:from>
    <xdr:to>
      <xdr:col>55</xdr:col>
      <xdr:colOff>50800</xdr:colOff>
      <xdr:row>78</xdr:row>
      <xdr:rowOff>83238</xdr:rowOff>
    </xdr:to>
    <xdr:sp macro="" textlink="">
      <xdr:nvSpPr>
        <xdr:cNvPr id="394" name="フローチャート: 判断 393">
          <a:extLst>
            <a:ext uri="{FF2B5EF4-FFF2-40B4-BE49-F238E27FC236}">
              <a16:creationId xmlns:a16="http://schemas.microsoft.com/office/drawing/2014/main" id="{00000000-0008-0000-0600-00008A010000}"/>
            </a:ext>
          </a:extLst>
        </xdr:cNvPr>
        <xdr:cNvSpPr/>
      </xdr:nvSpPr>
      <xdr:spPr>
        <a:xfrm>
          <a:off x="10426700" y="13354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70054</xdr:rowOff>
    </xdr:from>
    <xdr:to>
      <xdr:col>50</xdr:col>
      <xdr:colOff>114300</xdr:colOff>
      <xdr:row>78</xdr:row>
      <xdr:rowOff>46478</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8750300" y="12928804"/>
          <a:ext cx="889000" cy="490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170669</xdr:rowOff>
    </xdr:from>
    <xdr:to>
      <xdr:col>50</xdr:col>
      <xdr:colOff>165100</xdr:colOff>
      <xdr:row>78</xdr:row>
      <xdr:rowOff>100819</xdr:rowOff>
    </xdr:to>
    <xdr:sp macro="" textlink="">
      <xdr:nvSpPr>
        <xdr:cNvPr id="396" name="フローチャート: 判断 395">
          <a:extLst>
            <a:ext uri="{FF2B5EF4-FFF2-40B4-BE49-F238E27FC236}">
              <a16:creationId xmlns:a16="http://schemas.microsoft.com/office/drawing/2014/main" id="{00000000-0008-0000-0600-00008C010000}"/>
            </a:ext>
          </a:extLst>
        </xdr:cNvPr>
        <xdr:cNvSpPr/>
      </xdr:nvSpPr>
      <xdr:spPr>
        <a:xfrm>
          <a:off x="9588500" y="1337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91946</xdr:rowOff>
    </xdr:from>
    <xdr:ext cx="534377"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9372111" y="13465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154071</xdr:rowOff>
    </xdr:from>
    <xdr:to>
      <xdr:col>45</xdr:col>
      <xdr:colOff>177800</xdr:colOff>
      <xdr:row>78</xdr:row>
      <xdr:rowOff>46478</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7861300" y="13355721"/>
          <a:ext cx="889000" cy="63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133486</xdr:rowOff>
    </xdr:from>
    <xdr:to>
      <xdr:col>46</xdr:col>
      <xdr:colOff>38100</xdr:colOff>
      <xdr:row>78</xdr:row>
      <xdr:rowOff>63636</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8699500" y="1333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80163</xdr:rowOff>
    </xdr:from>
    <xdr:ext cx="599010"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8450795" y="13110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154071</xdr:rowOff>
    </xdr:from>
    <xdr:to>
      <xdr:col>41</xdr:col>
      <xdr:colOff>50800</xdr:colOff>
      <xdr:row>78</xdr:row>
      <xdr:rowOff>37770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6972300" y="13355721"/>
          <a:ext cx="889000" cy="55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153397</xdr:rowOff>
    </xdr:from>
    <xdr:to>
      <xdr:col>41</xdr:col>
      <xdr:colOff>101600</xdr:colOff>
      <xdr:row>78</xdr:row>
      <xdr:rowOff>83547</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7810500" y="1335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74674</xdr:rowOff>
    </xdr:from>
    <xdr:ext cx="599010"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7561795" y="13447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148467</xdr:rowOff>
    </xdr:from>
    <xdr:to>
      <xdr:col>36</xdr:col>
      <xdr:colOff>165100</xdr:colOff>
      <xdr:row>78</xdr:row>
      <xdr:rowOff>78617</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6921500" y="1335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95144</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672795" y="13125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106733</xdr:rowOff>
    </xdr:from>
    <xdr:to>
      <xdr:col>55</xdr:col>
      <xdr:colOff>50800</xdr:colOff>
      <xdr:row>78</xdr:row>
      <xdr:rowOff>36883</xdr:rowOff>
    </xdr:to>
    <xdr:sp macro="" textlink="">
      <xdr:nvSpPr>
        <xdr:cNvPr id="411" name="楕円 410">
          <a:extLst>
            <a:ext uri="{FF2B5EF4-FFF2-40B4-BE49-F238E27FC236}">
              <a16:creationId xmlns:a16="http://schemas.microsoft.com/office/drawing/2014/main" id="{00000000-0008-0000-0600-00009B010000}"/>
            </a:ext>
          </a:extLst>
        </xdr:cNvPr>
        <xdr:cNvSpPr/>
      </xdr:nvSpPr>
      <xdr:spPr>
        <a:xfrm>
          <a:off x="10426700" y="13308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129610</xdr:rowOff>
    </xdr:from>
    <xdr:ext cx="599010" cy="259045"/>
    <xdr:sp macro="" textlink="">
      <xdr:nvSpPr>
        <xdr:cNvPr id="412" name="普通建設事業費 （ うち新規整備　）該当値テキスト">
          <a:extLst>
            <a:ext uri="{FF2B5EF4-FFF2-40B4-BE49-F238E27FC236}">
              <a16:creationId xmlns:a16="http://schemas.microsoft.com/office/drawing/2014/main" id="{00000000-0008-0000-0600-00009C010000}"/>
            </a:ext>
          </a:extLst>
        </xdr:cNvPr>
        <xdr:cNvSpPr txBox="1"/>
      </xdr:nvSpPr>
      <xdr:spPr>
        <a:xfrm>
          <a:off x="10528300" y="13159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19254</xdr:rowOff>
    </xdr:from>
    <xdr:to>
      <xdr:col>50</xdr:col>
      <xdr:colOff>165100</xdr:colOff>
      <xdr:row>75</xdr:row>
      <xdr:rowOff>120854</xdr:rowOff>
    </xdr:to>
    <xdr:sp macro="" textlink="">
      <xdr:nvSpPr>
        <xdr:cNvPr id="413" name="楕円 412">
          <a:extLst>
            <a:ext uri="{FF2B5EF4-FFF2-40B4-BE49-F238E27FC236}">
              <a16:creationId xmlns:a16="http://schemas.microsoft.com/office/drawing/2014/main" id="{00000000-0008-0000-0600-00009D010000}"/>
            </a:ext>
          </a:extLst>
        </xdr:cNvPr>
        <xdr:cNvSpPr/>
      </xdr:nvSpPr>
      <xdr:spPr>
        <a:xfrm>
          <a:off x="9588500" y="12878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73</xdr:row>
      <xdr:rowOff>137381</xdr:rowOff>
    </xdr:from>
    <xdr:ext cx="59901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39795" y="12653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167128</xdr:rowOff>
    </xdr:from>
    <xdr:to>
      <xdr:col>46</xdr:col>
      <xdr:colOff>38100</xdr:colOff>
      <xdr:row>78</xdr:row>
      <xdr:rowOff>97278</xdr:rowOff>
    </xdr:to>
    <xdr:sp macro="" textlink="">
      <xdr:nvSpPr>
        <xdr:cNvPr id="415" name="楕円 414">
          <a:extLst>
            <a:ext uri="{FF2B5EF4-FFF2-40B4-BE49-F238E27FC236}">
              <a16:creationId xmlns:a16="http://schemas.microsoft.com/office/drawing/2014/main" id="{00000000-0008-0000-0600-00009F010000}"/>
            </a:ext>
          </a:extLst>
        </xdr:cNvPr>
        <xdr:cNvSpPr/>
      </xdr:nvSpPr>
      <xdr:spPr>
        <a:xfrm>
          <a:off x="8699500" y="13368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88405</xdr:rowOff>
    </xdr:from>
    <xdr:ext cx="59901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50795" y="13461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103271</xdr:rowOff>
    </xdr:from>
    <xdr:to>
      <xdr:col>41</xdr:col>
      <xdr:colOff>101600</xdr:colOff>
      <xdr:row>78</xdr:row>
      <xdr:rowOff>33421</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7810500" y="13304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49948</xdr:rowOff>
    </xdr:from>
    <xdr:ext cx="59901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61795" y="13080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158420</xdr:rowOff>
    </xdr:from>
    <xdr:to>
      <xdr:col>36</xdr:col>
      <xdr:colOff>165100</xdr:colOff>
      <xdr:row>78</xdr:row>
      <xdr:rowOff>88570</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6921500" y="1336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79697</xdr:rowOff>
    </xdr:from>
    <xdr:ext cx="59901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672795" y="13452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1" name="正方形/長方形 420">
          <a:extLst>
            <a:ext uri="{FF2B5EF4-FFF2-40B4-BE49-F238E27FC236}">
              <a16:creationId xmlns:a16="http://schemas.microsoft.com/office/drawing/2014/main" id="{00000000-0008-0000-0600-0000A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2" name="正方形/長方形 421">
          <a:extLst>
            <a:ext uri="{FF2B5EF4-FFF2-40B4-BE49-F238E27FC236}">
              <a16:creationId xmlns:a16="http://schemas.microsoft.com/office/drawing/2014/main" id="{00000000-0008-0000-0600-0000A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3" name="正方形/長方形 422">
          <a:extLst>
            <a:ext uri="{FF2B5EF4-FFF2-40B4-BE49-F238E27FC236}">
              <a16:creationId xmlns:a16="http://schemas.microsoft.com/office/drawing/2014/main" id="{00000000-0008-0000-0600-0000A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4" name="正方形/長方形 423">
          <a:extLst>
            <a:ext uri="{FF2B5EF4-FFF2-40B4-BE49-F238E27FC236}">
              <a16:creationId xmlns:a16="http://schemas.microsoft.com/office/drawing/2014/main" id="{00000000-0008-0000-0600-0000A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5" name="正方形/長方形 424">
          <a:extLst>
            <a:ext uri="{FF2B5EF4-FFF2-40B4-BE49-F238E27FC236}">
              <a16:creationId xmlns:a16="http://schemas.microsoft.com/office/drawing/2014/main" id="{00000000-0008-0000-0600-0000A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0" name="直線コネクタ 429">
          <a:extLst>
            <a:ext uri="{FF2B5EF4-FFF2-40B4-BE49-F238E27FC236}">
              <a16:creationId xmlns:a16="http://schemas.microsoft.com/office/drawing/2014/main" id="{00000000-0008-0000-0600-0000A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1" name="直線コネクタ 430">
          <a:extLst>
            <a:ext uri="{FF2B5EF4-FFF2-40B4-BE49-F238E27FC236}">
              <a16:creationId xmlns:a16="http://schemas.microsoft.com/office/drawing/2014/main" id="{00000000-0008-0000-0600-0000A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3" name="直線コネクタ 432">
          <a:extLst>
            <a:ext uri="{FF2B5EF4-FFF2-40B4-BE49-F238E27FC236}">
              <a16:creationId xmlns:a16="http://schemas.microsoft.com/office/drawing/2014/main" id="{00000000-0008-0000-0600-0000B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1" name="普通建設事業費 （ うち更新整備　）グラフ枠">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50667</xdr:rowOff>
    </xdr:from>
    <xdr:to>
      <xdr:col>54</xdr:col>
      <xdr:colOff>189865</xdr:colOff>
      <xdr:row>98</xdr:row>
      <xdr:rowOff>137643</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flipV="1">
          <a:off x="10475595" y="15652617"/>
          <a:ext cx="1270" cy="1287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155297</xdr:rowOff>
    </xdr:from>
    <xdr:ext cx="469744" cy="259045"/>
    <xdr:sp macro="" textlink="">
      <xdr:nvSpPr>
        <xdr:cNvPr id="443" name="普通建設事業費 （ うち更新整備　）最小値テキスト">
          <a:extLst>
            <a:ext uri="{FF2B5EF4-FFF2-40B4-BE49-F238E27FC236}">
              <a16:creationId xmlns:a16="http://schemas.microsoft.com/office/drawing/2014/main" id="{00000000-0008-0000-0600-0000BB010000}"/>
            </a:ext>
          </a:extLst>
        </xdr:cNvPr>
        <xdr:cNvSpPr txBox="1"/>
      </xdr:nvSpPr>
      <xdr:spPr>
        <a:xfrm>
          <a:off x="10528300" y="1695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137643</xdr:rowOff>
    </xdr:from>
    <xdr:to>
      <xdr:col>55</xdr:col>
      <xdr:colOff>88900</xdr:colOff>
      <xdr:row>98</xdr:row>
      <xdr:rowOff>137643</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10388600" y="16939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168794</xdr:rowOff>
    </xdr:from>
    <xdr:ext cx="690189" cy="259045"/>
    <xdr:sp macro="" textlink="">
      <xdr:nvSpPr>
        <xdr:cNvPr id="445" name="普通建設事業費 （ うち更新整備　）最大値テキスト">
          <a:extLst>
            <a:ext uri="{FF2B5EF4-FFF2-40B4-BE49-F238E27FC236}">
              <a16:creationId xmlns:a16="http://schemas.microsoft.com/office/drawing/2014/main" id="{00000000-0008-0000-0600-0000BD010000}"/>
            </a:ext>
          </a:extLst>
        </xdr:cNvPr>
        <xdr:cNvSpPr txBox="1"/>
      </xdr:nvSpPr>
      <xdr:spPr>
        <a:xfrm>
          <a:off x="10528300" y="154278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5,639,470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50667</xdr:rowOff>
    </xdr:from>
    <xdr:to>
      <xdr:col>55</xdr:col>
      <xdr:colOff>88900</xdr:colOff>
      <xdr:row>91</xdr:row>
      <xdr:rowOff>50667</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10388600" y="1565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85699</xdr:rowOff>
    </xdr:from>
    <xdr:to>
      <xdr:col>55</xdr:col>
      <xdr:colOff>0</xdr:colOff>
      <xdr:row>98</xdr:row>
      <xdr:rowOff>110320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9639300" y="16887799"/>
          <a:ext cx="838200" cy="24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72747</xdr:rowOff>
    </xdr:from>
    <xdr:ext cx="599010" cy="259045"/>
    <xdr:sp macro="" textlink="">
      <xdr:nvSpPr>
        <xdr:cNvPr id="448" name="普通建設事業費 （ うち更新整備　）平均値テキスト">
          <a:extLst>
            <a:ext uri="{FF2B5EF4-FFF2-40B4-BE49-F238E27FC236}">
              <a16:creationId xmlns:a16="http://schemas.microsoft.com/office/drawing/2014/main" id="{00000000-0008-0000-0600-0000C0010000}"/>
            </a:ext>
          </a:extLst>
        </xdr:cNvPr>
        <xdr:cNvSpPr txBox="1"/>
      </xdr:nvSpPr>
      <xdr:spPr>
        <a:xfrm>
          <a:off x="10528300" y="167033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49870</xdr:rowOff>
    </xdr:from>
    <xdr:to>
      <xdr:col>55</xdr:col>
      <xdr:colOff>50800</xdr:colOff>
      <xdr:row>98</xdr:row>
      <xdr:rowOff>151470</xdr:rowOff>
    </xdr:to>
    <xdr:sp macro="" textlink="">
      <xdr:nvSpPr>
        <xdr:cNvPr id="449" name="フローチャート: 判断 448">
          <a:extLst>
            <a:ext uri="{FF2B5EF4-FFF2-40B4-BE49-F238E27FC236}">
              <a16:creationId xmlns:a16="http://schemas.microsoft.com/office/drawing/2014/main" id="{00000000-0008-0000-0600-0000C1010000}"/>
            </a:ext>
          </a:extLst>
        </xdr:cNvPr>
        <xdr:cNvSpPr/>
      </xdr:nvSpPr>
      <xdr:spPr>
        <a:xfrm>
          <a:off x="10426700" y="1685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85699</xdr:rowOff>
    </xdr:from>
    <xdr:to>
      <xdr:col>50</xdr:col>
      <xdr:colOff>114300</xdr:colOff>
      <xdr:row>98</xdr:row>
      <xdr:rowOff>122754</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8750300" y="16887799"/>
          <a:ext cx="889000" cy="37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47182</xdr:rowOff>
    </xdr:from>
    <xdr:to>
      <xdr:col>50</xdr:col>
      <xdr:colOff>165100</xdr:colOff>
      <xdr:row>98</xdr:row>
      <xdr:rowOff>148782</xdr:rowOff>
    </xdr:to>
    <xdr:sp macro="" textlink="">
      <xdr:nvSpPr>
        <xdr:cNvPr id="451" name="フローチャート: 判断 450">
          <a:extLst>
            <a:ext uri="{FF2B5EF4-FFF2-40B4-BE49-F238E27FC236}">
              <a16:creationId xmlns:a16="http://schemas.microsoft.com/office/drawing/2014/main" id="{00000000-0008-0000-0600-0000C3010000}"/>
            </a:ext>
          </a:extLst>
        </xdr:cNvPr>
        <xdr:cNvSpPr/>
      </xdr:nvSpPr>
      <xdr:spPr>
        <a:xfrm>
          <a:off x="9588500" y="1684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139909</xdr:rowOff>
    </xdr:from>
    <xdr:ext cx="599010"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9339795" y="16942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70535</xdr:rowOff>
    </xdr:from>
    <xdr:to>
      <xdr:col>45</xdr:col>
      <xdr:colOff>177800</xdr:colOff>
      <xdr:row>98</xdr:row>
      <xdr:rowOff>122754</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7861300" y="16872635"/>
          <a:ext cx="889000" cy="52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46006</xdr:rowOff>
    </xdr:from>
    <xdr:to>
      <xdr:col>46</xdr:col>
      <xdr:colOff>38100</xdr:colOff>
      <xdr:row>98</xdr:row>
      <xdr:rowOff>147606</xdr:rowOff>
    </xdr:to>
    <xdr:sp macro="" textlink="">
      <xdr:nvSpPr>
        <xdr:cNvPr id="454" name="フローチャート: 判断 453">
          <a:extLst>
            <a:ext uri="{FF2B5EF4-FFF2-40B4-BE49-F238E27FC236}">
              <a16:creationId xmlns:a16="http://schemas.microsoft.com/office/drawing/2014/main" id="{00000000-0008-0000-0600-0000C6010000}"/>
            </a:ext>
          </a:extLst>
        </xdr:cNvPr>
        <xdr:cNvSpPr/>
      </xdr:nvSpPr>
      <xdr:spPr>
        <a:xfrm>
          <a:off x="8699500" y="1684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164133</xdr:rowOff>
    </xdr:from>
    <xdr:ext cx="599010"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8450795" y="16623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62643</xdr:rowOff>
    </xdr:from>
    <xdr:to>
      <xdr:col>41</xdr:col>
      <xdr:colOff>50800</xdr:colOff>
      <xdr:row>98</xdr:row>
      <xdr:rowOff>70535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972300" y="16864743"/>
          <a:ext cx="889000" cy="7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44569</xdr:rowOff>
    </xdr:from>
    <xdr:to>
      <xdr:col>41</xdr:col>
      <xdr:colOff>101600</xdr:colOff>
      <xdr:row>98</xdr:row>
      <xdr:rowOff>146169</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7810500" y="16846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137296</xdr:rowOff>
    </xdr:from>
    <xdr:ext cx="599010"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7561795" y="16939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50019</xdr:rowOff>
    </xdr:from>
    <xdr:to>
      <xdr:col>36</xdr:col>
      <xdr:colOff>165100</xdr:colOff>
      <xdr:row>98</xdr:row>
      <xdr:rowOff>151619</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6921500" y="1685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142746</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672795" y="16944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59520</xdr:rowOff>
    </xdr:from>
    <xdr:to>
      <xdr:col>55</xdr:col>
      <xdr:colOff>50800</xdr:colOff>
      <xdr:row>98</xdr:row>
      <xdr:rowOff>161120</xdr:rowOff>
    </xdr:to>
    <xdr:sp macro="" textlink="">
      <xdr:nvSpPr>
        <xdr:cNvPr id="466" name="楕円 465">
          <a:extLst>
            <a:ext uri="{FF2B5EF4-FFF2-40B4-BE49-F238E27FC236}">
              <a16:creationId xmlns:a16="http://schemas.microsoft.com/office/drawing/2014/main" id="{00000000-0008-0000-0600-0000D2010000}"/>
            </a:ext>
          </a:extLst>
        </xdr:cNvPr>
        <xdr:cNvSpPr/>
      </xdr:nvSpPr>
      <xdr:spPr>
        <a:xfrm>
          <a:off x="10426700" y="1686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28297</xdr:rowOff>
    </xdr:from>
    <xdr:ext cx="599010" cy="259045"/>
    <xdr:sp macro="" textlink="">
      <xdr:nvSpPr>
        <xdr:cNvPr id="467" name="普通建設事業費 （ うち更新整備　）該当値テキスト">
          <a:extLst>
            <a:ext uri="{FF2B5EF4-FFF2-40B4-BE49-F238E27FC236}">
              <a16:creationId xmlns:a16="http://schemas.microsoft.com/office/drawing/2014/main" id="{00000000-0008-0000-0600-0000D3010000}"/>
            </a:ext>
          </a:extLst>
        </xdr:cNvPr>
        <xdr:cNvSpPr txBox="1"/>
      </xdr:nvSpPr>
      <xdr:spPr>
        <a:xfrm>
          <a:off x="10528300" y="16830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34899</xdr:rowOff>
    </xdr:from>
    <xdr:to>
      <xdr:col>50</xdr:col>
      <xdr:colOff>165100</xdr:colOff>
      <xdr:row>98</xdr:row>
      <xdr:rowOff>136499</xdr:rowOff>
    </xdr:to>
    <xdr:sp macro="" textlink="">
      <xdr:nvSpPr>
        <xdr:cNvPr id="468" name="楕円 467">
          <a:extLst>
            <a:ext uri="{FF2B5EF4-FFF2-40B4-BE49-F238E27FC236}">
              <a16:creationId xmlns:a16="http://schemas.microsoft.com/office/drawing/2014/main" id="{00000000-0008-0000-0600-0000D4010000}"/>
            </a:ext>
          </a:extLst>
        </xdr:cNvPr>
        <xdr:cNvSpPr/>
      </xdr:nvSpPr>
      <xdr:spPr>
        <a:xfrm>
          <a:off x="9588500" y="16836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153026</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39795" y="16612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71954</xdr:rowOff>
    </xdr:from>
    <xdr:to>
      <xdr:col>46</xdr:col>
      <xdr:colOff>38100</xdr:colOff>
      <xdr:row>99</xdr:row>
      <xdr:rowOff>2104</xdr:rowOff>
    </xdr:to>
    <xdr:sp macro="" textlink="">
      <xdr:nvSpPr>
        <xdr:cNvPr id="470" name="楕円 469">
          <a:extLst>
            <a:ext uri="{FF2B5EF4-FFF2-40B4-BE49-F238E27FC236}">
              <a16:creationId xmlns:a16="http://schemas.microsoft.com/office/drawing/2014/main" id="{00000000-0008-0000-0600-0000D6010000}"/>
            </a:ext>
          </a:extLst>
        </xdr:cNvPr>
        <xdr:cNvSpPr/>
      </xdr:nvSpPr>
      <xdr:spPr>
        <a:xfrm>
          <a:off x="8699500" y="16874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164681</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966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19735</xdr:rowOff>
    </xdr:from>
    <xdr:to>
      <xdr:col>41</xdr:col>
      <xdr:colOff>101600</xdr:colOff>
      <xdr:row>98</xdr:row>
      <xdr:rowOff>121335</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7810500" y="1682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137862</xdr:rowOff>
    </xdr:from>
    <xdr:ext cx="59901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61795" y="16597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11843</xdr:rowOff>
    </xdr:from>
    <xdr:to>
      <xdr:col>36</xdr:col>
      <xdr:colOff>165100</xdr:colOff>
      <xdr:row>98</xdr:row>
      <xdr:rowOff>113443</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6921500" y="1681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129970</xdr:rowOff>
    </xdr:from>
    <xdr:ext cx="59901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672795" y="16589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a:extLst>
            <a:ext uri="{FF2B5EF4-FFF2-40B4-BE49-F238E27FC236}">
              <a16:creationId xmlns:a16="http://schemas.microsoft.com/office/drawing/2014/main" id="{00000000-0008-0000-0600-0000D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7" name="正方形/長方形 476">
          <a:extLst>
            <a:ext uri="{FF2B5EF4-FFF2-40B4-BE49-F238E27FC236}">
              <a16:creationId xmlns:a16="http://schemas.microsoft.com/office/drawing/2014/main" id="{00000000-0008-0000-0600-0000D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8" name="正方形/長方形 477">
          <a:extLst>
            <a:ext uri="{FF2B5EF4-FFF2-40B4-BE49-F238E27FC236}">
              <a16:creationId xmlns:a16="http://schemas.microsoft.com/office/drawing/2014/main" id="{00000000-0008-0000-0600-0000D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a:extLst>
            <a:ext uri="{FF2B5EF4-FFF2-40B4-BE49-F238E27FC236}">
              <a16:creationId xmlns:a16="http://schemas.microsoft.com/office/drawing/2014/main" id="{00000000-0008-0000-0600-0000E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a:extLst>
            <a:ext uri="{FF2B5EF4-FFF2-40B4-BE49-F238E27FC236}">
              <a16:creationId xmlns:a16="http://schemas.microsoft.com/office/drawing/2014/main" id="{00000000-0008-0000-0600-0000E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110157</xdr:rowOff>
    </xdr:from>
    <xdr:to>
      <xdr:col>85</xdr:col>
      <xdr:colOff>126364</xdr:colOff>
      <xdr:row>39</xdr:row>
      <xdr:rowOff>44450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flipV="1">
          <a:off x="16317595" y="5425107"/>
          <a:ext cx="1269" cy="130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0" name="災害復旧事業費最小値テキスト">
          <a:extLst>
            <a:ext uri="{FF2B5EF4-FFF2-40B4-BE49-F238E27FC236}">
              <a16:creationId xmlns:a16="http://schemas.microsoft.com/office/drawing/2014/main" id="{00000000-0008-0000-0600-0000F4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56834</xdr:rowOff>
    </xdr:from>
    <xdr:ext cx="599010" cy="259045"/>
    <xdr:sp macro="" textlink="">
      <xdr:nvSpPr>
        <xdr:cNvPr id="502" name="災害復旧事業費最大値テキスト">
          <a:extLst>
            <a:ext uri="{FF2B5EF4-FFF2-40B4-BE49-F238E27FC236}">
              <a16:creationId xmlns:a16="http://schemas.microsoft.com/office/drawing/2014/main" id="{00000000-0008-0000-0600-0000F6010000}"/>
            </a:ext>
          </a:extLst>
        </xdr:cNvPr>
        <xdr:cNvSpPr txBox="1"/>
      </xdr:nvSpPr>
      <xdr:spPr>
        <a:xfrm>
          <a:off x="16370300" y="5200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110157</xdr:rowOff>
    </xdr:from>
    <xdr:to>
      <xdr:col>86</xdr:col>
      <xdr:colOff>25400</xdr:colOff>
      <xdr:row>31</xdr:row>
      <xdr:rowOff>110157</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6230600" y="5425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112977</xdr:rowOff>
    </xdr:from>
    <xdr:ext cx="534377" cy="259045"/>
    <xdr:sp macro="" textlink="">
      <xdr:nvSpPr>
        <xdr:cNvPr id="505" name="災害復旧事業費平均値テキスト">
          <a:extLst>
            <a:ext uri="{FF2B5EF4-FFF2-40B4-BE49-F238E27FC236}">
              <a16:creationId xmlns:a16="http://schemas.microsoft.com/office/drawing/2014/main" id="{00000000-0008-0000-0600-0000F9010000}"/>
            </a:ext>
          </a:extLst>
        </xdr:cNvPr>
        <xdr:cNvSpPr txBox="1"/>
      </xdr:nvSpPr>
      <xdr:spPr>
        <a:xfrm>
          <a:off x="16370300" y="6456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90100</xdr:rowOff>
    </xdr:from>
    <xdr:to>
      <xdr:col>85</xdr:col>
      <xdr:colOff>177800</xdr:colOff>
      <xdr:row>39</xdr:row>
      <xdr:rowOff>20250</xdr:rowOff>
    </xdr:to>
    <xdr:sp macro="" textlink="">
      <xdr:nvSpPr>
        <xdr:cNvPr id="506" name="フローチャート: 判断 505">
          <a:extLst>
            <a:ext uri="{FF2B5EF4-FFF2-40B4-BE49-F238E27FC236}">
              <a16:creationId xmlns:a16="http://schemas.microsoft.com/office/drawing/2014/main" id="{00000000-0008-0000-0600-0000FA010000}"/>
            </a:ext>
          </a:extLst>
        </xdr:cNvPr>
        <xdr:cNvSpPr/>
      </xdr:nvSpPr>
      <xdr:spPr>
        <a:xfrm>
          <a:off x="162687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88222</xdr:rowOff>
    </xdr:from>
    <xdr:to>
      <xdr:col>81</xdr:col>
      <xdr:colOff>101600</xdr:colOff>
      <xdr:row>39</xdr:row>
      <xdr:rowOff>18372</xdr:rowOff>
    </xdr:to>
    <xdr:sp macro="" textlink="">
      <xdr:nvSpPr>
        <xdr:cNvPr id="508" name="フローチャート: 判断 507">
          <a:extLst>
            <a:ext uri="{FF2B5EF4-FFF2-40B4-BE49-F238E27FC236}">
              <a16:creationId xmlns:a16="http://schemas.microsoft.com/office/drawing/2014/main" id="{00000000-0008-0000-0600-0000FC010000}"/>
            </a:ext>
          </a:extLst>
        </xdr:cNvPr>
        <xdr:cNvSpPr/>
      </xdr:nvSpPr>
      <xdr:spPr>
        <a:xfrm>
          <a:off x="15430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34899</xdr:rowOff>
    </xdr:from>
    <xdr:ext cx="534377"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5214111" y="637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46774</xdr:rowOff>
    </xdr:from>
    <xdr:to>
      <xdr:col>76</xdr:col>
      <xdr:colOff>114300</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3703300" y="6561874"/>
          <a:ext cx="889000" cy="16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84175</xdr:rowOff>
    </xdr:from>
    <xdr:to>
      <xdr:col>76</xdr:col>
      <xdr:colOff>165100</xdr:colOff>
      <xdr:row>39</xdr:row>
      <xdr:rowOff>14325</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4541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30852</xdr:rowOff>
    </xdr:from>
    <xdr:ext cx="534377"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4325111" y="637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19826</xdr:rowOff>
    </xdr:from>
    <xdr:to>
      <xdr:col>71</xdr:col>
      <xdr:colOff>177800</xdr:colOff>
      <xdr:row>38</xdr:row>
      <xdr:rowOff>46774</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814300" y="6363476"/>
          <a:ext cx="889000" cy="198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66627</xdr:rowOff>
    </xdr:from>
    <xdr:to>
      <xdr:col>72</xdr:col>
      <xdr:colOff>38100</xdr:colOff>
      <xdr:row>38</xdr:row>
      <xdr:rowOff>168227</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3652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159354</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3436111" y="667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97480</xdr:rowOff>
    </xdr:from>
    <xdr:to>
      <xdr:col>67</xdr:col>
      <xdr:colOff>101600</xdr:colOff>
      <xdr:row>39</xdr:row>
      <xdr:rowOff>27630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2763500" y="661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18757</xdr:rowOff>
    </xdr:from>
    <xdr:ext cx="534377"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2547111" y="670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23" name="楕円 522">
          <a:extLst>
            <a:ext uri="{FF2B5EF4-FFF2-40B4-BE49-F238E27FC236}">
              <a16:creationId xmlns:a16="http://schemas.microsoft.com/office/drawing/2014/main" id="{00000000-0008-0000-0600-00000B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24" name="災害復旧事業費該当値テキスト">
          <a:extLst>
            <a:ext uri="{FF2B5EF4-FFF2-40B4-BE49-F238E27FC236}">
              <a16:creationId xmlns:a16="http://schemas.microsoft.com/office/drawing/2014/main" id="{00000000-0008-0000-0600-00000C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25" name="楕円 524">
          <a:extLst>
            <a:ext uri="{FF2B5EF4-FFF2-40B4-BE49-F238E27FC236}">
              <a16:creationId xmlns:a16="http://schemas.microsoft.com/office/drawing/2014/main" id="{00000000-0008-0000-0600-00000D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27" name="楕円 526">
          <a:extLst>
            <a:ext uri="{FF2B5EF4-FFF2-40B4-BE49-F238E27FC236}">
              <a16:creationId xmlns:a16="http://schemas.microsoft.com/office/drawing/2014/main" id="{00000000-0008-0000-0600-00000F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167424</xdr:rowOff>
    </xdr:from>
    <xdr:to>
      <xdr:col>72</xdr:col>
      <xdr:colOff>38100</xdr:colOff>
      <xdr:row>38</xdr:row>
      <xdr:rowOff>97574</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3652500" y="651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114101</xdr:rowOff>
    </xdr:from>
    <xdr:ext cx="534377"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436111" y="6286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140476</xdr:rowOff>
    </xdr:from>
    <xdr:to>
      <xdr:col>67</xdr:col>
      <xdr:colOff>101600</xdr:colOff>
      <xdr:row>37</xdr:row>
      <xdr:rowOff>70626</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2763500" y="6312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87153</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47111" y="6087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a:extLst>
            <a:ext uri="{FF2B5EF4-FFF2-40B4-BE49-F238E27FC236}">
              <a16:creationId xmlns:a16="http://schemas.microsoft.com/office/drawing/2014/main" id="{00000000-0008-0000-0600-00001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a:extLst>
            <a:ext uri="{FF2B5EF4-FFF2-40B4-BE49-F238E27FC236}">
              <a16:creationId xmlns:a16="http://schemas.microsoft.com/office/drawing/2014/main" id="{00000000-0008-0000-0600-00001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a:extLst>
            <a:ext uri="{FF2B5EF4-FFF2-40B4-BE49-F238E27FC236}">
              <a16:creationId xmlns:a16="http://schemas.microsoft.com/office/drawing/2014/main" id="{00000000-0008-0000-0600-00001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3" name="直線コネクタ 542">
          <a:extLst>
            <a:ext uri="{FF2B5EF4-FFF2-40B4-BE49-F238E27FC236}">
              <a16:creationId xmlns:a16="http://schemas.microsoft.com/office/drawing/2014/main" id="{00000000-0008-0000-0600-00001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7" name="失業対策事業費グラフ枠">
          <a:extLst>
            <a:ext uri="{FF2B5EF4-FFF2-40B4-BE49-F238E27FC236}">
              <a16:creationId xmlns:a16="http://schemas.microsoft.com/office/drawing/2014/main" id="{00000000-0008-0000-0600-00002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9" name="失業対策事業費最小値テキスト">
          <a:extLst>
            <a:ext uri="{FF2B5EF4-FFF2-40B4-BE49-F238E27FC236}">
              <a16:creationId xmlns:a16="http://schemas.microsoft.com/office/drawing/2014/main" id="{00000000-0008-0000-0600-00002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1" name="失業対策事業費最大値テキスト">
          <a:extLst>
            <a:ext uri="{FF2B5EF4-FFF2-40B4-BE49-F238E27FC236}">
              <a16:creationId xmlns:a16="http://schemas.microsoft.com/office/drawing/2014/main" id="{00000000-0008-0000-0600-00002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4" name="失業対策事業費平均値テキスト">
          <a:extLst>
            <a:ext uri="{FF2B5EF4-FFF2-40B4-BE49-F238E27FC236}">
              <a16:creationId xmlns:a16="http://schemas.microsoft.com/office/drawing/2014/main" id="{00000000-0008-0000-0600-00002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5" name="フローチャート: 判断 554">
          <a:extLst>
            <a:ext uri="{FF2B5EF4-FFF2-40B4-BE49-F238E27FC236}">
              <a16:creationId xmlns:a16="http://schemas.microsoft.com/office/drawing/2014/main" id="{00000000-0008-0000-0600-00002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7" name="フローチャート: 判断 556">
          <a:extLst>
            <a:ext uri="{FF2B5EF4-FFF2-40B4-BE49-F238E27FC236}">
              <a16:creationId xmlns:a16="http://schemas.microsoft.com/office/drawing/2014/main" id="{00000000-0008-0000-0600-00002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楕円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3" name="失業対策事業費該当値テキスト">
          <a:extLst>
            <a:ext uri="{FF2B5EF4-FFF2-40B4-BE49-F238E27FC236}">
              <a16:creationId xmlns:a16="http://schemas.microsoft.com/office/drawing/2014/main" id="{00000000-0008-0000-0600-00003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4" name="楕円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6" name="楕円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2" name="正方形/長方形 581">
          <a:extLst>
            <a:ext uri="{FF2B5EF4-FFF2-40B4-BE49-F238E27FC236}">
              <a16:creationId xmlns:a16="http://schemas.microsoft.com/office/drawing/2014/main" id="{00000000-0008-0000-0600-00004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3" name="正方形/長方形 582">
          <a:extLst>
            <a:ext uri="{FF2B5EF4-FFF2-40B4-BE49-F238E27FC236}">
              <a16:creationId xmlns:a16="http://schemas.microsoft.com/office/drawing/2014/main" id="{00000000-0008-0000-0600-00004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4" name="正方形/長方形 583">
          <a:extLst>
            <a:ext uri="{FF2B5EF4-FFF2-40B4-BE49-F238E27FC236}">
              <a16:creationId xmlns:a16="http://schemas.microsoft.com/office/drawing/2014/main" id="{00000000-0008-0000-0600-00004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5" name="正方形/長方形 584">
          <a:extLst>
            <a:ext uri="{FF2B5EF4-FFF2-40B4-BE49-F238E27FC236}">
              <a16:creationId xmlns:a16="http://schemas.microsoft.com/office/drawing/2014/main" id="{00000000-0008-0000-0600-00004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1" name="直線コネクタ 590">
          <a:extLst>
            <a:ext uri="{FF2B5EF4-FFF2-40B4-BE49-F238E27FC236}">
              <a16:creationId xmlns:a16="http://schemas.microsoft.com/office/drawing/2014/main" id="{00000000-0008-0000-0600-00004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2" name="直線コネクタ 591">
          <a:extLst>
            <a:ext uri="{FF2B5EF4-FFF2-40B4-BE49-F238E27FC236}">
              <a16:creationId xmlns:a16="http://schemas.microsoft.com/office/drawing/2014/main" id="{00000000-0008-0000-0600-00005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4" name="直線コネクタ 593">
          <a:extLst>
            <a:ext uri="{FF2B5EF4-FFF2-40B4-BE49-F238E27FC236}">
              <a16:creationId xmlns:a16="http://schemas.microsoft.com/office/drawing/2014/main" id="{00000000-0008-0000-0600-00005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4" name="公債費グラフ枠">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23636</xdr:rowOff>
    </xdr:from>
    <xdr:to>
      <xdr:col>85</xdr:col>
      <xdr:colOff>126364</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flipV="1">
          <a:off x="16317595" y="12025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06" name="公債費最小値テキスト">
          <a:extLst>
            <a:ext uri="{FF2B5EF4-FFF2-40B4-BE49-F238E27FC236}">
              <a16:creationId xmlns:a16="http://schemas.microsoft.com/office/drawing/2014/main" id="{00000000-0008-0000-0600-00005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141763</xdr:rowOff>
    </xdr:from>
    <xdr:ext cx="599010" cy="259045"/>
    <xdr:sp macro="" textlink="">
      <xdr:nvSpPr>
        <xdr:cNvPr id="608" name="公債費最大値テキスト">
          <a:extLst>
            <a:ext uri="{FF2B5EF4-FFF2-40B4-BE49-F238E27FC236}">
              <a16:creationId xmlns:a16="http://schemas.microsoft.com/office/drawing/2014/main" id="{00000000-0008-0000-0600-000060020000}"/>
            </a:ext>
          </a:extLst>
        </xdr:cNvPr>
        <xdr:cNvSpPr txBox="1"/>
      </xdr:nvSpPr>
      <xdr:spPr>
        <a:xfrm>
          <a:off x="16370300" y="11800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23636</xdr:rowOff>
    </xdr:from>
    <xdr:to>
      <xdr:col>86</xdr:col>
      <xdr:colOff>25400</xdr:colOff>
      <xdr:row>70</xdr:row>
      <xdr:rowOff>23636</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6230600" y="1202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49005</xdr:rowOff>
    </xdr:from>
    <xdr:to>
      <xdr:col>85</xdr:col>
      <xdr:colOff>127000</xdr:colOff>
      <xdr:row>77</xdr:row>
      <xdr:rowOff>56888</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5481300" y="13250655"/>
          <a:ext cx="838200" cy="7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14369</xdr:rowOff>
    </xdr:from>
    <xdr:ext cx="599010" cy="259045"/>
    <xdr:sp macro="" textlink="">
      <xdr:nvSpPr>
        <xdr:cNvPr id="611" name="公債費平均値テキスト">
          <a:extLst>
            <a:ext uri="{FF2B5EF4-FFF2-40B4-BE49-F238E27FC236}">
              <a16:creationId xmlns:a16="http://schemas.microsoft.com/office/drawing/2014/main" id="{00000000-0008-0000-0600-000063020000}"/>
            </a:ext>
          </a:extLst>
        </xdr:cNvPr>
        <xdr:cNvSpPr txBox="1"/>
      </xdr:nvSpPr>
      <xdr:spPr>
        <a:xfrm>
          <a:off x="16370300" y="130445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162942</xdr:rowOff>
    </xdr:from>
    <xdr:to>
      <xdr:col>85</xdr:col>
      <xdr:colOff>177800</xdr:colOff>
      <xdr:row>77</xdr:row>
      <xdr:rowOff>93092</xdr:rowOff>
    </xdr:to>
    <xdr:sp macro="" textlink="">
      <xdr:nvSpPr>
        <xdr:cNvPr id="612" name="フローチャート: 判断 611">
          <a:extLst>
            <a:ext uri="{FF2B5EF4-FFF2-40B4-BE49-F238E27FC236}">
              <a16:creationId xmlns:a16="http://schemas.microsoft.com/office/drawing/2014/main" id="{00000000-0008-0000-0600-000064020000}"/>
            </a:ext>
          </a:extLst>
        </xdr:cNvPr>
        <xdr:cNvSpPr/>
      </xdr:nvSpPr>
      <xdr:spPr>
        <a:xfrm>
          <a:off x="162687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49005</xdr:rowOff>
    </xdr:from>
    <xdr:to>
      <xdr:col>81</xdr:col>
      <xdr:colOff>50800</xdr:colOff>
      <xdr:row>77</xdr:row>
      <xdr:rowOff>61641</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4592300" y="13250655"/>
          <a:ext cx="889000" cy="12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24205</xdr:rowOff>
    </xdr:from>
    <xdr:to>
      <xdr:col>81</xdr:col>
      <xdr:colOff>101600</xdr:colOff>
      <xdr:row>77</xdr:row>
      <xdr:rowOff>125805</xdr:rowOff>
    </xdr:to>
    <xdr:sp macro="" textlink="">
      <xdr:nvSpPr>
        <xdr:cNvPr id="614" name="フローチャート: 判断 613">
          <a:extLst>
            <a:ext uri="{FF2B5EF4-FFF2-40B4-BE49-F238E27FC236}">
              <a16:creationId xmlns:a16="http://schemas.microsoft.com/office/drawing/2014/main" id="{00000000-0008-0000-0600-000066020000}"/>
            </a:ext>
          </a:extLst>
        </xdr:cNvPr>
        <xdr:cNvSpPr/>
      </xdr:nvSpPr>
      <xdr:spPr>
        <a:xfrm>
          <a:off x="15430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116932</xdr:rowOff>
    </xdr:from>
    <xdr:ext cx="599010"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5181795" y="13318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61641</xdr:rowOff>
    </xdr:from>
    <xdr:to>
      <xdr:col>76</xdr:col>
      <xdr:colOff>114300</xdr:colOff>
      <xdr:row>77</xdr:row>
      <xdr:rowOff>88198</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3703300" y="13263291"/>
          <a:ext cx="889000" cy="26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51206</xdr:rowOff>
    </xdr:from>
    <xdr:to>
      <xdr:col>76</xdr:col>
      <xdr:colOff>165100</xdr:colOff>
      <xdr:row>77</xdr:row>
      <xdr:rowOff>152806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4541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143933</xdr:rowOff>
    </xdr:from>
    <xdr:ext cx="599010"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4292795" y="1334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88198</xdr:rowOff>
    </xdr:from>
    <xdr:to>
      <xdr:col>71</xdr:col>
      <xdr:colOff>177800</xdr:colOff>
      <xdr:row>77</xdr:row>
      <xdr:rowOff>140055</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2814300" y="13289848"/>
          <a:ext cx="889000" cy="5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46146</xdr:rowOff>
    </xdr:from>
    <xdr:to>
      <xdr:col>72</xdr:col>
      <xdr:colOff>38100</xdr:colOff>
      <xdr:row>77</xdr:row>
      <xdr:rowOff>147746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3652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138873</xdr:rowOff>
    </xdr:from>
    <xdr:ext cx="599010"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3403795" y="13340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20817</xdr:rowOff>
    </xdr:from>
    <xdr:to>
      <xdr:col>67</xdr:col>
      <xdr:colOff>101600</xdr:colOff>
      <xdr:row>77</xdr:row>
      <xdr:rowOff>122417</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2763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138944</xdr:rowOff>
    </xdr:from>
    <xdr:ext cx="599010"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2514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6088</xdr:rowOff>
    </xdr:from>
    <xdr:to>
      <xdr:col>85</xdr:col>
      <xdr:colOff>177800</xdr:colOff>
      <xdr:row>77</xdr:row>
      <xdr:rowOff>107688</xdr:rowOff>
    </xdr:to>
    <xdr:sp macro="" textlink="">
      <xdr:nvSpPr>
        <xdr:cNvPr id="629" name="楕円 628">
          <a:extLst>
            <a:ext uri="{FF2B5EF4-FFF2-40B4-BE49-F238E27FC236}">
              <a16:creationId xmlns:a16="http://schemas.microsoft.com/office/drawing/2014/main" id="{00000000-0008-0000-0600-000075020000}"/>
            </a:ext>
          </a:extLst>
        </xdr:cNvPr>
        <xdr:cNvSpPr/>
      </xdr:nvSpPr>
      <xdr:spPr>
        <a:xfrm>
          <a:off x="16268700" y="13207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155965</xdr:rowOff>
    </xdr:from>
    <xdr:ext cx="599010" cy="259045"/>
    <xdr:sp macro="" textlink="">
      <xdr:nvSpPr>
        <xdr:cNvPr id="630" name="公債費該当値テキスト">
          <a:extLst>
            <a:ext uri="{FF2B5EF4-FFF2-40B4-BE49-F238E27FC236}">
              <a16:creationId xmlns:a16="http://schemas.microsoft.com/office/drawing/2014/main" id="{00000000-0008-0000-0600-000076020000}"/>
            </a:ext>
          </a:extLst>
        </xdr:cNvPr>
        <xdr:cNvSpPr txBox="1"/>
      </xdr:nvSpPr>
      <xdr:spPr>
        <a:xfrm>
          <a:off x="16370300" y="13186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169655</xdr:rowOff>
    </xdr:from>
    <xdr:to>
      <xdr:col>81</xdr:col>
      <xdr:colOff>101600</xdr:colOff>
      <xdr:row>77</xdr:row>
      <xdr:rowOff>99805</xdr:rowOff>
    </xdr:to>
    <xdr:sp macro="" textlink="">
      <xdr:nvSpPr>
        <xdr:cNvPr id="631" name="楕円 630">
          <a:extLst>
            <a:ext uri="{FF2B5EF4-FFF2-40B4-BE49-F238E27FC236}">
              <a16:creationId xmlns:a16="http://schemas.microsoft.com/office/drawing/2014/main" id="{00000000-0008-0000-0600-000077020000}"/>
            </a:ext>
          </a:extLst>
        </xdr:cNvPr>
        <xdr:cNvSpPr/>
      </xdr:nvSpPr>
      <xdr:spPr>
        <a:xfrm>
          <a:off x="15430500" y="1319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116332</xdr:rowOff>
    </xdr:from>
    <xdr:ext cx="59901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181795" y="12975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10841</xdr:rowOff>
    </xdr:from>
    <xdr:to>
      <xdr:col>76</xdr:col>
      <xdr:colOff>165100</xdr:colOff>
      <xdr:row>77</xdr:row>
      <xdr:rowOff>112441</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4541500" y="13212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128968</xdr:rowOff>
    </xdr:from>
    <xdr:ext cx="59901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292795" y="12987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37398</xdr:rowOff>
    </xdr:from>
    <xdr:to>
      <xdr:col>72</xdr:col>
      <xdr:colOff>38100</xdr:colOff>
      <xdr:row>77</xdr:row>
      <xdr:rowOff>138998</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3652500" y="1323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155525</xdr:rowOff>
    </xdr:from>
    <xdr:ext cx="59901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03795" y="13014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89255</xdr:rowOff>
    </xdr:from>
    <xdr:to>
      <xdr:col>67</xdr:col>
      <xdr:colOff>101600</xdr:colOff>
      <xdr:row>78</xdr:row>
      <xdr:rowOff>19405</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2763500" y="1329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10532</xdr:rowOff>
    </xdr:from>
    <xdr:ext cx="59901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14795" y="13383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9" name="正方形/長方形 638">
          <a:extLst>
            <a:ext uri="{FF2B5EF4-FFF2-40B4-BE49-F238E27FC236}">
              <a16:creationId xmlns:a16="http://schemas.microsoft.com/office/drawing/2014/main" id="{00000000-0008-0000-0600-00007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0" name="正方形/長方形 639">
          <a:extLst>
            <a:ext uri="{FF2B5EF4-FFF2-40B4-BE49-F238E27FC236}">
              <a16:creationId xmlns:a16="http://schemas.microsoft.com/office/drawing/2014/main" id="{00000000-0008-0000-0600-00008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1" name="正方形/長方形 640">
          <a:extLst>
            <a:ext uri="{FF2B5EF4-FFF2-40B4-BE49-F238E27FC236}">
              <a16:creationId xmlns:a16="http://schemas.microsoft.com/office/drawing/2014/main" id="{00000000-0008-0000-0600-00008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8" name="直線コネクタ 647">
          <a:extLst>
            <a:ext uri="{FF2B5EF4-FFF2-40B4-BE49-F238E27FC236}">
              <a16:creationId xmlns:a16="http://schemas.microsoft.com/office/drawing/2014/main" id="{00000000-0008-0000-0600-00008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49" name="直線コネクタ 648">
          <a:extLst>
            <a:ext uri="{FF2B5EF4-FFF2-40B4-BE49-F238E27FC236}">
              <a16:creationId xmlns:a16="http://schemas.microsoft.com/office/drawing/2014/main" id="{00000000-0008-0000-0600-00008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1" name="積立金グラフ枠">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46444</xdr:rowOff>
    </xdr:from>
    <xdr:to>
      <xdr:col>85</xdr:col>
      <xdr:colOff>126364</xdr:colOff>
      <xdr:row>99</xdr:row>
      <xdr:rowOff>39973</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flipV="1">
          <a:off x="16317595" y="15476944"/>
          <a:ext cx="1269" cy="1536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43800</xdr:rowOff>
    </xdr:from>
    <xdr:ext cx="469744" cy="259045"/>
    <xdr:sp macro="" textlink="">
      <xdr:nvSpPr>
        <xdr:cNvPr id="663" name="積立金最小値テキスト">
          <a:extLst>
            <a:ext uri="{FF2B5EF4-FFF2-40B4-BE49-F238E27FC236}">
              <a16:creationId xmlns:a16="http://schemas.microsoft.com/office/drawing/2014/main" id="{00000000-0008-0000-0600-000097020000}"/>
            </a:ext>
          </a:extLst>
        </xdr:cNvPr>
        <xdr:cNvSpPr txBox="1"/>
      </xdr:nvSpPr>
      <xdr:spPr>
        <a:xfrm>
          <a:off x="16370300" y="17017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39973</xdr:rowOff>
    </xdr:from>
    <xdr:to>
      <xdr:col>86</xdr:col>
      <xdr:colOff>25400</xdr:colOff>
      <xdr:row>99</xdr:row>
      <xdr:rowOff>39973</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6230600" y="17013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164571</xdr:rowOff>
    </xdr:from>
    <xdr:ext cx="690189" cy="259045"/>
    <xdr:sp macro="" textlink="">
      <xdr:nvSpPr>
        <xdr:cNvPr id="665" name="積立金最大値テキスト">
          <a:extLst>
            <a:ext uri="{FF2B5EF4-FFF2-40B4-BE49-F238E27FC236}">
              <a16:creationId xmlns:a16="http://schemas.microsoft.com/office/drawing/2014/main" id="{00000000-0008-0000-0600-000099020000}"/>
            </a:ext>
          </a:extLst>
        </xdr:cNvPr>
        <xdr:cNvSpPr txBox="1"/>
      </xdr:nvSpPr>
      <xdr:spPr>
        <a:xfrm>
          <a:off x="16370300" y="152521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46444</xdr:rowOff>
    </xdr:from>
    <xdr:to>
      <xdr:col>86</xdr:col>
      <xdr:colOff>25400</xdr:colOff>
      <xdr:row>90</xdr:row>
      <xdr:rowOff>46444</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6230600" y="1547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43276</xdr:rowOff>
    </xdr:from>
    <xdr:to>
      <xdr:col>85</xdr:col>
      <xdr:colOff>127000</xdr:colOff>
      <xdr:row>97</xdr:row>
      <xdr:rowOff>95128</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5481300" y="16673926"/>
          <a:ext cx="838200" cy="51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5078</xdr:rowOff>
    </xdr:from>
    <xdr:ext cx="599010" cy="259045"/>
    <xdr:sp macro="" textlink="">
      <xdr:nvSpPr>
        <xdr:cNvPr id="668" name="積立金平均値テキスト">
          <a:extLst>
            <a:ext uri="{FF2B5EF4-FFF2-40B4-BE49-F238E27FC236}">
              <a16:creationId xmlns:a16="http://schemas.microsoft.com/office/drawing/2014/main" id="{00000000-0008-0000-0600-00009C020000}"/>
            </a:ext>
          </a:extLst>
        </xdr:cNvPr>
        <xdr:cNvSpPr txBox="1"/>
      </xdr:nvSpPr>
      <xdr:spPr>
        <a:xfrm>
          <a:off x="16370300" y="168071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26651</xdr:rowOff>
    </xdr:from>
    <xdr:to>
      <xdr:col>85</xdr:col>
      <xdr:colOff>177800</xdr:colOff>
      <xdr:row>98</xdr:row>
      <xdr:rowOff>128251</xdr:rowOff>
    </xdr:to>
    <xdr:sp macro="" textlink="">
      <xdr:nvSpPr>
        <xdr:cNvPr id="669" name="フローチャート: 判断 668">
          <a:extLst>
            <a:ext uri="{FF2B5EF4-FFF2-40B4-BE49-F238E27FC236}">
              <a16:creationId xmlns:a16="http://schemas.microsoft.com/office/drawing/2014/main" id="{00000000-0008-0000-0600-00009D020000}"/>
            </a:ext>
          </a:extLst>
        </xdr:cNvPr>
        <xdr:cNvSpPr/>
      </xdr:nvSpPr>
      <xdr:spPr>
        <a:xfrm>
          <a:off x="16268700" y="1682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163486</xdr:rowOff>
    </xdr:from>
    <xdr:to>
      <xdr:col>81</xdr:col>
      <xdr:colOff>50800</xdr:colOff>
      <xdr:row>97</xdr:row>
      <xdr:rowOff>43276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4592300" y="16451236"/>
          <a:ext cx="889000" cy="222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138703</xdr:rowOff>
    </xdr:from>
    <xdr:to>
      <xdr:col>81</xdr:col>
      <xdr:colOff>101600</xdr:colOff>
      <xdr:row>98</xdr:row>
      <xdr:rowOff>68853</xdr:rowOff>
    </xdr:to>
    <xdr:sp macro="" textlink="">
      <xdr:nvSpPr>
        <xdr:cNvPr id="671" name="フローチャート: 判断 670">
          <a:extLst>
            <a:ext uri="{FF2B5EF4-FFF2-40B4-BE49-F238E27FC236}">
              <a16:creationId xmlns:a16="http://schemas.microsoft.com/office/drawing/2014/main" id="{00000000-0008-0000-0600-00009F020000}"/>
            </a:ext>
          </a:extLst>
        </xdr:cNvPr>
        <xdr:cNvSpPr/>
      </xdr:nvSpPr>
      <xdr:spPr>
        <a:xfrm>
          <a:off x="15430500" y="16769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59980</xdr:rowOff>
    </xdr:from>
    <xdr:ext cx="599010"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5181795" y="16862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138520</xdr:rowOff>
    </xdr:from>
    <xdr:to>
      <xdr:col>76</xdr:col>
      <xdr:colOff>114300</xdr:colOff>
      <xdr:row>95</xdr:row>
      <xdr:rowOff>163486</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3703300" y="16254820"/>
          <a:ext cx="889000" cy="196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50414</xdr:rowOff>
    </xdr:from>
    <xdr:to>
      <xdr:col>76</xdr:col>
      <xdr:colOff>165100</xdr:colOff>
      <xdr:row>97</xdr:row>
      <xdr:rowOff>152014</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4541500" y="1668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143141</xdr:rowOff>
    </xdr:from>
    <xdr:ext cx="599010"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4292795" y="1677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138520</xdr:rowOff>
    </xdr:from>
    <xdr:to>
      <xdr:col>71</xdr:col>
      <xdr:colOff>177800</xdr:colOff>
      <xdr:row>96</xdr:row>
      <xdr:rowOff>41914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2814300" y="16254820"/>
          <a:ext cx="889000" cy="24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69045</xdr:rowOff>
    </xdr:from>
    <xdr:to>
      <xdr:col>72</xdr:col>
      <xdr:colOff>38100</xdr:colOff>
      <xdr:row>98</xdr:row>
      <xdr:rowOff>170645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3652500" y="16871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161772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3436111" y="1696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55916</xdr:rowOff>
    </xdr:from>
    <xdr:to>
      <xdr:col>67</xdr:col>
      <xdr:colOff>101600</xdr:colOff>
      <xdr:row>98</xdr:row>
      <xdr:rowOff>157516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2763500" y="16858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148643</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2547111" y="1695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44328</xdr:rowOff>
    </xdr:from>
    <xdr:to>
      <xdr:col>85</xdr:col>
      <xdr:colOff>177800</xdr:colOff>
      <xdr:row>97</xdr:row>
      <xdr:rowOff>145928</xdr:rowOff>
    </xdr:to>
    <xdr:sp macro="" textlink="">
      <xdr:nvSpPr>
        <xdr:cNvPr id="686" name="楕円 685">
          <a:extLst>
            <a:ext uri="{FF2B5EF4-FFF2-40B4-BE49-F238E27FC236}">
              <a16:creationId xmlns:a16="http://schemas.microsoft.com/office/drawing/2014/main" id="{00000000-0008-0000-0600-0000AE020000}"/>
            </a:ext>
          </a:extLst>
        </xdr:cNvPr>
        <xdr:cNvSpPr/>
      </xdr:nvSpPr>
      <xdr:spPr>
        <a:xfrm>
          <a:off x="16268700" y="16674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67205</xdr:rowOff>
    </xdr:from>
    <xdr:ext cx="599010" cy="259045"/>
    <xdr:sp macro="" textlink="">
      <xdr:nvSpPr>
        <xdr:cNvPr id="687" name="積立金該当値テキスト">
          <a:extLst>
            <a:ext uri="{FF2B5EF4-FFF2-40B4-BE49-F238E27FC236}">
              <a16:creationId xmlns:a16="http://schemas.microsoft.com/office/drawing/2014/main" id="{00000000-0008-0000-0600-0000AF020000}"/>
            </a:ext>
          </a:extLst>
        </xdr:cNvPr>
        <xdr:cNvSpPr txBox="1"/>
      </xdr:nvSpPr>
      <xdr:spPr>
        <a:xfrm>
          <a:off x="16370300" y="16526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163926</xdr:rowOff>
    </xdr:from>
    <xdr:to>
      <xdr:col>81</xdr:col>
      <xdr:colOff>101600</xdr:colOff>
      <xdr:row>97</xdr:row>
      <xdr:rowOff>94076</xdr:rowOff>
    </xdr:to>
    <xdr:sp macro="" textlink="">
      <xdr:nvSpPr>
        <xdr:cNvPr id="688" name="楕円 687">
          <a:extLst>
            <a:ext uri="{FF2B5EF4-FFF2-40B4-BE49-F238E27FC236}">
              <a16:creationId xmlns:a16="http://schemas.microsoft.com/office/drawing/2014/main" id="{00000000-0008-0000-0600-0000B0020000}"/>
            </a:ext>
          </a:extLst>
        </xdr:cNvPr>
        <xdr:cNvSpPr/>
      </xdr:nvSpPr>
      <xdr:spPr>
        <a:xfrm>
          <a:off x="15430500" y="16623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110603</xdr:rowOff>
    </xdr:from>
    <xdr:ext cx="59901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181795" y="16398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112686</xdr:rowOff>
    </xdr:from>
    <xdr:to>
      <xdr:col>76</xdr:col>
      <xdr:colOff>165100</xdr:colOff>
      <xdr:row>96</xdr:row>
      <xdr:rowOff>42836</xdr:rowOff>
    </xdr:to>
    <xdr:sp macro="" textlink="">
      <xdr:nvSpPr>
        <xdr:cNvPr id="690" name="楕円 689">
          <a:extLst>
            <a:ext uri="{FF2B5EF4-FFF2-40B4-BE49-F238E27FC236}">
              <a16:creationId xmlns:a16="http://schemas.microsoft.com/office/drawing/2014/main" id="{00000000-0008-0000-0600-0000B2020000}"/>
            </a:ext>
          </a:extLst>
        </xdr:cNvPr>
        <xdr:cNvSpPr/>
      </xdr:nvSpPr>
      <xdr:spPr>
        <a:xfrm>
          <a:off x="14541500" y="1640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59363</xdr:rowOff>
    </xdr:from>
    <xdr:ext cx="59901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292795" y="16175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87720</xdr:rowOff>
    </xdr:from>
    <xdr:to>
      <xdr:col>72</xdr:col>
      <xdr:colOff>38100</xdr:colOff>
      <xdr:row>95</xdr:row>
      <xdr:rowOff>17870</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3652500" y="1620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93</xdr:row>
      <xdr:rowOff>34397</xdr:rowOff>
    </xdr:from>
    <xdr:ext cx="59901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03795" y="15979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162564</xdr:rowOff>
    </xdr:from>
    <xdr:to>
      <xdr:col>67</xdr:col>
      <xdr:colOff>101600</xdr:colOff>
      <xdr:row>96</xdr:row>
      <xdr:rowOff>92714</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2763500" y="16450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109241</xdr:rowOff>
    </xdr:from>
    <xdr:ext cx="59901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14795" y="16225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6" name="正方形/長方形 695">
          <a:extLst>
            <a:ext uri="{FF2B5EF4-FFF2-40B4-BE49-F238E27FC236}">
              <a16:creationId xmlns:a16="http://schemas.microsoft.com/office/drawing/2014/main" id="{00000000-0008-0000-0600-0000B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7" name="正方形/長方形 696">
          <a:extLst>
            <a:ext uri="{FF2B5EF4-FFF2-40B4-BE49-F238E27FC236}">
              <a16:creationId xmlns:a16="http://schemas.microsoft.com/office/drawing/2014/main" id="{00000000-0008-0000-0600-0000B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8" name="正方形/長方形 697">
          <a:extLst>
            <a:ext uri="{FF2B5EF4-FFF2-40B4-BE49-F238E27FC236}">
              <a16:creationId xmlns:a16="http://schemas.microsoft.com/office/drawing/2014/main" id="{00000000-0008-0000-0600-0000B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5" name="直線コネクタ 704">
          <a:extLst>
            <a:ext uri="{FF2B5EF4-FFF2-40B4-BE49-F238E27FC236}">
              <a16:creationId xmlns:a16="http://schemas.microsoft.com/office/drawing/2014/main" id="{00000000-0008-0000-0600-0000C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06" name="直線コネクタ 705">
          <a:extLst>
            <a:ext uri="{FF2B5EF4-FFF2-40B4-BE49-F238E27FC236}">
              <a16:creationId xmlns:a16="http://schemas.microsoft.com/office/drawing/2014/main" id="{00000000-0008-0000-0600-0000C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0" name="投資及び出資金グラフ枠">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55368</xdr:rowOff>
    </xdr:from>
    <xdr:to>
      <xdr:col>116</xdr:col>
      <xdr:colOff>62864</xdr:colOff>
      <xdr:row>39</xdr:row>
      <xdr:rowOff>98878</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flipV="1">
          <a:off x="22159595" y="5198868"/>
          <a:ext cx="1269" cy="1586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110953</xdr:rowOff>
    </xdr:from>
    <xdr:ext cx="249299" cy="259045"/>
    <xdr:sp macro="" textlink="">
      <xdr:nvSpPr>
        <xdr:cNvPr id="722" name="投資及び出資金最小値テキスト">
          <a:extLst>
            <a:ext uri="{FF2B5EF4-FFF2-40B4-BE49-F238E27FC236}">
              <a16:creationId xmlns:a16="http://schemas.microsoft.com/office/drawing/2014/main" id="{00000000-0008-0000-0600-0000D2020000}"/>
            </a:ext>
          </a:extLst>
        </xdr:cNvPr>
        <xdr:cNvSpPr txBox="1"/>
      </xdr:nvSpPr>
      <xdr:spPr>
        <a:xfrm>
          <a:off x="22212300" y="6797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2045</xdr:rowOff>
    </xdr:from>
    <xdr:ext cx="599010" cy="259045"/>
    <xdr:sp macro="" textlink="">
      <xdr:nvSpPr>
        <xdr:cNvPr id="724" name="投資及び出資金最大値テキスト">
          <a:extLst>
            <a:ext uri="{FF2B5EF4-FFF2-40B4-BE49-F238E27FC236}">
              <a16:creationId xmlns:a16="http://schemas.microsoft.com/office/drawing/2014/main" id="{00000000-0008-0000-0600-0000D4020000}"/>
            </a:ext>
          </a:extLst>
        </xdr:cNvPr>
        <xdr:cNvSpPr txBox="1"/>
      </xdr:nvSpPr>
      <xdr:spPr>
        <a:xfrm>
          <a:off x="22212300" y="4974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55368</xdr:rowOff>
    </xdr:from>
    <xdr:to>
      <xdr:col>116</xdr:col>
      <xdr:colOff>152400</xdr:colOff>
      <xdr:row>30</xdr:row>
      <xdr:rowOff>55368</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519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28403</xdr:rowOff>
    </xdr:from>
    <xdr:ext cx="469744" cy="259045"/>
    <xdr:sp macro="" textlink="">
      <xdr:nvSpPr>
        <xdr:cNvPr id="727" name="投資及び出資金平均値テキスト">
          <a:extLst>
            <a:ext uri="{FF2B5EF4-FFF2-40B4-BE49-F238E27FC236}">
              <a16:creationId xmlns:a16="http://schemas.microsoft.com/office/drawing/2014/main" id="{00000000-0008-0000-0600-0000D7020000}"/>
            </a:ext>
          </a:extLst>
        </xdr:cNvPr>
        <xdr:cNvSpPr txBox="1"/>
      </xdr:nvSpPr>
      <xdr:spPr>
        <a:xfrm>
          <a:off x="22212300" y="65435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5526</xdr:rowOff>
    </xdr:from>
    <xdr:to>
      <xdr:col>116</xdr:col>
      <xdr:colOff>114300</xdr:colOff>
      <xdr:row>39</xdr:row>
      <xdr:rowOff>107126</xdr:rowOff>
    </xdr:to>
    <xdr:sp macro="" textlink="">
      <xdr:nvSpPr>
        <xdr:cNvPr id="728" name="フローチャート: 判断 727">
          <a:extLst>
            <a:ext uri="{FF2B5EF4-FFF2-40B4-BE49-F238E27FC236}">
              <a16:creationId xmlns:a16="http://schemas.microsoft.com/office/drawing/2014/main" id="{00000000-0008-0000-0600-0000D8020000}"/>
            </a:ext>
          </a:extLst>
        </xdr:cNvPr>
        <xdr:cNvSpPr/>
      </xdr:nvSpPr>
      <xdr:spPr>
        <a:xfrm>
          <a:off x="22110700" y="669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37748</xdr:rowOff>
    </xdr:from>
    <xdr:to>
      <xdr:col>112</xdr:col>
      <xdr:colOff>38100</xdr:colOff>
      <xdr:row>39</xdr:row>
      <xdr:rowOff>139348</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1272500" y="672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155875</xdr:rowOff>
    </xdr:from>
    <xdr:ext cx="378565"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21134017" y="6499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33013</xdr:rowOff>
    </xdr:from>
    <xdr:to>
      <xdr:col>107</xdr:col>
      <xdr:colOff>101600</xdr:colOff>
      <xdr:row>39</xdr:row>
      <xdr:rowOff>134613</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0383500" y="6719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151140</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0199428" y="6494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29094</xdr:rowOff>
    </xdr:from>
    <xdr:to>
      <xdr:col>102</xdr:col>
      <xdr:colOff>165100</xdr:colOff>
      <xdr:row>39</xdr:row>
      <xdr:rowOff>130694</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19494500" y="671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147221</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9310428" y="6490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27755</xdr:rowOff>
    </xdr:from>
    <xdr:to>
      <xdr:col>98</xdr:col>
      <xdr:colOff>38100</xdr:colOff>
      <xdr:row>39</xdr:row>
      <xdr:rowOff>129355</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8605500" y="67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145882</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8421428" y="6489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45" name="楕円 744">
          <a:extLst>
            <a:ext uri="{FF2B5EF4-FFF2-40B4-BE49-F238E27FC236}">
              <a16:creationId xmlns:a16="http://schemas.microsoft.com/office/drawing/2014/main" id="{00000000-0008-0000-0600-0000E9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155403</xdr:rowOff>
    </xdr:from>
    <xdr:ext cx="249299" cy="259045"/>
    <xdr:sp macro="" textlink="">
      <xdr:nvSpPr>
        <xdr:cNvPr id="746" name="投資及び出資金該当値テキスト">
          <a:extLst>
            <a:ext uri="{FF2B5EF4-FFF2-40B4-BE49-F238E27FC236}">
              <a16:creationId xmlns:a16="http://schemas.microsoft.com/office/drawing/2014/main" id="{00000000-0008-0000-0600-0000EA020000}"/>
            </a:ext>
          </a:extLst>
        </xdr:cNvPr>
        <xdr:cNvSpPr txBox="1"/>
      </xdr:nvSpPr>
      <xdr:spPr>
        <a:xfrm>
          <a:off x="22212300" y="6670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5" name="貸付金グラフ枠">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10884</xdr:rowOff>
    </xdr:from>
    <xdr:to>
      <xdr:col>116</xdr:col>
      <xdr:colOff>62864</xdr:colOff>
      <xdr:row>58</xdr:row>
      <xdr:rowOff>139700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flipV="1">
          <a:off x="22159595" y="8926284"/>
          <a:ext cx="1269" cy="1157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168358</xdr:rowOff>
    </xdr:from>
    <xdr:ext cx="249299" cy="259045"/>
    <xdr:sp macro="" textlink="">
      <xdr:nvSpPr>
        <xdr:cNvPr id="777" name="貸付金最小値テキスト">
          <a:extLst>
            <a:ext uri="{FF2B5EF4-FFF2-40B4-BE49-F238E27FC236}">
              <a16:creationId xmlns:a16="http://schemas.microsoft.com/office/drawing/2014/main" id="{00000000-0008-0000-0600-000009030000}"/>
            </a:ext>
          </a:extLst>
        </xdr:cNvPr>
        <xdr:cNvSpPr txBox="1"/>
      </xdr:nvSpPr>
      <xdr:spPr>
        <a:xfrm>
          <a:off x="22212300" y="101124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129011</xdr:rowOff>
    </xdr:from>
    <xdr:ext cx="599010" cy="259045"/>
    <xdr:sp macro="" textlink="">
      <xdr:nvSpPr>
        <xdr:cNvPr id="779" name="貸付金最大値テキスト">
          <a:extLst>
            <a:ext uri="{FF2B5EF4-FFF2-40B4-BE49-F238E27FC236}">
              <a16:creationId xmlns:a16="http://schemas.microsoft.com/office/drawing/2014/main" id="{00000000-0008-0000-0600-00000B030000}"/>
            </a:ext>
          </a:extLst>
        </xdr:cNvPr>
        <xdr:cNvSpPr txBox="1"/>
      </xdr:nvSpPr>
      <xdr:spPr>
        <a:xfrm>
          <a:off x="22212300" y="8701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10884</xdr:rowOff>
    </xdr:from>
    <xdr:to>
      <xdr:col>116</xdr:col>
      <xdr:colOff>152400</xdr:colOff>
      <xdr:row>52</xdr:row>
      <xdr:rowOff>10884</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22072600" y="892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85808</xdr:rowOff>
    </xdr:from>
    <xdr:ext cx="469744" cy="259045"/>
    <xdr:sp macro="" textlink="">
      <xdr:nvSpPr>
        <xdr:cNvPr id="782" name="貸付金平均値テキスト">
          <a:extLst>
            <a:ext uri="{FF2B5EF4-FFF2-40B4-BE49-F238E27FC236}">
              <a16:creationId xmlns:a16="http://schemas.microsoft.com/office/drawing/2014/main" id="{00000000-0008-0000-0600-00000E030000}"/>
            </a:ext>
          </a:extLst>
        </xdr:cNvPr>
        <xdr:cNvSpPr txBox="1"/>
      </xdr:nvSpPr>
      <xdr:spPr>
        <a:xfrm>
          <a:off x="22212300" y="98584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62931</xdr:rowOff>
    </xdr:from>
    <xdr:to>
      <xdr:col>116</xdr:col>
      <xdr:colOff>114300</xdr:colOff>
      <xdr:row>58</xdr:row>
      <xdr:rowOff>164531</xdr:rowOff>
    </xdr:to>
    <xdr:sp macro="" textlink="">
      <xdr:nvSpPr>
        <xdr:cNvPr id="783" name="フローチャート: 判断 782">
          <a:extLst>
            <a:ext uri="{FF2B5EF4-FFF2-40B4-BE49-F238E27FC236}">
              <a16:creationId xmlns:a16="http://schemas.microsoft.com/office/drawing/2014/main" id="{00000000-0008-0000-0600-00000F030000}"/>
            </a:ext>
          </a:extLst>
        </xdr:cNvPr>
        <xdr:cNvSpPr/>
      </xdr:nvSpPr>
      <xdr:spPr>
        <a:xfrm>
          <a:off x="22110700" y="1000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68971</xdr:rowOff>
    </xdr:from>
    <xdr:to>
      <xdr:col>112</xdr:col>
      <xdr:colOff>38100</xdr:colOff>
      <xdr:row>58</xdr:row>
      <xdr:rowOff>170571</xdr:rowOff>
    </xdr:to>
    <xdr:sp macro="" textlink="">
      <xdr:nvSpPr>
        <xdr:cNvPr id="785" name="フローチャート: 判断 784">
          <a:extLst>
            <a:ext uri="{FF2B5EF4-FFF2-40B4-BE49-F238E27FC236}">
              <a16:creationId xmlns:a16="http://schemas.microsoft.com/office/drawing/2014/main" id="{00000000-0008-0000-0600-000011030000}"/>
            </a:ext>
          </a:extLst>
        </xdr:cNvPr>
        <xdr:cNvSpPr/>
      </xdr:nvSpPr>
      <xdr:spPr>
        <a:xfrm>
          <a:off x="21272500" y="1001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15648</xdr:rowOff>
    </xdr:from>
    <xdr:ext cx="469744"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21088428" y="9788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71879</xdr:rowOff>
    </xdr:from>
    <xdr:to>
      <xdr:col>107</xdr:col>
      <xdr:colOff>101600</xdr:colOff>
      <xdr:row>59</xdr:row>
      <xdr:rowOff>2029</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0383500" y="1001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18556</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0199428" y="9791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58624</xdr:rowOff>
    </xdr:from>
    <xdr:to>
      <xdr:col>102</xdr:col>
      <xdr:colOff>165100</xdr:colOff>
      <xdr:row>58</xdr:row>
      <xdr:rowOff>160224</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19494500" y="1000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5301</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9310428" y="977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62584</xdr:rowOff>
    </xdr:from>
    <xdr:to>
      <xdr:col>98</xdr:col>
      <xdr:colOff>38100</xdr:colOff>
      <xdr:row>58</xdr:row>
      <xdr:rowOff>164184</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18605500" y="1000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9261</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8421428" y="9781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0" name="楕円 799">
          <a:extLst>
            <a:ext uri="{FF2B5EF4-FFF2-40B4-BE49-F238E27FC236}">
              <a16:creationId xmlns:a16="http://schemas.microsoft.com/office/drawing/2014/main" id="{00000000-0008-0000-0600-000020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41358</xdr:rowOff>
    </xdr:from>
    <xdr:ext cx="249299" cy="259045"/>
    <xdr:sp macro="" textlink="">
      <xdr:nvSpPr>
        <xdr:cNvPr id="801" name="貸付金該当値テキスト">
          <a:extLst>
            <a:ext uri="{FF2B5EF4-FFF2-40B4-BE49-F238E27FC236}">
              <a16:creationId xmlns:a16="http://schemas.microsoft.com/office/drawing/2014/main" id="{00000000-0008-0000-0600-000021030000}"/>
            </a:ext>
          </a:extLst>
        </xdr:cNvPr>
        <xdr:cNvSpPr txBox="1"/>
      </xdr:nvSpPr>
      <xdr:spPr>
        <a:xfrm>
          <a:off x="22212300" y="99854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2" name="楕円 801">
          <a:extLst>
            <a:ext uri="{FF2B5EF4-FFF2-40B4-BE49-F238E27FC236}">
              <a16:creationId xmlns:a16="http://schemas.microsoft.com/office/drawing/2014/main" id="{00000000-0008-0000-0600-000022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0" name="正方形/長方形 809">
          <a:extLst>
            <a:ext uri="{FF2B5EF4-FFF2-40B4-BE49-F238E27FC236}">
              <a16:creationId xmlns:a16="http://schemas.microsoft.com/office/drawing/2014/main" id="{00000000-0008-0000-0600-00002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9" name="直線コネクタ 818">
          <a:extLst>
            <a:ext uri="{FF2B5EF4-FFF2-40B4-BE49-F238E27FC236}">
              <a16:creationId xmlns:a16="http://schemas.microsoft.com/office/drawing/2014/main" id="{00000000-0008-0000-0600-00003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67</xdr:row>
      <xdr:rowOff>54627</xdr:rowOff>
    </xdr:from>
    <xdr:ext cx="685572"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02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2" name="繰出金グラフ枠">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74</xdr:row>
      <xdr:rowOff>32622</xdr:rowOff>
    </xdr:from>
    <xdr:to>
      <xdr:col>116</xdr:col>
      <xdr:colOff>62864</xdr:colOff>
      <xdr:row>78</xdr:row>
      <xdr:rowOff>157262</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flipV="1">
          <a:off x="22159595" y="12719922"/>
          <a:ext cx="1269" cy="810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161089</xdr:rowOff>
    </xdr:from>
    <xdr:ext cx="534377" cy="259045"/>
    <xdr:sp macro="" textlink="">
      <xdr:nvSpPr>
        <xdr:cNvPr id="834" name="繰出金最小値テキスト">
          <a:extLst>
            <a:ext uri="{FF2B5EF4-FFF2-40B4-BE49-F238E27FC236}">
              <a16:creationId xmlns:a16="http://schemas.microsoft.com/office/drawing/2014/main" id="{00000000-0008-0000-0600-000042030000}"/>
            </a:ext>
          </a:extLst>
        </xdr:cNvPr>
        <xdr:cNvSpPr txBox="1"/>
      </xdr:nvSpPr>
      <xdr:spPr>
        <a:xfrm>
          <a:off x="22212300" y="13534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157262</xdr:rowOff>
    </xdr:from>
    <xdr:to>
      <xdr:col>116</xdr:col>
      <xdr:colOff>152400</xdr:colOff>
      <xdr:row>78</xdr:row>
      <xdr:rowOff>157262</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22072600" y="13530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150749</xdr:rowOff>
    </xdr:from>
    <xdr:ext cx="599010" cy="259045"/>
    <xdr:sp macro="" textlink="">
      <xdr:nvSpPr>
        <xdr:cNvPr id="836" name="繰出金最大値テキスト">
          <a:extLst>
            <a:ext uri="{FF2B5EF4-FFF2-40B4-BE49-F238E27FC236}">
              <a16:creationId xmlns:a16="http://schemas.microsoft.com/office/drawing/2014/main" id="{00000000-0008-0000-0600-000044030000}"/>
            </a:ext>
          </a:extLst>
        </xdr:cNvPr>
        <xdr:cNvSpPr txBox="1"/>
      </xdr:nvSpPr>
      <xdr:spPr>
        <a:xfrm>
          <a:off x="22212300" y="12495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74</xdr:row>
      <xdr:rowOff>32622</xdr:rowOff>
    </xdr:from>
    <xdr:to>
      <xdr:col>116</xdr:col>
      <xdr:colOff>152400</xdr:colOff>
      <xdr:row>74</xdr:row>
      <xdr:rowOff>32622</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22072600" y="12719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131238</xdr:rowOff>
    </xdr:from>
    <xdr:to>
      <xdr:col>116</xdr:col>
      <xdr:colOff>63500</xdr:colOff>
      <xdr:row>75</xdr:row>
      <xdr:rowOff>62147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21323300" y="12647088"/>
          <a:ext cx="838200" cy="27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64656</xdr:rowOff>
    </xdr:from>
    <xdr:ext cx="599010" cy="259045"/>
    <xdr:sp macro="" textlink="">
      <xdr:nvSpPr>
        <xdr:cNvPr id="839" name="繰出金平均値テキスト">
          <a:extLst>
            <a:ext uri="{FF2B5EF4-FFF2-40B4-BE49-F238E27FC236}">
              <a16:creationId xmlns:a16="http://schemas.microsoft.com/office/drawing/2014/main" id="{00000000-0008-0000-0600-000047030000}"/>
            </a:ext>
          </a:extLst>
        </xdr:cNvPr>
        <xdr:cNvSpPr txBox="1"/>
      </xdr:nvSpPr>
      <xdr:spPr>
        <a:xfrm>
          <a:off x="22212300" y="132663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86229</xdr:rowOff>
    </xdr:from>
    <xdr:to>
      <xdr:col>116</xdr:col>
      <xdr:colOff>114300</xdr:colOff>
      <xdr:row>78</xdr:row>
      <xdr:rowOff>16379</xdr:rowOff>
    </xdr:to>
    <xdr:sp macro="" textlink="">
      <xdr:nvSpPr>
        <xdr:cNvPr id="840" name="フローチャート: 判断 839">
          <a:extLst>
            <a:ext uri="{FF2B5EF4-FFF2-40B4-BE49-F238E27FC236}">
              <a16:creationId xmlns:a16="http://schemas.microsoft.com/office/drawing/2014/main" id="{00000000-0008-0000-0600-000048030000}"/>
            </a:ext>
          </a:extLst>
        </xdr:cNvPr>
        <xdr:cNvSpPr/>
      </xdr:nvSpPr>
      <xdr:spPr>
        <a:xfrm>
          <a:off x="22110700" y="13287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70</xdr:row>
      <xdr:rowOff>134638</xdr:rowOff>
    </xdr:from>
    <xdr:to>
      <xdr:col>111</xdr:col>
      <xdr:colOff>177800</xdr:colOff>
      <xdr:row>73</xdr:row>
      <xdr:rowOff>131238</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0434300" y="12136138"/>
          <a:ext cx="889000" cy="510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72112</xdr:rowOff>
    </xdr:from>
    <xdr:to>
      <xdr:col>112</xdr:col>
      <xdr:colOff>38100</xdr:colOff>
      <xdr:row>78</xdr:row>
      <xdr:rowOff>2262</xdr:rowOff>
    </xdr:to>
    <xdr:sp macro="" textlink="">
      <xdr:nvSpPr>
        <xdr:cNvPr id="842" name="フローチャート: 判断 841">
          <a:extLst>
            <a:ext uri="{FF2B5EF4-FFF2-40B4-BE49-F238E27FC236}">
              <a16:creationId xmlns:a16="http://schemas.microsoft.com/office/drawing/2014/main" id="{00000000-0008-0000-0600-00004A030000}"/>
            </a:ext>
          </a:extLst>
        </xdr:cNvPr>
        <xdr:cNvSpPr/>
      </xdr:nvSpPr>
      <xdr:spPr>
        <a:xfrm>
          <a:off x="21272500" y="13273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164839</xdr:rowOff>
    </xdr:from>
    <xdr:ext cx="599010"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21023795" y="13366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70</xdr:row>
      <xdr:rowOff>134638</xdr:rowOff>
    </xdr:from>
    <xdr:to>
      <xdr:col>107</xdr:col>
      <xdr:colOff>50800</xdr:colOff>
      <xdr:row>75</xdr:row>
      <xdr:rowOff>26991</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19545300" y="12136138"/>
          <a:ext cx="889000" cy="749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85742</xdr:rowOff>
    </xdr:from>
    <xdr:to>
      <xdr:col>107</xdr:col>
      <xdr:colOff>101600</xdr:colOff>
      <xdr:row>78</xdr:row>
      <xdr:rowOff>15892</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0383500" y="13287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78</xdr:row>
      <xdr:rowOff>7019</xdr:rowOff>
    </xdr:from>
    <xdr:ext cx="599010"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20134795" y="13380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26991</xdr:rowOff>
    </xdr:from>
    <xdr:to>
      <xdr:col>102</xdr:col>
      <xdr:colOff>114300</xdr:colOff>
      <xdr:row>75</xdr:row>
      <xdr:rowOff>73682</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18656300" y="12885741"/>
          <a:ext cx="889000" cy="46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100564</xdr:rowOff>
    </xdr:from>
    <xdr:to>
      <xdr:col>102</xdr:col>
      <xdr:colOff>165100</xdr:colOff>
      <xdr:row>78</xdr:row>
      <xdr:rowOff>30714</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19494500" y="133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78</xdr:row>
      <xdr:rowOff>21841</xdr:rowOff>
    </xdr:from>
    <xdr:ext cx="599010"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9245795" y="1339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101749</xdr:rowOff>
    </xdr:from>
    <xdr:to>
      <xdr:col>98</xdr:col>
      <xdr:colOff>38100</xdr:colOff>
      <xdr:row>78</xdr:row>
      <xdr:rowOff>31899</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18605500" y="1330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78</xdr:row>
      <xdr:rowOff>23026</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8356795" y="13396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11347</xdr:rowOff>
    </xdr:from>
    <xdr:to>
      <xdr:col>116</xdr:col>
      <xdr:colOff>114300</xdr:colOff>
      <xdr:row>75</xdr:row>
      <xdr:rowOff>112947</xdr:rowOff>
    </xdr:to>
    <xdr:sp macro="" textlink="">
      <xdr:nvSpPr>
        <xdr:cNvPr id="857" name="楕円 856">
          <a:extLst>
            <a:ext uri="{FF2B5EF4-FFF2-40B4-BE49-F238E27FC236}">
              <a16:creationId xmlns:a16="http://schemas.microsoft.com/office/drawing/2014/main" id="{00000000-0008-0000-0600-000059030000}"/>
            </a:ext>
          </a:extLst>
        </xdr:cNvPr>
        <xdr:cNvSpPr/>
      </xdr:nvSpPr>
      <xdr:spPr>
        <a:xfrm>
          <a:off x="22110700" y="12870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34224</xdr:rowOff>
    </xdr:from>
    <xdr:ext cx="599010" cy="259045"/>
    <xdr:sp macro="" textlink="">
      <xdr:nvSpPr>
        <xdr:cNvPr id="858" name="繰出金該当値テキスト">
          <a:extLst>
            <a:ext uri="{FF2B5EF4-FFF2-40B4-BE49-F238E27FC236}">
              <a16:creationId xmlns:a16="http://schemas.microsoft.com/office/drawing/2014/main" id="{00000000-0008-0000-0600-00005A030000}"/>
            </a:ext>
          </a:extLst>
        </xdr:cNvPr>
        <xdr:cNvSpPr txBox="1"/>
      </xdr:nvSpPr>
      <xdr:spPr>
        <a:xfrm>
          <a:off x="22212300" y="12721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80438</xdr:rowOff>
    </xdr:from>
    <xdr:to>
      <xdr:col>112</xdr:col>
      <xdr:colOff>38100</xdr:colOff>
      <xdr:row>74</xdr:row>
      <xdr:rowOff>10588</xdr:rowOff>
    </xdr:to>
    <xdr:sp macro="" textlink="">
      <xdr:nvSpPr>
        <xdr:cNvPr id="859" name="楕円 858">
          <a:extLst>
            <a:ext uri="{FF2B5EF4-FFF2-40B4-BE49-F238E27FC236}">
              <a16:creationId xmlns:a16="http://schemas.microsoft.com/office/drawing/2014/main" id="{00000000-0008-0000-0600-00005B030000}"/>
            </a:ext>
          </a:extLst>
        </xdr:cNvPr>
        <xdr:cNvSpPr/>
      </xdr:nvSpPr>
      <xdr:spPr>
        <a:xfrm>
          <a:off x="21272500" y="1259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72</xdr:row>
      <xdr:rowOff>27115</xdr:rowOff>
    </xdr:from>
    <xdr:ext cx="59901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23795" y="12371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70</xdr:row>
      <xdr:rowOff>83838</xdr:rowOff>
    </xdr:from>
    <xdr:to>
      <xdr:col>107</xdr:col>
      <xdr:colOff>101600</xdr:colOff>
      <xdr:row>71</xdr:row>
      <xdr:rowOff>13988</xdr:rowOff>
    </xdr:to>
    <xdr:sp macro="" textlink="">
      <xdr:nvSpPr>
        <xdr:cNvPr id="861" name="楕円 860">
          <a:extLst>
            <a:ext uri="{FF2B5EF4-FFF2-40B4-BE49-F238E27FC236}">
              <a16:creationId xmlns:a16="http://schemas.microsoft.com/office/drawing/2014/main" id="{00000000-0008-0000-0600-00005D030000}"/>
            </a:ext>
          </a:extLst>
        </xdr:cNvPr>
        <xdr:cNvSpPr/>
      </xdr:nvSpPr>
      <xdr:spPr>
        <a:xfrm>
          <a:off x="20383500" y="1208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69</xdr:row>
      <xdr:rowOff>30515</xdr:rowOff>
    </xdr:from>
    <xdr:ext cx="59901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34795" y="11860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147641</xdr:rowOff>
    </xdr:from>
    <xdr:to>
      <xdr:col>102</xdr:col>
      <xdr:colOff>165100</xdr:colOff>
      <xdr:row>75</xdr:row>
      <xdr:rowOff>77791</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19494500" y="12834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73</xdr:row>
      <xdr:rowOff>94318</xdr:rowOff>
    </xdr:from>
    <xdr:ext cx="59901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45795" y="12610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22882</xdr:rowOff>
    </xdr:from>
    <xdr:to>
      <xdr:col>98</xdr:col>
      <xdr:colOff>38100</xdr:colOff>
      <xdr:row>75</xdr:row>
      <xdr:rowOff>124482</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18605500" y="12881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73</xdr:row>
      <xdr:rowOff>141009</xdr:rowOff>
    </xdr:from>
    <xdr:ext cx="59901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56795" y="126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7" name="正方形/長方形 866">
          <a:extLst>
            <a:ext uri="{FF2B5EF4-FFF2-40B4-BE49-F238E27FC236}">
              <a16:creationId xmlns:a16="http://schemas.microsoft.com/office/drawing/2014/main" id="{00000000-0008-0000-0600-00006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8" name="正方形/長方形 867">
          <a:extLst>
            <a:ext uri="{FF2B5EF4-FFF2-40B4-BE49-F238E27FC236}">
              <a16:creationId xmlns:a16="http://schemas.microsoft.com/office/drawing/2014/main" id="{00000000-0008-0000-0600-00006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6" name="直線コネクタ 875">
          <a:extLst>
            <a:ext uri="{FF2B5EF4-FFF2-40B4-BE49-F238E27FC236}">
              <a16:creationId xmlns:a16="http://schemas.microsoft.com/office/drawing/2014/main" id="{00000000-0008-0000-0600-00006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7" name="直線コネクタ 876">
          <a:extLst>
            <a:ext uri="{FF2B5EF4-FFF2-40B4-BE49-F238E27FC236}">
              <a16:creationId xmlns:a16="http://schemas.microsoft.com/office/drawing/2014/main" id="{00000000-0008-0000-0600-00006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1" name="前年度繰上充用金グラフ枠">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3" name="前年度繰上充用金最小値テキスト">
          <a:extLst>
            <a:ext uri="{FF2B5EF4-FFF2-40B4-BE49-F238E27FC236}">
              <a16:creationId xmlns:a16="http://schemas.microsoft.com/office/drawing/2014/main" id="{00000000-0008-0000-0600-00007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5" name="前年度繰上充用金最大値テキスト">
          <a:extLst>
            <a:ext uri="{FF2B5EF4-FFF2-40B4-BE49-F238E27FC236}">
              <a16:creationId xmlns:a16="http://schemas.microsoft.com/office/drawing/2014/main" id="{00000000-0008-0000-0600-00007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8" name="前年度繰上充用金平均値テキスト">
          <a:extLst>
            <a:ext uri="{FF2B5EF4-FFF2-40B4-BE49-F238E27FC236}">
              <a16:creationId xmlns:a16="http://schemas.microsoft.com/office/drawing/2014/main" id="{00000000-0008-0000-0600-00007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9" name="フローチャート: 判断 888">
          <a:extLst>
            <a:ext uri="{FF2B5EF4-FFF2-40B4-BE49-F238E27FC236}">
              <a16:creationId xmlns:a16="http://schemas.microsoft.com/office/drawing/2014/main" id="{00000000-0008-0000-0600-00007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1" name="フローチャート: 判断 890">
          <a:extLst>
            <a:ext uri="{FF2B5EF4-FFF2-40B4-BE49-F238E27FC236}">
              <a16:creationId xmlns:a16="http://schemas.microsoft.com/office/drawing/2014/main" id="{00000000-0008-0000-0600-00007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楕円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7" name="前年度繰上充用金該当値テキスト">
          <a:extLst>
            <a:ext uri="{FF2B5EF4-FFF2-40B4-BE49-F238E27FC236}">
              <a16:creationId xmlns:a16="http://schemas.microsoft.com/office/drawing/2014/main" id="{00000000-0008-0000-0600-00008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8" name="楕円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0" name="楕円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6" name="正方形/長方形 915">
          <a:extLst>
            <a:ext uri="{FF2B5EF4-FFF2-40B4-BE49-F238E27FC236}">
              <a16:creationId xmlns:a16="http://schemas.microsoft.com/office/drawing/2014/main" id="{00000000-0008-0000-0600-00009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7" name="正方形/長方形 916">
          <a:extLst>
            <a:ext uri="{FF2B5EF4-FFF2-40B4-BE49-F238E27FC236}">
              <a16:creationId xmlns:a16="http://schemas.microsoft.com/office/drawing/2014/main" id="{00000000-0008-0000-0600-00009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人口約</a:t>
          </a:r>
          <a:r>
            <a:rPr kumimoji="1" lang="en-US" altLang="ja-JP" sz="1300">
              <a:latin typeface="ＭＳ Ｐゴシック" panose="020B0600070205080204" pitchFamily="50" charset="-128"/>
              <a:ea typeface="ＭＳ Ｐゴシック" panose="020B0600070205080204" pitchFamily="50" charset="-128"/>
            </a:rPr>
            <a:t>300</a:t>
          </a:r>
          <a:r>
            <a:rPr kumimoji="1" lang="ja-JP" altLang="en-US" sz="1300">
              <a:latin typeface="ＭＳ Ｐゴシック" panose="020B0600070205080204" pitchFamily="50" charset="-128"/>
              <a:ea typeface="ＭＳ Ｐゴシック" panose="020B0600070205080204" pitchFamily="50" charset="-128"/>
            </a:rPr>
            <a:t>人の孤立小離島であるため、人口一人当たりにすると高くなってしまう。人件費について、住民へのサービス提供の低下を防ぐためには、現在の職員を削減することは難しい。むしろ令和２年度にごみ回収委託業者の撤退により、職員がごみ事業を対応する事になった。業務の多種・多様化により職員数を増加しなければ職員への負担が増加する一方であるのが現状である。ごみ事業やヘリコミューター地上業務などを外部委託することも検討したが、島内に受託事業者がいないことで断念している。シルバー人材の活用について検討を行っているが、活用可能な業務が限られてしまい、島内で行政のニーズに合った会計年度任用職員を採用する事が困難な状況で、職員数削減を進めることが難しい状況にある。扶助費はほぼ毎年、支出額の増加がみられないために比率の増減はほとんどない。物件費は普通建設事業の準備委託やシステム改修費用等により増加することが見込まれる。今後についても不必要な物品購入を削減することによる物件費の抑制を図る。補助費等は令和６年度より簡易水道事業および下水道事業の公営企業化により増加する見込みである。維持補修費は、緊急を要する施設修繕のみの実施とし費用を抑えている。普通建設事業について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年度より大型普通建設事業を開始しており、令和７年度頃まで増加する見込みである。積立金については減少傾向ではあるが、将来的な普通建設事業および庁舎建替えの為に継続して積立を行っていく。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314
307
4.04
1,637,608
1,465,978
171,630
448,363
382,249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63335</xdr:rowOff>
    </xdr:from>
    <xdr:to>
      <xdr:col>24</xdr:col>
      <xdr:colOff>62865</xdr:colOff>
      <xdr:row>38</xdr:row>
      <xdr:rowOff>100317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06835"/>
          <a:ext cx="1270" cy="1408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104144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61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100317</xdr:rowOff>
    </xdr:from>
    <xdr:to>
      <xdr:col>24</xdr:col>
      <xdr:colOff>152400</xdr:colOff>
      <xdr:row>38</xdr:row>
      <xdr:rowOff>100317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615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10012</xdr:rowOff>
    </xdr:from>
    <xdr:ext cx="599010"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4982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120,013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63335</xdr:rowOff>
    </xdr:from>
    <xdr:to>
      <xdr:col>24</xdr:col>
      <xdr:colOff>152400</xdr:colOff>
      <xdr:row>30</xdr:row>
      <xdr:rowOff>63335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74422</xdr:rowOff>
    </xdr:from>
    <xdr:to>
      <xdr:col>24</xdr:col>
      <xdr:colOff>63500</xdr:colOff>
      <xdr:row>35</xdr:row>
      <xdr:rowOff>128740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075172"/>
          <a:ext cx="838200" cy="5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37101</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807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58674</xdr:rowOff>
    </xdr:from>
    <xdr:to>
      <xdr:col>24</xdr:col>
      <xdr:colOff>114300</xdr:colOff>
      <xdr:row>37</xdr:row>
      <xdr:rowOff>160274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40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151638</xdr:rowOff>
    </xdr:from>
    <xdr:to>
      <xdr:col>19</xdr:col>
      <xdr:colOff>177800</xdr:colOff>
      <xdr:row>35</xdr:row>
      <xdr:rowOff>74422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5980938"/>
          <a:ext cx="889000" cy="94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73457</xdr:rowOff>
    </xdr:from>
    <xdr:to>
      <xdr:col>20</xdr:col>
      <xdr:colOff>38100</xdr:colOff>
      <xdr:row>38</xdr:row>
      <xdr:rowOff>3607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417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166184</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509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151638</xdr:rowOff>
    </xdr:from>
    <xdr:to>
      <xdr:col>15</xdr:col>
      <xdr:colOff>50800</xdr:colOff>
      <xdr:row>34</xdr:row>
      <xdr:rowOff>165176</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5980938"/>
          <a:ext cx="889000" cy="13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92621</xdr:rowOff>
    </xdr:from>
    <xdr:to>
      <xdr:col>15</xdr:col>
      <xdr:colOff>101600</xdr:colOff>
      <xdr:row>38</xdr:row>
      <xdr:rowOff>22771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43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13898</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528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165176</xdr:rowOff>
    </xdr:from>
    <xdr:to>
      <xdr:col>10</xdr:col>
      <xdr:colOff>114300</xdr:colOff>
      <xdr:row>35</xdr:row>
      <xdr:rowOff>41377</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5994476"/>
          <a:ext cx="889000" cy="47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92380</xdr:rowOff>
    </xdr:from>
    <xdr:to>
      <xdr:col>10</xdr:col>
      <xdr:colOff>165100</xdr:colOff>
      <xdr:row>38</xdr:row>
      <xdr:rowOff>22530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43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13657</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528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82461</xdr:rowOff>
    </xdr:from>
    <xdr:to>
      <xdr:col>6</xdr:col>
      <xdr:colOff>38100</xdr:colOff>
      <xdr:row>38</xdr:row>
      <xdr:rowOff>12612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4261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3738</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518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77940</xdr:rowOff>
    </xdr:from>
    <xdr:to>
      <xdr:col>24</xdr:col>
      <xdr:colOff>114300</xdr:colOff>
      <xdr:row>36</xdr:row>
      <xdr:rowOff>8090</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07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100817</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593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23622</xdr:rowOff>
    </xdr:from>
    <xdr:to>
      <xdr:col>20</xdr:col>
      <xdr:colOff>38100</xdr:colOff>
      <xdr:row>35</xdr:row>
      <xdr:rowOff>125222</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02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141749</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5799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100838</xdr:rowOff>
    </xdr:from>
    <xdr:to>
      <xdr:col>15</xdr:col>
      <xdr:colOff>101600</xdr:colOff>
      <xdr:row>35</xdr:row>
      <xdr:rowOff>30988</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593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47515</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5705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114376</xdr:rowOff>
    </xdr:from>
    <xdr:to>
      <xdr:col>10</xdr:col>
      <xdr:colOff>165100</xdr:colOff>
      <xdr:row>35</xdr:row>
      <xdr:rowOff>44526</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5943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61053</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5718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162027</xdr:rowOff>
    </xdr:from>
    <xdr:to>
      <xdr:col>6</xdr:col>
      <xdr:colOff>38100</xdr:colOff>
      <xdr:row>35</xdr:row>
      <xdr:rowOff>92177</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5991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108704</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5766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81776</xdr:rowOff>
    </xdr:from>
    <xdr:to>
      <xdr:col>24</xdr:col>
      <xdr:colOff>62865</xdr:colOff>
      <xdr:row>58</xdr:row>
      <xdr:rowOff>113180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654276"/>
          <a:ext cx="1270" cy="1403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117007</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61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113180</xdr:rowOff>
    </xdr:from>
    <xdr:to>
      <xdr:col>24</xdr:col>
      <xdr:colOff>152400</xdr:colOff>
      <xdr:row>58</xdr:row>
      <xdr:rowOff>113180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5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28453</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4295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6,253,387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81776</xdr:rowOff>
    </xdr:from>
    <xdr:to>
      <xdr:col>24</xdr:col>
      <xdr:colOff>152400</xdr:colOff>
      <xdr:row>50</xdr:row>
      <xdr:rowOff>81776</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654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26376</xdr:rowOff>
    </xdr:from>
    <xdr:to>
      <xdr:col>24</xdr:col>
      <xdr:colOff>63500</xdr:colOff>
      <xdr:row>56</xdr:row>
      <xdr:rowOff>94533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3797300" y="9627576"/>
          <a:ext cx="838200" cy="68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139035</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9116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160608</xdr:rowOff>
    </xdr:from>
    <xdr:to>
      <xdr:col>24</xdr:col>
      <xdr:colOff>114300</xdr:colOff>
      <xdr:row>58</xdr:row>
      <xdr:rowOff>90758</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3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26376</xdr:rowOff>
    </xdr:from>
    <xdr:to>
      <xdr:col>19</xdr:col>
      <xdr:colOff>177800</xdr:colOff>
      <xdr:row>56</xdr:row>
      <xdr:rowOff>151502</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9627576"/>
          <a:ext cx="889000" cy="125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155189</xdr:rowOff>
    </xdr:from>
    <xdr:to>
      <xdr:col>20</xdr:col>
      <xdr:colOff>38100</xdr:colOff>
      <xdr:row>58</xdr:row>
      <xdr:rowOff>85339</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2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76466</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10020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123123</xdr:rowOff>
    </xdr:from>
    <xdr:to>
      <xdr:col>15</xdr:col>
      <xdr:colOff>50800</xdr:colOff>
      <xdr:row>56</xdr:row>
      <xdr:rowOff>151502</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019300" y="9724323"/>
          <a:ext cx="889000" cy="28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138929</xdr:rowOff>
    </xdr:from>
    <xdr:to>
      <xdr:col>15</xdr:col>
      <xdr:colOff>101600</xdr:colOff>
      <xdr:row>58</xdr:row>
      <xdr:rowOff>69079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11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60206</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10004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123123</xdr:rowOff>
    </xdr:from>
    <xdr:to>
      <xdr:col>10</xdr:col>
      <xdr:colOff>114300</xdr:colOff>
      <xdr:row>57</xdr:row>
      <xdr:rowOff>63677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130300" y="9724323"/>
          <a:ext cx="889000" cy="11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154878</xdr:rowOff>
    </xdr:from>
    <xdr:to>
      <xdr:col>10</xdr:col>
      <xdr:colOff>165100</xdr:colOff>
      <xdr:row>58</xdr:row>
      <xdr:rowOff>85028</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2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76155</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10020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13150</xdr:rowOff>
    </xdr:from>
    <xdr:to>
      <xdr:col>6</xdr:col>
      <xdr:colOff>38100</xdr:colOff>
      <xdr:row>58</xdr:row>
      <xdr:rowOff>114750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95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105877</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10049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43733</xdr:rowOff>
    </xdr:from>
    <xdr:to>
      <xdr:col>24</xdr:col>
      <xdr:colOff>114300</xdr:colOff>
      <xdr:row>56</xdr:row>
      <xdr:rowOff>145333</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644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66610</xdr:rowOff>
    </xdr:from>
    <xdr:ext cx="690189"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4963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1,697,580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147026</xdr:rowOff>
    </xdr:from>
    <xdr:to>
      <xdr:col>20</xdr:col>
      <xdr:colOff>38100</xdr:colOff>
      <xdr:row>56</xdr:row>
      <xdr:rowOff>77176</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576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54</xdr:row>
      <xdr:rowOff>93703</xdr:rowOff>
    </xdr:from>
    <xdr:ext cx="690189"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52205" y="93520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1,995,732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100702</xdr:rowOff>
    </xdr:from>
    <xdr:to>
      <xdr:col>15</xdr:col>
      <xdr:colOff>101600</xdr:colOff>
      <xdr:row>57</xdr:row>
      <xdr:rowOff>30852</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70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55</xdr:row>
      <xdr:rowOff>47379</xdr:rowOff>
    </xdr:from>
    <xdr:ext cx="690189"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563205" y="947712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1,448,370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72323</xdr:rowOff>
    </xdr:from>
    <xdr:to>
      <xdr:col>10</xdr:col>
      <xdr:colOff>165100</xdr:colOff>
      <xdr:row>57</xdr:row>
      <xdr:rowOff>2473</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67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55</xdr:row>
      <xdr:rowOff>19000</xdr:rowOff>
    </xdr:from>
    <xdr:ext cx="690189"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674205" y="94487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12877</xdr:rowOff>
    </xdr:from>
    <xdr:to>
      <xdr:col>6</xdr:col>
      <xdr:colOff>38100</xdr:colOff>
      <xdr:row>57</xdr:row>
      <xdr:rowOff>114477</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785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55</xdr:row>
      <xdr:rowOff>131004</xdr:rowOff>
    </xdr:from>
    <xdr:ext cx="690189"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785205" y="95607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113898</xdr:rowOff>
    </xdr:from>
    <xdr:to>
      <xdr:col>24</xdr:col>
      <xdr:colOff>62865</xdr:colOff>
      <xdr:row>78</xdr:row>
      <xdr:rowOff>50687</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1943948"/>
          <a:ext cx="1270" cy="147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54514</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427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50687</xdr:rowOff>
    </xdr:from>
    <xdr:to>
      <xdr:col>24</xdr:col>
      <xdr:colOff>152400</xdr:colOff>
      <xdr:row>78</xdr:row>
      <xdr:rowOff>50687</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423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60575</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71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113898</xdr:rowOff>
    </xdr:from>
    <xdr:to>
      <xdr:col>24</xdr:col>
      <xdr:colOff>152400</xdr:colOff>
      <xdr:row>69</xdr:row>
      <xdr:rowOff>113898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194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69</xdr:row>
      <xdr:rowOff>113898</xdr:rowOff>
    </xdr:from>
    <xdr:to>
      <xdr:col>24</xdr:col>
      <xdr:colOff>63500</xdr:colOff>
      <xdr:row>71</xdr:row>
      <xdr:rowOff>6162</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1943948"/>
          <a:ext cx="838200" cy="235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123595</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9823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145168</xdr:rowOff>
    </xdr:from>
    <xdr:to>
      <xdr:col>24</xdr:col>
      <xdr:colOff>114300</xdr:colOff>
      <xdr:row>76</xdr:row>
      <xdr:rowOff>75318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003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6162</xdr:rowOff>
    </xdr:from>
    <xdr:to>
      <xdr:col>19</xdr:col>
      <xdr:colOff>177800</xdr:colOff>
      <xdr:row>72</xdr:row>
      <xdr:rowOff>49145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2179112"/>
          <a:ext cx="889000" cy="214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45904</xdr:rowOff>
    </xdr:from>
    <xdr:to>
      <xdr:col>20</xdr:col>
      <xdr:colOff>38100</xdr:colOff>
      <xdr:row>76</xdr:row>
      <xdr:rowOff>147504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7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138631</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168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2919</xdr:rowOff>
    </xdr:from>
    <xdr:to>
      <xdr:col>15</xdr:col>
      <xdr:colOff>50800</xdr:colOff>
      <xdr:row>72</xdr:row>
      <xdr:rowOff>49145</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019300" y="12347319"/>
          <a:ext cx="889000" cy="46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48617</xdr:rowOff>
    </xdr:from>
    <xdr:to>
      <xdr:col>15</xdr:col>
      <xdr:colOff>101600</xdr:colOff>
      <xdr:row>76</xdr:row>
      <xdr:rowOff>150217</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141344</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171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2919</xdr:rowOff>
    </xdr:from>
    <xdr:to>
      <xdr:col>10</xdr:col>
      <xdr:colOff>114300</xdr:colOff>
      <xdr:row>72</xdr:row>
      <xdr:rowOff>41901</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2347319"/>
          <a:ext cx="889000" cy="38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81011</xdr:rowOff>
    </xdr:from>
    <xdr:to>
      <xdr:col>10</xdr:col>
      <xdr:colOff>165100</xdr:colOff>
      <xdr:row>77</xdr:row>
      <xdr:rowOff>11161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2288</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203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120583</xdr:rowOff>
    </xdr:from>
    <xdr:to>
      <xdr:col>6</xdr:col>
      <xdr:colOff>38100</xdr:colOff>
      <xdr:row>77</xdr:row>
      <xdr:rowOff>50733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15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41860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24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69</xdr:row>
      <xdr:rowOff>63098</xdr:rowOff>
    </xdr:from>
    <xdr:to>
      <xdr:col>24</xdr:col>
      <xdr:colOff>114300</xdr:colOff>
      <xdr:row>69</xdr:row>
      <xdr:rowOff>164698</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189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69</xdr:row>
      <xdr:rowOff>16125</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1846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70</xdr:row>
      <xdr:rowOff>126812</xdr:rowOff>
    </xdr:from>
    <xdr:to>
      <xdr:col>20</xdr:col>
      <xdr:colOff>38100</xdr:colOff>
      <xdr:row>71</xdr:row>
      <xdr:rowOff>56962</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2128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69</xdr:row>
      <xdr:rowOff>73489</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1903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71</xdr:row>
      <xdr:rowOff>169795</xdr:rowOff>
    </xdr:from>
    <xdr:to>
      <xdr:col>15</xdr:col>
      <xdr:colOff>101600</xdr:colOff>
      <xdr:row>72</xdr:row>
      <xdr:rowOff>99945</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234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70</xdr:row>
      <xdr:rowOff>116472</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117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71</xdr:row>
      <xdr:rowOff>123569</xdr:rowOff>
    </xdr:from>
    <xdr:to>
      <xdr:col>10</xdr:col>
      <xdr:colOff>165100</xdr:colOff>
      <xdr:row>72</xdr:row>
      <xdr:rowOff>53719</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2296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70</xdr:row>
      <xdr:rowOff>70246</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071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71</xdr:row>
      <xdr:rowOff>162551</xdr:rowOff>
    </xdr:from>
    <xdr:to>
      <xdr:col>6</xdr:col>
      <xdr:colOff>38100</xdr:colOff>
      <xdr:row>72</xdr:row>
      <xdr:rowOff>92701</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2335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70</xdr:row>
      <xdr:rowOff>109228</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2110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93</xdr:row>
      <xdr:rowOff>114415</xdr:rowOff>
    </xdr:from>
    <xdr:to>
      <xdr:col>24</xdr:col>
      <xdr:colOff>62865</xdr:colOff>
      <xdr:row>99</xdr:row>
      <xdr:rowOff>41176</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6059265"/>
          <a:ext cx="1270" cy="955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45003</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7018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41176</xdr:rowOff>
    </xdr:from>
    <xdr:to>
      <xdr:col>24</xdr:col>
      <xdr:colOff>152400</xdr:colOff>
      <xdr:row>99</xdr:row>
      <xdr:rowOff>41176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7014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61092</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834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93</xdr:row>
      <xdr:rowOff>114415</xdr:rowOff>
    </xdr:from>
    <xdr:to>
      <xdr:col>24</xdr:col>
      <xdr:colOff>152400</xdr:colOff>
      <xdr:row>93</xdr:row>
      <xdr:rowOff>114415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05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162306</xdr:rowOff>
    </xdr:from>
    <xdr:to>
      <xdr:col>24</xdr:col>
      <xdr:colOff>63500</xdr:colOff>
      <xdr:row>94</xdr:row>
      <xdr:rowOff>143912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5764256"/>
          <a:ext cx="838200" cy="495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114319</xdr:rowOff>
    </xdr:from>
    <xdr:ext cx="599010"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7449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135892</xdr:rowOff>
    </xdr:from>
    <xdr:to>
      <xdr:col>24</xdr:col>
      <xdr:colOff>114300</xdr:colOff>
      <xdr:row>98</xdr:row>
      <xdr:rowOff>66042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766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38590</xdr:rowOff>
    </xdr:from>
    <xdr:to>
      <xdr:col>19</xdr:col>
      <xdr:colOff>177800</xdr:colOff>
      <xdr:row>91</xdr:row>
      <xdr:rowOff>162306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5469090"/>
          <a:ext cx="889000" cy="295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146352</xdr:rowOff>
    </xdr:from>
    <xdr:to>
      <xdr:col>20</xdr:col>
      <xdr:colOff>38100</xdr:colOff>
      <xdr:row>98</xdr:row>
      <xdr:rowOff>76502</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777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67629</xdr:rowOff>
    </xdr:from>
    <xdr:ext cx="599010"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497795" y="16869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38590</xdr:rowOff>
    </xdr:from>
    <xdr:to>
      <xdr:col>15</xdr:col>
      <xdr:colOff>50800</xdr:colOff>
      <xdr:row>93</xdr:row>
      <xdr:rowOff>133362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5469090"/>
          <a:ext cx="889000" cy="609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153789</xdr:rowOff>
    </xdr:from>
    <xdr:to>
      <xdr:col>15</xdr:col>
      <xdr:colOff>101600</xdr:colOff>
      <xdr:row>98</xdr:row>
      <xdr:rowOff>83939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78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75066</xdr:rowOff>
    </xdr:from>
    <xdr:ext cx="59901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08795" y="16877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133362</xdr:rowOff>
    </xdr:from>
    <xdr:to>
      <xdr:col>10</xdr:col>
      <xdr:colOff>114300</xdr:colOff>
      <xdr:row>94</xdr:row>
      <xdr:rowOff>86069</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078212"/>
          <a:ext cx="889000" cy="124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170349</xdr:rowOff>
    </xdr:from>
    <xdr:to>
      <xdr:col>10</xdr:col>
      <xdr:colOff>165100</xdr:colOff>
      <xdr:row>98</xdr:row>
      <xdr:rowOff>100499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800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91626</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19795" y="16893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168945</xdr:rowOff>
    </xdr:from>
    <xdr:to>
      <xdr:col>6</xdr:col>
      <xdr:colOff>38100</xdr:colOff>
      <xdr:row>98</xdr:row>
      <xdr:rowOff>99095</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799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90222</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30795" y="16892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93112</xdr:rowOff>
    </xdr:from>
    <xdr:to>
      <xdr:col>24</xdr:col>
      <xdr:colOff>114300</xdr:colOff>
      <xdr:row>95</xdr:row>
      <xdr:rowOff>23262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20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115989</xdr:rowOff>
    </xdr:from>
    <xdr:ext cx="599010"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060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111506</xdr:rowOff>
    </xdr:from>
    <xdr:to>
      <xdr:col>20</xdr:col>
      <xdr:colOff>38100</xdr:colOff>
      <xdr:row>92</xdr:row>
      <xdr:rowOff>41656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5713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58183</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497795" y="15488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89</xdr:row>
      <xdr:rowOff>159240</xdr:rowOff>
    </xdr:from>
    <xdr:to>
      <xdr:col>15</xdr:col>
      <xdr:colOff>101600</xdr:colOff>
      <xdr:row>90</xdr:row>
      <xdr:rowOff>89390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541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88</xdr:row>
      <xdr:rowOff>105917</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08795" y="15193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82562</xdr:rowOff>
    </xdr:from>
    <xdr:to>
      <xdr:col>10</xdr:col>
      <xdr:colOff>165100</xdr:colOff>
      <xdr:row>94</xdr:row>
      <xdr:rowOff>12712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027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29239</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19795" y="15802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35269</xdr:rowOff>
    </xdr:from>
    <xdr:to>
      <xdr:col>6</xdr:col>
      <xdr:colOff>38100</xdr:colOff>
      <xdr:row>94</xdr:row>
      <xdr:rowOff>136869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151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153396</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30795" y="15926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17374</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675224"/>
          <a:ext cx="1270" cy="10557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68000</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545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135501</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4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33</xdr:row>
      <xdr:rowOff>17374</xdr:rowOff>
    </xdr:from>
    <xdr:to>
      <xdr:col>55</xdr:col>
      <xdr:colOff>88900</xdr:colOff>
      <xdr:row>33</xdr:row>
      <xdr:rowOff>17374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6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106490</xdr:rowOff>
    </xdr:from>
    <xdr:to>
      <xdr:col>55</xdr:col>
      <xdr:colOff>0</xdr:colOff>
      <xdr:row>34</xdr:row>
      <xdr:rowOff>34620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5764340"/>
          <a:ext cx="838200" cy="9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112450</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6275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134023</xdr:rowOff>
    </xdr:from>
    <xdr:to>
      <xdr:col>55</xdr:col>
      <xdr:colOff>50800</xdr:colOff>
      <xdr:row>39</xdr:row>
      <xdr:rowOff>64173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49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34620</xdr:rowOff>
    </xdr:from>
    <xdr:to>
      <xdr:col>50</xdr:col>
      <xdr:colOff>114300</xdr:colOff>
      <xdr:row>35</xdr:row>
      <xdr:rowOff>28156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5863920"/>
          <a:ext cx="889000" cy="164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134975</xdr:rowOff>
    </xdr:from>
    <xdr:to>
      <xdr:col>50</xdr:col>
      <xdr:colOff>165100</xdr:colOff>
      <xdr:row>39</xdr:row>
      <xdr:rowOff>65125</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65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56252</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742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44158</xdr:rowOff>
    </xdr:from>
    <xdr:to>
      <xdr:col>45</xdr:col>
      <xdr:colOff>177800</xdr:colOff>
      <xdr:row>35</xdr:row>
      <xdr:rowOff>28156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5359108"/>
          <a:ext cx="889000" cy="66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133185</xdr:rowOff>
    </xdr:from>
    <xdr:to>
      <xdr:col>46</xdr:col>
      <xdr:colOff>38100</xdr:colOff>
      <xdr:row>39</xdr:row>
      <xdr:rowOff>63335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48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54462</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741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44158</xdr:rowOff>
    </xdr:from>
    <xdr:to>
      <xdr:col>41</xdr:col>
      <xdr:colOff>50800</xdr:colOff>
      <xdr:row>31</xdr:row>
      <xdr:rowOff>101994</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5359108"/>
          <a:ext cx="889000" cy="57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124651</xdr:rowOff>
    </xdr:from>
    <xdr:to>
      <xdr:col>41</xdr:col>
      <xdr:colOff>101600</xdr:colOff>
      <xdr:row>39</xdr:row>
      <xdr:rowOff>54801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39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45928</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732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121018</xdr:rowOff>
    </xdr:from>
    <xdr:to>
      <xdr:col>36</xdr:col>
      <xdr:colOff>165100</xdr:colOff>
      <xdr:row>39</xdr:row>
      <xdr:rowOff>51168</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3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42295</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728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55690</xdr:rowOff>
    </xdr:from>
    <xdr:to>
      <xdr:col>55</xdr:col>
      <xdr:colOff>50800</xdr:colOff>
      <xdr:row>33</xdr:row>
      <xdr:rowOff>157290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571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142067</xdr:rowOff>
    </xdr:from>
    <xdr:ext cx="534377"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628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155270</xdr:rowOff>
    </xdr:from>
    <xdr:to>
      <xdr:col>50</xdr:col>
      <xdr:colOff>165100</xdr:colOff>
      <xdr:row>34</xdr:row>
      <xdr:rowOff>85420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581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32</xdr:row>
      <xdr:rowOff>101947</xdr:rowOff>
    </xdr:from>
    <xdr:ext cx="534377"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372111" y="5588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148806</xdr:rowOff>
    </xdr:from>
    <xdr:to>
      <xdr:col>46</xdr:col>
      <xdr:colOff>38100</xdr:colOff>
      <xdr:row>35</xdr:row>
      <xdr:rowOff>78956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597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95483</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483111" y="5753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164808</xdr:rowOff>
    </xdr:from>
    <xdr:to>
      <xdr:col>41</xdr:col>
      <xdr:colOff>101600</xdr:colOff>
      <xdr:row>31</xdr:row>
      <xdr:rowOff>94958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530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111485</xdr:rowOff>
    </xdr:from>
    <xdr:ext cx="599010"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561795" y="5083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51194</xdr:rowOff>
    </xdr:from>
    <xdr:to>
      <xdr:col>36</xdr:col>
      <xdr:colOff>165100</xdr:colOff>
      <xdr:row>31</xdr:row>
      <xdr:rowOff>152794</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536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169321</xdr:rowOff>
    </xdr:from>
    <xdr:ext cx="599010"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672795" y="5141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59663</xdr:rowOff>
    </xdr:from>
    <xdr:to>
      <xdr:col>54</xdr:col>
      <xdr:colOff>189865</xdr:colOff>
      <xdr:row>59</xdr:row>
      <xdr:rowOff>96175</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803613"/>
          <a:ext cx="1270" cy="1408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100002</xdr:rowOff>
    </xdr:from>
    <xdr:ext cx="469744"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21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96175</xdr:rowOff>
    </xdr:from>
    <xdr:to>
      <xdr:col>55</xdr:col>
      <xdr:colOff>88900</xdr:colOff>
      <xdr:row>59</xdr:row>
      <xdr:rowOff>96175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21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6340</xdr:rowOff>
    </xdr:from>
    <xdr:ext cx="690189"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5788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1,296,025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59663</xdr:rowOff>
    </xdr:from>
    <xdr:to>
      <xdr:col>55</xdr:col>
      <xdr:colOff>88900</xdr:colOff>
      <xdr:row>51</xdr:row>
      <xdr:rowOff>59663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803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49155</xdr:rowOff>
    </xdr:from>
    <xdr:to>
      <xdr:col>55</xdr:col>
      <xdr:colOff>0</xdr:colOff>
      <xdr:row>57</xdr:row>
      <xdr:rowOff>79346</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9639300" y="9821805"/>
          <a:ext cx="838200" cy="30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76185</xdr:rowOff>
    </xdr:from>
    <xdr:ext cx="599010"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100202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97758</xdr:rowOff>
    </xdr:from>
    <xdr:to>
      <xdr:col>55</xdr:col>
      <xdr:colOff>50800</xdr:colOff>
      <xdr:row>59</xdr:row>
      <xdr:rowOff>27908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10041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20317</xdr:rowOff>
    </xdr:from>
    <xdr:to>
      <xdr:col>50</xdr:col>
      <xdr:colOff>114300</xdr:colOff>
      <xdr:row>57</xdr:row>
      <xdr:rowOff>49155</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8750300" y="9792967"/>
          <a:ext cx="889000" cy="28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101867</xdr:rowOff>
    </xdr:from>
    <xdr:to>
      <xdr:col>50</xdr:col>
      <xdr:colOff>165100</xdr:colOff>
      <xdr:row>59</xdr:row>
      <xdr:rowOff>32017</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1004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23144</xdr:rowOff>
    </xdr:from>
    <xdr:ext cx="59901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339795" y="10138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20317</xdr:rowOff>
    </xdr:from>
    <xdr:to>
      <xdr:col>45</xdr:col>
      <xdr:colOff>177800</xdr:colOff>
      <xdr:row>57</xdr:row>
      <xdr:rowOff>123449</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7861300" y="9792967"/>
          <a:ext cx="889000" cy="10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99727</xdr:rowOff>
    </xdr:from>
    <xdr:to>
      <xdr:col>46</xdr:col>
      <xdr:colOff>38100</xdr:colOff>
      <xdr:row>59</xdr:row>
      <xdr:rowOff>29877</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10043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21004</xdr:rowOff>
    </xdr:from>
    <xdr:ext cx="59901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450795" y="1013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3706</xdr:rowOff>
    </xdr:from>
    <xdr:to>
      <xdr:col>41</xdr:col>
      <xdr:colOff>50800</xdr:colOff>
      <xdr:row>57</xdr:row>
      <xdr:rowOff>123449</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a:off x="6972300" y="9604906"/>
          <a:ext cx="889000" cy="291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78996</xdr:rowOff>
    </xdr:from>
    <xdr:to>
      <xdr:col>41</xdr:col>
      <xdr:colOff>101600</xdr:colOff>
      <xdr:row>59</xdr:row>
      <xdr:rowOff>9146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1002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273</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561795" y="10115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93539</xdr:rowOff>
    </xdr:from>
    <xdr:to>
      <xdr:col>36</xdr:col>
      <xdr:colOff>165100</xdr:colOff>
      <xdr:row>59</xdr:row>
      <xdr:rowOff>23689</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100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14816</xdr:rowOff>
    </xdr:from>
    <xdr:ext cx="59901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672795" y="10130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28546</xdr:rowOff>
    </xdr:from>
    <xdr:to>
      <xdr:col>55</xdr:col>
      <xdr:colOff>50800</xdr:colOff>
      <xdr:row>57</xdr:row>
      <xdr:rowOff>130146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9801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51423</xdr:rowOff>
    </xdr:from>
    <xdr:ext cx="599010"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652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169805</xdr:rowOff>
    </xdr:from>
    <xdr:to>
      <xdr:col>50</xdr:col>
      <xdr:colOff>165100</xdr:colOff>
      <xdr:row>57</xdr:row>
      <xdr:rowOff>99955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977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116482</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339795" y="9546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140967</xdr:rowOff>
    </xdr:from>
    <xdr:to>
      <xdr:col>46</xdr:col>
      <xdr:colOff>38100</xdr:colOff>
      <xdr:row>57</xdr:row>
      <xdr:rowOff>71117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9742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87644</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450795" y="9517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72649</xdr:rowOff>
    </xdr:from>
    <xdr:to>
      <xdr:col>41</xdr:col>
      <xdr:colOff>101600</xdr:colOff>
      <xdr:row>58</xdr:row>
      <xdr:rowOff>2799</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9845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19326</xdr:rowOff>
    </xdr:from>
    <xdr:ext cx="599010"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561795" y="9620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124356</xdr:rowOff>
    </xdr:from>
    <xdr:to>
      <xdr:col>36</xdr:col>
      <xdr:colOff>165100</xdr:colOff>
      <xdr:row>56</xdr:row>
      <xdr:rowOff>54506</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9554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71033</xdr:rowOff>
    </xdr:from>
    <xdr:ext cx="599010"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672795" y="9329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24499</xdr:rowOff>
    </xdr:from>
    <xdr:to>
      <xdr:col>54</xdr:col>
      <xdr:colOff>189865</xdr:colOff>
      <xdr:row>78</xdr:row>
      <xdr:rowOff>139021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025999"/>
          <a:ext cx="1270" cy="1486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142848</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15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139021</xdr:rowOff>
    </xdr:from>
    <xdr:to>
      <xdr:col>55</xdr:col>
      <xdr:colOff>88900</xdr:colOff>
      <xdr:row>78</xdr:row>
      <xdr:rowOff>139021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12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142626</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8012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1,625,985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24499</xdr:rowOff>
    </xdr:from>
    <xdr:to>
      <xdr:col>55</xdr:col>
      <xdr:colOff>88900</xdr:colOff>
      <xdr:row>70</xdr:row>
      <xdr:rowOff>24499</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02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110615</xdr:rowOff>
    </xdr:from>
    <xdr:to>
      <xdr:col>55</xdr:col>
      <xdr:colOff>0</xdr:colOff>
      <xdr:row>76</xdr:row>
      <xdr:rowOff>124964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140815"/>
          <a:ext cx="838200" cy="14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156980</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358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7103</xdr:rowOff>
    </xdr:from>
    <xdr:to>
      <xdr:col>55</xdr:col>
      <xdr:colOff>50800</xdr:colOff>
      <xdr:row>78</xdr:row>
      <xdr:rowOff>108703</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38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110615</xdr:rowOff>
    </xdr:from>
    <xdr:to>
      <xdr:col>50</xdr:col>
      <xdr:colOff>114300</xdr:colOff>
      <xdr:row>76</xdr:row>
      <xdr:rowOff>113179</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140815"/>
          <a:ext cx="889000" cy="2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5979</xdr:rowOff>
    </xdr:from>
    <xdr:to>
      <xdr:col>50</xdr:col>
      <xdr:colOff>165100</xdr:colOff>
      <xdr:row>78</xdr:row>
      <xdr:rowOff>107579</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379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98706</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471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99324</xdr:rowOff>
    </xdr:from>
    <xdr:to>
      <xdr:col>45</xdr:col>
      <xdr:colOff>177800</xdr:colOff>
      <xdr:row>76</xdr:row>
      <xdr:rowOff>113179</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129524"/>
          <a:ext cx="889000" cy="13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6655</xdr:rowOff>
    </xdr:from>
    <xdr:to>
      <xdr:col>46</xdr:col>
      <xdr:colOff>38100</xdr:colOff>
      <xdr:row>78</xdr:row>
      <xdr:rowOff>108255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37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99382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47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99324</xdr:rowOff>
    </xdr:from>
    <xdr:to>
      <xdr:col>41</xdr:col>
      <xdr:colOff>50800</xdr:colOff>
      <xdr:row>76</xdr:row>
      <xdr:rowOff>117022</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129524"/>
          <a:ext cx="889000" cy="17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165140</xdr:rowOff>
    </xdr:from>
    <xdr:to>
      <xdr:col>41</xdr:col>
      <xdr:colOff>101600</xdr:colOff>
      <xdr:row>78</xdr:row>
      <xdr:rowOff>95290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366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86417</xdr:rowOff>
    </xdr:from>
    <xdr:ext cx="59901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61795" y="13459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15038</xdr:rowOff>
    </xdr:from>
    <xdr:to>
      <xdr:col>36</xdr:col>
      <xdr:colOff>165100</xdr:colOff>
      <xdr:row>78</xdr:row>
      <xdr:rowOff>116638</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88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107765</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48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74164</xdr:rowOff>
    </xdr:from>
    <xdr:to>
      <xdr:col>55</xdr:col>
      <xdr:colOff>50800</xdr:colOff>
      <xdr:row>77</xdr:row>
      <xdr:rowOff>4314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10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97041</xdr:rowOff>
    </xdr:from>
    <xdr:ext cx="599010"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2955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59815</xdr:rowOff>
    </xdr:from>
    <xdr:to>
      <xdr:col>50</xdr:col>
      <xdr:colOff>165100</xdr:colOff>
      <xdr:row>76</xdr:row>
      <xdr:rowOff>161415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09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75</xdr:row>
      <xdr:rowOff>6492</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39795" y="12865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62379</xdr:rowOff>
    </xdr:from>
    <xdr:to>
      <xdr:col>46</xdr:col>
      <xdr:colOff>38100</xdr:colOff>
      <xdr:row>76</xdr:row>
      <xdr:rowOff>163979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09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75</xdr:row>
      <xdr:rowOff>9057</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50795" y="12867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48524</xdr:rowOff>
    </xdr:from>
    <xdr:to>
      <xdr:col>41</xdr:col>
      <xdr:colOff>101600</xdr:colOff>
      <xdr:row>76</xdr:row>
      <xdr:rowOff>150124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07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74</xdr:row>
      <xdr:rowOff>166652</xdr:rowOff>
    </xdr:from>
    <xdr:ext cx="59901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61795" y="12853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66222</xdr:rowOff>
    </xdr:from>
    <xdr:to>
      <xdr:col>36</xdr:col>
      <xdr:colOff>165100</xdr:colOff>
      <xdr:row>76</xdr:row>
      <xdr:rowOff>167822</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096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75</xdr:row>
      <xdr:rowOff>12899</xdr:rowOff>
    </xdr:from>
    <xdr:ext cx="599010"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672795" y="1287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130827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97034</xdr:rowOff>
    </xdr:from>
    <xdr:to>
      <xdr:col>54</xdr:col>
      <xdr:colOff>189865</xdr:colOff>
      <xdr:row>99</xdr:row>
      <xdr:rowOff>13926</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698984"/>
          <a:ext cx="1270" cy="1288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17753</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991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13926</xdr:rowOff>
    </xdr:from>
    <xdr:to>
      <xdr:col>55</xdr:col>
      <xdr:colOff>88900</xdr:colOff>
      <xdr:row>99</xdr:row>
      <xdr:rowOff>13926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98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43711</xdr:rowOff>
    </xdr:from>
    <xdr:ext cx="690189"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4742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1,730,991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97034</xdr:rowOff>
    </xdr:from>
    <xdr:to>
      <xdr:col>55</xdr:col>
      <xdr:colOff>88900</xdr:colOff>
      <xdr:row>91</xdr:row>
      <xdr:rowOff>97034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698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155071</xdr:rowOff>
    </xdr:from>
    <xdr:to>
      <xdr:col>55</xdr:col>
      <xdr:colOff>0</xdr:colOff>
      <xdr:row>98</xdr:row>
      <xdr:rowOff>71613</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785721"/>
          <a:ext cx="838200" cy="8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17840</xdr:rowOff>
    </xdr:from>
    <xdr:ext cx="599010"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8199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39413</xdr:rowOff>
    </xdr:from>
    <xdr:to>
      <xdr:col>55</xdr:col>
      <xdr:colOff>50800</xdr:colOff>
      <xdr:row>98</xdr:row>
      <xdr:rowOff>141013</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84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71613</xdr:rowOff>
    </xdr:from>
    <xdr:to>
      <xdr:col>50</xdr:col>
      <xdr:colOff>114300</xdr:colOff>
      <xdr:row>98</xdr:row>
      <xdr:rowOff>139074</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873713"/>
          <a:ext cx="889000" cy="6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35072</xdr:rowOff>
    </xdr:from>
    <xdr:to>
      <xdr:col>50</xdr:col>
      <xdr:colOff>165100</xdr:colOff>
      <xdr:row>98</xdr:row>
      <xdr:rowOff>136672</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83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127799</xdr:rowOff>
    </xdr:from>
    <xdr:ext cx="59901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39795" y="16929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133026</xdr:rowOff>
    </xdr:from>
    <xdr:to>
      <xdr:col>45</xdr:col>
      <xdr:colOff>177800</xdr:colOff>
      <xdr:row>98</xdr:row>
      <xdr:rowOff>139074</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935126"/>
          <a:ext cx="889000" cy="6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20799</xdr:rowOff>
    </xdr:from>
    <xdr:to>
      <xdr:col>46</xdr:col>
      <xdr:colOff>38100</xdr:colOff>
      <xdr:row>98</xdr:row>
      <xdr:rowOff>122399</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82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138926</xdr:rowOff>
    </xdr:from>
    <xdr:ext cx="59901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50795" y="16598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120785</xdr:rowOff>
    </xdr:from>
    <xdr:to>
      <xdr:col>41</xdr:col>
      <xdr:colOff>50800</xdr:colOff>
      <xdr:row>98</xdr:row>
      <xdr:rowOff>133026</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922885"/>
          <a:ext cx="889000" cy="12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40994</xdr:rowOff>
    </xdr:from>
    <xdr:to>
      <xdr:col>41</xdr:col>
      <xdr:colOff>101600</xdr:colOff>
      <xdr:row>98</xdr:row>
      <xdr:rowOff>142594</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84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159121</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61795" y="16618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37885</xdr:rowOff>
    </xdr:from>
    <xdr:to>
      <xdr:col>36</xdr:col>
      <xdr:colOff>165100</xdr:colOff>
      <xdr:row>98</xdr:row>
      <xdr:rowOff>139485</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83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156012</xdr:rowOff>
    </xdr:from>
    <xdr:ext cx="59901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672795" y="16615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104271</xdr:rowOff>
    </xdr:from>
    <xdr:to>
      <xdr:col>55</xdr:col>
      <xdr:colOff>50800</xdr:colOff>
      <xdr:row>98</xdr:row>
      <xdr:rowOff>34421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734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127148</xdr:rowOff>
    </xdr:from>
    <xdr:ext cx="599010"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586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20813</xdr:rowOff>
    </xdr:from>
    <xdr:to>
      <xdr:col>50</xdr:col>
      <xdr:colOff>165100</xdr:colOff>
      <xdr:row>98</xdr:row>
      <xdr:rowOff>122413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822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138940</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39795" y="16598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88274</xdr:rowOff>
    </xdr:from>
    <xdr:to>
      <xdr:col>46</xdr:col>
      <xdr:colOff>38100</xdr:colOff>
      <xdr:row>99</xdr:row>
      <xdr:rowOff>18424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890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99</xdr:row>
      <xdr:rowOff>9551</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50795" y="16983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82226</xdr:rowOff>
    </xdr:from>
    <xdr:to>
      <xdr:col>41</xdr:col>
      <xdr:colOff>101600</xdr:colOff>
      <xdr:row>99</xdr:row>
      <xdr:rowOff>12376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884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99</xdr:row>
      <xdr:rowOff>3503</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61795" y="16977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69985</xdr:rowOff>
    </xdr:from>
    <xdr:to>
      <xdr:col>36</xdr:col>
      <xdr:colOff>165100</xdr:colOff>
      <xdr:row>99</xdr:row>
      <xdr:rowOff>135</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8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162712</xdr:rowOff>
    </xdr:from>
    <xdr:ext cx="599010"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672795" y="16964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35</xdr:row>
      <xdr:rowOff>31101</xdr:rowOff>
    </xdr:from>
    <xdr:to>
      <xdr:col>85</xdr:col>
      <xdr:colOff>126364</xdr:colOff>
      <xdr:row>38</xdr:row>
      <xdr:rowOff>122153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6031851"/>
          <a:ext cx="1269" cy="605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125980</xdr:rowOff>
    </xdr:from>
    <xdr:ext cx="469744"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41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122153</xdr:rowOff>
    </xdr:from>
    <xdr:to>
      <xdr:col>86</xdr:col>
      <xdr:colOff>25400</xdr:colOff>
      <xdr:row>38</xdr:row>
      <xdr:rowOff>122153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37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33</xdr:row>
      <xdr:rowOff>149228</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807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272,506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35</xdr:row>
      <xdr:rowOff>31101</xdr:rowOff>
    </xdr:from>
    <xdr:to>
      <xdr:col>86</xdr:col>
      <xdr:colOff>25400</xdr:colOff>
      <xdr:row>35</xdr:row>
      <xdr:rowOff>31101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031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69671</xdr:rowOff>
    </xdr:from>
    <xdr:to>
      <xdr:col>85</xdr:col>
      <xdr:colOff>127000</xdr:colOff>
      <xdr:row>38</xdr:row>
      <xdr:rowOff>43855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413321"/>
          <a:ext cx="838200" cy="145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132394</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3045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109517</xdr:rowOff>
    </xdr:from>
    <xdr:to>
      <xdr:col>85</xdr:col>
      <xdr:colOff>177800</xdr:colOff>
      <xdr:row>38</xdr:row>
      <xdr:rowOff>39667</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45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69671</xdr:rowOff>
    </xdr:from>
    <xdr:to>
      <xdr:col>81</xdr:col>
      <xdr:colOff>50800</xdr:colOff>
      <xdr:row>37</xdr:row>
      <xdr:rowOff>101071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413321"/>
          <a:ext cx="889000" cy="31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121533</xdr:rowOff>
    </xdr:from>
    <xdr:to>
      <xdr:col>81</xdr:col>
      <xdr:colOff>101600</xdr:colOff>
      <xdr:row>38</xdr:row>
      <xdr:rowOff>51682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4651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42810</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557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31</xdr:row>
      <xdr:rowOff>95587</xdr:rowOff>
    </xdr:from>
    <xdr:to>
      <xdr:col>76</xdr:col>
      <xdr:colOff>114300</xdr:colOff>
      <xdr:row>37</xdr:row>
      <xdr:rowOff>101071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5410537"/>
          <a:ext cx="889000" cy="10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111182</xdr:rowOff>
    </xdr:from>
    <xdr:to>
      <xdr:col>76</xdr:col>
      <xdr:colOff>165100</xdr:colOff>
      <xdr:row>38</xdr:row>
      <xdr:rowOff>41332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454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32459</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54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31</xdr:row>
      <xdr:rowOff>95587</xdr:rowOff>
    </xdr:from>
    <xdr:to>
      <xdr:col>71</xdr:col>
      <xdr:colOff>177800</xdr:colOff>
      <xdr:row>38</xdr:row>
      <xdr:rowOff>3434</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5410537"/>
          <a:ext cx="889000" cy="1107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87613</xdr:rowOff>
    </xdr:from>
    <xdr:to>
      <xdr:col>72</xdr:col>
      <xdr:colOff>38100</xdr:colOff>
      <xdr:row>38</xdr:row>
      <xdr:rowOff>17763</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43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8890</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523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86008</xdr:rowOff>
    </xdr:from>
    <xdr:to>
      <xdr:col>67</xdr:col>
      <xdr:colOff>101600</xdr:colOff>
      <xdr:row>38</xdr:row>
      <xdr:rowOff>16159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4296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32685</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20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164505</xdr:rowOff>
    </xdr:from>
    <xdr:to>
      <xdr:col>85</xdr:col>
      <xdr:colOff>177800</xdr:colOff>
      <xdr:row>38</xdr:row>
      <xdr:rowOff>94655</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50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87945</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431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18871</xdr:rowOff>
    </xdr:from>
    <xdr:to>
      <xdr:col>81</xdr:col>
      <xdr:colOff>101600</xdr:colOff>
      <xdr:row>37</xdr:row>
      <xdr:rowOff>120471</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362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35</xdr:row>
      <xdr:rowOff>136998</xdr:rowOff>
    </xdr:from>
    <xdr:ext cx="59901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181795" y="6137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50271</xdr:rowOff>
    </xdr:from>
    <xdr:to>
      <xdr:col>76</xdr:col>
      <xdr:colOff>165100</xdr:colOff>
      <xdr:row>37</xdr:row>
      <xdr:rowOff>151871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393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168398</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169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31</xdr:row>
      <xdr:rowOff>44787</xdr:rowOff>
    </xdr:from>
    <xdr:to>
      <xdr:col>72</xdr:col>
      <xdr:colOff>38100</xdr:colOff>
      <xdr:row>31</xdr:row>
      <xdr:rowOff>146387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5359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29</xdr:row>
      <xdr:rowOff>162914</xdr:rowOff>
    </xdr:from>
    <xdr:ext cx="59901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03795" y="5134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124084</xdr:rowOff>
    </xdr:from>
    <xdr:to>
      <xdr:col>67</xdr:col>
      <xdr:colOff>101600</xdr:colOff>
      <xdr:row>38</xdr:row>
      <xdr:rowOff>54234</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67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45361</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6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53</xdr:row>
      <xdr:rowOff>168927</xdr:rowOff>
    </xdr:from>
    <xdr:ext cx="685572"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760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51</xdr:row>
      <xdr:rowOff>130827</xdr:rowOff>
    </xdr:from>
    <xdr:ext cx="685572"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760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35698</xdr:rowOff>
    </xdr:from>
    <xdr:to>
      <xdr:col>85</xdr:col>
      <xdr:colOff>126364</xdr:colOff>
      <xdr:row>59</xdr:row>
      <xdr:rowOff>536</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779648"/>
          <a:ext cx="1269" cy="1336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4363</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11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536</xdr:rowOff>
    </xdr:from>
    <xdr:to>
      <xdr:col>86</xdr:col>
      <xdr:colOff>25400</xdr:colOff>
      <xdr:row>59</xdr:row>
      <xdr:rowOff>536</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116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153825</xdr:rowOff>
    </xdr:from>
    <xdr:ext cx="690189"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5548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1,811,486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35698</xdr:rowOff>
    </xdr:from>
    <xdr:to>
      <xdr:col>86</xdr:col>
      <xdr:colOff>25400</xdr:colOff>
      <xdr:row>51</xdr:row>
      <xdr:rowOff>35698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77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17356</xdr:rowOff>
    </xdr:from>
    <xdr:to>
      <xdr:col>85</xdr:col>
      <xdr:colOff>127000</xdr:colOff>
      <xdr:row>57</xdr:row>
      <xdr:rowOff>115210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790006"/>
          <a:ext cx="838200" cy="97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18391</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9624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39964</xdr:rowOff>
    </xdr:from>
    <xdr:to>
      <xdr:col>85</xdr:col>
      <xdr:colOff>177800</xdr:colOff>
      <xdr:row>58</xdr:row>
      <xdr:rowOff>141564</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98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115210</xdr:rowOff>
    </xdr:from>
    <xdr:to>
      <xdr:col>81</xdr:col>
      <xdr:colOff>50800</xdr:colOff>
      <xdr:row>57</xdr:row>
      <xdr:rowOff>166257</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887860"/>
          <a:ext cx="889000" cy="51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44693</xdr:rowOff>
    </xdr:from>
    <xdr:to>
      <xdr:col>81</xdr:col>
      <xdr:colOff>101600</xdr:colOff>
      <xdr:row>58</xdr:row>
      <xdr:rowOff>146293</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98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137420</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10081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91578</xdr:rowOff>
    </xdr:from>
    <xdr:to>
      <xdr:col>76</xdr:col>
      <xdr:colOff>114300</xdr:colOff>
      <xdr:row>57</xdr:row>
      <xdr:rowOff>166257</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864228"/>
          <a:ext cx="889000" cy="74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57959</xdr:rowOff>
    </xdr:from>
    <xdr:to>
      <xdr:col>76</xdr:col>
      <xdr:colOff>165100</xdr:colOff>
      <xdr:row>58</xdr:row>
      <xdr:rowOff>159559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10002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150686</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10094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91578</xdr:rowOff>
    </xdr:from>
    <xdr:to>
      <xdr:col>71</xdr:col>
      <xdr:colOff>177800</xdr:colOff>
      <xdr:row>57</xdr:row>
      <xdr:rowOff>161389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864228"/>
          <a:ext cx="889000" cy="69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64840</xdr:rowOff>
    </xdr:from>
    <xdr:to>
      <xdr:col>72</xdr:col>
      <xdr:colOff>38100</xdr:colOff>
      <xdr:row>58</xdr:row>
      <xdr:rowOff>166440</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1000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157567</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10101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54228</xdr:rowOff>
    </xdr:from>
    <xdr:to>
      <xdr:col>67</xdr:col>
      <xdr:colOff>101600</xdr:colOff>
      <xdr:row>58</xdr:row>
      <xdr:rowOff>155828</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998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146955</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10091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138006</xdr:rowOff>
    </xdr:from>
    <xdr:to>
      <xdr:col>85</xdr:col>
      <xdr:colOff>177800</xdr:colOff>
      <xdr:row>57</xdr:row>
      <xdr:rowOff>68156</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739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160883</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590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64410</xdr:rowOff>
    </xdr:from>
    <xdr:to>
      <xdr:col>81</xdr:col>
      <xdr:colOff>101600</xdr:colOff>
      <xdr:row>57</xdr:row>
      <xdr:rowOff>166010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83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11087</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9612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115457</xdr:rowOff>
    </xdr:from>
    <xdr:to>
      <xdr:col>76</xdr:col>
      <xdr:colOff>165100</xdr:colOff>
      <xdr:row>58</xdr:row>
      <xdr:rowOff>45607</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888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62134</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9663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40778</xdr:rowOff>
    </xdr:from>
    <xdr:to>
      <xdr:col>72</xdr:col>
      <xdr:colOff>38100</xdr:colOff>
      <xdr:row>57</xdr:row>
      <xdr:rowOff>142378</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81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158905</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9588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110589</xdr:rowOff>
    </xdr:from>
    <xdr:to>
      <xdr:col>67</xdr:col>
      <xdr:colOff>101600</xdr:colOff>
      <xdr:row>58</xdr:row>
      <xdr:rowOff>40739</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883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57266</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658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110158</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283108"/>
          <a:ext cx="1269" cy="1305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56835</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2058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342,754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110158</xdr:rowOff>
    </xdr:from>
    <xdr:to>
      <xdr:col>86</xdr:col>
      <xdr:colOff>25400</xdr:colOff>
      <xdr:row>71</xdr:row>
      <xdr:rowOff>110158</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283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112977</xdr:rowOff>
    </xdr:from>
    <xdr:ext cx="534377"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14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90100</xdr:rowOff>
    </xdr:from>
    <xdr:to>
      <xdr:col>85</xdr:col>
      <xdr:colOff>177800</xdr:colOff>
      <xdr:row>79</xdr:row>
      <xdr:rowOff>20250</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88145</xdr:rowOff>
    </xdr:from>
    <xdr:to>
      <xdr:col>81</xdr:col>
      <xdr:colOff>101600</xdr:colOff>
      <xdr:row>79</xdr:row>
      <xdr:rowOff>18295</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34822</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14111" y="1323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46774</xdr:rowOff>
    </xdr:from>
    <xdr:to>
      <xdr:col>76</xdr:col>
      <xdr:colOff>114300</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419874"/>
          <a:ext cx="889000" cy="16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84093</xdr:rowOff>
    </xdr:from>
    <xdr:to>
      <xdr:col>76</xdr:col>
      <xdr:colOff>165100</xdr:colOff>
      <xdr:row>79</xdr:row>
      <xdr:rowOff>14243</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30770</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23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19827</xdr:rowOff>
    </xdr:from>
    <xdr:to>
      <xdr:col>71</xdr:col>
      <xdr:colOff>177800</xdr:colOff>
      <xdr:row>78</xdr:row>
      <xdr:rowOff>46774</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221477"/>
          <a:ext cx="889000" cy="198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66539</xdr:rowOff>
    </xdr:from>
    <xdr:to>
      <xdr:col>72</xdr:col>
      <xdr:colOff>38100</xdr:colOff>
      <xdr:row>78</xdr:row>
      <xdr:rowOff>168139</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159266</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36111" y="1353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97481</xdr:rowOff>
    </xdr:from>
    <xdr:to>
      <xdr:col>67</xdr:col>
      <xdr:colOff>101600</xdr:colOff>
      <xdr:row>79</xdr:row>
      <xdr:rowOff>27631</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7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18758</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47111" y="1356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167424</xdr:rowOff>
    </xdr:from>
    <xdr:to>
      <xdr:col>72</xdr:col>
      <xdr:colOff>38100</xdr:colOff>
      <xdr:row>78</xdr:row>
      <xdr:rowOff>97574</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369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114101</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36111" y="13144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140477</xdr:rowOff>
    </xdr:from>
    <xdr:to>
      <xdr:col>67</xdr:col>
      <xdr:colOff>101600</xdr:colOff>
      <xdr:row>77</xdr:row>
      <xdr:rowOff>70627</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170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87153</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47111" y="12945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23636</xdr:rowOff>
    </xdr:from>
    <xdr:to>
      <xdr:col>85</xdr:col>
      <xdr:colOff>126364</xdr:colOff>
      <xdr:row>99</xdr:row>
      <xdr:rowOff>44450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454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141763</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29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23636</xdr:rowOff>
    </xdr:from>
    <xdr:to>
      <xdr:col>86</xdr:col>
      <xdr:colOff>25400</xdr:colOff>
      <xdr:row>90</xdr:row>
      <xdr:rowOff>23636</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454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49005</xdr:rowOff>
    </xdr:from>
    <xdr:to>
      <xdr:col>85</xdr:col>
      <xdr:colOff>127000</xdr:colOff>
      <xdr:row>97</xdr:row>
      <xdr:rowOff>56888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5481300" y="16679655"/>
          <a:ext cx="838200" cy="7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14329</xdr:rowOff>
    </xdr:from>
    <xdr:ext cx="599010"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473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162902</xdr:rowOff>
    </xdr:from>
    <xdr:to>
      <xdr:col>85</xdr:col>
      <xdr:colOff>177800</xdr:colOff>
      <xdr:row>97</xdr:row>
      <xdr:rowOff>93052</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49005</xdr:rowOff>
    </xdr:from>
    <xdr:to>
      <xdr:col>81</xdr:col>
      <xdr:colOff>50800</xdr:colOff>
      <xdr:row>97</xdr:row>
      <xdr:rowOff>61641</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6679655"/>
          <a:ext cx="889000" cy="12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24205</xdr:rowOff>
    </xdr:from>
    <xdr:to>
      <xdr:col>81</xdr:col>
      <xdr:colOff>101600</xdr:colOff>
      <xdr:row>97</xdr:row>
      <xdr:rowOff>125805</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116932</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181795" y="1674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61641</xdr:rowOff>
    </xdr:from>
    <xdr:to>
      <xdr:col>76</xdr:col>
      <xdr:colOff>114300</xdr:colOff>
      <xdr:row>97</xdr:row>
      <xdr:rowOff>88198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6692291"/>
          <a:ext cx="889000" cy="26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51205</xdr:rowOff>
    </xdr:from>
    <xdr:to>
      <xdr:col>76</xdr:col>
      <xdr:colOff>165100</xdr:colOff>
      <xdr:row>97</xdr:row>
      <xdr:rowOff>152805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143932</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292795" y="16774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88198</xdr:rowOff>
    </xdr:from>
    <xdr:to>
      <xdr:col>71</xdr:col>
      <xdr:colOff>177800</xdr:colOff>
      <xdr:row>97</xdr:row>
      <xdr:rowOff>140055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718848"/>
          <a:ext cx="889000" cy="5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46146</xdr:rowOff>
    </xdr:from>
    <xdr:to>
      <xdr:col>72</xdr:col>
      <xdr:colOff>38100</xdr:colOff>
      <xdr:row>97</xdr:row>
      <xdr:rowOff>147746</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138873</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03795" y="16769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20718</xdr:rowOff>
    </xdr:from>
    <xdr:to>
      <xdr:col>67</xdr:col>
      <xdr:colOff>101600</xdr:colOff>
      <xdr:row>97</xdr:row>
      <xdr:rowOff>122318</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138845</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14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6088</xdr:rowOff>
    </xdr:from>
    <xdr:to>
      <xdr:col>85</xdr:col>
      <xdr:colOff>177800</xdr:colOff>
      <xdr:row>97</xdr:row>
      <xdr:rowOff>107688</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63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155965</xdr:rowOff>
    </xdr:from>
    <xdr:ext cx="599010"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615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169655</xdr:rowOff>
    </xdr:from>
    <xdr:to>
      <xdr:col>81</xdr:col>
      <xdr:colOff>101600</xdr:colOff>
      <xdr:row>97</xdr:row>
      <xdr:rowOff>99805</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62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116332</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181795" y="16404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10841</xdr:rowOff>
    </xdr:from>
    <xdr:to>
      <xdr:col>76</xdr:col>
      <xdr:colOff>165100</xdr:colOff>
      <xdr:row>97</xdr:row>
      <xdr:rowOff>112441</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64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128968</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292795" y="16416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37398</xdr:rowOff>
    </xdr:from>
    <xdr:to>
      <xdr:col>72</xdr:col>
      <xdr:colOff>38100</xdr:colOff>
      <xdr:row>97</xdr:row>
      <xdr:rowOff>138998</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66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155525</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03795" y="16443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89255</xdr:rowOff>
    </xdr:from>
    <xdr:to>
      <xdr:col>67</xdr:col>
      <xdr:colOff>101600</xdr:colOff>
      <xdr:row>98</xdr:row>
      <xdr:rowOff>19405</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719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10532</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14795" y="16812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54627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94748</xdr:rowOff>
    </xdr:from>
    <xdr:to>
      <xdr:col>116</xdr:col>
      <xdr:colOff>62864</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flipV="1">
          <a:off x="22159595" y="5581148"/>
          <a:ext cx="1269" cy="1073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10770</xdr:rowOff>
    </xdr:from>
    <xdr:ext cx="249299" cy="259045"/>
    <xdr:sp macro="" textlink="">
      <xdr:nvSpPr>
        <xdr:cNvPr id="739" name="諸支出金最小値テキスト">
          <a:extLst>
            <a:ext uri="{FF2B5EF4-FFF2-40B4-BE49-F238E27FC236}">
              <a16:creationId xmlns:a16="http://schemas.microsoft.com/office/drawing/2014/main" id="{00000000-0008-0000-0700-0000E3020000}"/>
            </a:ext>
          </a:extLst>
        </xdr:cNvPr>
        <xdr:cNvSpPr txBox="1"/>
      </xdr:nvSpPr>
      <xdr:spPr>
        <a:xfrm>
          <a:off x="22212300" y="6697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41425</xdr:rowOff>
    </xdr:from>
    <xdr:ext cx="599010" cy="259045"/>
    <xdr:sp macro="" textlink="">
      <xdr:nvSpPr>
        <xdr:cNvPr id="741" name="諸支出金最大値テキスト">
          <a:extLst>
            <a:ext uri="{FF2B5EF4-FFF2-40B4-BE49-F238E27FC236}">
              <a16:creationId xmlns:a16="http://schemas.microsoft.com/office/drawing/2014/main" id="{00000000-0008-0000-0700-0000E5020000}"/>
            </a:ext>
          </a:extLst>
        </xdr:cNvPr>
        <xdr:cNvSpPr txBox="1"/>
      </xdr:nvSpPr>
      <xdr:spPr>
        <a:xfrm>
          <a:off x="22212300" y="5356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234,832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94748</xdr:rowOff>
    </xdr:from>
    <xdr:to>
      <xdr:col>116</xdr:col>
      <xdr:colOff>152400</xdr:colOff>
      <xdr:row>32</xdr:row>
      <xdr:rowOff>94748</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558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99670</xdr:rowOff>
    </xdr:from>
    <xdr:ext cx="469744" cy="259045"/>
    <xdr:sp macro="" textlink="">
      <xdr:nvSpPr>
        <xdr:cNvPr id="744" name="諸支出金平均値テキスト">
          <a:extLst>
            <a:ext uri="{FF2B5EF4-FFF2-40B4-BE49-F238E27FC236}">
              <a16:creationId xmlns:a16="http://schemas.microsoft.com/office/drawing/2014/main" id="{00000000-0008-0000-0700-0000E8020000}"/>
            </a:ext>
          </a:extLst>
        </xdr:cNvPr>
        <xdr:cNvSpPr txBox="1"/>
      </xdr:nvSpPr>
      <xdr:spPr>
        <a:xfrm>
          <a:off x="22212300" y="64433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76793</xdr:rowOff>
    </xdr:from>
    <xdr:to>
      <xdr:col>116</xdr:col>
      <xdr:colOff>114300</xdr:colOff>
      <xdr:row>39</xdr:row>
      <xdr:rowOff>6943</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2110700" y="6591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80566</xdr:rowOff>
    </xdr:from>
    <xdr:to>
      <xdr:col>112</xdr:col>
      <xdr:colOff>38100</xdr:colOff>
      <xdr:row>39</xdr:row>
      <xdr:rowOff>10716</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1272500" y="659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27242</xdr:rowOff>
    </xdr:from>
    <xdr:ext cx="469744"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088428" y="637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81480</xdr:rowOff>
    </xdr:from>
    <xdr:to>
      <xdr:col>107</xdr:col>
      <xdr:colOff>101600</xdr:colOff>
      <xdr:row>39</xdr:row>
      <xdr:rowOff>11630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0383500" y="659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28157</xdr:rowOff>
    </xdr:from>
    <xdr:ext cx="469744"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199428" y="637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83459</xdr:rowOff>
    </xdr:from>
    <xdr:to>
      <xdr:col>102</xdr:col>
      <xdr:colOff>165100</xdr:colOff>
      <xdr:row>39</xdr:row>
      <xdr:rowOff>13609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9494500" y="6598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30136</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10428" y="6373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85677</xdr:rowOff>
    </xdr:from>
    <xdr:to>
      <xdr:col>98</xdr:col>
      <xdr:colOff>38100</xdr:colOff>
      <xdr:row>39</xdr:row>
      <xdr:rowOff>15827</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8605500" y="660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32354</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7017" y="6376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55220</xdr:rowOff>
    </xdr:from>
    <xdr:ext cx="249299" cy="259045"/>
    <xdr:sp macro="" textlink="">
      <xdr:nvSpPr>
        <xdr:cNvPr id="763" name="諸支出金該当値テキスト">
          <a:extLst>
            <a:ext uri="{FF2B5EF4-FFF2-40B4-BE49-F238E27FC236}">
              <a16:creationId xmlns:a16="http://schemas.microsoft.com/office/drawing/2014/main" id="{00000000-0008-0000-0700-0000FB020000}"/>
            </a:ext>
          </a:extLst>
        </xdr:cNvPr>
        <xdr:cNvSpPr txBox="1"/>
      </xdr:nvSpPr>
      <xdr:spPr>
        <a:xfrm>
          <a:off x="22212300" y="6570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a:extLst>
            <a:ext uri="{FF2B5EF4-FFF2-40B4-BE49-F238E27FC236}">
              <a16:creationId xmlns:a16="http://schemas.microsoft.com/office/drawing/2014/main" id="{00000000-0008-0000-0700-00001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a:extLst>
            <a:ext uri="{FF2B5EF4-FFF2-40B4-BE49-F238E27FC236}">
              <a16:creationId xmlns:a16="http://schemas.microsoft.com/office/drawing/2014/main" id="{00000000-0008-0000-0700-00001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a:extLst>
            <a:ext uri="{FF2B5EF4-FFF2-40B4-BE49-F238E27FC236}">
              <a16:creationId xmlns:a16="http://schemas.microsoft.com/office/drawing/2014/main" id="{00000000-0008-0000-0700-00001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a:extLst>
            <a:ext uri="{FF2B5EF4-FFF2-40B4-BE49-F238E27FC236}">
              <a16:creationId xmlns:a16="http://schemas.microsoft.com/office/drawing/2014/main" id="{00000000-0008-0000-0700-00002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人口が約</a:t>
          </a:r>
          <a:r>
            <a:rPr kumimoji="1" lang="en-US" altLang="ja-JP" sz="1300">
              <a:latin typeface="ＭＳ Ｐゴシック" panose="020B0600070205080204" pitchFamily="50" charset="-128"/>
              <a:ea typeface="ＭＳ Ｐゴシック" panose="020B0600070205080204" pitchFamily="50" charset="-128"/>
            </a:rPr>
            <a:t>300</a:t>
          </a:r>
          <a:r>
            <a:rPr kumimoji="1" lang="ja-JP" altLang="en-US" sz="1300">
              <a:latin typeface="ＭＳ Ｐゴシック" panose="020B0600070205080204" pitchFamily="50" charset="-128"/>
              <a:ea typeface="ＭＳ Ｐゴシック" panose="020B0600070205080204" pitchFamily="50" charset="-128"/>
            </a:rPr>
            <a:t>人の孤立小離島であるため、人口一人当たりにすると高くなってしまう。</a:t>
          </a:r>
        </a:p>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年度の歳出決算額より住民一人当たり</a:t>
          </a:r>
          <a:r>
            <a:rPr kumimoji="1" lang="en-US" altLang="ja-JP" sz="1300">
              <a:latin typeface="ＭＳ Ｐゴシック" panose="020B0600070205080204" pitchFamily="50" charset="-128"/>
              <a:ea typeface="ＭＳ Ｐゴシック" panose="020B0600070205080204" pitchFamily="50" charset="-128"/>
            </a:rPr>
            <a:t>4,483,113</a:t>
          </a:r>
          <a:r>
            <a:rPr kumimoji="1" lang="ja-JP" altLang="en-US" sz="1300">
              <a:latin typeface="ＭＳ Ｐゴシック" panose="020B0600070205080204" pitchFamily="50" charset="-128"/>
              <a:ea typeface="ＭＳ Ｐゴシック" panose="020B0600070205080204" pitchFamily="50" charset="-128"/>
            </a:rPr>
            <a:t>円（令和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年度国税調査人口：</a:t>
          </a:r>
          <a:r>
            <a:rPr kumimoji="1" lang="en-US" altLang="ja-JP" sz="1300">
              <a:latin typeface="ＭＳ Ｐゴシック" panose="020B0600070205080204" pitchFamily="50" charset="-128"/>
              <a:ea typeface="ＭＳ Ｐゴシック" panose="020B0600070205080204" pitchFamily="50" charset="-128"/>
            </a:rPr>
            <a:t>327</a:t>
          </a:r>
          <a:r>
            <a:rPr kumimoji="1" lang="ja-JP" altLang="en-US" sz="1300">
              <a:latin typeface="ＭＳ Ｐゴシック" panose="020B0600070205080204" pitchFamily="50" charset="-128"/>
              <a:ea typeface="ＭＳ Ｐゴシック" panose="020B0600070205080204" pitchFamily="50" charset="-128"/>
            </a:rPr>
            <a:t>人）となり、令和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年度の</a:t>
          </a:r>
          <a:r>
            <a:rPr kumimoji="1" lang="en-US" altLang="ja-JP" sz="1300">
              <a:latin typeface="ＭＳ Ｐゴシック" panose="020B0600070205080204" pitchFamily="50" charset="-128"/>
              <a:ea typeface="ＭＳ Ｐゴシック" panose="020B0600070205080204" pitchFamily="50" charset="-128"/>
            </a:rPr>
            <a:t>4,907,599</a:t>
          </a:r>
          <a:r>
            <a:rPr kumimoji="1" lang="ja-JP" altLang="en-US" sz="1300">
              <a:latin typeface="ＭＳ Ｐゴシック" panose="020B0600070205080204" pitchFamily="50" charset="-128"/>
              <a:ea typeface="ＭＳ Ｐゴシック" panose="020B0600070205080204" pitchFamily="50" charset="-128"/>
            </a:rPr>
            <a:t>円より</a:t>
          </a:r>
          <a:r>
            <a:rPr kumimoji="1" lang="en-US" altLang="ja-JP" sz="1300">
              <a:latin typeface="ＭＳ Ｐゴシック" panose="020B0600070205080204" pitchFamily="50" charset="-128"/>
              <a:ea typeface="ＭＳ Ｐゴシック" panose="020B0600070205080204" pitchFamily="50" charset="-128"/>
            </a:rPr>
            <a:t>424,486</a:t>
          </a:r>
          <a:r>
            <a:rPr kumimoji="1" lang="ja-JP" altLang="en-US" sz="1300">
              <a:latin typeface="ＭＳ Ｐゴシック" panose="020B0600070205080204" pitchFamily="50" charset="-128"/>
              <a:ea typeface="ＭＳ Ｐゴシック" panose="020B0600070205080204" pitchFamily="50" charset="-128"/>
            </a:rPr>
            <a:t>円の減となっている。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総務費の</a:t>
          </a:r>
          <a:r>
            <a:rPr kumimoji="1" lang="en-US" altLang="ja-JP" sz="1300">
              <a:latin typeface="ＭＳ Ｐゴシック" panose="020B0600070205080204" pitchFamily="50" charset="-128"/>
              <a:ea typeface="ＭＳ Ｐゴシック" panose="020B0600070205080204" pitchFamily="50" charset="-128"/>
            </a:rPr>
            <a:t>298,152</a:t>
          </a:r>
          <a:r>
            <a:rPr kumimoji="1" lang="ja-JP" altLang="en-US" sz="1300">
              <a:latin typeface="ＭＳ Ｐゴシック" panose="020B0600070205080204" pitchFamily="50" charset="-128"/>
              <a:ea typeface="ＭＳ Ｐゴシック" panose="020B0600070205080204" pitchFamily="50" charset="-128"/>
            </a:rPr>
            <a:t>円の減は再生可能エネルギー発電設備工事が完了したためである。衛生費の</a:t>
          </a:r>
          <a:r>
            <a:rPr kumimoji="1" lang="en-US" altLang="ja-JP" sz="1300">
              <a:latin typeface="ＭＳ Ｐゴシック" panose="020B0600070205080204" pitchFamily="50" charset="-128"/>
              <a:ea typeface="ＭＳ Ｐゴシック" panose="020B0600070205080204" pitchFamily="50" charset="-128"/>
            </a:rPr>
            <a:t>303,735</a:t>
          </a:r>
          <a:r>
            <a:rPr kumimoji="1" lang="ja-JP" altLang="en-US" sz="1300">
              <a:latin typeface="ＭＳ Ｐゴシック" panose="020B0600070205080204" pitchFamily="50" charset="-128"/>
              <a:ea typeface="ＭＳ Ｐゴシック" panose="020B0600070205080204" pitchFamily="50" charset="-128"/>
            </a:rPr>
            <a:t>円の減は、新規焼却施設建設事業における実施設計が完了したためである。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土木費の</a:t>
          </a:r>
          <a:r>
            <a:rPr kumimoji="1" lang="en-US" altLang="ja-JP" sz="1300">
              <a:latin typeface="ＭＳ Ｐゴシック" panose="020B0600070205080204" pitchFamily="50" charset="-128"/>
              <a:ea typeface="ＭＳ Ｐゴシック" panose="020B0600070205080204" pitchFamily="50" charset="-128"/>
            </a:rPr>
            <a:t>115,475</a:t>
          </a:r>
          <a:r>
            <a:rPr kumimoji="1" lang="ja-JP" altLang="en-US" sz="1300">
              <a:latin typeface="ＭＳ Ｐゴシック" panose="020B0600070205080204" pitchFamily="50" charset="-128"/>
              <a:ea typeface="ＭＳ Ｐゴシック" panose="020B0600070205080204" pitchFamily="50" charset="-128"/>
            </a:rPr>
            <a:t>円の増は村営住宅修繕費の増および村営住宅建設事業によるものである。教育費の</a:t>
          </a:r>
          <a:r>
            <a:rPr kumimoji="1" lang="en-US" altLang="ja-JP" sz="1300">
              <a:latin typeface="ＭＳ Ｐゴシック" panose="020B0600070205080204" pitchFamily="50" charset="-128"/>
              <a:ea typeface="ＭＳ Ｐゴシック" panose="020B0600070205080204" pitchFamily="50" charset="-128"/>
            </a:rPr>
            <a:t>128,418</a:t>
          </a:r>
          <a:r>
            <a:rPr kumimoji="1" lang="ja-JP" altLang="en-US" sz="1300">
              <a:latin typeface="ＭＳ Ｐゴシック" panose="020B0600070205080204" pitchFamily="50" charset="-128"/>
              <a:ea typeface="ＭＳ Ｐゴシック" panose="020B0600070205080204" pitchFamily="50" charset="-128"/>
            </a:rPr>
            <a:t>円の増は学校体育館のトイレ改修工事による。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東京都利島村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財政調整基金については、決算剰余金を中心に令和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年度からの大型普通建設事業のために積立を行っている。実質収支は令和元年は約</a:t>
          </a:r>
          <a:r>
            <a:rPr kumimoji="1" lang="en-US" altLang="ja-JP" sz="1400">
              <a:latin typeface="ＭＳ ゴシック" pitchFamily="49" charset="-128"/>
              <a:ea typeface="ＭＳ ゴシック" pitchFamily="49" charset="-128"/>
            </a:rPr>
            <a:t>5,400</a:t>
          </a:r>
          <a:r>
            <a:rPr kumimoji="1" lang="ja-JP" altLang="en-US" sz="1400">
              <a:latin typeface="ＭＳ ゴシック" pitchFamily="49" charset="-128"/>
              <a:ea typeface="ＭＳ ゴシック" pitchFamily="49" charset="-128"/>
            </a:rPr>
            <a:t>万円、令和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年度は約</a:t>
          </a:r>
          <a:r>
            <a:rPr kumimoji="1" lang="en-US" altLang="ja-JP" sz="1400">
              <a:latin typeface="ＭＳ ゴシック" pitchFamily="49" charset="-128"/>
              <a:ea typeface="ＭＳ ゴシック" pitchFamily="49" charset="-128"/>
            </a:rPr>
            <a:t>10,500</a:t>
          </a:r>
          <a:r>
            <a:rPr kumimoji="1" lang="ja-JP" altLang="en-US" sz="1400">
              <a:latin typeface="ＭＳ ゴシック" pitchFamily="49" charset="-128"/>
              <a:ea typeface="ＭＳ ゴシック" pitchFamily="49" charset="-128"/>
            </a:rPr>
            <a:t>万円、令和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年度は約</a:t>
          </a:r>
          <a:r>
            <a:rPr kumimoji="1" lang="en-US" altLang="ja-JP" sz="1400">
              <a:latin typeface="ＭＳ ゴシック" pitchFamily="49" charset="-128"/>
              <a:ea typeface="ＭＳ ゴシック" pitchFamily="49" charset="-128"/>
            </a:rPr>
            <a:t>9,000</a:t>
          </a:r>
          <a:r>
            <a:rPr kumimoji="1" lang="ja-JP" altLang="en-US" sz="1400">
              <a:latin typeface="ＭＳ ゴシック" pitchFamily="49" charset="-128"/>
              <a:ea typeface="ＭＳ ゴシック" pitchFamily="49" charset="-128"/>
            </a:rPr>
            <a:t>万円、令和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年度は約</a:t>
          </a:r>
          <a:r>
            <a:rPr kumimoji="1" lang="en-US" altLang="ja-JP" sz="1400">
              <a:latin typeface="ＭＳ ゴシック" pitchFamily="49" charset="-128"/>
              <a:ea typeface="ＭＳ ゴシック" pitchFamily="49" charset="-128"/>
            </a:rPr>
            <a:t>9,300</a:t>
          </a:r>
          <a:r>
            <a:rPr kumimoji="1" lang="ja-JP" altLang="en-US" sz="1400">
              <a:latin typeface="ＭＳ ゴシック" pitchFamily="49" charset="-128"/>
              <a:ea typeface="ＭＳ ゴシック" pitchFamily="49" charset="-128"/>
            </a:rPr>
            <a:t>万円、令和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年度は約</a:t>
          </a:r>
          <a:r>
            <a:rPr kumimoji="1" lang="en-US" altLang="ja-JP" sz="1400">
              <a:latin typeface="ＭＳ ゴシック" pitchFamily="49" charset="-128"/>
              <a:ea typeface="ＭＳ ゴシック" pitchFamily="49" charset="-128"/>
            </a:rPr>
            <a:t>17,100</a:t>
          </a:r>
          <a:r>
            <a:rPr kumimoji="1" lang="ja-JP" altLang="en-US" sz="1400">
              <a:latin typeface="ＭＳ ゴシック" pitchFamily="49" charset="-128"/>
              <a:ea typeface="ＭＳ ゴシック" pitchFamily="49" charset="-128"/>
            </a:rPr>
            <a:t>万円となった。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標準財政規模が小さいため、財政調整基金残高比率が約</a:t>
          </a:r>
          <a:r>
            <a:rPr kumimoji="1" lang="en-US" altLang="ja-JP" sz="1400">
              <a:latin typeface="ＭＳ ゴシック" pitchFamily="49" charset="-128"/>
              <a:ea typeface="ＭＳ ゴシック" pitchFamily="49" charset="-128"/>
            </a:rPr>
            <a:t>200%</a:t>
          </a:r>
          <a:r>
            <a:rPr kumimoji="1" lang="ja-JP" altLang="en-US" sz="1400">
              <a:latin typeface="ＭＳ ゴシック" pitchFamily="49" charset="-128"/>
              <a:ea typeface="ＭＳ ゴシック" pitchFamily="49" charset="-128"/>
            </a:rPr>
            <a:t>と高く見えているが、物価高騰のために今後も財政調整基金の積み増しを行っていく必要がある。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東京都利島村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すべての会計で赤字を回避している。しかし、特別会計の歳入には多額の一般会計繰入金が含まれている状況であり、今後においても経費増大に対応する財源はほぼ一般会計繰入金に頼らざるを得ない状況になっている。</a:t>
          </a:r>
        </a:p>
        <a:p>
          <a:r>
            <a:rPr kumimoji="1" lang="ja-JP" altLang="en-US" sz="1400">
              <a:latin typeface="ＭＳ ゴシック" pitchFamily="49" charset="-128"/>
              <a:ea typeface="ＭＳ ゴシック" pitchFamily="49" charset="-128"/>
            </a:rPr>
            <a:t>　保険料（税）・使用料の改定も難しい状況ではあるが、令和５年度に浄化槽使用料について改定を行っている。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92.168.2.62\&#20849;&#26377;\&#32207;&#21209;&#35506;\50.&#36001;&#25919;\R07\110.&#36001;&#21209;&#26360;&#39006;\0820&#12288;&#20196;&#21644;&#65301;&#24180;&#24230;&#36001;&#25919;&#29366;&#27841;&#36039;&#26009;&#38598;&#12398;&#20316;&#25104;&#12395;&#12388;&#12356;&#12390;&#65288;&#65298;&#22238;&#30446;&#12539;&#22320;&#26041;&#20844;&#20250;&#35336;&#38306;&#20418;&#65289;\&#12304;&#36001;&#25919;&#29366;&#27841;&#36039;&#26009;&#38598;&#12305;_133621_&#21033;&#23798;&#26449;_2023(2&#22238;&#30446;).xlsx" TargetMode="External"/><Relationship Id="rId1" Type="http://schemas.openxmlformats.org/officeDocument/2006/relationships/externalLinkPath" Target="&#12304;&#36001;&#25919;&#29366;&#27841;&#36039;&#26009;&#38598;&#12305;_133621_&#21033;&#23798;&#26449;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69.7</v>
          </cell>
          <cell r="BX53">
            <v>64</v>
          </cell>
          <cell r="CF53">
            <v>65.7</v>
          </cell>
          <cell r="CN53">
            <v>64.400000000000006</v>
          </cell>
          <cell r="CV53">
            <v>66.3</v>
          </cell>
        </row>
        <row r="55">
          <cell r="AN55" t="str">
            <v>類似団体内平均値</v>
          </cell>
          <cell r="BP55">
            <v>0</v>
          </cell>
          <cell r="BX55">
            <v>0</v>
          </cell>
          <cell r="CF55">
            <v>0</v>
          </cell>
          <cell r="CN55">
            <v>0</v>
          </cell>
          <cell r="CV55">
            <v>0</v>
          </cell>
        </row>
        <row r="57">
          <cell r="BP57">
            <v>60.4</v>
          </cell>
          <cell r="BX57">
            <v>61.5</v>
          </cell>
          <cell r="CF57">
            <v>60.8</v>
          </cell>
          <cell r="CN57">
            <v>62.2</v>
          </cell>
          <cell r="CV57">
            <v>62.5</v>
          </cell>
        </row>
        <row r="72">
          <cell r="BP72" t="str">
            <v>R01</v>
          </cell>
          <cell r="BX72" t="str">
            <v>R02</v>
          </cell>
          <cell r="CF72" t="str">
            <v>R03</v>
          </cell>
          <cell r="CN72" t="str">
            <v>R04</v>
          </cell>
          <cell r="CV72" t="str">
            <v>R05</v>
          </cell>
        </row>
        <row r="73">
          <cell r="AN73" t="str">
            <v>当該団体値</v>
          </cell>
        </row>
        <row r="75">
          <cell r="BP75">
            <v>4</v>
          </cell>
          <cell r="BX75">
            <v>4.9000000000000004</v>
          </cell>
          <cell r="CF75">
            <v>6.4</v>
          </cell>
          <cell r="CN75">
            <v>6.5</v>
          </cell>
          <cell r="CV75">
            <v>6.8</v>
          </cell>
        </row>
        <row r="77">
          <cell r="AN77" t="str">
            <v>類似団体内平均値</v>
          </cell>
          <cell r="BP77">
            <v>0</v>
          </cell>
          <cell r="BX77">
            <v>0</v>
          </cell>
          <cell r="CF77">
            <v>0</v>
          </cell>
          <cell r="CN77">
            <v>0</v>
          </cell>
          <cell r="CV77">
            <v>0</v>
          </cell>
        </row>
        <row r="79">
          <cell r="BP79">
            <v>7.4</v>
          </cell>
          <cell r="BX79">
            <v>8</v>
          </cell>
          <cell r="CF79">
            <v>6.6</v>
          </cell>
          <cell r="CN79">
            <v>6.8</v>
          </cell>
          <cell r="CV79">
            <v>7.3</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74" customWidth="1"/>
    <col min="12" max="12" width="2.25" style="174" customWidth="1"/>
    <col min="13" max="17" width="2.375" style="174" customWidth="1"/>
    <col min="18" max="119" width="2.125" style="174" customWidth="1"/>
    <col min="120" max="16384" width="0" style="174" hidden="1"/>
  </cols>
  <sheetData>
    <row r="1" spans="1:119" ht="33" customHeight="1" x14ac:dyDescent="0.15">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75"/>
      <c r="DK1" s="175"/>
      <c r="DL1" s="175"/>
      <c r="DM1" s="175"/>
      <c r="DN1" s="175"/>
      <c r="DO1" s="175"/>
    </row>
    <row r="2" spans="1:119" ht="24.75" thickBot="1" x14ac:dyDescent="0.2">
      <c r="B2" s="176" t="s">
        <v>77</v>
      </c>
      <c r="C2" s="176"/>
      <c r="D2" s="177"/>
    </row>
    <row r="3" spans="1:119" ht="18.75" customHeight="1" thickBot="1" x14ac:dyDescent="0.2">
      <c r="A3" s="175"/>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15">
      <c r="A4" s="175"/>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1637608</v>
      </c>
      <c r="BO4" s="358"/>
      <c r="BP4" s="358"/>
      <c r="BQ4" s="358"/>
      <c r="BR4" s="358"/>
      <c r="BS4" s="358"/>
      <c r="BT4" s="358"/>
      <c r="BU4" s="359"/>
      <c r="BV4" s="357">
        <v>1717255</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38.299999999999997</v>
      </c>
      <c r="CU4" s="364"/>
      <c r="CV4" s="364"/>
      <c r="CW4" s="364"/>
      <c r="CX4" s="364"/>
      <c r="CY4" s="364"/>
      <c r="CZ4" s="364"/>
      <c r="DA4" s="365"/>
      <c r="DB4" s="363">
        <v>20.2</v>
      </c>
      <c r="DC4" s="364"/>
      <c r="DD4" s="364"/>
      <c r="DE4" s="364"/>
      <c r="DF4" s="364"/>
      <c r="DG4" s="364"/>
      <c r="DH4" s="364"/>
      <c r="DI4" s="365"/>
    </row>
    <row r="5" spans="1:119" ht="18.75" customHeight="1" x14ac:dyDescent="0.15">
      <c r="A5" s="175"/>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1465978</v>
      </c>
      <c r="BO5" s="395"/>
      <c r="BP5" s="395"/>
      <c r="BQ5" s="395"/>
      <c r="BR5" s="395"/>
      <c r="BS5" s="395"/>
      <c r="BT5" s="395"/>
      <c r="BU5" s="396"/>
      <c r="BV5" s="394">
        <v>1604785</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75.3</v>
      </c>
      <c r="CU5" s="392"/>
      <c r="CV5" s="392"/>
      <c r="CW5" s="392"/>
      <c r="CX5" s="392"/>
      <c r="CY5" s="392"/>
      <c r="CZ5" s="392"/>
      <c r="DA5" s="393"/>
      <c r="DB5" s="391">
        <v>84.8</v>
      </c>
      <c r="DC5" s="392"/>
      <c r="DD5" s="392"/>
      <c r="DE5" s="392"/>
      <c r="DF5" s="392"/>
      <c r="DG5" s="392"/>
      <c r="DH5" s="392"/>
      <c r="DI5" s="393"/>
    </row>
    <row r="6" spans="1:119" ht="18.75" customHeight="1" x14ac:dyDescent="0.15">
      <c r="A6" s="175"/>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171630</v>
      </c>
      <c r="BO6" s="395"/>
      <c r="BP6" s="395"/>
      <c r="BQ6" s="395"/>
      <c r="BR6" s="395"/>
      <c r="BS6" s="395"/>
      <c r="BT6" s="395"/>
      <c r="BU6" s="396"/>
      <c r="BV6" s="394">
        <v>112470</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75.599999999999994</v>
      </c>
      <c r="CU6" s="432"/>
      <c r="CV6" s="432"/>
      <c r="CW6" s="432"/>
      <c r="CX6" s="432"/>
      <c r="CY6" s="432"/>
      <c r="CZ6" s="432"/>
      <c r="DA6" s="433"/>
      <c r="DB6" s="431">
        <v>85.5</v>
      </c>
      <c r="DC6" s="432"/>
      <c r="DD6" s="432"/>
      <c r="DE6" s="432"/>
      <c r="DF6" s="432"/>
      <c r="DG6" s="432"/>
      <c r="DH6" s="432"/>
      <c r="DI6" s="433"/>
    </row>
    <row r="7" spans="1:119" ht="18.75" customHeight="1" x14ac:dyDescent="0.15">
      <c r="A7" s="175"/>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0</v>
      </c>
      <c r="BO7" s="395"/>
      <c r="BP7" s="395"/>
      <c r="BQ7" s="395"/>
      <c r="BR7" s="395"/>
      <c r="BS7" s="395"/>
      <c r="BT7" s="395"/>
      <c r="BU7" s="396"/>
      <c r="BV7" s="394">
        <v>19351</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448363</v>
      </c>
      <c r="CU7" s="395"/>
      <c r="CV7" s="395"/>
      <c r="CW7" s="395"/>
      <c r="CX7" s="395"/>
      <c r="CY7" s="395"/>
      <c r="CZ7" s="395"/>
      <c r="DA7" s="396"/>
      <c r="DB7" s="394">
        <v>460718</v>
      </c>
      <c r="DC7" s="395"/>
      <c r="DD7" s="395"/>
      <c r="DE7" s="395"/>
      <c r="DF7" s="395"/>
      <c r="DG7" s="395"/>
      <c r="DH7" s="395"/>
      <c r="DI7" s="396"/>
    </row>
    <row r="8" spans="1:119" ht="18.75" customHeight="1" thickBot="1" x14ac:dyDescent="0.2">
      <c r="A8" s="175"/>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90</v>
      </c>
      <c r="AV8" s="427"/>
      <c r="AW8" s="427"/>
      <c r="AX8" s="427"/>
      <c r="AY8" s="428" t="s">
        <v>104</v>
      </c>
      <c r="AZ8" s="429"/>
      <c r="BA8" s="429"/>
      <c r="BB8" s="429"/>
      <c r="BC8" s="429"/>
      <c r="BD8" s="429"/>
      <c r="BE8" s="429"/>
      <c r="BF8" s="429"/>
      <c r="BG8" s="429"/>
      <c r="BH8" s="429"/>
      <c r="BI8" s="429"/>
      <c r="BJ8" s="429"/>
      <c r="BK8" s="429"/>
      <c r="BL8" s="429"/>
      <c r="BM8" s="430"/>
      <c r="BN8" s="394">
        <v>171630</v>
      </c>
      <c r="BO8" s="395"/>
      <c r="BP8" s="395"/>
      <c r="BQ8" s="395"/>
      <c r="BR8" s="395"/>
      <c r="BS8" s="395"/>
      <c r="BT8" s="395"/>
      <c r="BU8" s="396"/>
      <c r="BV8" s="394">
        <v>93119</v>
      </c>
      <c r="BW8" s="395"/>
      <c r="BX8" s="395"/>
      <c r="BY8" s="395"/>
      <c r="BZ8" s="395"/>
      <c r="CA8" s="395"/>
      <c r="CB8" s="395"/>
      <c r="CC8" s="396"/>
      <c r="CD8" s="397" t="s">
        <v>105</v>
      </c>
      <c r="CE8" s="398"/>
      <c r="CF8" s="398"/>
      <c r="CG8" s="398"/>
      <c r="CH8" s="398"/>
      <c r="CI8" s="398"/>
      <c r="CJ8" s="398"/>
      <c r="CK8" s="398"/>
      <c r="CL8" s="398"/>
      <c r="CM8" s="398"/>
      <c r="CN8" s="398"/>
      <c r="CO8" s="398"/>
      <c r="CP8" s="398"/>
      <c r="CQ8" s="398"/>
      <c r="CR8" s="398"/>
      <c r="CS8" s="399"/>
      <c r="CT8" s="434">
        <v>0.12</v>
      </c>
      <c r="CU8" s="435"/>
      <c r="CV8" s="435"/>
      <c r="CW8" s="435"/>
      <c r="CX8" s="435"/>
      <c r="CY8" s="435"/>
      <c r="CZ8" s="435"/>
      <c r="DA8" s="436"/>
      <c r="DB8" s="434">
        <v>0.13</v>
      </c>
      <c r="DC8" s="435"/>
      <c r="DD8" s="435"/>
      <c r="DE8" s="435"/>
      <c r="DF8" s="435"/>
      <c r="DG8" s="435"/>
      <c r="DH8" s="435"/>
      <c r="DI8" s="436"/>
    </row>
    <row r="9" spans="1:119" ht="18.75" customHeight="1" thickBot="1" x14ac:dyDescent="0.2">
      <c r="A9" s="175"/>
      <c r="B9" s="388" t="s">
        <v>106</v>
      </c>
      <c r="C9" s="389"/>
      <c r="D9" s="389"/>
      <c r="E9" s="389"/>
      <c r="F9" s="389"/>
      <c r="G9" s="389"/>
      <c r="H9" s="389"/>
      <c r="I9" s="389"/>
      <c r="J9" s="389"/>
      <c r="K9" s="437"/>
      <c r="L9" s="438" t="s">
        <v>107</v>
      </c>
      <c r="M9" s="439"/>
      <c r="N9" s="439"/>
      <c r="O9" s="439"/>
      <c r="P9" s="439"/>
      <c r="Q9" s="440"/>
      <c r="R9" s="441">
        <v>327</v>
      </c>
      <c r="S9" s="442"/>
      <c r="T9" s="442"/>
      <c r="U9" s="442"/>
      <c r="V9" s="443"/>
      <c r="W9" s="351" t="s">
        <v>108</v>
      </c>
      <c r="X9" s="352"/>
      <c r="Y9" s="352"/>
      <c r="Z9" s="352"/>
      <c r="AA9" s="352"/>
      <c r="AB9" s="352"/>
      <c r="AC9" s="352"/>
      <c r="AD9" s="352"/>
      <c r="AE9" s="352"/>
      <c r="AF9" s="352"/>
      <c r="AG9" s="352"/>
      <c r="AH9" s="352"/>
      <c r="AI9" s="352"/>
      <c r="AJ9" s="352"/>
      <c r="AK9" s="352"/>
      <c r="AL9" s="353"/>
      <c r="AM9" s="423" t="s">
        <v>109</v>
      </c>
      <c r="AN9" s="424"/>
      <c r="AO9" s="424"/>
      <c r="AP9" s="424"/>
      <c r="AQ9" s="424"/>
      <c r="AR9" s="424"/>
      <c r="AS9" s="424"/>
      <c r="AT9" s="425"/>
      <c r="AU9" s="426" t="s">
        <v>90</v>
      </c>
      <c r="AV9" s="427"/>
      <c r="AW9" s="427"/>
      <c r="AX9" s="427"/>
      <c r="AY9" s="428" t="s">
        <v>110</v>
      </c>
      <c r="AZ9" s="429"/>
      <c r="BA9" s="429"/>
      <c r="BB9" s="429"/>
      <c r="BC9" s="429"/>
      <c r="BD9" s="429"/>
      <c r="BE9" s="429"/>
      <c r="BF9" s="429"/>
      <c r="BG9" s="429"/>
      <c r="BH9" s="429"/>
      <c r="BI9" s="429"/>
      <c r="BJ9" s="429"/>
      <c r="BK9" s="429"/>
      <c r="BL9" s="429"/>
      <c r="BM9" s="430"/>
      <c r="BN9" s="394">
        <v>78511</v>
      </c>
      <c r="BO9" s="395"/>
      <c r="BP9" s="395"/>
      <c r="BQ9" s="395"/>
      <c r="BR9" s="395"/>
      <c r="BS9" s="395"/>
      <c r="BT9" s="395"/>
      <c r="BU9" s="396"/>
      <c r="BV9" s="394">
        <v>3409</v>
      </c>
      <c r="BW9" s="395"/>
      <c r="BX9" s="395"/>
      <c r="BY9" s="395"/>
      <c r="BZ9" s="395"/>
      <c r="CA9" s="395"/>
      <c r="CB9" s="395"/>
      <c r="CC9" s="396"/>
      <c r="CD9" s="397" t="s">
        <v>111</v>
      </c>
      <c r="CE9" s="398"/>
      <c r="CF9" s="398"/>
      <c r="CG9" s="398"/>
      <c r="CH9" s="398"/>
      <c r="CI9" s="398"/>
      <c r="CJ9" s="398"/>
      <c r="CK9" s="398"/>
      <c r="CL9" s="398"/>
      <c r="CM9" s="398"/>
      <c r="CN9" s="398"/>
      <c r="CO9" s="398"/>
      <c r="CP9" s="398"/>
      <c r="CQ9" s="398"/>
      <c r="CR9" s="398"/>
      <c r="CS9" s="399"/>
      <c r="CT9" s="391">
        <v>8</v>
      </c>
      <c r="CU9" s="392"/>
      <c r="CV9" s="392"/>
      <c r="CW9" s="392"/>
      <c r="CX9" s="392"/>
      <c r="CY9" s="392"/>
      <c r="CZ9" s="392"/>
      <c r="DA9" s="393"/>
      <c r="DB9" s="391">
        <v>7.6</v>
      </c>
      <c r="DC9" s="392"/>
      <c r="DD9" s="392"/>
      <c r="DE9" s="392"/>
      <c r="DF9" s="392"/>
      <c r="DG9" s="392"/>
      <c r="DH9" s="392"/>
      <c r="DI9" s="393"/>
    </row>
    <row r="10" spans="1:119" ht="18.75" customHeight="1" thickBot="1" x14ac:dyDescent="0.2">
      <c r="A10" s="175"/>
      <c r="B10" s="388"/>
      <c r="C10" s="389"/>
      <c r="D10" s="389"/>
      <c r="E10" s="389"/>
      <c r="F10" s="389"/>
      <c r="G10" s="389"/>
      <c r="H10" s="389"/>
      <c r="I10" s="389"/>
      <c r="J10" s="389"/>
      <c r="K10" s="437"/>
      <c r="L10" s="444" t="s">
        <v>112</v>
      </c>
      <c r="M10" s="424"/>
      <c r="N10" s="424"/>
      <c r="O10" s="424"/>
      <c r="P10" s="424"/>
      <c r="Q10" s="425"/>
      <c r="R10" s="445">
        <v>337</v>
      </c>
      <c r="S10" s="446"/>
      <c r="T10" s="446"/>
      <c r="U10" s="446"/>
      <c r="V10" s="447"/>
      <c r="W10" s="382"/>
      <c r="X10" s="383"/>
      <c r="Y10" s="383"/>
      <c r="Z10" s="383"/>
      <c r="AA10" s="383"/>
      <c r="AB10" s="383"/>
      <c r="AC10" s="383"/>
      <c r="AD10" s="383"/>
      <c r="AE10" s="383"/>
      <c r="AF10" s="383"/>
      <c r="AG10" s="383"/>
      <c r="AH10" s="383"/>
      <c r="AI10" s="383"/>
      <c r="AJ10" s="383"/>
      <c r="AK10" s="383"/>
      <c r="AL10" s="386"/>
      <c r="AM10" s="423" t="s">
        <v>113</v>
      </c>
      <c r="AN10" s="424"/>
      <c r="AO10" s="424"/>
      <c r="AP10" s="424"/>
      <c r="AQ10" s="424"/>
      <c r="AR10" s="424"/>
      <c r="AS10" s="424"/>
      <c r="AT10" s="425"/>
      <c r="AU10" s="426" t="s">
        <v>90</v>
      </c>
      <c r="AV10" s="427"/>
      <c r="AW10" s="427"/>
      <c r="AX10" s="427"/>
      <c r="AY10" s="428" t="s">
        <v>114</v>
      </c>
      <c r="AZ10" s="429"/>
      <c r="BA10" s="429"/>
      <c r="BB10" s="429"/>
      <c r="BC10" s="429"/>
      <c r="BD10" s="429"/>
      <c r="BE10" s="429"/>
      <c r="BF10" s="429"/>
      <c r="BG10" s="429"/>
      <c r="BH10" s="429"/>
      <c r="BI10" s="429"/>
      <c r="BJ10" s="429"/>
      <c r="BK10" s="429"/>
      <c r="BL10" s="429"/>
      <c r="BM10" s="430"/>
      <c r="BN10" s="394">
        <v>10004</v>
      </c>
      <c r="BO10" s="395"/>
      <c r="BP10" s="395"/>
      <c r="BQ10" s="395"/>
      <c r="BR10" s="395"/>
      <c r="BS10" s="395"/>
      <c r="BT10" s="395"/>
      <c r="BU10" s="396"/>
      <c r="BV10" s="394">
        <v>30013</v>
      </c>
      <c r="BW10" s="395"/>
      <c r="BX10" s="395"/>
      <c r="BY10" s="395"/>
      <c r="BZ10" s="395"/>
      <c r="CA10" s="395"/>
      <c r="CB10" s="395"/>
      <c r="CC10" s="396"/>
      <c r="CD10" s="181" t="s">
        <v>115</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75"/>
      <c r="B11" s="388"/>
      <c r="C11" s="389"/>
      <c r="D11" s="389"/>
      <c r="E11" s="389"/>
      <c r="F11" s="389"/>
      <c r="G11" s="389"/>
      <c r="H11" s="389"/>
      <c r="I11" s="389"/>
      <c r="J11" s="389"/>
      <c r="K11" s="437"/>
      <c r="L11" s="448" t="s">
        <v>116</v>
      </c>
      <c r="M11" s="449"/>
      <c r="N11" s="449"/>
      <c r="O11" s="449"/>
      <c r="P11" s="449"/>
      <c r="Q11" s="450"/>
      <c r="R11" s="451" t="s">
        <v>117</v>
      </c>
      <c r="S11" s="452"/>
      <c r="T11" s="452"/>
      <c r="U11" s="452"/>
      <c r="V11" s="453"/>
      <c r="W11" s="382"/>
      <c r="X11" s="383"/>
      <c r="Y11" s="383"/>
      <c r="Z11" s="383"/>
      <c r="AA11" s="383"/>
      <c r="AB11" s="383"/>
      <c r="AC11" s="383"/>
      <c r="AD11" s="383"/>
      <c r="AE11" s="383"/>
      <c r="AF11" s="383"/>
      <c r="AG11" s="383"/>
      <c r="AH11" s="383"/>
      <c r="AI11" s="383"/>
      <c r="AJ11" s="383"/>
      <c r="AK11" s="383"/>
      <c r="AL11" s="386"/>
      <c r="AM11" s="423" t="s">
        <v>118</v>
      </c>
      <c r="AN11" s="424"/>
      <c r="AO11" s="424"/>
      <c r="AP11" s="424"/>
      <c r="AQ11" s="424"/>
      <c r="AR11" s="424"/>
      <c r="AS11" s="424"/>
      <c r="AT11" s="425"/>
      <c r="AU11" s="426" t="s">
        <v>90</v>
      </c>
      <c r="AV11" s="427"/>
      <c r="AW11" s="427"/>
      <c r="AX11" s="427"/>
      <c r="AY11" s="428" t="s">
        <v>119</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120</v>
      </c>
      <c r="CE11" s="398"/>
      <c r="CF11" s="398"/>
      <c r="CG11" s="398"/>
      <c r="CH11" s="398"/>
      <c r="CI11" s="398"/>
      <c r="CJ11" s="398"/>
      <c r="CK11" s="398"/>
      <c r="CL11" s="398"/>
      <c r="CM11" s="398"/>
      <c r="CN11" s="398"/>
      <c r="CO11" s="398"/>
      <c r="CP11" s="398"/>
      <c r="CQ11" s="398"/>
      <c r="CR11" s="398"/>
      <c r="CS11" s="399"/>
      <c r="CT11" s="434" t="s">
        <v>121</v>
      </c>
      <c r="CU11" s="435"/>
      <c r="CV11" s="435"/>
      <c r="CW11" s="435"/>
      <c r="CX11" s="435"/>
      <c r="CY11" s="435"/>
      <c r="CZ11" s="435"/>
      <c r="DA11" s="436"/>
      <c r="DB11" s="434" t="s">
        <v>121</v>
      </c>
      <c r="DC11" s="435"/>
      <c r="DD11" s="435"/>
      <c r="DE11" s="435"/>
      <c r="DF11" s="435"/>
      <c r="DG11" s="435"/>
      <c r="DH11" s="435"/>
      <c r="DI11" s="436"/>
    </row>
    <row r="12" spans="1:119" ht="18.75" customHeight="1" x14ac:dyDescent="0.15">
      <c r="A12" s="175"/>
      <c r="B12" s="454" t="s">
        <v>122</v>
      </c>
      <c r="C12" s="455"/>
      <c r="D12" s="455"/>
      <c r="E12" s="455"/>
      <c r="F12" s="455"/>
      <c r="G12" s="455"/>
      <c r="H12" s="455"/>
      <c r="I12" s="455"/>
      <c r="J12" s="455"/>
      <c r="K12" s="456"/>
      <c r="L12" s="463" t="s">
        <v>123</v>
      </c>
      <c r="M12" s="464"/>
      <c r="N12" s="464"/>
      <c r="O12" s="464"/>
      <c r="P12" s="464"/>
      <c r="Q12" s="465"/>
      <c r="R12" s="466">
        <v>314</v>
      </c>
      <c r="S12" s="467"/>
      <c r="T12" s="467"/>
      <c r="U12" s="467"/>
      <c r="V12" s="468"/>
      <c r="W12" s="469" t="s">
        <v>1</v>
      </c>
      <c r="X12" s="427"/>
      <c r="Y12" s="427"/>
      <c r="Z12" s="427"/>
      <c r="AA12" s="427"/>
      <c r="AB12" s="470"/>
      <c r="AC12" s="471" t="s">
        <v>124</v>
      </c>
      <c r="AD12" s="472"/>
      <c r="AE12" s="472"/>
      <c r="AF12" s="472"/>
      <c r="AG12" s="473"/>
      <c r="AH12" s="471" t="s">
        <v>125</v>
      </c>
      <c r="AI12" s="472"/>
      <c r="AJ12" s="472"/>
      <c r="AK12" s="472"/>
      <c r="AL12" s="474"/>
      <c r="AM12" s="423" t="s">
        <v>126</v>
      </c>
      <c r="AN12" s="424"/>
      <c r="AO12" s="424"/>
      <c r="AP12" s="424"/>
      <c r="AQ12" s="424"/>
      <c r="AR12" s="424"/>
      <c r="AS12" s="424"/>
      <c r="AT12" s="425"/>
      <c r="AU12" s="426" t="s">
        <v>90</v>
      </c>
      <c r="AV12" s="427"/>
      <c r="AW12" s="427"/>
      <c r="AX12" s="427"/>
      <c r="AY12" s="428" t="s">
        <v>127</v>
      </c>
      <c r="AZ12" s="429"/>
      <c r="BA12" s="429"/>
      <c r="BB12" s="429"/>
      <c r="BC12" s="429"/>
      <c r="BD12" s="429"/>
      <c r="BE12" s="429"/>
      <c r="BF12" s="429"/>
      <c r="BG12" s="429"/>
      <c r="BH12" s="429"/>
      <c r="BI12" s="429"/>
      <c r="BJ12" s="429"/>
      <c r="BK12" s="429"/>
      <c r="BL12" s="429"/>
      <c r="BM12" s="430"/>
      <c r="BN12" s="394">
        <v>0</v>
      </c>
      <c r="BO12" s="395"/>
      <c r="BP12" s="395"/>
      <c r="BQ12" s="395"/>
      <c r="BR12" s="395"/>
      <c r="BS12" s="395"/>
      <c r="BT12" s="395"/>
      <c r="BU12" s="396"/>
      <c r="BV12" s="394">
        <v>0</v>
      </c>
      <c r="BW12" s="395"/>
      <c r="BX12" s="395"/>
      <c r="BY12" s="395"/>
      <c r="BZ12" s="395"/>
      <c r="CA12" s="395"/>
      <c r="CB12" s="395"/>
      <c r="CC12" s="396"/>
      <c r="CD12" s="397" t="s">
        <v>128</v>
      </c>
      <c r="CE12" s="398"/>
      <c r="CF12" s="398"/>
      <c r="CG12" s="398"/>
      <c r="CH12" s="398"/>
      <c r="CI12" s="398"/>
      <c r="CJ12" s="398"/>
      <c r="CK12" s="398"/>
      <c r="CL12" s="398"/>
      <c r="CM12" s="398"/>
      <c r="CN12" s="398"/>
      <c r="CO12" s="398"/>
      <c r="CP12" s="398"/>
      <c r="CQ12" s="398"/>
      <c r="CR12" s="398"/>
      <c r="CS12" s="399"/>
      <c r="CT12" s="434" t="s">
        <v>121</v>
      </c>
      <c r="CU12" s="435"/>
      <c r="CV12" s="435"/>
      <c r="CW12" s="435"/>
      <c r="CX12" s="435"/>
      <c r="CY12" s="435"/>
      <c r="CZ12" s="435"/>
      <c r="DA12" s="436"/>
      <c r="DB12" s="434" t="s">
        <v>121</v>
      </c>
      <c r="DC12" s="435"/>
      <c r="DD12" s="435"/>
      <c r="DE12" s="435"/>
      <c r="DF12" s="435"/>
      <c r="DG12" s="435"/>
      <c r="DH12" s="435"/>
      <c r="DI12" s="436"/>
    </row>
    <row r="13" spans="1:119" ht="18.75" customHeight="1" x14ac:dyDescent="0.15">
      <c r="A13" s="175"/>
      <c r="B13" s="457"/>
      <c r="C13" s="458"/>
      <c r="D13" s="458"/>
      <c r="E13" s="458"/>
      <c r="F13" s="458"/>
      <c r="G13" s="458"/>
      <c r="H13" s="458"/>
      <c r="I13" s="458"/>
      <c r="J13" s="458"/>
      <c r="K13" s="459"/>
      <c r="L13" s="190"/>
      <c r="M13" s="485" t="s">
        <v>129</v>
      </c>
      <c r="N13" s="486"/>
      <c r="O13" s="486"/>
      <c r="P13" s="486"/>
      <c r="Q13" s="487"/>
      <c r="R13" s="478">
        <v>307</v>
      </c>
      <c r="S13" s="479"/>
      <c r="T13" s="479"/>
      <c r="U13" s="479"/>
      <c r="V13" s="480"/>
      <c r="W13" s="410" t="s">
        <v>130</v>
      </c>
      <c r="X13" s="411"/>
      <c r="Y13" s="411"/>
      <c r="Z13" s="411"/>
      <c r="AA13" s="411"/>
      <c r="AB13" s="401"/>
      <c r="AC13" s="445">
        <v>38</v>
      </c>
      <c r="AD13" s="446"/>
      <c r="AE13" s="446"/>
      <c r="AF13" s="446"/>
      <c r="AG13" s="488"/>
      <c r="AH13" s="445">
        <v>42</v>
      </c>
      <c r="AI13" s="446"/>
      <c r="AJ13" s="446"/>
      <c r="AK13" s="446"/>
      <c r="AL13" s="447"/>
      <c r="AM13" s="423" t="s">
        <v>131</v>
      </c>
      <c r="AN13" s="424"/>
      <c r="AO13" s="424"/>
      <c r="AP13" s="424"/>
      <c r="AQ13" s="424"/>
      <c r="AR13" s="424"/>
      <c r="AS13" s="424"/>
      <c r="AT13" s="425"/>
      <c r="AU13" s="426" t="s">
        <v>132</v>
      </c>
      <c r="AV13" s="427"/>
      <c r="AW13" s="427"/>
      <c r="AX13" s="427"/>
      <c r="AY13" s="428" t="s">
        <v>133</v>
      </c>
      <c r="AZ13" s="429"/>
      <c r="BA13" s="429"/>
      <c r="BB13" s="429"/>
      <c r="BC13" s="429"/>
      <c r="BD13" s="429"/>
      <c r="BE13" s="429"/>
      <c r="BF13" s="429"/>
      <c r="BG13" s="429"/>
      <c r="BH13" s="429"/>
      <c r="BI13" s="429"/>
      <c r="BJ13" s="429"/>
      <c r="BK13" s="429"/>
      <c r="BL13" s="429"/>
      <c r="BM13" s="430"/>
      <c r="BN13" s="394">
        <v>88515</v>
      </c>
      <c r="BO13" s="395"/>
      <c r="BP13" s="395"/>
      <c r="BQ13" s="395"/>
      <c r="BR13" s="395"/>
      <c r="BS13" s="395"/>
      <c r="BT13" s="395"/>
      <c r="BU13" s="396"/>
      <c r="BV13" s="394">
        <v>33422</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6.8</v>
      </c>
      <c r="CU13" s="392"/>
      <c r="CV13" s="392"/>
      <c r="CW13" s="392"/>
      <c r="CX13" s="392"/>
      <c r="CY13" s="392"/>
      <c r="CZ13" s="392"/>
      <c r="DA13" s="393"/>
      <c r="DB13" s="391">
        <v>6.5</v>
      </c>
      <c r="DC13" s="392"/>
      <c r="DD13" s="392"/>
      <c r="DE13" s="392"/>
      <c r="DF13" s="392"/>
      <c r="DG13" s="392"/>
      <c r="DH13" s="392"/>
      <c r="DI13" s="393"/>
    </row>
    <row r="14" spans="1:119" ht="18.75" customHeight="1" thickBot="1" x14ac:dyDescent="0.2">
      <c r="A14" s="175"/>
      <c r="B14" s="457"/>
      <c r="C14" s="458"/>
      <c r="D14" s="458"/>
      <c r="E14" s="458"/>
      <c r="F14" s="458"/>
      <c r="G14" s="458"/>
      <c r="H14" s="458"/>
      <c r="I14" s="458"/>
      <c r="J14" s="458"/>
      <c r="K14" s="459"/>
      <c r="L14" s="475" t="s">
        <v>135</v>
      </c>
      <c r="M14" s="476"/>
      <c r="N14" s="476"/>
      <c r="O14" s="476"/>
      <c r="P14" s="476"/>
      <c r="Q14" s="477"/>
      <c r="R14" s="478">
        <v>317</v>
      </c>
      <c r="S14" s="479"/>
      <c r="T14" s="479"/>
      <c r="U14" s="479"/>
      <c r="V14" s="480"/>
      <c r="W14" s="384"/>
      <c r="X14" s="385"/>
      <c r="Y14" s="385"/>
      <c r="Z14" s="385"/>
      <c r="AA14" s="385"/>
      <c r="AB14" s="374"/>
      <c r="AC14" s="481">
        <v>16.2</v>
      </c>
      <c r="AD14" s="482"/>
      <c r="AE14" s="482"/>
      <c r="AF14" s="482"/>
      <c r="AG14" s="483"/>
      <c r="AH14" s="481">
        <v>17.600000000000001</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121</v>
      </c>
      <c r="CU14" s="493"/>
      <c r="CV14" s="493"/>
      <c r="CW14" s="493"/>
      <c r="CX14" s="493"/>
      <c r="CY14" s="493"/>
      <c r="CZ14" s="493"/>
      <c r="DA14" s="494"/>
      <c r="DB14" s="492" t="s">
        <v>121</v>
      </c>
      <c r="DC14" s="493"/>
      <c r="DD14" s="493"/>
      <c r="DE14" s="493"/>
      <c r="DF14" s="493"/>
      <c r="DG14" s="493"/>
      <c r="DH14" s="493"/>
      <c r="DI14" s="494"/>
    </row>
    <row r="15" spans="1:119" ht="18.75" customHeight="1" x14ac:dyDescent="0.15">
      <c r="A15" s="175"/>
      <c r="B15" s="457"/>
      <c r="C15" s="458"/>
      <c r="D15" s="458"/>
      <c r="E15" s="458"/>
      <c r="F15" s="458"/>
      <c r="G15" s="458"/>
      <c r="H15" s="458"/>
      <c r="I15" s="458"/>
      <c r="J15" s="458"/>
      <c r="K15" s="459"/>
      <c r="L15" s="190"/>
      <c r="M15" s="485" t="s">
        <v>129</v>
      </c>
      <c r="N15" s="486"/>
      <c r="O15" s="486"/>
      <c r="P15" s="486"/>
      <c r="Q15" s="487"/>
      <c r="R15" s="478">
        <v>312</v>
      </c>
      <c r="S15" s="479"/>
      <c r="T15" s="479"/>
      <c r="U15" s="479"/>
      <c r="V15" s="480"/>
      <c r="W15" s="410" t="s">
        <v>137</v>
      </c>
      <c r="X15" s="411"/>
      <c r="Y15" s="411"/>
      <c r="Z15" s="411"/>
      <c r="AA15" s="411"/>
      <c r="AB15" s="401"/>
      <c r="AC15" s="445">
        <v>39</v>
      </c>
      <c r="AD15" s="446"/>
      <c r="AE15" s="446"/>
      <c r="AF15" s="446"/>
      <c r="AG15" s="488"/>
      <c r="AH15" s="445">
        <v>43</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54916</v>
      </c>
      <c r="BO15" s="358"/>
      <c r="BP15" s="358"/>
      <c r="BQ15" s="358"/>
      <c r="BR15" s="358"/>
      <c r="BS15" s="358"/>
      <c r="BT15" s="358"/>
      <c r="BU15" s="359"/>
      <c r="BV15" s="357">
        <v>52855</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75"/>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16.600000000000001</v>
      </c>
      <c r="AD16" s="482"/>
      <c r="AE16" s="482"/>
      <c r="AF16" s="482"/>
      <c r="AG16" s="483"/>
      <c r="AH16" s="481">
        <v>18</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433574</v>
      </c>
      <c r="BO16" s="395"/>
      <c r="BP16" s="395"/>
      <c r="BQ16" s="395"/>
      <c r="BR16" s="395"/>
      <c r="BS16" s="395"/>
      <c r="BT16" s="395"/>
      <c r="BU16" s="396"/>
      <c r="BV16" s="394">
        <v>443525</v>
      </c>
      <c r="BW16" s="395"/>
      <c r="BX16" s="395"/>
      <c r="BY16" s="395"/>
      <c r="BZ16" s="395"/>
      <c r="CA16" s="395"/>
      <c r="CB16" s="395"/>
      <c r="CC16" s="396"/>
      <c r="CD16" s="184"/>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
      <c r="A17" s="175"/>
      <c r="B17" s="460"/>
      <c r="C17" s="461"/>
      <c r="D17" s="461"/>
      <c r="E17" s="461"/>
      <c r="F17" s="461"/>
      <c r="G17" s="461"/>
      <c r="H17" s="461"/>
      <c r="I17" s="461"/>
      <c r="J17" s="461"/>
      <c r="K17" s="462"/>
      <c r="L17" s="194"/>
      <c r="M17" s="505" t="s">
        <v>143</v>
      </c>
      <c r="N17" s="506"/>
      <c r="O17" s="506"/>
      <c r="P17" s="506"/>
      <c r="Q17" s="507"/>
      <c r="R17" s="500" t="s">
        <v>144</v>
      </c>
      <c r="S17" s="501"/>
      <c r="T17" s="501"/>
      <c r="U17" s="501"/>
      <c r="V17" s="502"/>
      <c r="W17" s="410" t="s">
        <v>145</v>
      </c>
      <c r="X17" s="411"/>
      <c r="Y17" s="411"/>
      <c r="Z17" s="411"/>
      <c r="AA17" s="411"/>
      <c r="AB17" s="401"/>
      <c r="AC17" s="445">
        <v>158</v>
      </c>
      <c r="AD17" s="446"/>
      <c r="AE17" s="446"/>
      <c r="AF17" s="446"/>
      <c r="AG17" s="488"/>
      <c r="AH17" s="445">
        <v>154</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68990</v>
      </c>
      <c r="BO17" s="395"/>
      <c r="BP17" s="395"/>
      <c r="BQ17" s="395"/>
      <c r="BR17" s="395"/>
      <c r="BS17" s="395"/>
      <c r="BT17" s="395"/>
      <c r="BU17" s="396"/>
      <c r="BV17" s="394">
        <v>66504</v>
      </c>
      <c r="BW17" s="395"/>
      <c r="BX17" s="395"/>
      <c r="BY17" s="395"/>
      <c r="BZ17" s="395"/>
      <c r="CA17" s="395"/>
      <c r="CB17" s="395"/>
      <c r="CC17" s="396"/>
      <c r="CD17" s="184"/>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
      <c r="A18" s="175"/>
      <c r="B18" s="519" t="s">
        <v>147</v>
      </c>
      <c r="C18" s="437"/>
      <c r="D18" s="437"/>
      <c r="E18" s="520"/>
      <c r="F18" s="520"/>
      <c r="G18" s="520"/>
      <c r="H18" s="520"/>
      <c r="I18" s="520"/>
      <c r="J18" s="520"/>
      <c r="K18" s="520"/>
      <c r="L18" s="521">
        <v>4.04</v>
      </c>
      <c r="M18" s="521"/>
      <c r="N18" s="521"/>
      <c r="O18" s="521"/>
      <c r="P18" s="521"/>
      <c r="Q18" s="521"/>
      <c r="R18" s="522"/>
      <c r="S18" s="522"/>
      <c r="T18" s="522"/>
      <c r="U18" s="522"/>
      <c r="V18" s="523"/>
      <c r="W18" s="412"/>
      <c r="X18" s="413"/>
      <c r="Y18" s="413"/>
      <c r="Z18" s="413"/>
      <c r="AA18" s="413"/>
      <c r="AB18" s="404"/>
      <c r="AC18" s="524">
        <v>67.2</v>
      </c>
      <c r="AD18" s="525"/>
      <c r="AE18" s="525"/>
      <c r="AF18" s="525"/>
      <c r="AG18" s="526"/>
      <c r="AH18" s="524">
        <v>64.400000000000006</v>
      </c>
      <c r="AI18" s="525"/>
      <c r="AJ18" s="525"/>
      <c r="AK18" s="525"/>
      <c r="AL18" s="527"/>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339601</v>
      </c>
      <c r="BO18" s="395"/>
      <c r="BP18" s="395"/>
      <c r="BQ18" s="395"/>
      <c r="BR18" s="395"/>
      <c r="BS18" s="395"/>
      <c r="BT18" s="395"/>
      <c r="BU18" s="396"/>
      <c r="BV18" s="394">
        <v>394832</v>
      </c>
      <c r="BW18" s="395"/>
      <c r="BX18" s="395"/>
      <c r="BY18" s="395"/>
      <c r="BZ18" s="395"/>
      <c r="CA18" s="395"/>
      <c r="CB18" s="395"/>
      <c r="CC18" s="396"/>
      <c r="CD18" s="184"/>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
      <c r="A19" s="175"/>
      <c r="B19" s="519" t="s">
        <v>149</v>
      </c>
      <c r="C19" s="437"/>
      <c r="D19" s="437"/>
      <c r="E19" s="520"/>
      <c r="F19" s="520"/>
      <c r="G19" s="520"/>
      <c r="H19" s="520"/>
      <c r="I19" s="520"/>
      <c r="J19" s="520"/>
      <c r="K19" s="520"/>
      <c r="L19" s="528">
        <v>81</v>
      </c>
      <c r="M19" s="528"/>
      <c r="N19" s="528"/>
      <c r="O19" s="528"/>
      <c r="P19" s="528"/>
      <c r="Q19" s="528"/>
      <c r="R19" s="529"/>
      <c r="S19" s="529"/>
      <c r="T19" s="529"/>
      <c r="U19" s="529"/>
      <c r="V19" s="530"/>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684511</v>
      </c>
      <c r="BO19" s="395"/>
      <c r="BP19" s="395"/>
      <c r="BQ19" s="395"/>
      <c r="BR19" s="395"/>
      <c r="BS19" s="395"/>
      <c r="BT19" s="395"/>
      <c r="BU19" s="396"/>
      <c r="BV19" s="394">
        <v>721993</v>
      </c>
      <c r="BW19" s="395"/>
      <c r="BX19" s="395"/>
      <c r="BY19" s="395"/>
      <c r="BZ19" s="395"/>
      <c r="CA19" s="395"/>
      <c r="CB19" s="395"/>
      <c r="CC19" s="396"/>
      <c r="CD19" s="184"/>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
      <c r="A20" s="175"/>
      <c r="B20" s="519" t="s">
        <v>151</v>
      </c>
      <c r="C20" s="437"/>
      <c r="D20" s="437"/>
      <c r="E20" s="520"/>
      <c r="F20" s="520"/>
      <c r="G20" s="520"/>
      <c r="H20" s="520"/>
      <c r="I20" s="520"/>
      <c r="J20" s="520"/>
      <c r="K20" s="520"/>
      <c r="L20" s="528">
        <v>193</v>
      </c>
      <c r="M20" s="528"/>
      <c r="N20" s="528"/>
      <c r="O20" s="528"/>
      <c r="P20" s="528"/>
      <c r="Q20" s="528"/>
      <c r="R20" s="529"/>
      <c r="S20" s="529"/>
      <c r="T20" s="529"/>
      <c r="U20" s="529"/>
      <c r="V20" s="530"/>
      <c r="W20" s="412"/>
      <c r="X20" s="413"/>
      <c r="Y20" s="413"/>
      <c r="Z20" s="413"/>
      <c r="AA20" s="413"/>
      <c r="AB20" s="413"/>
      <c r="AC20" s="531"/>
      <c r="AD20" s="531"/>
      <c r="AE20" s="531"/>
      <c r="AF20" s="531"/>
      <c r="AG20" s="531"/>
      <c r="AH20" s="531"/>
      <c r="AI20" s="531"/>
      <c r="AJ20" s="531"/>
      <c r="AK20" s="531"/>
      <c r="AL20" s="532"/>
      <c r="AM20" s="533"/>
      <c r="AN20" s="449"/>
      <c r="AO20" s="449"/>
      <c r="AP20" s="449"/>
      <c r="AQ20" s="449"/>
      <c r="AR20" s="449"/>
      <c r="AS20" s="449"/>
      <c r="AT20" s="450"/>
      <c r="AU20" s="534"/>
      <c r="AV20" s="535"/>
      <c r="AW20" s="535"/>
      <c r="AX20" s="536"/>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84"/>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
      <c r="A21" s="175"/>
      <c r="B21" s="510" t="s">
        <v>152</v>
      </c>
      <c r="C21" s="511"/>
      <c r="D21" s="511"/>
      <c r="E21" s="511"/>
      <c r="F21" s="511"/>
      <c r="G21" s="511"/>
      <c r="H21" s="511"/>
      <c r="I21" s="511"/>
      <c r="J21" s="511"/>
      <c r="K21" s="511"/>
      <c r="L21" s="511"/>
      <c r="M21" s="511"/>
      <c r="N21" s="511"/>
      <c r="O21" s="511"/>
      <c r="P21" s="511"/>
      <c r="Q21" s="511"/>
      <c r="R21" s="511"/>
      <c r="S21" s="511"/>
      <c r="T21" s="511"/>
      <c r="U21" s="511"/>
      <c r="V21" s="511"/>
      <c r="W21" s="511"/>
      <c r="X21" s="511"/>
      <c r="Y21" s="511"/>
      <c r="Z21" s="511"/>
      <c r="AA21" s="511"/>
      <c r="AB21" s="511"/>
      <c r="AC21" s="511"/>
      <c r="AD21" s="511"/>
      <c r="AE21" s="511"/>
      <c r="AF21" s="511"/>
      <c r="AG21" s="511"/>
      <c r="AH21" s="511"/>
      <c r="AI21" s="511"/>
      <c r="AJ21" s="511"/>
      <c r="AK21" s="511"/>
      <c r="AL21" s="511"/>
      <c r="AM21" s="511"/>
      <c r="AN21" s="511"/>
      <c r="AO21" s="511"/>
      <c r="AP21" s="511"/>
      <c r="AQ21" s="511"/>
      <c r="AR21" s="511"/>
      <c r="AS21" s="511"/>
      <c r="AT21" s="511"/>
      <c r="AU21" s="511"/>
      <c r="AV21" s="511"/>
      <c r="AW21" s="511"/>
      <c r="AX21" s="512"/>
      <c r="AY21" s="513"/>
      <c r="AZ21" s="514"/>
      <c r="BA21" s="514"/>
      <c r="BB21" s="514"/>
      <c r="BC21" s="514"/>
      <c r="BD21" s="514"/>
      <c r="BE21" s="514"/>
      <c r="BF21" s="514"/>
      <c r="BG21" s="514"/>
      <c r="BH21" s="514"/>
      <c r="BI21" s="514"/>
      <c r="BJ21" s="514"/>
      <c r="BK21" s="514"/>
      <c r="BL21" s="514"/>
      <c r="BM21" s="515"/>
      <c r="BN21" s="516"/>
      <c r="BO21" s="517"/>
      <c r="BP21" s="517"/>
      <c r="BQ21" s="517"/>
      <c r="BR21" s="517"/>
      <c r="BS21" s="517"/>
      <c r="BT21" s="517"/>
      <c r="BU21" s="518"/>
      <c r="BV21" s="516"/>
      <c r="BW21" s="517"/>
      <c r="BX21" s="517"/>
      <c r="BY21" s="517"/>
      <c r="BZ21" s="517"/>
      <c r="CA21" s="517"/>
      <c r="CB21" s="517"/>
      <c r="CC21" s="518"/>
      <c r="CD21" s="184"/>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15">
      <c r="A22" s="175"/>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382249</v>
      </c>
      <c r="BO22" s="358"/>
      <c r="BP22" s="358"/>
      <c r="BQ22" s="358"/>
      <c r="BR22" s="358"/>
      <c r="BS22" s="358"/>
      <c r="BT22" s="358"/>
      <c r="BU22" s="359"/>
      <c r="BV22" s="357">
        <v>434602</v>
      </c>
      <c r="BW22" s="358"/>
      <c r="BX22" s="358"/>
      <c r="BY22" s="358"/>
      <c r="BZ22" s="358"/>
      <c r="CA22" s="358"/>
      <c r="CB22" s="358"/>
      <c r="CC22" s="359"/>
      <c r="CD22" s="184"/>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15">
      <c r="A23" s="175"/>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370273</v>
      </c>
      <c r="BO23" s="395"/>
      <c r="BP23" s="395"/>
      <c r="BQ23" s="395"/>
      <c r="BR23" s="395"/>
      <c r="BS23" s="395"/>
      <c r="BT23" s="395"/>
      <c r="BU23" s="396"/>
      <c r="BV23" s="394">
        <v>419024</v>
      </c>
      <c r="BW23" s="395"/>
      <c r="BX23" s="395"/>
      <c r="BY23" s="395"/>
      <c r="BZ23" s="395"/>
      <c r="CA23" s="395"/>
      <c r="CB23" s="395"/>
      <c r="CC23" s="396"/>
      <c r="CD23" s="184"/>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
      <c r="A24" s="175"/>
      <c r="B24" s="565"/>
      <c r="C24" s="541"/>
      <c r="D24" s="542"/>
      <c r="E24" s="444" t="s">
        <v>161</v>
      </c>
      <c r="F24" s="424"/>
      <c r="G24" s="424"/>
      <c r="H24" s="424"/>
      <c r="I24" s="424"/>
      <c r="J24" s="424"/>
      <c r="K24" s="425"/>
      <c r="L24" s="445">
        <v>1</v>
      </c>
      <c r="M24" s="446"/>
      <c r="N24" s="446"/>
      <c r="O24" s="446"/>
      <c r="P24" s="488"/>
      <c r="Q24" s="445">
        <v>6200</v>
      </c>
      <c r="R24" s="446"/>
      <c r="S24" s="446"/>
      <c r="T24" s="446"/>
      <c r="U24" s="446"/>
      <c r="V24" s="488"/>
      <c r="W24" s="540"/>
      <c r="X24" s="541"/>
      <c r="Y24" s="542"/>
      <c r="Z24" s="444" t="s">
        <v>162</v>
      </c>
      <c r="AA24" s="424"/>
      <c r="AB24" s="424"/>
      <c r="AC24" s="424"/>
      <c r="AD24" s="424"/>
      <c r="AE24" s="424"/>
      <c r="AF24" s="424"/>
      <c r="AG24" s="425"/>
      <c r="AH24" s="445">
        <v>24</v>
      </c>
      <c r="AI24" s="446"/>
      <c r="AJ24" s="446"/>
      <c r="AK24" s="446"/>
      <c r="AL24" s="488"/>
      <c r="AM24" s="445">
        <v>65352</v>
      </c>
      <c r="AN24" s="446"/>
      <c r="AO24" s="446"/>
      <c r="AP24" s="446"/>
      <c r="AQ24" s="446"/>
      <c r="AR24" s="488"/>
      <c r="AS24" s="445">
        <v>2723</v>
      </c>
      <c r="AT24" s="446"/>
      <c r="AU24" s="446"/>
      <c r="AV24" s="446"/>
      <c r="AW24" s="446"/>
      <c r="AX24" s="447"/>
      <c r="AY24" s="513" t="s">
        <v>163</v>
      </c>
      <c r="AZ24" s="514"/>
      <c r="BA24" s="514"/>
      <c r="BB24" s="514"/>
      <c r="BC24" s="514"/>
      <c r="BD24" s="514"/>
      <c r="BE24" s="514"/>
      <c r="BF24" s="514"/>
      <c r="BG24" s="514"/>
      <c r="BH24" s="514"/>
      <c r="BI24" s="514"/>
      <c r="BJ24" s="514"/>
      <c r="BK24" s="514"/>
      <c r="BL24" s="514"/>
      <c r="BM24" s="515"/>
      <c r="BN24" s="394">
        <v>216966</v>
      </c>
      <c r="BO24" s="395"/>
      <c r="BP24" s="395"/>
      <c r="BQ24" s="395"/>
      <c r="BR24" s="395"/>
      <c r="BS24" s="395"/>
      <c r="BT24" s="395"/>
      <c r="BU24" s="396"/>
      <c r="BV24" s="394">
        <v>248993</v>
      </c>
      <c r="BW24" s="395"/>
      <c r="BX24" s="395"/>
      <c r="BY24" s="395"/>
      <c r="BZ24" s="395"/>
      <c r="CA24" s="395"/>
      <c r="CB24" s="395"/>
      <c r="CC24" s="396"/>
      <c r="CD24" s="184"/>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15">
      <c r="A25" s="175"/>
      <c r="B25" s="565"/>
      <c r="C25" s="541"/>
      <c r="D25" s="542"/>
      <c r="E25" s="444" t="s">
        <v>164</v>
      </c>
      <c r="F25" s="424"/>
      <c r="G25" s="424"/>
      <c r="H25" s="424"/>
      <c r="I25" s="424"/>
      <c r="J25" s="424"/>
      <c r="K25" s="425"/>
      <c r="L25" s="445">
        <v>1</v>
      </c>
      <c r="M25" s="446"/>
      <c r="N25" s="446"/>
      <c r="O25" s="446"/>
      <c r="P25" s="488"/>
      <c r="Q25" s="445">
        <v>5350</v>
      </c>
      <c r="R25" s="446"/>
      <c r="S25" s="446"/>
      <c r="T25" s="446"/>
      <c r="U25" s="446"/>
      <c r="V25" s="488"/>
      <c r="W25" s="540"/>
      <c r="X25" s="541"/>
      <c r="Y25" s="542"/>
      <c r="Z25" s="444" t="s">
        <v>165</v>
      </c>
      <c r="AA25" s="424"/>
      <c r="AB25" s="424"/>
      <c r="AC25" s="424"/>
      <c r="AD25" s="424"/>
      <c r="AE25" s="424"/>
      <c r="AF25" s="424"/>
      <c r="AG25" s="425"/>
      <c r="AH25" s="445" t="s">
        <v>121</v>
      </c>
      <c r="AI25" s="446"/>
      <c r="AJ25" s="446"/>
      <c r="AK25" s="446"/>
      <c r="AL25" s="488"/>
      <c r="AM25" s="445" t="s">
        <v>121</v>
      </c>
      <c r="AN25" s="446"/>
      <c r="AO25" s="446"/>
      <c r="AP25" s="446"/>
      <c r="AQ25" s="446"/>
      <c r="AR25" s="488"/>
      <c r="AS25" s="445" t="s">
        <v>121</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t="s">
        <v>121</v>
      </c>
      <c r="BO25" s="358"/>
      <c r="BP25" s="358"/>
      <c r="BQ25" s="358"/>
      <c r="BR25" s="358"/>
      <c r="BS25" s="358"/>
      <c r="BT25" s="358"/>
      <c r="BU25" s="359"/>
      <c r="BV25" s="357" t="s">
        <v>121</v>
      </c>
      <c r="BW25" s="358"/>
      <c r="BX25" s="358"/>
      <c r="BY25" s="358"/>
      <c r="BZ25" s="358"/>
      <c r="CA25" s="358"/>
      <c r="CB25" s="358"/>
      <c r="CC25" s="359"/>
      <c r="CD25" s="184"/>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15">
      <c r="A26" s="175"/>
      <c r="B26" s="565"/>
      <c r="C26" s="541"/>
      <c r="D26" s="542"/>
      <c r="E26" s="444" t="s">
        <v>167</v>
      </c>
      <c r="F26" s="424"/>
      <c r="G26" s="424"/>
      <c r="H26" s="424"/>
      <c r="I26" s="424"/>
      <c r="J26" s="424"/>
      <c r="K26" s="425"/>
      <c r="L26" s="445">
        <v>1</v>
      </c>
      <c r="M26" s="446"/>
      <c r="N26" s="446"/>
      <c r="O26" s="446"/>
      <c r="P26" s="488"/>
      <c r="Q26" s="445">
        <v>5150</v>
      </c>
      <c r="R26" s="446"/>
      <c r="S26" s="446"/>
      <c r="T26" s="446"/>
      <c r="U26" s="446"/>
      <c r="V26" s="488"/>
      <c r="W26" s="540"/>
      <c r="X26" s="541"/>
      <c r="Y26" s="542"/>
      <c r="Z26" s="444" t="s">
        <v>168</v>
      </c>
      <c r="AA26" s="546"/>
      <c r="AB26" s="546"/>
      <c r="AC26" s="546"/>
      <c r="AD26" s="546"/>
      <c r="AE26" s="546"/>
      <c r="AF26" s="546"/>
      <c r="AG26" s="547"/>
      <c r="AH26" s="445" t="s">
        <v>121</v>
      </c>
      <c r="AI26" s="446"/>
      <c r="AJ26" s="446"/>
      <c r="AK26" s="446"/>
      <c r="AL26" s="488"/>
      <c r="AM26" s="445" t="s">
        <v>121</v>
      </c>
      <c r="AN26" s="446"/>
      <c r="AO26" s="446"/>
      <c r="AP26" s="446"/>
      <c r="AQ26" s="446"/>
      <c r="AR26" s="488"/>
      <c r="AS26" s="445" t="s">
        <v>121</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t="s">
        <v>121</v>
      </c>
      <c r="BO26" s="395"/>
      <c r="BP26" s="395"/>
      <c r="BQ26" s="395"/>
      <c r="BR26" s="395"/>
      <c r="BS26" s="395"/>
      <c r="BT26" s="395"/>
      <c r="BU26" s="396"/>
      <c r="BV26" s="394" t="s">
        <v>121</v>
      </c>
      <c r="BW26" s="395"/>
      <c r="BX26" s="395"/>
      <c r="BY26" s="395"/>
      <c r="BZ26" s="395"/>
      <c r="CA26" s="395"/>
      <c r="CB26" s="395"/>
      <c r="CC26" s="396"/>
      <c r="CD26" s="184"/>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
      <c r="A27" s="175"/>
      <c r="B27" s="565"/>
      <c r="C27" s="541"/>
      <c r="D27" s="542"/>
      <c r="E27" s="444" t="s">
        <v>170</v>
      </c>
      <c r="F27" s="424"/>
      <c r="G27" s="424"/>
      <c r="H27" s="424"/>
      <c r="I27" s="424"/>
      <c r="J27" s="424"/>
      <c r="K27" s="425"/>
      <c r="L27" s="445">
        <v>1</v>
      </c>
      <c r="M27" s="446"/>
      <c r="N27" s="446"/>
      <c r="O27" s="446"/>
      <c r="P27" s="488"/>
      <c r="Q27" s="445">
        <v>1800</v>
      </c>
      <c r="R27" s="446"/>
      <c r="S27" s="446"/>
      <c r="T27" s="446"/>
      <c r="U27" s="446"/>
      <c r="V27" s="488"/>
      <c r="W27" s="540"/>
      <c r="X27" s="541"/>
      <c r="Y27" s="542"/>
      <c r="Z27" s="444" t="s">
        <v>171</v>
      </c>
      <c r="AA27" s="424"/>
      <c r="AB27" s="424"/>
      <c r="AC27" s="424"/>
      <c r="AD27" s="424"/>
      <c r="AE27" s="424"/>
      <c r="AF27" s="424"/>
      <c r="AG27" s="425"/>
      <c r="AH27" s="445" t="s">
        <v>121</v>
      </c>
      <c r="AI27" s="446"/>
      <c r="AJ27" s="446"/>
      <c r="AK27" s="446"/>
      <c r="AL27" s="488"/>
      <c r="AM27" s="445" t="s">
        <v>121</v>
      </c>
      <c r="AN27" s="446"/>
      <c r="AO27" s="446"/>
      <c r="AP27" s="446"/>
      <c r="AQ27" s="446"/>
      <c r="AR27" s="488"/>
      <c r="AS27" s="445" t="s">
        <v>121</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6">
        <v>44892</v>
      </c>
      <c r="BO27" s="517"/>
      <c r="BP27" s="517"/>
      <c r="BQ27" s="517"/>
      <c r="BR27" s="517"/>
      <c r="BS27" s="517"/>
      <c r="BT27" s="517"/>
      <c r="BU27" s="518"/>
      <c r="BV27" s="516">
        <v>44891</v>
      </c>
      <c r="BW27" s="517"/>
      <c r="BX27" s="517"/>
      <c r="BY27" s="517"/>
      <c r="BZ27" s="517"/>
      <c r="CA27" s="517"/>
      <c r="CB27" s="517"/>
      <c r="CC27" s="518"/>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15">
      <c r="A28" s="175"/>
      <c r="B28" s="565"/>
      <c r="C28" s="541"/>
      <c r="D28" s="542"/>
      <c r="E28" s="444" t="s">
        <v>173</v>
      </c>
      <c r="F28" s="424"/>
      <c r="G28" s="424"/>
      <c r="H28" s="424"/>
      <c r="I28" s="424"/>
      <c r="J28" s="424"/>
      <c r="K28" s="425"/>
      <c r="L28" s="445">
        <v>1</v>
      </c>
      <c r="M28" s="446"/>
      <c r="N28" s="446"/>
      <c r="O28" s="446"/>
      <c r="P28" s="488"/>
      <c r="Q28" s="445">
        <v>1300</v>
      </c>
      <c r="R28" s="446"/>
      <c r="S28" s="446"/>
      <c r="T28" s="446"/>
      <c r="U28" s="446"/>
      <c r="V28" s="488"/>
      <c r="W28" s="540"/>
      <c r="X28" s="541"/>
      <c r="Y28" s="542"/>
      <c r="Z28" s="444" t="s">
        <v>174</v>
      </c>
      <c r="AA28" s="424"/>
      <c r="AB28" s="424"/>
      <c r="AC28" s="424"/>
      <c r="AD28" s="424"/>
      <c r="AE28" s="424"/>
      <c r="AF28" s="424"/>
      <c r="AG28" s="425"/>
      <c r="AH28" s="445" t="s">
        <v>121</v>
      </c>
      <c r="AI28" s="446"/>
      <c r="AJ28" s="446"/>
      <c r="AK28" s="446"/>
      <c r="AL28" s="488"/>
      <c r="AM28" s="445" t="s">
        <v>121</v>
      </c>
      <c r="AN28" s="446"/>
      <c r="AO28" s="446"/>
      <c r="AP28" s="446"/>
      <c r="AQ28" s="446"/>
      <c r="AR28" s="488"/>
      <c r="AS28" s="445" t="s">
        <v>121</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954261</v>
      </c>
      <c r="BO28" s="358"/>
      <c r="BP28" s="358"/>
      <c r="BQ28" s="358"/>
      <c r="BR28" s="358"/>
      <c r="BS28" s="358"/>
      <c r="BT28" s="358"/>
      <c r="BU28" s="359"/>
      <c r="BV28" s="357">
        <v>944257</v>
      </c>
      <c r="BW28" s="358"/>
      <c r="BX28" s="358"/>
      <c r="BY28" s="358"/>
      <c r="BZ28" s="358"/>
      <c r="CA28" s="358"/>
      <c r="CB28" s="358"/>
      <c r="CC28" s="359"/>
      <c r="CD28" s="184"/>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15">
      <c r="A29" s="175"/>
      <c r="B29" s="565"/>
      <c r="C29" s="541"/>
      <c r="D29" s="542"/>
      <c r="E29" s="444" t="s">
        <v>176</v>
      </c>
      <c r="F29" s="424"/>
      <c r="G29" s="424"/>
      <c r="H29" s="424"/>
      <c r="I29" s="424"/>
      <c r="J29" s="424"/>
      <c r="K29" s="425"/>
      <c r="L29" s="445">
        <v>4</v>
      </c>
      <c r="M29" s="446"/>
      <c r="N29" s="446"/>
      <c r="O29" s="446"/>
      <c r="P29" s="488"/>
      <c r="Q29" s="445">
        <v>1150</v>
      </c>
      <c r="R29" s="446"/>
      <c r="S29" s="446"/>
      <c r="T29" s="446"/>
      <c r="U29" s="446"/>
      <c r="V29" s="488"/>
      <c r="W29" s="543"/>
      <c r="X29" s="544"/>
      <c r="Y29" s="545"/>
      <c r="Z29" s="444" t="s">
        <v>177</v>
      </c>
      <c r="AA29" s="424"/>
      <c r="AB29" s="424"/>
      <c r="AC29" s="424"/>
      <c r="AD29" s="424"/>
      <c r="AE29" s="424"/>
      <c r="AF29" s="424"/>
      <c r="AG29" s="425"/>
      <c r="AH29" s="445">
        <v>24</v>
      </c>
      <c r="AI29" s="446"/>
      <c r="AJ29" s="446"/>
      <c r="AK29" s="446"/>
      <c r="AL29" s="488"/>
      <c r="AM29" s="445">
        <v>65352</v>
      </c>
      <c r="AN29" s="446"/>
      <c r="AO29" s="446"/>
      <c r="AP29" s="446"/>
      <c r="AQ29" s="446"/>
      <c r="AR29" s="488"/>
      <c r="AS29" s="445">
        <v>2723</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150728</v>
      </c>
      <c r="BO29" s="395"/>
      <c r="BP29" s="395"/>
      <c r="BQ29" s="395"/>
      <c r="BR29" s="395"/>
      <c r="BS29" s="395"/>
      <c r="BT29" s="395"/>
      <c r="BU29" s="396"/>
      <c r="BV29" s="394">
        <v>149227</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
      <c r="A30" s="175"/>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4">
        <v>91.1</v>
      </c>
      <c r="AI30" s="525"/>
      <c r="AJ30" s="525"/>
      <c r="AK30" s="525"/>
      <c r="AL30" s="525"/>
      <c r="AM30" s="525"/>
      <c r="AN30" s="525"/>
      <c r="AO30" s="525"/>
      <c r="AP30" s="525"/>
      <c r="AQ30" s="525"/>
      <c r="AR30" s="525"/>
      <c r="AS30" s="525"/>
      <c r="AT30" s="525"/>
      <c r="AU30" s="525"/>
      <c r="AV30" s="525"/>
      <c r="AW30" s="525"/>
      <c r="AX30" s="527"/>
      <c r="AY30" s="554"/>
      <c r="AZ30" s="555"/>
      <c r="BA30" s="555"/>
      <c r="BB30" s="556"/>
      <c r="BC30" s="513" t="s">
        <v>48</v>
      </c>
      <c r="BD30" s="514"/>
      <c r="BE30" s="514"/>
      <c r="BF30" s="514"/>
      <c r="BG30" s="514"/>
      <c r="BH30" s="514"/>
      <c r="BI30" s="514"/>
      <c r="BJ30" s="514"/>
      <c r="BK30" s="514"/>
      <c r="BL30" s="514"/>
      <c r="BM30" s="515"/>
      <c r="BN30" s="516">
        <v>393243</v>
      </c>
      <c r="BO30" s="517"/>
      <c r="BP30" s="517"/>
      <c r="BQ30" s="517"/>
      <c r="BR30" s="517"/>
      <c r="BS30" s="517"/>
      <c r="BT30" s="517"/>
      <c r="BU30" s="518"/>
      <c r="BV30" s="516">
        <v>332498</v>
      </c>
      <c r="BW30" s="517"/>
      <c r="BX30" s="517"/>
      <c r="BY30" s="517"/>
      <c r="BZ30" s="517"/>
      <c r="CA30" s="517"/>
      <c r="CB30" s="517"/>
      <c r="CC30" s="518"/>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5"/>
      <c r="B31" s="200"/>
      <c r="DI31" s="201"/>
    </row>
    <row r="32" spans="1:113" ht="13.5" customHeight="1" x14ac:dyDescent="0.15">
      <c r="A32" s="175"/>
      <c r="B32" s="202"/>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201"/>
    </row>
    <row r="33" spans="1:113" ht="13.5" customHeight="1" x14ac:dyDescent="0.15">
      <c r="A33" s="175"/>
      <c r="B33" s="202"/>
      <c r="C33" s="418" t="s">
        <v>186</v>
      </c>
      <c r="D33" s="418"/>
      <c r="E33" s="383" t="s">
        <v>187</v>
      </c>
      <c r="F33" s="383"/>
      <c r="G33" s="383"/>
      <c r="H33" s="383"/>
      <c r="I33" s="383"/>
      <c r="J33" s="383"/>
      <c r="K33" s="383"/>
      <c r="L33" s="383"/>
      <c r="M33" s="383"/>
      <c r="N33" s="383"/>
      <c r="O33" s="383"/>
      <c r="P33" s="383"/>
      <c r="Q33" s="383"/>
      <c r="R33" s="383"/>
      <c r="S33" s="383"/>
      <c r="T33" s="179"/>
      <c r="U33" s="418" t="s">
        <v>186</v>
      </c>
      <c r="V33" s="418"/>
      <c r="W33" s="383" t="s">
        <v>187</v>
      </c>
      <c r="X33" s="383"/>
      <c r="Y33" s="383"/>
      <c r="Z33" s="383"/>
      <c r="AA33" s="383"/>
      <c r="AB33" s="383"/>
      <c r="AC33" s="383"/>
      <c r="AD33" s="383"/>
      <c r="AE33" s="383"/>
      <c r="AF33" s="383"/>
      <c r="AG33" s="383"/>
      <c r="AH33" s="383"/>
      <c r="AI33" s="383"/>
      <c r="AJ33" s="383"/>
      <c r="AK33" s="383"/>
      <c r="AL33" s="179"/>
      <c r="AM33" s="418" t="s">
        <v>186</v>
      </c>
      <c r="AN33" s="418"/>
      <c r="AO33" s="383" t="s">
        <v>187</v>
      </c>
      <c r="AP33" s="383"/>
      <c r="AQ33" s="383"/>
      <c r="AR33" s="383"/>
      <c r="AS33" s="383"/>
      <c r="AT33" s="383"/>
      <c r="AU33" s="383"/>
      <c r="AV33" s="383"/>
      <c r="AW33" s="383"/>
      <c r="AX33" s="383"/>
      <c r="AY33" s="383"/>
      <c r="AZ33" s="383"/>
      <c r="BA33" s="383"/>
      <c r="BB33" s="383"/>
      <c r="BC33" s="383"/>
      <c r="BD33" s="185"/>
      <c r="BE33" s="383" t="s">
        <v>188</v>
      </c>
      <c r="BF33" s="383"/>
      <c r="BG33" s="383" t="s">
        <v>189</v>
      </c>
      <c r="BH33" s="383"/>
      <c r="BI33" s="383"/>
      <c r="BJ33" s="383"/>
      <c r="BK33" s="383"/>
      <c r="BL33" s="383"/>
      <c r="BM33" s="383"/>
      <c r="BN33" s="383"/>
      <c r="BO33" s="383"/>
      <c r="BP33" s="383"/>
      <c r="BQ33" s="383"/>
      <c r="BR33" s="383"/>
      <c r="BS33" s="383"/>
      <c r="BT33" s="383"/>
      <c r="BU33" s="383"/>
      <c r="BV33" s="185"/>
      <c r="BW33" s="418" t="s">
        <v>188</v>
      </c>
      <c r="BX33" s="418"/>
      <c r="BY33" s="383" t="s">
        <v>190</v>
      </c>
      <c r="BZ33" s="383"/>
      <c r="CA33" s="383"/>
      <c r="CB33" s="383"/>
      <c r="CC33" s="383"/>
      <c r="CD33" s="383"/>
      <c r="CE33" s="383"/>
      <c r="CF33" s="383"/>
      <c r="CG33" s="383"/>
      <c r="CH33" s="383"/>
      <c r="CI33" s="383"/>
      <c r="CJ33" s="383"/>
      <c r="CK33" s="383"/>
      <c r="CL33" s="383"/>
      <c r="CM33" s="383"/>
      <c r="CN33" s="179"/>
      <c r="CO33" s="418" t="s">
        <v>186</v>
      </c>
      <c r="CP33" s="418"/>
      <c r="CQ33" s="383" t="s">
        <v>191</v>
      </c>
      <c r="CR33" s="383"/>
      <c r="CS33" s="383"/>
      <c r="CT33" s="383"/>
      <c r="CU33" s="383"/>
      <c r="CV33" s="383"/>
      <c r="CW33" s="383"/>
      <c r="CX33" s="383"/>
      <c r="CY33" s="383"/>
      <c r="CZ33" s="383"/>
      <c r="DA33" s="383"/>
      <c r="DB33" s="383"/>
      <c r="DC33" s="383"/>
      <c r="DD33" s="383"/>
      <c r="DE33" s="383"/>
      <c r="DF33" s="179"/>
      <c r="DG33" s="583" t="s">
        <v>192</v>
      </c>
      <c r="DH33" s="583"/>
      <c r="DI33" s="180"/>
    </row>
    <row r="34" spans="1:113" ht="32.25" customHeight="1" x14ac:dyDescent="0.15">
      <c r="A34" s="175"/>
      <c r="B34" s="202"/>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75"/>
      <c r="U34" s="584">
        <f>IF(W34="","",MAX(C34:D43)+1)</f>
        <v>2</v>
      </c>
      <c r="V34" s="584"/>
      <c r="W34" s="585" t="str">
        <f>IF('各会計、関係団体の財政状況及び健全化判断比率'!B28="","",'各会計、関係団体の財政状況及び健全化判断比率'!B28)</f>
        <v>国民健康保険事業特別会計（事業勘定）</v>
      </c>
      <c r="X34" s="585"/>
      <c r="Y34" s="585"/>
      <c r="Z34" s="585"/>
      <c r="AA34" s="585"/>
      <c r="AB34" s="585"/>
      <c r="AC34" s="585"/>
      <c r="AD34" s="585"/>
      <c r="AE34" s="585"/>
      <c r="AF34" s="585"/>
      <c r="AG34" s="585"/>
      <c r="AH34" s="585"/>
      <c r="AI34" s="585"/>
      <c r="AJ34" s="585"/>
      <c r="AK34" s="585"/>
      <c r="AL34" s="175"/>
      <c r="AM34" s="584" t="str">
        <f>IF(AO34="","",MAX(C34:D43,U34:V43)+1)</f>
        <v/>
      </c>
      <c r="AN34" s="584"/>
      <c r="AO34" s="585"/>
      <c r="AP34" s="585"/>
      <c r="AQ34" s="585"/>
      <c r="AR34" s="585"/>
      <c r="AS34" s="585"/>
      <c r="AT34" s="585"/>
      <c r="AU34" s="585"/>
      <c r="AV34" s="585"/>
      <c r="AW34" s="585"/>
      <c r="AX34" s="585"/>
      <c r="AY34" s="585"/>
      <c r="AZ34" s="585"/>
      <c r="BA34" s="585"/>
      <c r="BB34" s="585"/>
      <c r="BC34" s="585"/>
      <c r="BD34" s="175"/>
      <c r="BE34" s="584">
        <f>IF(BG34="","",MAX(C34:D43,U34:V43,AM34:AN43)+1)</f>
        <v>6</v>
      </c>
      <c r="BF34" s="584"/>
      <c r="BG34" s="585" t="str">
        <f>IF('各会計、関係団体の財政状況及び健全化判断比率'!B32="","",'各会計、関係団体の財政状況及び健全化判断比率'!B32)</f>
        <v>簡易水道事業特別会計</v>
      </c>
      <c r="BH34" s="585"/>
      <c r="BI34" s="585"/>
      <c r="BJ34" s="585"/>
      <c r="BK34" s="585"/>
      <c r="BL34" s="585"/>
      <c r="BM34" s="585"/>
      <c r="BN34" s="585"/>
      <c r="BO34" s="585"/>
      <c r="BP34" s="585"/>
      <c r="BQ34" s="585"/>
      <c r="BR34" s="585"/>
      <c r="BS34" s="585"/>
      <c r="BT34" s="585"/>
      <c r="BU34" s="585"/>
      <c r="BV34" s="175"/>
      <c r="BW34" s="584">
        <f>IF(BY34="","",MAX(C34:D43,U34:V43,AM34:AN43,BE34:BF43)+1)</f>
        <v>8</v>
      </c>
      <c r="BX34" s="584"/>
      <c r="BY34" s="585" t="str">
        <f>IF('各会計、関係団体の財政状況及び健全化判断比率'!B68="","",'各会計、関係団体の財政状況及び健全化判断比率'!B68)</f>
        <v>東京都後期高齢者医療広域連合（一般会計）</v>
      </c>
      <c r="BZ34" s="585"/>
      <c r="CA34" s="585"/>
      <c r="CB34" s="585"/>
      <c r="CC34" s="585"/>
      <c r="CD34" s="585"/>
      <c r="CE34" s="585"/>
      <c r="CF34" s="585"/>
      <c r="CG34" s="585"/>
      <c r="CH34" s="585"/>
      <c r="CI34" s="585"/>
      <c r="CJ34" s="585"/>
      <c r="CK34" s="585"/>
      <c r="CL34" s="585"/>
      <c r="CM34" s="585"/>
      <c r="CN34" s="175"/>
      <c r="CO34" s="584">
        <f>IF(CQ34="","",MAX(C34:D43,U34:V43,AM34:AN43,BE34:BF43,BW34:BX43)+1)</f>
        <v>15</v>
      </c>
      <c r="CP34" s="584"/>
      <c r="CQ34" s="585" t="str">
        <f>IF('各会計、関係団体の財政状況及び健全化判断比率'!BS7="","",'各会計、関係団体の財政状況及び健全化判断比率'!BS7)</f>
        <v>株式会社TOSHIMA</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80"/>
    </row>
    <row r="35" spans="1:113" ht="32.25" customHeight="1" x14ac:dyDescent="0.15">
      <c r="A35" s="175"/>
      <c r="B35" s="202"/>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75"/>
      <c r="U35" s="584">
        <f>IF(W35="","",U34+1)</f>
        <v>3</v>
      </c>
      <c r="V35" s="584"/>
      <c r="W35" s="585" t="str">
        <f>IF('各会計、関係団体の財政状況及び健全化判断比率'!B29="","",'各会計、関係団体の財政状況及び健全化判断比率'!B29)</f>
        <v>国民健康保険事業特別会計（直診勘定）</v>
      </c>
      <c r="X35" s="585"/>
      <c r="Y35" s="585"/>
      <c r="Z35" s="585"/>
      <c r="AA35" s="585"/>
      <c r="AB35" s="585"/>
      <c r="AC35" s="585"/>
      <c r="AD35" s="585"/>
      <c r="AE35" s="585"/>
      <c r="AF35" s="585"/>
      <c r="AG35" s="585"/>
      <c r="AH35" s="585"/>
      <c r="AI35" s="585"/>
      <c r="AJ35" s="585"/>
      <c r="AK35" s="585"/>
      <c r="AL35" s="175"/>
      <c r="AM35" s="584" t="str">
        <f t="shared" ref="AM35:AM43" si="0">IF(AO35="","",AM34+1)</f>
        <v/>
      </c>
      <c r="AN35" s="584"/>
      <c r="AO35" s="585"/>
      <c r="AP35" s="585"/>
      <c r="AQ35" s="585"/>
      <c r="AR35" s="585"/>
      <c r="AS35" s="585"/>
      <c r="AT35" s="585"/>
      <c r="AU35" s="585"/>
      <c r="AV35" s="585"/>
      <c r="AW35" s="585"/>
      <c r="AX35" s="585"/>
      <c r="AY35" s="585"/>
      <c r="AZ35" s="585"/>
      <c r="BA35" s="585"/>
      <c r="BB35" s="585"/>
      <c r="BC35" s="585"/>
      <c r="BD35" s="175"/>
      <c r="BE35" s="584">
        <f t="shared" ref="BE35:BE43" si="1">IF(BG35="","",BE34+1)</f>
        <v>7</v>
      </c>
      <c r="BF35" s="584"/>
      <c r="BG35" s="585" t="str">
        <f>IF('各会計、関係団体の財政状況及び健全化判断比率'!B33="","",'各会計、関係団体の財政状況及び健全化判断比率'!B33)</f>
        <v>合併処理浄化槽事業特別会計</v>
      </c>
      <c r="BH35" s="585"/>
      <c r="BI35" s="585"/>
      <c r="BJ35" s="585"/>
      <c r="BK35" s="585"/>
      <c r="BL35" s="585"/>
      <c r="BM35" s="585"/>
      <c r="BN35" s="585"/>
      <c r="BO35" s="585"/>
      <c r="BP35" s="585"/>
      <c r="BQ35" s="585"/>
      <c r="BR35" s="585"/>
      <c r="BS35" s="585"/>
      <c r="BT35" s="585"/>
      <c r="BU35" s="585"/>
      <c r="BV35" s="175"/>
      <c r="BW35" s="584">
        <f t="shared" ref="BW35:BW43" si="2">IF(BY35="","",BW34+1)</f>
        <v>9</v>
      </c>
      <c r="BX35" s="584"/>
      <c r="BY35" s="585" t="str">
        <f>IF('各会計、関係団体の財政状況及び健全化判断比率'!B69="","",'各会計、関係団体の財政状況及び健全化判断比率'!B69)</f>
        <v>東京都後期高齢者医療広域連合（後期高齢者医療特別会計）</v>
      </c>
      <c r="BZ35" s="585"/>
      <c r="CA35" s="585"/>
      <c r="CB35" s="585"/>
      <c r="CC35" s="585"/>
      <c r="CD35" s="585"/>
      <c r="CE35" s="585"/>
      <c r="CF35" s="585"/>
      <c r="CG35" s="585"/>
      <c r="CH35" s="585"/>
      <c r="CI35" s="585"/>
      <c r="CJ35" s="585"/>
      <c r="CK35" s="585"/>
      <c r="CL35" s="585"/>
      <c r="CM35" s="585"/>
      <c r="CN35" s="175"/>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80"/>
    </row>
    <row r="36" spans="1:113" ht="32.25" customHeight="1" x14ac:dyDescent="0.15">
      <c r="A36" s="175"/>
      <c r="B36" s="202"/>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75"/>
      <c r="U36" s="584">
        <f t="shared" ref="U36:U43" si="4">IF(W36="","",U35+1)</f>
        <v>4</v>
      </c>
      <c r="V36" s="584"/>
      <c r="W36" s="585" t="str">
        <f>IF('各会計、関係団体の財政状況及び健全化判断比率'!B30="","",'各会計、関係団体の財政状況及び健全化判断比率'!B30)</f>
        <v>介護保険事業特別会計（事業勘定）</v>
      </c>
      <c r="X36" s="585"/>
      <c r="Y36" s="585"/>
      <c r="Z36" s="585"/>
      <c r="AA36" s="585"/>
      <c r="AB36" s="585"/>
      <c r="AC36" s="585"/>
      <c r="AD36" s="585"/>
      <c r="AE36" s="585"/>
      <c r="AF36" s="585"/>
      <c r="AG36" s="585"/>
      <c r="AH36" s="585"/>
      <c r="AI36" s="585"/>
      <c r="AJ36" s="585"/>
      <c r="AK36" s="585"/>
      <c r="AL36" s="175"/>
      <c r="AM36" s="584" t="str">
        <f t="shared" si="0"/>
        <v/>
      </c>
      <c r="AN36" s="584"/>
      <c r="AO36" s="585"/>
      <c r="AP36" s="585"/>
      <c r="AQ36" s="585"/>
      <c r="AR36" s="585"/>
      <c r="AS36" s="585"/>
      <c r="AT36" s="585"/>
      <c r="AU36" s="585"/>
      <c r="AV36" s="585"/>
      <c r="AW36" s="585"/>
      <c r="AX36" s="585"/>
      <c r="AY36" s="585"/>
      <c r="AZ36" s="585"/>
      <c r="BA36" s="585"/>
      <c r="BB36" s="585"/>
      <c r="BC36" s="585"/>
      <c r="BD36" s="175"/>
      <c r="BE36" s="584" t="str">
        <f t="shared" si="1"/>
        <v/>
      </c>
      <c r="BF36" s="584"/>
      <c r="BG36" s="585"/>
      <c r="BH36" s="585"/>
      <c r="BI36" s="585"/>
      <c r="BJ36" s="585"/>
      <c r="BK36" s="585"/>
      <c r="BL36" s="585"/>
      <c r="BM36" s="585"/>
      <c r="BN36" s="585"/>
      <c r="BO36" s="585"/>
      <c r="BP36" s="585"/>
      <c r="BQ36" s="585"/>
      <c r="BR36" s="585"/>
      <c r="BS36" s="585"/>
      <c r="BT36" s="585"/>
      <c r="BU36" s="585"/>
      <c r="BV36" s="175"/>
      <c r="BW36" s="584">
        <f t="shared" si="2"/>
        <v>10</v>
      </c>
      <c r="BX36" s="584"/>
      <c r="BY36" s="585" t="str">
        <f>IF('各会計、関係団体の財政状況及び健全化判断比率'!B70="","",'各会計、関係団体の財政状況及び健全化判断比率'!B70)</f>
        <v>東京都島嶼町村一部事務組合</v>
      </c>
      <c r="BZ36" s="585"/>
      <c r="CA36" s="585"/>
      <c r="CB36" s="585"/>
      <c r="CC36" s="585"/>
      <c r="CD36" s="585"/>
      <c r="CE36" s="585"/>
      <c r="CF36" s="585"/>
      <c r="CG36" s="585"/>
      <c r="CH36" s="585"/>
      <c r="CI36" s="585"/>
      <c r="CJ36" s="585"/>
      <c r="CK36" s="585"/>
      <c r="CL36" s="585"/>
      <c r="CM36" s="585"/>
      <c r="CN36" s="175"/>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80"/>
    </row>
    <row r="37" spans="1:113" ht="32.25" customHeight="1" x14ac:dyDescent="0.15">
      <c r="A37" s="175"/>
      <c r="B37" s="202"/>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75"/>
      <c r="U37" s="584">
        <f t="shared" si="4"/>
        <v>5</v>
      </c>
      <c r="V37" s="584"/>
      <c r="W37" s="585" t="str">
        <f>IF('各会計、関係団体の財政状況及び健全化判断比率'!B31="","",'各会計、関係団体の財政状況及び健全化判断比率'!B31)</f>
        <v>後期高齢者医療事業特別会計</v>
      </c>
      <c r="X37" s="585"/>
      <c r="Y37" s="585"/>
      <c r="Z37" s="585"/>
      <c r="AA37" s="585"/>
      <c r="AB37" s="585"/>
      <c r="AC37" s="585"/>
      <c r="AD37" s="585"/>
      <c r="AE37" s="585"/>
      <c r="AF37" s="585"/>
      <c r="AG37" s="585"/>
      <c r="AH37" s="585"/>
      <c r="AI37" s="585"/>
      <c r="AJ37" s="585"/>
      <c r="AK37" s="585"/>
      <c r="AL37" s="175"/>
      <c r="AM37" s="584" t="str">
        <f t="shared" si="0"/>
        <v/>
      </c>
      <c r="AN37" s="584"/>
      <c r="AO37" s="585"/>
      <c r="AP37" s="585"/>
      <c r="AQ37" s="585"/>
      <c r="AR37" s="585"/>
      <c r="AS37" s="585"/>
      <c r="AT37" s="585"/>
      <c r="AU37" s="585"/>
      <c r="AV37" s="585"/>
      <c r="AW37" s="585"/>
      <c r="AX37" s="585"/>
      <c r="AY37" s="585"/>
      <c r="AZ37" s="585"/>
      <c r="BA37" s="585"/>
      <c r="BB37" s="585"/>
      <c r="BC37" s="585"/>
      <c r="BD37" s="175"/>
      <c r="BE37" s="584" t="str">
        <f t="shared" si="1"/>
        <v/>
      </c>
      <c r="BF37" s="584"/>
      <c r="BG37" s="585"/>
      <c r="BH37" s="585"/>
      <c r="BI37" s="585"/>
      <c r="BJ37" s="585"/>
      <c r="BK37" s="585"/>
      <c r="BL37" s="585"/>
      <c r="BM37" s="585"/>
      <c r="BN37" s="585"/>
      <c r="BO37" s="585"/>
      <c r="BP37" s="585"/>
      <c r="BQ37" s="585"/>
      <c r="BR37" s="585"/>
      <c r="BS37" s="585"/>
      <c r="BT37" s="585"/>
      <c r="BU37" s="585"/>
      <c r="BV37" s="175"/>
      <c r="BW37" s="584">
        <f t="shared" si="2"/>
        <v>11</v>
      </c>
      <c r="BX37" s="584"/>
      <c r="BY37" s="585" t="str">
        <f>IF('各会計、関係団体の財政状況及び健全化判断比率'!B71="","",'各会計、関係団体の財政状況及び健全化判断比率'!B71)</f>
        <v>東京市町村総合事務組合（一般会計）</v>
      </c>
      <c r="BZ37" s="585"/>
      <c r="CA37" s="585"/>
      <c r="CB37" s="585"/>
      <c r="CC37" s="585"/>
      <c r="CD37" s="585"/>
      <c r="CE37" s="585"/>
      <c r="CF37" s="585"/>
      <c r="CG37" s="585"/>
      <c r="CH37" s="585"/>
      <c r="CI37" s="585"/>
      <c r="CJ37" s="585"/>
      <c r="CK37" s="585"/>
      <c r="CL37" s="585"/>
      <c r="CM37" s="585"/>
      <c r="CN37" s="175"/>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80"/>
    </row>
    <row r="38" spans="1:113" ht="32.25" customHeight="1" x14ac:dyDescent="0.15">
      <c r="A38" s="175"/>
      <c r="B38" s="202"/>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75"/>
      <c r="U38" s="584" t="str">
        <f t="shared" si="4"/>
        <v/>
      </c>
      <c r="V38" s="584"/>
      <c r="W38" s="585"/>
      <c r="X38" s="585"/>
      <c r="Y38" s="585"/>
      <c r="Z38" s="585"/>
      <c r="AA38" s="585"/>
      <c r="AB38" s="585"/>
      <c r="AC38" s="585"/>
      <c r="AD38" s="585"/>
      <c r="AE38" s="585"/>
      <c r="AF38" s="585"/>
      <c r="AG38" s="585"/>
      <c r="AH38" s="585"/>
      <c r="AI38" s="585"/>
      <c r="AJ38" s="585"/>
      <c r="AK38" s="585"/>
      <c r="AL38" s="175"/>
      <c r="AM38" s="584" t="str">
        <f t="shared" si="0"/>
        <v/>
      </c>
      <c r="AN38" s="584"/>
      <c r="AO38" s="585"/>
      <c r="AP38" s="585"/>
      <c r="AQ38" s="585"/>
      <c r="AR38" s="585"/>
      <c r="AS38" s="585"/>
      <c r="AT38" s="585"/>
      <c r="AU38" s="585"/>
      <c r="AV38" s="585"/>
      <c r="AW38" s="585"/>
      <c r="AX38" s="585"/>
      <c r="AY38" s="585"/>
      <c r="AZ38" s="585"/>
      <c r="BA38" s="585"/>
      <c r="BB38" s="585"/>
      <c r="BC38" s="585"/>
      <c r="BD38" s="175"/>
      <c r="BE38" s="584" t="str">
        <f t="shared" si="1"/>
        <v/>
      </c>
      <c r="BF38" s="584"/>
      <c r="BG38" s="585"/>
      <c r="BH38" s="585"/>
      <c r="BI38" s="585"/>
      <c r="BJ38" s="585"/>
      <c r="BK38" s="585"/>
      <c r="BL38" s="585"/>
      <c r="BM38" s="585"/>
      <c r="BN38" s="585"/>
      <c r="BO38" s="585"/>
      <c r="BP38" s="585"/>
      <c r="BQ38" s="585"/>
      <c r="BR38" s="585"/>
      <c r="BS38" s="585"/>
      <c r="BT38" s="585"/>
      <c r="BU38" s="585"/>
      <c r="BV38" s="175"/>
      <c r="BW38" s="584">
        <f t="shared" si="2"/>
        <v>12</v>
      </c>
      <c r="BX38" s="584"/>
      <c r="BY38" s="585" t="str">
        <f>IF('各会計、関係団体の財政状況及び健全化判断比率'!B72="","",'各会計、関係団体の財政状況及び健全化判断比率'!B72)</f>
        <v>東京市町村総合事務組合（東京都市町村民交通災害共済事業特別会計）</v>
      </c>
      <c r="BZ38" s="585"/>
      <c r="CA38" s="585"/>
      <c r="CB38" s="585"/>
      <c r="CC38" s="585"/>
      <c r="CD38" s="585"/>
      <c r="CE38" s="585"/>
      <c r="CF38" s="585"/>
      <c r="CG38" s="585"/>
      <c r="CH38" s="585"/>
      <c r="CI38" s="585"/>
      <c r="CJ38" s="585"/>
      <c r="CK38" s="585"/>
      <c r="CL38" s="585"/>
      <c r="CM38" s="585"/>
      <c r="CN38" s="175"/>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80"/>
    </row>
    <row r="39" spans="1:113" ht="32.25" customHeight="1" x14ac:dyDescent="0.15">
      <c r="A39" s="175"/>
      <c r="B39" s="202"/>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75"/>
      <c r="U39" s="584" t="str">
        <f t="shared" si="4"/>
        <v/>
      </c>
      <c r="V39" s="584"/>
      <c r="W39" s="585"/>
      <c r="X39" s="585"/>
      <c r="Y39" s="585"/>
      <c r="Z39" s="585"/>
      <c r="AA39" s="585"/>
      <c r="AB39" s="585"/>
      <c r="AC39" s="585"/>
      <c r="AD39" s="585"/>
      <c r="AE39" s="585"/>
      <c r="AF39" s="585"/>
      <c r="AG39" s="585"/>
      <c r="AH39" s="585"/>
      <c r="AI39" s="585"/>
      <c r="AJ39" s="585"/>
      <c r="AK39" s="585"/>
      <c r="AL39" s="175"/>
      <c r="AM39" s="584" t="str">
        <f t="shared" si="0"/>
        <v/>
      </c>
      <c r="AN39" s="584"/>
      <c r="AO39" s="585"/>
      <c r="AP39" s="585"/>
      <c r="AQ39" s="585"/>
      <c r="AR39" s="585"/>
      <c r="AS39" s="585"/>
      <c r="AT39" s="585"/>
      <c r="AU39" s="585"/>
      <c r="AV39" s="585"/>
      <c r="AW39" s="585"/>
      <c r="AX39" s="585"/>
      <c r="AY39" s="585"/>
      <c r="AZ39" s="585"/>
      <c r="BA39" s="585"/>
      <c r="BB39" s="585"/>
      <c r="BC39" s="585"/>
      <c r="BD39" s="175"/>
      <c r="BE39" s="584" t="str">
        <f t="shared" si="1"/>
        <v/>
      </c>
      <c r="BF39" s="584"/>
      <c r="BG39" s="585"/>
      <c r="BH39" s="585"/>
      <c r="BI39" s="585"/>
      <c r="BJ39" s="585"/>
      <c r="BK39" s="585"/>
      <c r="BL39" s="585"/>
      <c r="BM39" s="585"/>
      <c r="BN39" s="585"/>
      <c r="BO39" s="585"/>
      <c r="BP39" s="585"/>
      <c r="BQ39" s="585"/>
      <c r="BR39" s="585"/>
      <c r="BS39" s="585"/>
      <c r="BT39" s="585"/>
      <c r="BU39" s="585"/>
      <c r="BV39" s="175"/>
      <c r="BW39" s="584">
        <f t="shared" si="2"/>
        <v>13</v>
      </c>
      <c r="BX39" s="584"/>
      <c r="BY39" s="585" t="str">
        <f>IF('各会計、関係団体の財政状況及び健全化判断比率'!B73="","",'各会計、関係団体の財政状況及び健全化判断比率'!B73)</f>
        <v>東京都町村議会議員公務災害補償組合</v>
      </c>
      <c r="BZ39" s="585"/>
      <c r="CA39" s="585"/>
      <c r="CB39" s="585"/>
      <c r="CC39" s="585"/>
      <c r="CD39" s="585"/>
      <c r="CE39" s="585"/>
      <c r="CF39" s="585"/>
      <c r="CG39" s="585"/>
      <c r="CH39" s="585"/>
      <c r="CI39" s="585"/>
      <c r="CJ39" s="585"/>
      <c r="CK39" s="585"/>
      <c r="CL39" s="585"/>
      <c r="CM39" s="585"/>
      <c r="CN39" s="175"/>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80"/>
    </row>
    <row r="40" spans="1:113" ht="32.25" customHeight="1" x14ac:dyDescent="0.15">
      <c r="A40" s="175"/>
      <c r="B40" s="202"/>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75"/>
      <c r="U40" s="584" t="str">
        <f t="shared" si="4"/>
        <v/>
      </c>
      <c r="V40" s="584"/>
      <c r="W40" s="585"/>
      <c r="X40" s="585"/>
      <c r="Y40" s="585"/>
      <c r="Z40" s="585"/>
      <c r="AA40" s="585"/>
      <c r="AB40" s="585"/>
      <c r="AC40" s="585"/>
      <c r="AD40" s="585"/>
      <c r="AE40" s="585"/>
      <c r="AF40" s="585"/>
      <c r="AG40" s="585"/>
      <c r="AH40" s="585"/>
      <c r="AI40" s="585"/>
      <c r="AJ40" s="585"/>
      <c r="AK40" s="585"/>
      <c r="AL40" s="175"/>
      <c r="AM40" s="584" t="str">
        <f t="shared" si="0"/>
        <v/>
      </c>
      <c r="AN40" s="584"/>
      <c r="AO40" s="585"/>
      <c r="AP40" s="585"/>
      <c r="AQ40" s="585"/>
      <c r="AR40" s="585"/>
      <c r="AS40" s="585"/>
      <c r="AT40" s="585"/>
      <c r="AU40" s="585"/>
      <c r="AV40" s="585"/>
      <c r="AW40" s="585"/>
      <c r="AX40" s="585"/>
      <c r="AY40" s="585"/>
      <c r="AZ40" s="585"/>
      <c r="BA40" s="585"/>
      <c r="BB40" s="585"/>
      <c r="BC40" s="585"/>
      <c r="BD40" s="175"/>
      <c r="BE40" s="584" t="str">
        <f t="shared" si="1"/>
        <v/>
      </c>
      <c r="BF40" s="584"/>
      <c r="BG40" s="585"/>
      <c r="BH40" s="585"/>
      <c r="BI40" s="585"/>
      <c r="BJ40" s="585"/>
      <c r="BK40" s="585"/>
      <c r="BL40" s="585"/>
      <c r="BM40" s="585"/>
      <c r="BN40" s="585"/>
      <c r="BO40" s="585"/>
      <c r="BP40" s="585"/>
      <c r="BQ40" s="585"/>
      <c r="BR40" s="585"/>
      <c r="BS40" s="585"/>
      <c r="BT40" s="585"/>
      <c r="BU40" s="585"/>
      <c r="BV40" s="175"/>
      <c r="BW40" s="584">
        <f t="shared" si="2"/>
        <v>14</v>
      </c>
      <c r="BX40" s="584"/>
      <c r="BY40" s="585" t="str">
        <f>IF('各会計、関係団体の財政状況及び健全化判断比率'!B74="","",'各会計、関係団体の財政状況及び健全化判断比率'!B74)</f>
        <v>東京都市町村職員退職手当組合</v>
      </c>
      <c r="BZ40" s="585"/>
      <c r="CA40" s="585"/>
      <c r="CB40" s="585"/>
      <c r="CC40" s="585"/>
      <c r="CD40" s="585"/>
      <c r="CE40" s="585"/>
      <c r="CF40" s="585"/>
      <c r="CG40" s="585"/>
      <c r="CH40" s="585"/>
      <c r="CI40" s="585"/>
      <c r="CJ40" s="585"/>
      <c r="CK40" s="585"/>
      <c r="CL40" s="585"/>
      <c r="CM40" s="585"/>
      <c r="CN40" s="175"/>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80"/>
    </row>
    <row r="41" spans="1:113" ht="32.25" customHeight="1" x14ac:dyDescent="0.15">
      <c r="A41" s="175"/>
      <c r="B41" s="202"/>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75"/>
      <c r="U41" s="584" t="str">
        <f t="shared" si="4"/>
        <v/>
      </c>
      <c r="V41" s="584"/>
      <c r="W41" s="585"/>
      <c r="X41" s="585"/>
      <c r="Y41" s="585"/>
      <c r="Z41" s="585"/>
      <c r="AA41" s="585"/>
      <c r="AB41" s="585"/>
      <c r="AC41" s="585"/>
      <c r="AD41" s="585"/>
      <c r="AE41" s="585"/>
      <c r="AF41" s="585"/>
      <c r="AG41" s="585"/>
      <c r="AH41" s="585"/>
      <c r="AI41" s="585"/>
      <c r="AJ41" s="585"/>
      <c r="AK41" s="585"/>
      <c r="AL41" s="175"/>
      <c r="AM41" s="584" t="str">
        <f t="shared" si="0"/>
        <v/>
      </c>
      <c r="AN41" s="584"/>
      <c r="AO41" s="585"/>
      <c r="AP41" s="585"/>
      <c r="AQ41" s="585"/>
      <c r="AR41" s="585"/>
      <c r="AS41" s="585"/>
      <c r="AT41" s="585"/>
      <c r="AU41" s="585"/>
      <c r="AV41" s="585"/>
      <c r="AW41" s="585"/>
      <c r="AX41" s="585"/>
      <c r="AY41" s="585"/>
      <c r="AZ41" s="585"/>
      <c r="BA41" s="585"/>
      <c r="BB41" s="585"/>
      <c r="BC41" s="585"/>
      <c r="BD41" s="175"/>
      <c r="BE41" s="584" t="str">
        <f t="shared" si="1"/>
        <v/>
      </c>
      <c r="BF41" s="584"/>
      <c r="BG41" s="585"/>
      <c r="BH41" s="585"/>
      <c r="BI41" s="585"/>
      <c r="BJ41" s="585"/>
      <c r="BK41" s="585"/>
      <c r="BL41" s="585"/>
      <c r="BM41" s="585"/>
      <c r="BN41" s="585"/>
      <c r="BO41" s="585"/>
      <c r="BP41" s="585"/>
      <c r="BQ41" s="585"/>
      <c r="BR41" s="585"/>
      <c r="BS41" s="585"/>
      <c r="BT41" s="585"/>
      <c r="BU41" s="585"/>
      <c r="BV41" s="175"/>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75"/>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80"/>
    </row>
    <row r="42" spans="1:113" ht="32.25" customHeight="1" x14ac:dyDescent="0.15">
      <c r="B42" s="202"/>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75"/>
      <c r="U42" s="584" t="str">
        <f t="shared" si="4"/>
        <v/>
      </c>
      <c r="V42" s="584"/>
      <c r="W42" s="585"/>
      <c r="X42" s="585"/>
      <c r="Y42" s="585"/>
      <c r="Z42" s="585"/>
      <c r="AA42" s="585"/>
      <c r="AB42" s="585"/>
      <c r="AC42" s="585"/>
      <c r="AD42" s="585"/>
      <c r="AE42" s="585"/>
      <c r="AF42" s="585"/>
      <c r="AG42" s="585"/>
      <c r="AH42" s="585"/>
      <c r="AI42" s="585"/>
      <c r="AJ42" s="585"/>
      <c r="AK42" s="585"/>
      <c r="AL42" s="175"/>
      <c r="AM42" s="584" t="str">
        <f t="shared" si="0"/>
        <v/>
      </c>
      <c r="AN42" s="584"/>
      <c r="AO42" s="585"/>
      <c r="AP42" s="585"/>
      <c r="AQ42" s="585"/>
      <c r="AR42" s="585"/>
      <c r="AS42" s="585"/>
      <c r="AT42" s="585"/>
      <c r="AU42" s="585"/>
      <c r="AV42" s="585"/>
      <c r="AW42" s="585"/>
      <c r="AX42" s="585"/>
      <c r="AY42" s="585"/>
      <c r="AZ42" s="585"/>
      <c r="BA42" s="585"/>
      <c r="BB42" s="585"/>
      <c r="BC42" s="585"/>
      <c r="BD42" s="175"/>
      <c r="BE42" s="584" t="str">
        <f t="shared" si="1"/>
        <v/>
      </c>
      <c r="BF42" s="584"/>
      <c r="BG42" s="585"/>
      <c r="BH42" s="585"/>
      <c r="BI42" s="585"/>
      <c r="BJ42" s="585"/>
      <c r="BK42" s="585"/>
      <c r="BL42" s="585"/>
      <c r="BM42" s="585"/>
      <c r="BN42" s="585"/>
      <c r="BO42" s="585"/>
      <c r="BP42" s="585"/>
      <c r="BQ42" s="585"/>
      <c r="BR42" s="585"/>
      <c r="BS42" s="585"/>
      <c r="BT42" s="585"/>
      <c r="BU42" s="585"/>
      <c r="BV42" s="175"/>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75"/>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80"/>
    </row>
    <row r="43" spans="1:113" ht="32.25" customHeight="1" x14ac:dyDescent="0.15">
      <c r="B43" s="202"/>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75"/>
      <c r="U43" s="584" t="str">
        <f t="shared" si="4"/>
        <v/>
      </c>
      <c r="V43" s="584"/>
      <c r="W43" s="585"/>
      <c r="X43" s="585"/>
      <c r="Y43" s="585"/>
      <c r="Z43" s="585"/>
      <c r="AA43" s="585"/>
      <c r="AB43" s="585"/>
      <c r="AC43" s="585"/>
      <c r="AD43" s="585"/>
      <c r="AE43" s="585"/>
      <c r="AF43" s="585"/>
      <c r="AG43" s="585"/>
      <c r="AH43" s="585"/>
      <c r="AI43" s="585"/>
      <c r="AJ43" s="585"/>
      <c r="AK43" s="585"/>
      <c r="AL43" s="175"/>
      <c r="AM43" s="584" t="str">
        <f t="shared" si="0"/>
        <v/>
      </c>
      <c r="AN43" s="584"/>
      <c r="AO43" s="585"/>
      <c r="AP43" s="585"/>
      <c r="AQ43" s="585"/>
      <c r="AR43" s="585"/>
      <c r="AS43" s="585"/>
      <c r="AT43" s="585"/>
      <c r="AU43" s="585"/>
      <c r="AV43" s="585"/>
      <c r="AW43" s="585"/>
      <c r="AX43" s="585"/>
      <c r="AY43" s="585"/>
      <c r="AZ43" s="585"/>
      <c r="BA43" s="585"/>
      <c r="BB43" s="585"/>
      <c r="BC43" s="585"/>
      <c r="BD43" s="175"/>
      <c r="BE43" s="584" t="str">
        <f t="shared" si="1"/>
        <v/>
      </c>
      <c r="BF43" s="584"/>
      <c r="BG43" s="585"/>
      <c r="BH43" s="585"/>
      <c r="BI43" s="585"/>
      <c r="BJ43" s="585"/>
      <c r="BK43" s="585"/>
      <c r="BL43" s="585"/>
      <c r="BM43" s="585"/>
      <c r="BN43" s="585"/>
      <c r="BO43" s="585"/>
      <c r="BP43" s="585"/>
      <c r="BQ43" s="585"/>
      <c r="BR43" s="585"/>
      <c r="BS43" s="585"/>
      <c r="BT43" s="585"/>
      <c r="BU43" s="585"/>
      <c r="BV43" s="175"/>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75"/>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80"/>
    </row>
    <row r="44" spans="1:113" ht="13.5" customHeight="1" thickBot="1" x14ac:dyDescent="0.2">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15"/>
    <row r="46" spans="1:113" x14ac:dyDescent="0.15">
      <c r="B46" s="174"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15">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15">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15">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15">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15">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15">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15">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15"/>
    <row r="55" spans="5:113" x14ac:dyDescent="0.15"/>
    <row r="56" spans="5:113" x14ac:dyDescent="0.15"/>
  </sheetData>
  <sheetProtection algorithmName="SHA-512" hashValue="/r7dB2egkgVYMIwpsGg49cwFufAnxDk6HJNGTTyVbqUreenJUPv6gJpG5dcnvyXI7QPlPREHMvMA6bpjX203gw==" saltValue="0UIJkkyUgx+ZOfI8Qo67o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36" t="s">
        <v>530</v>
      </c>
      <c r="D34" s="1136"/>
      <c r="E34" s="1137"/>
      <c r="F34" s="32">
        <v>15.87</v>
      </c>
      <c r="G34" s="33">
        <v>28.73</v>
      </c>
      <c r="H34" s="33">
        <v>19.100000000000001</v>
      </c>
      <c r="I34" s="33">
        <v>20.21</v>
      </c>
      <c r="J34" s="34">
        <v>38.270000000000003</v>
      </c>
      <c r="K34" s="22"/>
      <c r="L34" s="22"/>
      <c r="M34" s="22"/>
      <c r="N34" s="22"/>
      <c r="O34" s="22"/>
      <c r="P34" s="22"/>
    </row>
    <row r="35" spans="1:16" ht="39" customHeight="1" x14ac:dyDescent="0.15">
      <c r="A35" s="22"/>
      <c r="B35" s="35"/>
      <c r="C35" s="1132" t="s">
        <v>531</v>
      </c>
      <c r="D35" s="1132"/>
      <c r="E35" s="1133"/>
      <c r="F35" s="36">
        <v>1.39</v>
      </c>
      <c r="G35" s="37">
        <v>0.09</v>
      </c>
      <c r="H35" s="37">
        <v>5.49</v>
      </c>
      <c r="I35" s="37">
        <v>0.96</v>
      </c>
      <c r="J35" s="38">
        <v>18.18</v>
      </c>
      <c r="K35" s="22"/>
      <c r="L35" s="22"/>
      <c r="M35" s="22"/>
      <c r="N35" s="22"/>
      <c r="O35" s="22"/>
      <c r="P35" s="22"/>
    </row>
    <row r="36" spans="1:16" ht="39" customHeight="1" x14ac:dyDescent="0.15">
      <c r="A36" s="22"/>
      <c r="B36" s="35"/>
      <c r="C36" s="1132" t="s">
        <v>532</v>
      </c>
      <c r="D36" s="1132"/>
      <c r="E36" s="1133"/>
      <c r="F36" s="36">
        <v>0.28000000000000003</v>
      </c>
      <c r="G36" s="37">
        <v>0.9</v>
      </c>
      <c r="H36" s="37">
        <v>3.81</v>
      </c>
      <c r="I36" s="37">
        <v>2.2000000000000002</v>
      </c>
      <c r="J36" s="38">
        <v>2.96</v>
      </c>
      <c r="K36" s="22"/>
      <c r="L36" s="22"/>
      <c r="M36" s="22"/>
      <c r="N36" s="22"/>
      <c r="O36" s="22"/>
      <c r="P36" s="22"/>
    </row>
    <row r="37" spans="1:16" ht="39" customHeight="1" x14ac:dyDescent="0.15">
      <c r="A37" s="22"/>
      <c r="B37" s="35"/>
      <c r="C37" s="1132" t="s">
        <v>533</v>
      </c>
      <c r="D37" s="1132"/>
      <c r="E37" s="1133"/>
      <c r="F37" s="36">
        <v>0.3</v>
      </c>
      <c r="G37" s="37">
        <v>1.82</v>
      </c>
      <c r="H37" s="37">
        <v>1.94</v>
      </c>
      <c r="I37" s="37">
        <v>2.35</v>
      </c>
      <c r="J37" s="38">
        <v>1.81</v>
      </c>
      <c r="K37" s="22"/>
      <c r="L37" s="22"/>
      <c r="M37" s="22"/>
      <c r="N37" s="22"/>
      <c r="O37" s="22"/>
      <c r="P37" s="22"/>
    </row>
    <row r="38" spans="1:16" ht="39" customHeight="1" x14ac:dyDescent="0.15">
      <c r="A38" s="22"/>
      <c r="B38" s="35"/>
      <c r="C38" s="1132" t="s">
        <v>534</v>
      </c>
      <c r="D38" s="1132"/>
      <c r="E38" s="1133"/>
      <c r="F38" s="36">
        <v>1.59</v>
      </c>
      <c r="G38" s="37">
        <v>1.51</v>
      </c>
      <c r="H38" s="37">
        <v>1.1599999999999999</v>
      </c>
      <c r="I38" s="37">
        <v>1.4</v>
      </c>
      <c r="J38" s="38">
        <v>1.65</v>
      </c>
      <c r="K38" s="22"/>
      <c r="L38" s="22"/>
      <c r="M38" s="22"/>
      <c r="N38" s="22"/>
      <c r="O38" s="22"/>
      <c r="P38" s="22"/>
    </row>
    <row r="39" spans="1:16" ht="39" customHeight="1" x14ac:dyDescent="0.15">
      <c r="A39" s="22"/>
      <c r="B39" s="35"/>
      <c r="C39" s="1132" t="s">
        <v>535</v>
      </c>
      <c r="D39" s="1132"/>
      <c r="E39" s="1133"/>
      <c r="F39" s="36">
        <v>0.2</v>
      </c>
      <c r="G39" s="37">
        <v>1.07</v>
      </c>
      <c r="H39" s="37">
        <v>0.66</v>
      </c>
      <c r="I39" s="37">
        <v>1.06</v>
      </c>
      <c r="J39" s="38">
        <v>1.21</v>
      </c>
      <c r="K39" s="22"/>
      <c r="L39" s="22"/>
      <c r="M39" s="22"/>
      <c r="N39" s="22"/>
      <c r="O39" s="22"/>
      <c r="P39" s="22"/>
    </row>
    <row r="40" spans="1:16" ht="39" customHeight="1" x14ac:dyDescent="0.15">
      <c r="A40" s="22"/>
      <c r="B40" s="35"/>
      <c r="C40" s="1132" t="s">
        <v>536</v>
      </c>
      <c r="D40" s="1132"/>
      <c r="E40" s="1133"/>
      <c r="F40" s="36">
        <v>0.01</v>
      </c>
      <c r="G40" s="37">
        <v>0.2</v>
      </c>
      <c r="H40" s="37">
        <v>0.09</v>
      </c>
      <c r="I40" s="37">
        <v>0.02</v>
      </c>
      <c r="J40" s="38">
        <v>7.0000000000000007E-2</v>
      </c>
      <c r="K40" s="22"/>
      <c r="L40" s="22"/>
      <c r="M40" s="22"/>
      <c r="N40" s="22"/>
      <c r="O40" s="22"/>
      <c r="P40" s="22"/>
    </row>
    <row r="41" spans="1:16" ht="39" customHeight="1" x14ac:dyDescent="0.15">
      <c r="A41" s="22"/>
      <c r="B41" s="35"/>
      <c r="C41" s="1132"/>
      <c r="D41" s="1132"/>
      <c r="E41" s="1133"/>
      <c r="F41" s="36"/>
      <c r="G41" s="37"/>
      <c r="H41" s="37"/>
      <c r="I41" s="37"/>
      <c r="J41" s="38"/>
      <c r="K41" s="22"/>
      <c r="L41" s="22"/>
      <c r="M41" s="22"/>
      <c r="N41" s="22"/>
      <c r="O41" s="22"/>
      <c r="P41" s="22"/>
    </row>
    <row r="42" spans="1:16" ht="39" customHeight="1" x14ac:dyDescent="0.15">
      <c r="A42" s="22"/>
      <c r="B42" s="39"/>
      <c r="C42" s="1132" t="s">
        <v>537</v>
      </c>
      <c r="D42" s="1132"/>
      <c r="E42" s="1133"/>
      <c r="F42" s="36" t="s">
        <v>486</v>
      </c>
      <c r="G42" s="37" t="s">
        <v>486</v>
      </c>
      <c r="H42" s="37" t="s">
        <v>486</v>
      </c>
      <c r="I42" s="37" t="s">
        <v>486</v>
      </c>
      <c r="J42" s="38" t="s">
        <v>486</v>
      </c>
      <c r="K42" s="22"/>
      <c r="L42" s="22"/>
      <c r="M42" s="22"/>
      <c r="N42" s="22"/>
      <c r="O42" s="22"/>
      <c r="P42" s="22"/>
    </row>
    <row r="43" spans="1:16" ht="39" customHeight="1" thickBot="1" x14ac:dyDescent="0.2">
      <c r="A43" s="22"/>
      <c r="B43" s="40"/>
      <c r="C43" s="1134" t="s">
        <v>538</v>
      </c>
      <c r="D43" s="1134"/>
      <c r="E43" s="1135"/>
      <c r="F43" s="41" t="s">
        <v>486</v>
      </c>
      <c r="G43" s="42" t="s">
        <v>486</v>
      </c>
      <c r="H43" s="42" t="s">
        <v>486</v>
      </c>
      <c r="I43" s="42" t="s">
        <v>486</v>
      </c>
      <c r="J43" s="43" t="s">
        <v>486</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2VMgIqtQopu2vnc3gumdwueOs805qQbP9IReLxSFbR3Ukp7RDafG/XLrARG+oIeCHfjWipJBKs9KALXrRx18yg==" saltValue="YP3POebJ+IQLyIp62GDgL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15">
      <c r="A45" s="46"/>
      <c r="B45" s="1138" t="s">
        <v>9</v>
      </c>
      <c r="C45" s="1139"/>
      <c r="D45" s="56"/>
      <c r="E45" s="1144" t="s">
        <v>10</v>
      </c>
      <c r="F45" s="1144"/>
      <c r="G45" s="1144"/>
      <c r="H45" s="1144"/>
      <c r="I45" s="1144"/>
      <c r="J45" s="1145"/>
      <c r="K45" s="57">
        <v>42</v>
      </c>
      <c r="L45" s="58">
        <v>49</v>
      </c>
      <c r="M45" s="58">
        <v>57</v>
      </c>
      <c r="N45" s="58">
        <v>56</v>
      </c>
      <c r="O45" s="59">
        <v>54</v>
      </c>
      <c r="P45" s="46"/>
      <c r="Q45" s="46"/>
      <c r="R45" s="46"/>
      <c r="S45" s="46"/>
      <c r="T45" s="46"/>
      <c r="U45" s="46"/>
    </row>
    <row r="46" spans="1:21" ht="30.75" customHeight="1" x14ac:dyDescent="0.15">
      <c r="A46" s="46"/>
      <c r="B46" s="1140"/>
      <c r="C46" s="1141"/>
      <c r="D46" s="60"/>
      <c r="E46" s="1146" t="s">
        <v>11</v>
      </c>
      <c r="F46" s="1146"/>
      <c r="G46" s="1146"/>
      <c r="H46" s="1146"/>
      <c r="I46" s="1146"/>
      <c r="J46" s="1147"/>
      <c r="K46" s="61" t="s">
        <v>486</v>
      </c>
      <c r="L46" s="62" t="s">
        <v>486</v>
      </c>
      <c r="M46" s="62" t="s">
        <v>486</v>
      </c>
      <c r="N46" s="62" t="s">
        <v>486</v>
      </c>
      <c r="O46" s="63" t="s">
        <v>486</v>
      </c>
      <c r="P46" s="46"/>
      <c r="Q46" s="46"/>
      <c r="R46" s="46"/>
      <c r="S46" s="46"/>
      <c r="T46" s="46"/>
      <c r="U46" s="46"/>
    </row>
    <row r="47" spans="1:21" ht="30.75" customHeight="1" x14ac:dyDescent="0.15">
      <c r="A47" s="46"/>
      <c r="B47" s="1140"/>
      <c r="C47" s="1141"/>
      <c r="D47" s="60"/>
      <c r="E47" s="1146" t="s">
        <v>12</v>
      </c>
      <c r="F47" s="1146"/>
      <c r="G47" s="1146"/>
      <c r="H47" s="1146"/>
      <c r="I47" s="1146"/>
      <c r="J47" s="1147"/>
      <c r="K47" s="61" t="s">
        <v>486</v>
      </c>
      <c r="L47" s="62" t="s">
        <v>486</v>
      </c>
      <c r="M47" s="62" t="s">
        <v>486</v>
      </c>
      <c r="N47" s="62" t="s">
        <v>486</v>
      </c>
      <c r="O47" s="63" t="s">
        <v>486</v>
      </c>
      <c r="P47" s="46"/>
      <c r="Q47" s="46"/>
      <c r="R47" s="46"/>
      <c r="S47" s="46"/>
      <c r="T47" s="46"/>
      <c r="U47" s="46"/>
    </row>
    <row r="48" spans="1:21" ht="30.75" customHeight="1" x14ac:dyDescent="0.15">
      <c r="A48" s="46"/>
      <c r="B48" s="1140"/>
      <c r="C48" s="1141"/>
      <c r="D48" s="60"/>
      <c r="E48" s="1146" t="s">
        <v>13</v>
      </c>
      <c r="F48" s="1146"/>
      <c r="G48" s="1146"/>
      <c r="H48" s="1146"/>
      <c r="I48" s="1146"/>
      <c r="J48" s="1147"/>
      <c r="K48" s="61">
        <v>10</v>
      </c>
      <c r="L48" s="62">
        <v>9</v>
      </c>
      <c r="M48" s="62">
        <v>19</v>
      </c>
      <c r="N48" s="62">
        <v>19</v>
      </c>
      <c r="O48" s="63">
        <v>19</v>
      </c>
      <c r="P48" s="46"/>
      <c r="Q48" s="46"/>
      <c r="R48" s="46"/>
      <c r="S48" s="46"/>
      <c r="T48" s="46"/>
      <c r="U48" s="46"/>
    </row>
    <row r="49" spans="1:21" ht="30.75" customHeight="1" x14ac:dyDescent="0.15">
      <c r="A49" s="46"/>
      <c r="B49" s="1140"/>
      <c r="C49" s="1141"/>
      <c r="D49" s="60"/>
      <c r="E49" s="1146" t="s">
        <v>14</v>
      </c>
      <c r="F49" s="1146"/>
      <c r="G49" s="1146"/>
      <c r="H49" s="1146"/>
      <c r="I49" s="1146"/>
      <c r="J49" s="1147"/>
      <c r="K49" s="61">
        <v>7</v>
      </c>
      <c r="L49" s="62">
        <v>6</v>
      </c>
      <c r="M49" s="62">
        <v>4</v>
      </c>
      <c r="N49" s="62">
        <v>4</v>
      </c>
      <c r="O49" s="63">
        <v>4</v>
      </c>
      <c r="P49" s="46"/>
      <c r="Q49" s="46"/>
      <c r="R49" s="46"/>
      <c r="S49" s="46"/>
      <c r="T49" s="46"/>
      <c r="U49" s="46"/>
    </row>
    <row r="50" spans="1:21" ht="30.75" customHeight="1" x14ac:dyDescent="0.15">
      <c r="A50" s="46"/>
      <c r="B50" s="1140"/>
      <c r="C50" s="1141"/>
      <c r="D50" s="60"/>
      <c r="E50" s="1146" t="s">
        <v>15</v>
      </c>
      <c r="F50" s="1146"/>
      <c r="G50" s="1146"/>
      <c r="H50" s="1146"/>
      <c r="I50" s="1146"/>
      <c r="J50" s="1147"/>
      <c r="K50" s="61" t="s">
        <v>486</v>
      </c>
      <c r="L50" s="62" t="s">
        <v>486</v>
      </c>
      <c r="M50" s="62" t="s">
        <v>486</v>
      </c>
      <c r="N50" s="62" t="s">
        <v>486</v>
      </c>
      <c r="O50" s="63" t="s">
        <v>486</v>
      </c>
      <c r="P50" s="46"/>
      <c r="Q50" s="46"/>
      <c r="R50" s="46"/>
      <c r="S50" s="46"/>
      <c r="T50" s="46"/>
      <c r="U50" s="46"/>
    </row>
    <row r="51" spans="1:21" ht="30.75" customHeight="1" x14ac:dyDescent="0.15">
      <c r="A51" s="46"/>
      <c r="B51" s="1142"/>
      <c r="C51" s="1143"/>
      <c r="D51" s="64"/>
      <c r="E51" s="1146" t="s">
        <v>16</v>
      </c>
      <c r="F51" s="1146"/>
      <c r="G51" s="1146"/>
      <c r="H51" s="1146"/>
      <c r="I51" s="1146"/>
      <c r="J51" s="1147"/>
      <c r="K51" s="61" t="s">
        <v>486</v>
      </c>
      <c r="L51" s="62" t="s">
        <v>486</v>
      </c>
      <c r="M51" s="62" t="s">
        <v>486</v>
      </c>
      <c r="N51" s="62" t="s">
        <v>486</v>
      </c>
      <c r="O51" s="63" t="s">
        <v>486</v>
      </c>
      <c r="P51" s="46"/>
      <c r="Q51" s="46"/>
      <c r="R51" s="46"/>
      <c r="S51" s="46"/>
      <c r="T51" s="46"/>
      <c r="U51" s="46"/>
    </row>
    <row r="52" spans="1:21" ht="30.75" customHeight="1" x14ac:dyDescent="0.15">
      <c r="A52" s="46"/>
      <c r="B52" s="1148" t="s">
        <v>17</v>
      </c>
      <c r="C52" s="1149"/>
      <c r="D52" s="64"/>
      <c r="E52" s="1146" t="s">
        <v>18</v>
      </c>
      <c r="F52" s="1146"/>
      <c r="G52" s="1146"/>
      <c r="H52" s="1146"/>
      <c r="I52" s="1146"/>
      <c r="J52" s="1147"/>
      <c r="K52" s="61">
        <v>40</v>
      </c>
      <c r="L52" s="62">
        <v>44</v>
      </c>
      <c r="M52" s="62">
        <v>52</v>
      </c>
      <c r="N52" s="62">
        <v>53</v>
      </c>
      <c r="O52" s="63">
        <v>50</v>
      </c>
      <c r="P52" s="46"/>
      <c r="Q52" s="46"/>
      <c r="R52" s="46"/>
      <c r="S52" s="46"/>
      <c r="T52" s="46"/>
      <c r="U52" s="46"/>
    </row>
    <row r="53" spans="1:21" ht="30.75" customHeight="1" thickBot="1" x14ac:dyDescent="0.2">
      <c r="A53" s="46"/>
      <c r="B53" s="1150" t="s">
        <v>19</v>
      </c>
      <c r="C53" s="1151"/>
      <c r="D53" s="65"/>
      <c r="E53" s="1152" t="s">
        <v>20</v>
      </c>
      <c r="F53" s="1152"/>
      <c r="G53" s="1152"/>
      <c r="H53" s="1152"/>
      <c r="I53" s="1152"/>
      <c r="J53" s="1153"/>
      <c r="K53" s="66">
        <v>19</v>
      </c>
      <c r="L53" s="67">
        <v>20</v>
      </c>
      <c r="M53" s="67">
        <v>28</v>
      </c>
      <c r="N53" s="67">
        <v>26</v>
      </c>
      <c r="O53" s="68">
        <v>27</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539</v>
      </c>
      <c r="L57" s="79" t="s">
        <v>540</v>
      </c>
      <c r="M57" s="79" t="s">
        <v>541</v>
      </c>
      <c r="N57" s="79" t="s">
        <v>542</v>
      </c>
      <c r="O57" s="80" t="s">
        <v>543</v>
      </c>
      <c r="P57" s="46"/>
      <c r="Q57" s="46"/>
      <c r="R57" s="46"/>
      <c r="S57" s="46"/>
      <c r="T57" s="46"/>
      <c r="U57" s="46"/>
    </row>
    <row r="58" spans="1:21" ht="31.5" customHeight="1" x14ac:dyDescent="0.15">
      <c r="B58" s="1154" t="s">
        <v>24</v>
      </c>
      <c r="C58" s="1155"/>
      <c r="D58" s="1160" t="s">
        <v>25</v>
      </c>
      <c r="E58" s="1161"/>
      <c r="F58" s="1161"/>
      <c r="G58" s="1161"/>
      <c r="H58" s="1161"/>
      <c r="I58" s="1161"/>
      <c r="J58" s="1162"/>
      <c r="K58" s="81"/>
      <c r="L58" s="82"/>
      <c r="M58" s="82"/>
      <c r="N58" s="82"/>
      <c r="O58" s="83"/>
    </row>
    <row r="59" spans="1:21" ht="31.5" customHeight="1" x14ac:dyDescent="0.15">
      <c r="B59" s="1156"/>
      <c r="C59" s="1157"/>
      <c r="D59" s="1163" t="s">
        <v>26</v>
      </c>
      <c r="E59" s="1164"/>
      <c r="F59" s="1164"/>
      <c r="G59" s="1164"/>
      <c r="H59" s="1164"/>
      <c r="I59" s="1164"/>
      <c r="J59" s="1165"/>
      <c r="K59" s="84"/>
      <c r="L59" s="85"/>
      <c r="M59" s="85"/>
      <c r="N59" s="85"/>
      <c r="O59" s="86"/>
    </row>
    <row r="60" spans="1:21" ht="31.5" customHeight="1" thickBot="1" x14ac:dyDescent="0.2">
      <c r="B60" s="1158"/>
      <c r="C60" s="1159"/>
      <c r="D60" s="1166" t="s">
        <v>27</v>
      </c>
      <c r="E60" s="1167"/>
      <c r="F60" s="1167"/>
      <c r="G60" s="1167"/>
      <c r="H60" s="1167"/>
      <c r="I60" s="1167"/>
      <c r="J60" s="1168"/>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me/lT4xDYcACKxqkNvzM/2/8aa3Wfe5a7nB2kiTU1KV78cnmlcwRGI9C8y9nsXGlxEzh4lRL26N1+no+rFQudA==" saltValue="lqD8Y9JffKlaqn1O6UV3W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525</v>
      </c>
      <c r="J40" s="101" t="s">
        <v>526</v>
      </c>
      <c r="K40" s="101" t="s">
        <v>527</v>
      </c>
      <c r="L40" s="101" t="s">
        <v>528</v>
      </c>
      <c r="M40" s="102" t="s">
        <v>529</v>
      </c>
    </row>
    <row r="41" spans="2:13" ht="27.75" customHeight="1" x14ac:dyDescent="0.15">
      <c r="B41" s="1169" t="s">
        <v>30</v>
      </c>
      <c r="C41" s="1170"/>
      <c r="D41" s="103"/>
      <c r="E41" s="1175" t="s">
        <v>31</v>
      </c>
      <c r="F41" s="1175"/>
      <c r="G41" s="1175"/>
      <c r="H41" s="1176"/>
      <c r="I41" s="342">
        <v>491</v>
      </c>
      <c r="J41" s="343">
        <v>532</v>
      </c>
      <c r="K41" s="343">
        <v>487</v>
      </c>
      <c r="L41" s="343">
        <v>435</v>
      </c>
      <c r="M41" s="344">
        <v>382</v>
      </c>
    </row>
    <row r="42" spans="2:13" ht="27.75" customHeight="1" x14ac:dyDescent="0.15">
      <c r="B42" s="1171"/>
      <c r="C42" s="1172"/>
      <c r="D42" s="104"/>
      <c r="E42" s="1177" t="s">
        <v>32</v>
      </c>
      <c r="F42" s="1177"/>
      <c r="G42" s="1177"/>
      <c r="H42" s="1178"/>
      <c r="I42" s="345" t="s">
        <v>486</v>
      </c>
      <c r="J42" s="346" t="s">
        <v>486</v>
      </c>
      <c r="K42" s="346" t="s">
        <v>486</v>
      </c>
      <c r="L42" s="346" t="s">
        <v>486</v>
      </c>
      <c r="M42" s="347" t="s">
        <v>486</v>
      </c>
    </row>
    <row r="43" spans="2:13" ht="27.75" customHeight="1" x14ac:dyDescent="0.15">
      <c r="B43" s="1171"/>
      <c r="C43" s="1172"/>
      <c r="D43" s="104"/>
      <c r="E43" s="1177" t="s">
        <v>33</v>
      </c>
      <c r="F43" s="1177"/>
      <c r="G43" s="1177"/>
      <c r="H43" s="1178"/>
      <c r="I43" s="345">
        <v>155</v>
      </c>
      <c r="J43" s="346">
        <v>194</v>
      </c>
      <c r="K43" s="346">
        <v>182</v>
      </c>
      <c r="L43" s="346">
        <v>165</v>
      </c>
      <c r="M43" s="347">
        <v>167</v>
      </c>
    </row>
    <row r="44" spans="2:13" ht="27.75" customHeight="1" x14ac:dyDescent="0.15">
      <c r="B44" s="1171"/>
      <c r="C44" s="1172"/>
      <c r="D44" s="104"/>
      <c r="E44" s="1177" t="s">
        <v>34</v>
      </c>
      <c r="F44" s="1177"/>
      <c r="G44" s="1177"/>
      <c r="H44" s="1178"/>
      <c r="I44" s="345">
        <v>31</v>
      </c>
      <c r="J44" s="346">
        <v>25</v>
      </c>
      <c r="K44" s="346">
        <v>21</v>
      </c>
      <c r="L44" s="346">
        <v>17</v>
      </c>
      <c r="M44" s="347">
        <v>13</v>
      </c>
    </row>
    <row r="45" spans="2:13" ht="27.75" customHeight="1" x14ac:dyDescent="0.15">
      <c r="B45" s="1171"/>
      <c r="C45" s="1172"/>
      <c r="D45" s="104"/>
      <c r="E45" s="1177" t="s">
        <v>35</v>
      </c>
      <c r="F45" s="1177"/>
      <c r="G45" s="1177"/>
      <c r="H45" s="1178"/>
      <c r="I45" s="345">
        <v>52</v>
      </c>
      <c r="J45" s="346">
        <v>38</v>
      </c>
      <c r="K45" s="346">
        <v>40</v>
      </c>
      <c r="L45" s="346">
        <v>27</v>
      </c>
      <c r="M45" s="347">
        <v>20</v>
      </c>
    </row>
    <row r="46" spans="2:13" ht="27.75" customHeight="1" x14ac:dyDescent="0.15">
      <c r="B46" s="1171"/>
      <c r="C46" s="1172"/>
      <c r="D46" s="105"/>
      <c r="E46" s="1177" t="s">
        <v>36</v>
      </c>
      <c r="F46" s="1177"/>
      <c r="G46" s="1177"/>
      <c r="H46" s="1178"/>
      <c r="I46" s="345" t="s">
        <v>486</v>
      </c>
      <c r="J46" s="346" t="s">
        <v>486</v>
      </c>
      <c r="K46" s="346" t="s">
        <v>486</v>
      </c>
      <c r="L46" s="346" t="s">
        <v>486</v>
      </c>
      <c r="M46" s="347" t="s">
        <v>486</v>
      </c>
    </row>
    <row r="47" spans="2:13" ht="27.75" customHeight="1" x14ac:dyDescent="0.15">
      <c r="B47" s="1171"/>
      <c r="C47" s="1172"/>
      <c r="D47" s="106"/>
      <c r="E47" s="1179" t="s">
        <v>37</v>
      </c>
      <c r="F47" s="1180"/>
      <c r="G47" s="1180"/>
      <c r="H47" s="1181"/>
      <c r="I47" s="345" t="s">
        <v>486</v>
      </c>
      <c r="J47" s="346" t="s">
        <v>486</v>
      </c>
      <c r="K47" s="346" t="s">
        <v>486</v>
      </c>
      <c r="L47" s="346" t="s">
        <v>486</v>
      </c>
      <c r="M47" s="347" t="s">
        <v>486</v>
      </c>
    </row>
    <row r="48" spans="2:13" ht="27.75" customHeight="1" x14ac:dyDescent="0.15">
      <c r="B48" s="1171"/>
      <c r="C48" s="1172"/>
      <c r="D48" s="104"/>
      <c r="E48" s="1177" t="s">
        <v>38</v>
      </c>
      <c r="F48" s="1177"/>
      <c r="G48" s="1177"/>
      <c r="H48" s="1178"/>
      <c r="I48" s="345" t="s">
        <v>486</v>
      </c>
      <c r="J48" s="346" t="s">
        <v>486</v>
      </c>
      <c r="K48" s="346" t="s">
        <v>486</v>
      </c>
      <c r="L48" s="346" t="s">
        <v>486</v>
      </c>
      <c r="M48" s="347" t="s">
        <v>486</v>
      </c>
    </row>
    <row r="49" spans="2:13" ht="27.75" customHeight="1" x14ac:dyDescent="0.15">
      <c r="B49" s="1173"/>
      <c r="C49" s="1174"/>
      <c r="D49" s="104"/>
      <c r="E49" s="1177" t="s">
        <v>39</v>
      </c>
      <c r="F49" s="1177"/>
      <c r="G49" s="1177"/>
      <c r="H49" s="1178"/>
      <c r="I49" s="345" t="s">
        <v>486</v>
      </c>
      <c r="J49" s="346" t="s">
        <v>486</v>
      </c>
      <c r="K49" s="346" t="s">
        <v>486</v>
      </c>
      <c r="L49" s="346" t="s">
        <v>486</v>
      </c>
      <c r="M49" s="347" t="s">
        <v>486</v>
      </c>
    </row>
    <row r="50" spans="2:13" ht="27.75" customHeight="1" x14ac:dyDescent="0.15">
      <c r="B50" s="1182" t="s">
        <v>40</v>
      </c>
      <c r="C50" s="1183"/>
      <c r="D50" s="107"/>
      <c r="E50" s="1177" t="s">
        <v>41</v>
      </c>
      <c r="F50" s="1177"/>
      <c r="G50" s="1177"/>
      <c r="H50" s="1178"/>
      <c r="I50" s="345">
        <v>1326</v>
      </c>
      <c r="J50" s="346">
        <v>1480</v>
      </c>
      <c r="K50" s="346">
        <v>1669</v>
      </c>
      <c r="L50" s="346">
        <v>1718</v>
      </c>
      <c r="M50" s="347">
        <v>1790</v>
      </c>
    </row>
    <row r="51" spans="2:13" ht="27.75" customHeight="1" x14ac:dyDescent="0.15">
      <c r="B51" s="1171"/>
      <c r="C51" s="1172"/>
      <c r="D51" s="104"/>
      <c r="E51" s="1177" t="s">
        <v>42</v>
      </c>
      <c r="F51" s="1177"/>
      <c r="G51" s="1177"/>
      <c r="H51" s="1178"/>
      <c r="I51" s="345">
        <v>24</v>
      </c>
      <c r="J51" s="346">
        <v>23</v>
      </c>
      <c r="K51" s="346">
        <v>19</v>
      </c>
      <c r="L51" s="346">
        <v>13</v>
      </c>
      <c r="M51" s="347">
        <v>6</v>
      </c>
    </row>
    <row r="52" spans="2:13" ht="27.75" customHeight="1" x14ac:dyDescent="0.15">
      <c r="B52" s="1173"/>
      <c r="C52" s="1174"/>
      <c r="D52" s="104"/>
      <c r="E52" s="1177" t="s">
        <v>43</v>
      </c>
      <c r="F52" s="1177"/>
      <c r="G52" s="1177"/>
      <c r="H52" s="1178"/>
      <c r="I52" s="345">
        <v>471</v>
      </c>
      <c r="J52" s="346">
        <v>519</v>
      </c>
      <c r="K52" s="346">
        <v>479</v>
      </c>
      <c r="L52" s="346">
        <v>434</v>
      </c>
      <c r="M52" s="347">
        <v>395</v>
      </c>
    </row>
    <row r="53" spans="2:13" ht="27.75" customHeight="1" thickBot="1" x14ac:dyDescent="0.2">
      <c r="B53" s="1184" t="s">
        <v>19</v>
      </c>
      <c r="C53" s="1185"/>
      <c r="D53" s="108"/>
      <c r="E53" s="1186" t="s">
        <v>44</v>
      </c>
      <c r="F53" s="1186"/>
      <c r="G53" s="1186"/>
      <c r="H53" s="1187"/>
      <c r="I53" s="348">
        <v>-1093</v>
      </c>
      <c r="J53" s="349">
        <v>-1233</v>
      </c>
      <c r="K53" s="349">
        <v>-1438</v>
      </c>
      <c r="L53" s="349">
        <v>-1521</v>
      </c>
      <c r="M53" s="350">
        <v>-1610</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mLYuCGdw+1pxJB4xrMcA4XDliF4cWa+3jijO8YdZj433KF7LFkbbB6lA56LQSWf3eIFzSoU8vV3oqwCrcbNBNg==" saltValue="1jmt2vhMlnzZDr9rgCHaf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527</v>
      </c>
      <c r="G54" s="117" t="s">
        <v>528</v>
      </c>
      <c r="H54" s="118" t="s">
        <v>529</v>
      </c>
    </row>
    <row r="55" spans="2:8" ht="52.5" customHeight="1" x14ac:dyDescent="0.15">
      <c r="B55" s="119"/>
      <c r="C55" s="1196" t="s">
        <v>46</v>
      </c>
      <c r="D55" s="1196"/>
      <c r="E55" s="1197"/>
      <c r="F55" s="120">
        <v>914</v>
      </c>
      <c r="G55" s="120">
        <v>944</v>
      </c>
      <c r="H55" s="121">
        <v>954</v>
      </c>
    </row>
    <row r="56" spans="2:8" ht="52.5" customHeight="1" x14ac:dyDescent="0.15">
      <c r="B56" s="122"/>
      <c r="C56" s="1198" t="s">
        <v>47</v>
      </c>
      <c r="D56" s="1198"/>
      <c r="E56" s="1199"/>
      <c r="F56" s="123">
        <v>149</v>
      </c>
      <c r="G56" s="123">
        <v>149</v>
      </c>
      <c r="H56" s="124">
        <v>151</v>
      </c>
    </row>
    <row r="57" spans="2:8" ht="53.25" customHeight="1" x14ac:dyDescent="0.15">
      <c r="B57" s="122"/>
      <c r="C57" s="1200" t="s">
        <v>48</v>
      </c>
      <c r="D57" s="1200"/>
      <c r="E57" s="1201"/>
      <c r="F57" s="125">
        <v>312</v>
      </c>
      <c r="G57" s="125">
        <v>332</v>
      </c>
      <c r="H57" s="126">
        <v>393</v>
      </c>
    </row>
    <row r="58" spans="2:8" ht="45.75" customHeight="1" x14ac:dyDescent="0.15">
      <c r="B58" s="127"/>
      <c r="C58" s="1188" t="s">
        <v>544</v>
      </c>
      <c r="D58" s="1189"/>
      <c r="E58" s="1190"/>
      <c r="F58" s="128">
        <v>273</v>
      </c>
      <c r="G58" s="128">
        <v>293</v>
      </c>
      <c r="H58" s="129">
        <v>353</v>
      </c>
    </row>
    <row r="59" spans="2:8" ht="45.75" customHeight="1" x14ac:dyDescent="0.15">
      <c r="B59" s="127"/>
      <c r="C59" s="1188" t="s">
        <v>545</v>
      </c>
      <c r="D59" s="1189"/>
      <c r="E59" s="1190"/>
      <c r="F59" s="128" t="s">
        <v>486</v>
      </c>
      <c r="G59" s="128">
        <v>35</v>
      </c>
      <c r="H59" s="129">
        <v>35</v>
      </c>
    </row>
    <row r="60" spans="2:8" ht="45.75" customHeight="1" x14ac:dyDescent="0.15">
      <c r="B60" s="127"/>
      <c r="C60" s="1188" t="s">
        <v>547</v>
      </c>
      <c r="D60" s="1189"/>
      <c r="E60" s="1190"/>
      <c r="F60" s="128">
        <v>2</v>
      </c>
      <c r="G60" s="128">
        <v>2</v>
      </c>
      <c r="H60" s="129">
        <v>3</v>
      </c>
    </row>
    <row r="61" spans="2:8" ht="45.75" customHeight="1" x14ac:dyDescent="0.15">
      <c r="B61" s="127"/>
      <c r="C61" s="1188" t="s">
        <v>546</v>
      </c>
      <c r="D61" s="1189"/>
      <c r="E61" s="1190"/>
      <c r="F61" s="128">
        <v>2</v>
      </c>
      <c r="G61" s="128">
        <v>2</v>
      </c>
      <c r="H61" s="129">
        <v>2</v>
      </c>
    </row>
    <row r="62" spans="2:8" ht="45.75" customHeight="1" thickBot="1" x14ac:dyDescent="0.2">
      <c r="B62" s="130"/>
      <c r="C62" s="1191"/>
      <c r="D62" s="1192"/>
      <c r="E62" s="1193"/>
      <c r="F62" s="131"/>
      <c r="G62" s="131"/>
      <c r="H62" s="132"/>
    </row>
    <row r="63" spans="2:8" ht="52.5" customHeight="1" thickBot="1" x14ac:dyDescent="0.2">
      <c r="B63" s="133"/>
      <c r="C63" s="1194" t="s">
        <v>49</v>
      </c>
      <c r="D63" s="1194"/>
      <c r="E63" s="1195"/>
      <c r="F63" s="134">
        <v>1375</v>
      </c>
      <c r="G63" s="134">
        <v>1426</v>
      </c>
      <c r="H63" s="135">
        <v>1498</v>
      </c>
    </row>
    <row r="64" spans="2:8" x14ac:dyDescent="0.15"/>
  </sheetData>
  <sheetProtection algorithmName="SHA-512" hashValue="D86ofvL27jXlaMZUZREV+hzWTtIGmEhYK6Lcdcc4dJ0TPdrAvJ8/INXGN7pF/j44qBxG5zxR2cxAnXK2gBrbzg==" saltValue="hFTpinnNxChDI3R6Cc0Iz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CD1AF-5711-41AC-8284-3A33DDB766D3}">
  <sheetPr>
    <pageSetUpPr fitToPage="1"/>
  </sheetPr>
  <dimension ref="A1:DE85"/>
  <sheetViews>
    <sheetView showGridLines="0" zoomScale="70" zoomScaleNormal="70" zoomScaleSheetLayoutView="55" workbookViewId="0"/>
  </sheetViews>
  <sheetFormatPr defaultColWidth="0" defaultRowHeight="13.5" customHeight="1" zeroHeight="1" x14ac:dyDescent="0.15"/>
  <cols>
    <col min="1" max="1" width="6.375" style="255" customWidth="1"/>
    <col min="2" max="107" width="2.5" style="255" customWidth="1"/>
    <col min="108" max="108" width="6.125" style="261" customWidth="1"/>
    <col min="109" max="109" width="5.875" style="259" customWidth="1"/>
    <col min="110" max="16384" width="8.625" style="255" hidden="1"/>
  </cols>
  <sheetData>
    <row r="1" spans="1:109" ht="42.75" customHeight="1" x14ac:dyDescent="0.15">
      <c r="A1" s="1202"/>
      <c r="B1" s="1203"/>
      <c r="DD1" s="255"/>
      <c r="DE1" s="255"/>
    </row>
    <row r="2" spans="1:109" ht="25.5" customHeight="1" x14ac:dyDescent="0.15">
      <c r="A2" s="1204"/>
      <c r="C2" s="1204"/>
      <c r="O2" s="1204"/>
      <c r="P2" s="1204"/>
      <c r="Q2" s="1204"/>
      <c r="R2" s="1204"/>
      <c r="S2" s="1204"/>
      <c r="T2" s="1204"/>
      <c r="U2" s="1204"/>
      <c r="V2" s="1204"/>
      <c r="W2" s="1204"/>
      <c r="X2" s="1204"/>
      <c r="Y2" s="1204"/>
      <c r="Z2" s="1204"/>
      <c r="AA2" s="1204"/>
      <c r="AB2" s="1204"/>
      <c r="AC2" s="1204"/>
      <c r="AD2" s="1204"/>
      <c r="AE2" s="1204"/>
      <c r="AF2" s="1204"/>
      <c r="AG2" s="1204"/>
      <c r="AH2" s="1204"/>
      <c r="AI2" s="1204"/>
      <c r="AU2" s="1204"/>
      <c r="BG2" s="1204"/>
      <c r="BS2" s="1204"/>
      <c r="CE2" s="1204"/>
      <c r="CQ2" s="1204"/>
      <c r="DD2" s="255"/>
      <c r="DE2" s="255"/>
    </row>
    <row r="3" spans="1:109" ht="25.5" customHeight="1" x14ac:dyDescent="0.15">
      <c r="A3" s="1204"/>
      <c r="C3" s="1204"/>
      <c r="O3" s="1204"/>
      <c r="P3" s="1204"/>
      <c r="Q3" s="1204"/>
      <c r="R3" s="1204"/>
      <c r="S3" s="1204"/>
      <c r="T3" s="1204"/>
      <c r="U3" s="1204"/>
      <c r="V3" s="1204"/>
      <c r="W3" s="1204"/>
      <c r="X3" s="1204"/>
      <c r="Y3" s="1204"/>
      <c r="Z3" s="1204"/>
      <c r="AA3" s="1204"/>
      <c r="AB3" s="1204"/>
      <c r="AC3" s="1204"/>
      <c r="AD3" s="1204"/>
      <c r="AE3" s="1204"/>
      <c r="AF3" s="1204"/>
      <c r="AG3" s="1204"/>
      <c r="AH3" s="1204"/>
      <c r="AI3" s="1204"/>
      <c r="AU3" s="1204"/>
      <c r="BG3" s="1204"/>
      <c r="BS3" s="1204"/>
      <c r="CE3" s="1204"/>
      <c r="CQ3" s="1204"/>
      <c r="DD3" s="255"/>
      <c r="DE3" s="255"/>
    </row>
    <row r="4" spans="1:109" s="253" customFormat="1" x14ac:dyDescent="0.15">
      <c r="A4" s="1204"/>
      <c r="B4" s="1204"/>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1204"/>
      <c r="AJ4" s="1204"/>
      <c r="AK4" s="1204"/>
      <c r="AL4" s="1204"/>
      <c r="AM4" s="1204"/>
      <c r="AN4" s="1204"/>
      <c r="AO4" s="1204"/>
      <c r="AP4" s="1204"/>
      <c r="AQ4" s="1204"/>
      <c r="AR4" s="1204"/>
      <c r="AS4" s="1204"/>
      <c r="AT4" s="1204"/>
      <c r="AU4" s="1204"/>
      <c r="AV4" s="1204"/>
      <c r="AW4" s="1204"/>
      <c r="AX4" s="1204"/>
      <c r="AY4" s="1204"/>
      <c r="AZ4" s="1204"/>
      <c r="BA4" s="1204"/>
      <c r="BB4" s="1204"/>
      <c r="BC4" s="1204"/>
      <c r="BD4" s="1204"/>
      <c r="BE4" s="1204"/>
      <c r="BF4" s="1204"/>
      <c r="BG4" s="1204"/>
      <c r="BH4" s="1204"/>
      <c r="BI4" s="1204"/>
      <c r="BJ4" s="1204"/>
      <c r="BK4" s="1204"/>
      <c r="BL4" s="1204"/>
      <c r="BM4" s="1204"/>
      <c r="BN4" s="1204"/>
      <c r="BO4" s="1204"/>
      <c r="BP4" s="1204"/>
      <c r="BQ4" s="1204"/>
      <c r="BR4" s="1204"/>
      <c r="BS4" s="1204"/>
      <c r="BT4" s="1204"/>
      <c r="BU4" s="1204"/>
      <c r="BV4" s="1204"/>
      <c r="BW4" s="1204"/>
      <c r="BX4" s="1204"/>
      <c r="BY4" s="1204"/>
      <c r="BZ4" s="1204"/>
      <c r="CA4" s="1204"/>
      <c r="CB4" s="1204"/>
      <c r="CC4" s="1204"/>
      <c r="CD4" s="1204"/>
      <c r="CE4" s="1204"/>
      <c r="CF4" s="1204"/>
      <c r="CG4" s="1204"/>
      <c r="CH4" s="1204"/>
      <c r="CI4" s="1204"/>
      <c r="CJ4" s="1204"/>
      <c r="CK4" s="1204"/>
      <c r="CL4" s="1204"/>
      <c r="CM4" s="1204"/>
      <c r="CN4" s="1204"/>
      <c r="CO4" s="1204"/>
      <c r="CP4" s="1204"/>
      <c r="CQ4" s="1204"/>
      <c r="CR4" s="1204"/>
      <c r="CS4" s="1204"/>
      <c r="CT4" s="1204"/>
      <c r="CU4" s="1204"/>
      <c r="CV4" s="1204"/>
      <c r="CW4" s="1204"/>
      <c r="CX4" s="1204"/>
      <c r="CY4" s="1204"/>
      <c r="CZ4" s="1204"/>
      <c r="DA4" s="1204"/>
      <c r="DB4" s="1204"/>
      <c r="DC4" s="1204"/>
      <c r="DD4" s="1204"/>
      <c r="DE4" s="1204"/>
    </row>
    <row r="5" spans="1:109" s="253" customFormat="1" x14ac:dyDescent="0.15">
      <c r="A5" s="120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row>
    <row r="6" spans="1:109" s="253" customFormat="1" x14ac:dyDescent="0.15">
      <c r="A6" s="1204"/>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4"/>
      <c r="AL6" s="1204"/>
      <c r="AM6" s="1204"/>
      <c r="AN6" s="1204"/>
      <c r="AO6" s="1204"/>
      <c r="AP6" s="1204"/>
      <c r="AQ6" s="1204"/>
      <c r="AR6" s="1204"/>
      <c r="AS6" s="1204"/>
      <c r="AT6" s="1204"/>
      <c r="AU6" s="1204"/>
      <c r="AV6" s="1204"/>
      <c r="AW6" s="1204"/>
      <c r="AX6" s="1204"/>
      <c r="AY6" s="1204"/>
      <c r="AZ6" s="1204"/>
      <c r="BA6" s="1204"/>
      <c r="BB6" s="1204"/>
      <c r="BC6" s="1204"/>
      <c r="BD6" s="1204"/>
      <c r="BE6" s="1204"/>
      <c r="BF6" s="1204"/>
      <c r="BG6" s="1204"/>
      <c r="BH6" s="1204"/>
      <c r="BI6" s="1204"/>
      <c r="BJ6" s="1204"/>
      <c r="BK6" s="1204"/>
      <c r="BL6" s="1204"/>
      <c r="BM6" s="1204"/>
      <c r="BN6" s="1204"/>
      <c r="BO6" s="1204"/>
      <c r="BP6" s="1204"/>
      <c r="BQ6" s="1204"/>
      <c r="BR6" s="1204"/>
      <c r="BS6" s="1204"/>
      <c r="BT6" s="1204"/>
      <c r="BU6" s="1204"/>
      <c r="BV6" s="1204"/>
      <c r="BW6" s="1204"/>
      <c r="BX6" s="1204"/>
      <c r="BY6" s="1204"/>
      <c r="BZ6" s="1204"/>
      <c r="CA6" s="1204"/>
      <c r="CB6" s="1204"/>
      <c r="CC6" s="1204"/>
      <c r="CD6" s="1204"/>
      <c r="CE6" s="1204"/>
      <c r="CF6" s="1204"/>
      <c r="CG6" s="1204"/>
      <c r="CH6" s="1204"/>
      <c r="CI6" s="1204"/>
      <c r="CJ6" s="1204"/>
      <c r="CK6" s="1204"/>
      <c r="CL6" s="1204"/>
      <c r="CM6" s="1204"/>
      <c r="CN6" s="1204"/>
      <c r="CO6" s="1204"/>
      <c r="CP6" s="1204"/>
      <c r="CQ6" s="1204"/>
      <c r="CR6" s="1204"/>
      <c r="CS6" s="1204"/>
      <c r="CT6" s="1204"/>
      <c r="CU6" s="1204"/>
      <c r="CV6" s="1204"/>
      <c r="CW6" s="1204"/>
      <c r="CX6" s="1204"/>
      <c r="CY6" s="1204"/>
      <c r="CZ6" s="1204"/>
      <c r="DA6" s="1204"/>
      <c r="DB6" s="1204"/>
      <c r="DC6" s="1204"/>
      <c r="DD6" s="1204"/>
      <c r="DE6" s="1204"/>
    </row>
    <row r="7" spans="1:109" s="253" customFormat="1" x14ac:dyDescent="0.15">
      <c r="A7" s="120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1204"/>
      <c r="AJ7" s="1204"/>
      <c r="AK7" s="1204"/>
      <c r="AL7" s="1204"/>
      <c r="AM7" s="1204"/>
      <c r="AN7" s="1204"/>
      <c r="AO7" s="1204"/>
      <c r="AP7" s="1204"/>
      <c r="AQ7" s="1204"/>
      <c r="AR7" s="1204"/>
      <c r="AS7" s="1204"/>
      <c r="AT7" s="1204"/>
      <c r="AU7" s="1204"/>
      <c r="AV7" s="1204"/>
      <c r="AW7" s="1204"/>
      <c r="AX7" s="1204"/>
      <c r="AY7" s="1204"/>
      <c r="AZ7" s="1204"/>
      <c r="BA7" s="1204"/>
      <c r="BB7" s="1204"/>
      <c r="BC7" s="1204"/>
      <c r="BD7" s="1204"/>
      <c r="BE7" s="1204"/>
      <c r="BF7" s="1204"/>
      <c r="BG7" s="1204"/>
      <c r="BH7" s="1204"/>
      <c r="BI7" s="1204"/>
      <c r="BJ7" s="1204"/>
      <c r="BK7" s="1204"/>
      <c r="BL7" s="1204"/>
      <c r="BM7" s="1204"/>
      <c r="BN7" s="1204"/>
      <c r="BO7" s="1204"/>
      <c r="BP7" s="1204"/>
      <c r="BQ7" s="1204"/>
      <c r="BR7" s="1204"/>
      <c r="BS7" s="1204"/>
      <c r="BT7" s="1204"/>
      <c r="BU7" s="1204"/>
      <c r="BV7" s="1204"/>
      <c r="BW7" s="1204"/>
      <c r="BX7" s="1204"/>
      <c r="BY7" s="1204"/>
      <c r="BZ7" s="1204"/>
      <c r="CA7" s="1204"/>
      <c r="CB7" s="1204"/>
      <c r="CC7" s="1204"/>
      <c r="CD7" s="1204"/>
      <c r="CE7" s="1204"/>
      <c r="CF7" s="1204"/>
      <c r="CG7" s="1204"/>
      <c r="CH7" s="1204"/>
      <c r="CI7" s="1204"/>
      <c r="CJ7" s="1204"/>
      <c r="CK7" s="1204"/>
      <c r="CL7" s="1204"/>
      <c r="CM7" s="1204"/>
      <c r="CN7" s="1204"/>
      <c r="CO7" s="1204"/>
      <c r="CP7" s="1204"/>
      <c r="CQ7" s="1204"/>
      <c r="CR7" s="1204"/>
      <c r="CS7" s="1204"/>
      <c r="CT7" s="1204"/>
      <c r="CU7" s="1204"/>
      <c r="CV7" s="1204"/>
      <c r="CW7" s="1204"/>
      <c r="CX7" s="1204"/>
      <c r="CY7" s="1204"/>
      <c r="CZ7" s="1204"/>
      <c r="DA7" s="1204"/>
      <c r="DB7" s="1204"/>
      <c r="DC7" s="1204"/>
      <c r="DD7" s="1204"/>
      <c r="DE7" s="1204"/>
    </row>
    <row r="8" spans="1:109" s="253" customFormat="1" x14ac:dyDescent="0.15">
      <c r="A8" s="1204"/>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1204"/>
      <c r="AJ8" s="1204"/>
      <c r="AK8" s="1204"/>
      <c r="AL8" s="1204"/>
      <c r="AM8" s="1204"/>
      <c r="AN8" s="1204"/>
      <c r="AO8" s="1204"/>
      <c r="AP8" s="1204"/>
      <c r="AQ8" s="1204"/>
      <c r="AR8" s="1204"/>
      <c r="AS8" s="1204"/>
      <c r="AT8" s="1204"/>
      <c r="AU8" s="1204"/>
      <c r="AV8" s="1204"/>
      <c r="AW8" s="1204"/>
      <c r="AX8" s="1204"/>
      <c r="AY8" s="1204"/>
      <c r="AZ8" s="1204"/>
      <c r="BA8" s="1204"/>
      <c r="BB8" s="1204"/>
      <c r="BC8" s="1204"/>
      <c r="BD8" s="1204"/>
      <c r="BE8" s="1204"/>
      <c r="BF8" s="1204"/>
      <c r="BG8" s="1204"/>
      <c r="BH8" s="1204"/>
      <c r="BI8" s="1204"/>
      <c r="BJ8" s="1204"/>
      <c r="BK8" s="1204"/>
      <c r="BL8" s="1204"/>
      <c r="BM8" s="1204"/>
      <c r="BN8" s="1204"/>
      <c r="BO8" s="1204"/>
      <c r="BP8" s="1204"/>
      <c r="BQ8" s="1204"/>
      <c r="BR8" s="1204"/>
      <c r="BS8" s="1204"/>
      <c r="BT8" s="1204"/>
      <c r="BU8" s="1204"/>
      <c r="BV8" s="1204"/>
      <c r="BW8" s="1204"/>
      <c r="BX8" s="1204"/>
      <c r="BY8" s="1204"/>
      <c r="BZ8" s="1204"/>
      <c r="CA8" s="1204"/>
      <c r="CB8" s="1204"/>
      <c r="CC8" s="1204"/>
      <c r="CD8" s="1204"/>
      <c r="CE8" s="1204"/>
      <c r="CF8" s="1204"/>
      <c r="CG8" s="1204"/>
      <c r="CH8" s="1204"/>
      <c r="CI8" s="1204"/>
      <c r="CJ8" s="1204"/>
      <c r="CK8" s="1204"/>
      <c r="CL8" s="1204"/>
      <c r="CM8" s="1204"/>
      <c r="CN8" s="1204"/>
      <c r="CO8" s="1204"/>
      <c r="CP8" s="1204"/>
      <c r="CQ8" s="1204"/>
      <c r="CR8" s="1204"/>
      <c r="CS8" s="1204"/>
      <c r="CT8" s="1204"/>
      <c r="CU8" s="1204"/>
      <c r="CV8" s="1204"/>
      <c r="CW8" s="1204"/>
      <c r="CX8" s="1204"/>
      <c r="CY8" s="1204"/>
      <c r="CZ8" s="1204"/>
      <c r="DA8" s="1204"/>
      <c r="DB8" s="1204"/>
      <c r="DC8" s="1204"/>
      <c r="DD8" s="1204"/>
      <c r="DE8" s="1204"/>
    </row>
    <row r="9" spans="1:109" s="253" customFormat="1" x14ac:dyDescent="0.15">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4"/>
      <c r="AL9" s="1204"/>
      <c r="AM9" s="1204"/>
      <c r="AN9" s="1204"/>
      <c r="AO9" s="1204"/>
      <c r="AP9" s="1204"/>
      <c r="AQ9" s="1204"/>
      <c r="AR9" s="1204"/>
      <c r="AS9" s="1204"/>
      <c r="AT9" s="1204"/>
      <c r="AU9" s="1204"/>
      <c r="AV9" s="1204"/>
      <c r="AW9" s="1204"/>
      <c r="AX9" s="1204"/>
      <c r="AY9" s="1204"/>
      <c r="AZ9" s="1204"/>
      <c r="BA9" s="1204"/>
      <c r="BB9" s="1204"/>
      <c r="BC9" s="1204"/>
      <c r="BD9" s="1204"/>
      <c r="BE9" s="1204"/>
      <c r="BF9" s="1204"/>
      <c r="BG9" s="1204"/>
      <c r="BH9" s="1204"/>
      <c r="BI9" s="1204"/>
      <c r="BJ9" s="1204"/>
      <c r="BK9" s="1204"/>
      <c r="BL9" s="1204"/>
      <c r="BM9" s="1204"/>
      <c r="BN9" s="1204"/>
      <c r="BO9" s="1204"/>
      <c r="BP9" s="1204"/>
      <c r="BQ9" s="1204"/>
      <c r="BR9" s="1204"/>
      <c r="BS9" s="1204"/>
      <c r="BT9" s="1204"/>
      <c r="BU9" s="1204"/>
      <c r="BV9" s="1204"/>
      <c r="BW9" s="1204"/>
      <c r="BX9" s="1204"/>
      <c r="BY9" s="1204"/>
      <c r="BZ9" s="1204"/>
      <c r="CA9" s="1204"/>
      <c r="CB9" s="1204"/>
      <c r="CC9" s="1204"/>
      <c r="CD9" s="1204"/>
      <c r="CE9" s="1204"/>
      <c r="CF9" s="1204"/>
      <c r="CG9" s="1204"/>
      <c r="CH9" s="1204"/>
      <c r="CI9" s="1204"/>
      <c r="CJ9" s="1204"/>
      <c r="CK9" s="1204"/>
      <c r="CL9" s="1204"/>
      <c r="CM9" s="1204"/>
      <c r="CN9" s="1204"/>
      <c r="CO9" s="1204"/>
      <c r="CP9" s="1204"/>
      <c r="CQ9" s="1204"/>
      <c r="CR9" s="1204"/>
      <c r="CS9" s="1204"/>
      <c r="CT9" s="1204"/>
      <c r="CU9" s="1204"/>
      <c r="CV9" s="1204"/>
      <c r="CW9" s="1204"/>
      <c r="CX9" s="1204"/>
      <c r="CY9" s="1204"/>
      <c r="CZ9" s="1204"/>
      <c r="DA9" s="1204"/>
      <c r="DB9" s="1204"/>
      <c r="DC9" s="1204"/>
      <c r="DD9" s="1204"/>
      <c r="DE9" s="1204"/>
    </row>
    <row r="10" spans="1:109" s="253" customFormat="1" x14ac:dyDescent="0.15">
      <c r="A10" s="1204"/>
      <c r="B10" s="1204"/>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4"/>
      <c r="AA10" s="1204"/>
      <c r="AB10" s="1204"/>
      <c r="AC10" s="1204"/>
      <c r="AD10" s="1204"/>
      <c r="AE10" s="1204"/>
      <c r="AF10" s="1204"/>
      <c r="AG10" s="1204"/>
      <c r="AH10" s="1204"/>
      <c r="AI10" s="1204"/>
      <c r="AJ10" s="1204"/>
      <c r="AK10" s="1204"/>
      <c r="AL10" s="1204"/>
      <c r="AM10" s="1204"/>
      <c r="AN10" s="1204"/>
      <c r="AO10" s="1204"/>
      <c r="AP10" s="1204"/>
      <c r="AQ10" s="1204"/>
      <c r="AR10" s="1204"/>
      <c r="AS10" s="1204"/>
      <c r="AT10" s="1204"/>
      <c r="AU10" s="1204"/>
      <c r="AV10" s="1204"/>
      <c r="AW10" s="1204"/>
      <c r="AX10" s="1204"/>
      <c r="AY10" s="1204"/>
      <c r="AZ10" s="1204"/>
      <c r="BA10" s="1204"/>
      <c r="BB10" s="1204"/>
      <c r="BC10" s="1204"/>
      <c r="BD10" s="1204"/>
      <c r="BE10" s="1204"/>
      <c r="BF10" s="1204"/>
      <c r="BG10" s="1204"/>
      <c r="BH10" s="1204"/>
      <c r="BI10" s="1204"/>
      <c r="BJ10" s="1204"/>
      <c r="BK10" s="1204"/>
      <c r="BL10" s="1204"/>
      <c r="BM10" s="1204"/>
      <c r="BN10" s="1204"/>
      <c r="BO10" s="1204"/>
      <c r="BP10" s="1204"/>
      <c r="BQ10" s="1204"/>
      <c r="BR10" s="1204"/>
      <c r="BS10" s="1204"/>
      <c r="BT10" s="1204"/>
      <c r="BU10" s="1204"/>
      <c r="BV10" s="1204"/>
      <c r="BW10" s="1204"/>
      <c r="BX10" s="1204"/>
      <c r="BY10" s="1204"/>
      <c r="BZ10" s="1204"/>
      <c r="CA10" s="1204"/>
      <c r="CB10" s="1204"/>
      <c r="CC10" s="1204"/>
      <c r="CD10" s="1204"/>
      <c r="CE10" s="1204"/>
      <c r="CF10" s="1204"/>
      <c r="CG10" s="1204"/>
      <c r="CH10" s="1204"/>
      <c r="CI10" s="1204"/>
      <c r="CJ10" s="1204"/>
      <c r="CK10" s="1204"/>
      <c r="CL10" s="1204"/>
      <c r="CM10" s="1204"/>
      <c r="CN10" s="1204"/>
      <c r="CO10" s="1204"/>
      <c r="CP10" s="1204"/>
      <c r="CQ10" s="1204"/>
      <c r="CR10" s="1204"/>
      <c r="CS10" s="1204"/>
      <c r="CT10" s="1204"/>
      <c r="CU10" s="1204"/>
      <c r="CV10" s="1204"/>
      <c r="CW10" s="1204"/>
      <c r="CX10" s="1204"/>
      <c r="CY10" s="1204"/>
      <c r="CZ10" s="1204"/>
      <c r="DA10" s="1204"/>
      <c r="DB10" s="1204"/>
      <c r="DC10" s="1204"/>
      <c r="DD10" s="1204"/>
      <c r="DE10" s="1204"/>
    </row>
    <row r="11" spans="1:109" s="253" customFormat="1" x14ac:dyDescent="0.15">
      <c r="A11" s="1204"/>
      <c r="B11" s="1204"/>
      <c r="C11" s="1204"/>
      <c r="D11" s="1204"/>
      <c r="E11" s="1204"/>
      <c r="F11" s="1204"/>
      <c r="G11" s="1204"/>
      <c r="H11" s="1204"/>
      <c r="I11" s="1204"/>
      <c r="J11" s="1204"/>
      <c r="K11" s="1204"/>
      <c r="L11" s="1204"/>
      <c r="M11" s="1204"/>
      <c r="N11" s="1204"/>
      <c r="O11" s="1204"/>
      <c r="P11" s="1204"/>
      <c r="Q11" s="1204"/>
      <c r="R11" s="1204"/>
      <c r="S11" s="1204"/>
      <c r="T11" s="1204"/>
      <c r="U11" s="1204"/>
      <c r="V11" s="1204"/>
      <c r="W11" s="1204"/>
      <c r="X11" s="1204"/>
      <c r="Y11" s="1204"/>
      <c r="Z11" s="1204"/>
      <c r="AA11" s="1204"/>
      <c r="AB11" s="1204"/>
      <c r="AC11" s="1204"/>
      <c r="AD11" s="1204"/>
      <c r="AE11" s="1204"/>
      <c r="AF11" s="1204"/>
      <c r="AG11" s="1204"/>
      <c r="AH11" s="1204"/>
      <c r="AI11" s="1204"/>
      <c r="AJ11" s="1204"/>
      <c r="AK11" s="1204"/>
      <c r="AL11" s="1204"/>
      <c r="AM11" s="1204"/>
      <c r="AN11" s="1204"/>
      <c r="AO11" s="1204"/>
      <c r="AP11" s="1204"/>
      <c r="AQ11" s="1204"/>
      <c r="AR11" s="1204"/>
      <c r="AS11" s="1204"/>
      <c r="AT11" s="1204"/>
      <c r="AU11" s="1204"/>
      <c r="AV11" s="1204"/>
      <c r="AW11" s="1204"/>
      <c r="AX11" s="1204"/>
      <c r="AY11" s="1204"/>
      <c r="AZ11" s="1204"/>
      <c r="BA11" s="1204"/>
      <c r="BB11" s="1204"/>
      <c r="BC11" s="1204"/>
      <c r="BD11" s="1204"/>
      <c r="BE11" s="1204"/>
      <c r="BF11" s="1204"/>
      <c r="BG11" s="1204"/>
      <c r="BH11" s="1204"/>
      <c r="BI11" s="1204"/>
      <c r="BJ11" s="1204"/>
      <c r="BK11" s="1204"/>
      <c r="BL11" s="1204"/>
      <c r="BM11" s="1204"/>
      <c r="BN11" s="1204"/>
      <c r="BO11" s="1204"/>
      <c r="BP11" s="1204"/>
      <c r="BQ11" s="1204"/>
      <c r="BR11" s="1204"/>
      <c r="BS11" s="1204"/>
      <c r="BT11" s="1204"/>
      <c r="BU11" s="1204"/>
      <c r="BV11" s="1204"/>
      <c r="BW11" s="1204"/>
      <c r="BX11" s="1204"/>
      <c r="BY11" s="1204"/>
      <c r="BZ11" s="1204"/>
      <c r="CA11" s="1204"/>
      <c r="CB11" s="1204"/>
      <c r="CC11" s="1204"/>
      <c r="CD11" s="1204"/>
      <c r="CE11" s="1204"/>
      <c r="CF11" s="1204"/>
      <c r="CG11" s="1204"/>
      <c r="CH11" s="1204"/>
      <c r="CI11" s="1204"/>
      <c r="CJ11" s="1204"/>
      <c r="CK11" s="1204"/>
      <c r="CL11" s="1204"/>
      <c r="CM11" s="1204"/>
      <c r="CN11" s="1204"/>
      <c r="CO11" s="1204"/>
      <c r="CP11" s="1204"/>
      <c r="CQ11" s="1204"/>
      <c r="CR11" s="1204"/>
      <c r="CS11" s="1204"/>
      <c r="CT11" s="1204"/>
      <c r="CU11" s="1204"/>
      <c r="CV11" s="1204"/>
      <c r="CW11" s="1204"/>
      <c r="CX11" s="1204"/>
      <c r="CY11" s="1204"/>
      <c r="CZ11" s="1204"/>
      <c r="DA11" s="1204"/>
      <c r="DB11" s="1204"/>
      <c r="DC11" s="1204"/>
      <c r="DD11" s="1204"/>
      <c r="DE11" s="1204"/>
    </row>
    <row r="12" spans="1:109" s="253" customFormat="1" x14ac:dyDescent="0.15">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04"/>
      <c r="Y12" s="1204"/>
      <c r="Z12" s="1204"/>
      <c r="AA12" s="1204"/>
      <c r="AB12" s="1204"/>
      <c r="AC12" s="1204"/>
      <c r="AD12" s="1204"/>
      <c r="AE12" s="1204"/>
      <c r="AF12" s="1204"/>
      <c r="AG12" s="1204"/>
      <c r="AH12" s="1204"/>
      <c r="AI12" s="1204"/>
      <c r="AJ12" s="1204"/>
      <c r="AK12" s="1204"/>
      <c r="AL12" s="1204"/>
      <c r="AM12" s="1204"/>
      <c r="AN12" s="1204"/>
      <c r="AO12" s="1204"/>
      <c r="AP12" s="1204"/>
      <c r="AQ12" s="1204"/>
      <c r="AR12" s="1204"/>
      <c r="AS12" s="1204"/>
      <c r="AT12" s="1204"/>
      <c r="AU12" s="1204"/>
      <c r="AV12" s="1204"/>
      <c r="AW12" s="1204"/>
      <c r="AX12" s="1204"/>
      <c r="AY12" s="1204"/>
      <c r="AZ12" s="1204"/>
      <c r="BA12" s="1204"/>
      <c r="BB12" s="1204"/>
      <c r="BC12" s="1204"/>
      <c r="BD12" s="1204"/>
      <c r="BE12" s="1204"/>
      <c r="BF12" s="1204"/>
      <c r="BG12" s="1204"/>
      <c r="BH12" s="1204"/>
      <c r="BI12" s="1204"/>
      <c r="BJ12" s="1204"/>
      <c r="BK12" s="1204"/>
      <c r="BL12" s="1204"/>
      <c r="BM12" s="1204"/>
      <c r="BN12" s="1204"/>
      <c r="BO12" s="1204"/>
      <c r="BP12" s="1204"/>
      <c r="BQ12" s="1204"/>
      <c r="BR12" s="1204"/>
      <c r="BS12" s="1204"/>
      <c r="BT12" s="1204"/>
      <c r="BU12" s="1204"/>
      <c r="BV12" s="1204"/>
      <c r="BW12" s="1204"/>
      <c r="BX12" s="1204"/>
      <c r="BY12" s="1204"/>
      <c r="BZ12" s="1204"/>
      <c r="CA12" s="1204"/>
      <c r="CB12" s="1204"/>
      <c r="CC12" s="1204"/>
      <c r="CD12" s="1204"/>
      <c r="CE12" s="1204"/>
      <c r="CF12" s="1204"/>
      <c r="CG12" s="1204"/>
      <c r="CH12" s="1204"/>
      <c r="CI12" s="1204"/>
      <c r="CJ12" s="1204"/>
      <c r="CK12" s="1204"/>
      <c r="CL12" s="1204"/>
      <c r="CM12" s="1204"/>
      <c r="CN12" s="1204"/>
      <c r="CO12" s="1204"/>
      <c r="CP12" s="1204"/>
      <c r="CQ12" s="1204"/>
      <c r="CR12" s="1204"/>
      <c r="CS12" s="1204"/>
      <c r="CT12" s="1204"/>
      <c r="CU12" s="1204"/>
      <c r="CV12" s="1204"/>
      <c r="CW12" s="1204"/>
      <c r="CX12" s="1204"/>
      <c r="CY12" s="1204"/>
      <c r="CZ12" s="1204"/>
      <c r="DA12" s="1204"/>
      <c r="DB12" s="1204"/>
      <c r="DC12" s="1204"/>
      <c r="DD12" s="1204"/>
      <c r="DE12" s="1204"/>
    </row>
    <row r="13" spans="1:109" s="253" customFormat="1" x14ac:dyDescent="0.15">
      <c r="A13" s="1204"/>
      <c r="B13" s="1204"/>
      <c r="C13" s="1204"/>
      <c r="D13" s="1204"/>
      <c r="E13" s="1204"/>
      <c r="F13" s="1204"/>
      <c r="G13" s="1204"/>
      <c r="H13" s="1204"/>
      <c r="I13" s="1204"/>
      <c r="J13" s="1204"/>
      <c r="K13" s="1204"/>
      <c r="L13" s="1204"/>
      <c r="M13" s="1204"/>
      <c r="N13" s="1204"/>
      <c r="O13" s="1204"/>
      <c r="P13" s="1204"/>
      <c r="Q13" s="1204"/>
      <c r="R13" s="1204"/>
      <c r="S13" s="1204"/>
      <c r="T13" s="1204"/>
      <c r="U13" s="1204"/>
      <c r="V13" s="1204"/>
      <c r="W13" s="1204"/>
      <c r="X13" s="1204"/>
      <c r="Y13" s="1204"/>
      <c r="Z13" s="1204"/>
      <c r="AA13" s="1204"/>
      <c r="AB13" s="1204"/>
      <c r="AC13" s="1204"/>
      <c r="AD13" s="1204"/>
      <c r="AE13" s="1204"/>
      <c r="AF13" s="1204"/>
      <c r="AG13" s="1204"/>
      <c r="AH13" s="1204"/>
      <c r="AI13" s="1204"/>
      <c r="AJ13" s="1204"/>
      <c r="AK13" s="1204"/>
      <c r="AL13" s="1204"/>
      <c r="AM13" s="1204"/>
      <c r="AN13" s="1204"/>
      <c r="AO13" s="1204"/>
      <c r="AP13" s="1204"/>
      <c r="AQ13" s="1204"/>
      <c r="AR13" s="1204"/>
      <c r="AS13" s="1204"/>
      <c r="AT13" s="1204"/>
      <c r="AU13" s="1204"/>
      <c r="AV13" s="1204"/>
      <c r="AW13" s="1204"/>
      <c r="AX13" s="1204"/>
      <c r="AY13" s="1204"/>
      <c r="AZ13" s="1204"/>
      <c r="BA13" s="1204"/>
      <c r="BB13" s="1204"/>
      <c r="BC13" s="1204"/>
      <c r="BD13" s="1204"/>
      <c r="BE13" s="1204"/>
      <c r="BF13" s="1204"/>
      <c r="BG13" s="1204"/>
      <c r="BH13" s="1204"/>
      <c r="BI13" s="1204"/>
      <c r="BJ13" s="1204"/>
      <c r="BK13" s="1204"/>
      <c r="BL13" s="1204"/>
      <c r="BM13" s="1204"/>
      <c r="BN13" s="1204"/>
      <c r="BO13" s="1204"/>
      <c r="BP13" s="1204"/>
      <c r="BQ13" s="1204"/>
      <c r="BR13" s="1204"/>
      <c r="BS13" s="1204"/>
      <c r="BT13" s="1204"/>
      <c r="BU13" s="1204"/>
      <c r="BV13" s="1204"/>
      <c r="BW13" s="1204"/>
      <c r="BX13" s="1204"/>
      <c r="BY13" s="1204"/>
      <c r="BZ13" s="1204"/>
      <c r="CA13" s="1204"/>
      <c r="CB13" s="1204"/>
      <c r="CC13" s="1204"/>
      <c r="CD13" s="1204"/>
      <c r="CE13" s="1204"/>
      <c r="CF13" s="1204"/>
      <c r="CG13" s="1204"/>
      <c r="CH13" s="1204"/>
      <c r="CI13" s="1204"/>
      <c r="CJ13" s="1204"/>
      <c r="CK13" s="1204"/>
      <c r="CL13" s="1204"/>
      <c r="CM13" s="1204"/>
      <c r="CN13" s="1204"/>
      <c r="CO13" s="1204"/>
      <c r="CP13" s="1204"/>
      <c r="CQ13" s="1204"/>
      <c r="CR13" s="1204"/>
      <c r="CS13" s="1204"/>
      <c r="CT13" s="1204"/>
      <c r="CU13" s="1204"/>
      <c r="CV13" s="1204"/>
      <c r="CW13" s="1204"/>
      <c r="CX13" s="1204"/>
      <c r="CY13" s="1204"/>
      <c r="CZ13" s="1204"/>
      <c r="DA13" s="1204"/>
      <c r="DB13" s="1204"/>
      <c r="DC13" s="1204"/>
      <c r="DD13" s="1204"/>
      <c r="DE13" s="1204"/>
    </row>
    <row r="14" spans="1:109" s="253" customFormat="1" x14ac:dyDescent="0.15">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1204"/>
      <c r="AB14" s="1204"/>
      <c r="AC14" s="1204"/>
      <c r="AD14" s="1204"/>
      <c r="AE14" s="1204"/>
      <c r="AF14" s="1204"/>
      <c r="AG14" s="1204"/>
      <c r="AH14" s="1204"/>
      <c r="AI14" s="1204"/>
      <c r="AJ14" s="1204"/>
      <c r="AK14" s="1204"/>
      <c r="AL14" s="1204"/>
      <c r="AM14" s="1204"/>
      <c r="AN14" s="1204"/>
      <c r="AO14" s="1204"/>
      <c r="AP14" s="1204"/>
      <c r="AQ14" s="1204"/>
      <c r="AR14" s="1204"/>
      <c r="AS14" s="1204"/>
      <c r="AT14" s="1204"/>
      <c r="AU14" s="1204"/>
      <c r="AV14" s="1204"/>
      <c r="AW14" s="1204"/>
      <c r="AX14" s="1204"/>
      <c r="AY14" s="1204"/>
      <c r="AZ14" s="1204"/>
      <c r="BA14" s="1204"/>
      <c r="BB14" s="1204"/>
      <c r="BC14" s="1204"/>
      <c r="BD14" s="1204"/>
      <c r="BE14" s="1204"/>
      <c r="BF14" s="1204"/>
      <c r="BG14" s="1204"/>
      <c r="BH14" s="1204"/>
      <c r="BI14" s="1204"/>
      <c r="BJ14" s="1204"/>
      <c r="BK14" s="1204"/>
      <c r="BL14" s="1204"/>
      <c r="BM14" s="1204"/>
      <c r="BN14" s="1204"/>
      <c r="BO14" s="1204"/>
      <c r="BP14" s="1204"/>
      <c r="BQ14" s="1204"/>
      <c r="BR14" s="1204"/>
      <c r="BS14" s="1204"/>
      <c r="BT14" s="1204"/>
      <c r="BU14" s="1204"/>
      <c r="BV14" s="1204"/>
      <c r="BW14" s="1204"/>
      <c r="BX14" s="1204"/>
      <c r="BY14" s="1204"/>
      <c r="BZ14" s="1204"/>
      <c r="CA14" s="1204"/>
      <c r="CB14" s="1204"/>
      <c r="CC14" s="1204"/>
      <c r="CD14" s="1204"/>
      <c r="CE14" s="1204"/>
      <c r="CF14" s="1204"/>
      <c r="CG14" s="1204"/>
      <c r="CH14" s="1204"/>
      <c r="CI14" s="1204"/>
      <c r="CJ14" s="1204"/>
      <c r="CK14" s="1204"/>
      <c r="CL14" s="1204"/>
      <c r="CM14" s="1204"/>
      <c r="CN14" s="1204"/>
      <c r="CO14" s="1204"/>
      <c r="CP14" s="1204"/>
      <c r="CQ14" s="1204"/>
      <c r="CR14" s="1204"/>
      <c r="CS14" s="1204"/>
      <c r="CT14" s="1204"/>
      <c r="CU14" s="1204"/>
      <c r="CV14" s="1204"/>
      <c r="CW14" s="1204"/>
      <c r="CX14" s="1204"/>
      <c r="CY14" s="1204"/>
      <c r="CZ14" s="1204"/>
      <c r="DA14" s="1204"/>
      <c r="DB14" s="1204"/>
      <c r="DC14" s="1204"/>
      <c r="DD14" s="1204"/>
      <c r="DE14" s="1204"/>
    </row>
    <row r="15" spans="1:109" s="253" customFormat="1" x14ac:dyDescent="0.15">
      <c r="A15" s="255"/>
      <c r="B15" s="1204"/>
      <c r="C15" s="1204"/>
      <c r="D15" s="1204"/>
      <c r="E15" s="1204"/>
      <c r="F15" s="1204"/>
      <c r="G15" s="1204"/>
      <c r="H15" s="1204"/>
      <c r="I15" s="1204"/>
      <c r="J15" s="1204"/>
      <c r="K15" s="1204"/>
      <c r="L15" s="1204"/>
      <c r="M15" s="1204"/>
      <c r="N15" s="1204"/>
      <c r="O15" s="1204"/>
      <c r="P15" s="1204"/>
      <c r="Q15" s="1204"/>
      <c r="R15" s="1204"/>
      <c r="S15" s="1204"/>
      <c r="T15" s="1204"/>
      <c r="U15" s="1204"/>
      <c r="V15" s="1204"/>
      <c r="W15" s="1204"/>
      <c r="X15" s="1204"/>
      <c r="Y15" s="1204"/>
      <c r="Z15" s="1204"/>
      <c r="AA15" s="1204"/>
      <c r="AB15" s="1204"/>
      <c r="AC15" s="1204"/>
      <c r="AD15" s="1204"/>
      <c r="AE15" s="1204"/>
      <c r="AF15" s="1204"/>
      <c r="AG15" s="1204"/>
      <c r="AH15" s="1204"/>
      <c r="AI15" s="1204"/>
      <c r="AJ15" s="1204"/>
      <c r="AK15" s="1204"/>
      <c r="AL15" s="1204"/>
      <c r="AM15" s="1204"/>
      <c r="AN15" s="1204"/>
      <c r="AO15" s="1204"/>
      <c r="AP15" s="1204"/>
      <c r="AQ15" s="1204"/>
      <c r="AR15" s="1204"/>
      <c r="AS15" s="1204"/>
      <c r="AT15" s="1204"/>
      <c r="AU15" s="1204"/>
      <c r="AV15" s="1204"/>
      <c r="AW15" s="1204"/>
      <c r="AX15" s="1204"/>
      <c r="AY15" s="1204"/>
      <c r="AZ15" s="1204"/>
      <c r="BA15" s="1204"/>
      <c r="BB15" s="1204"/>
      <c r="BC15" s="1204"/>
      <c r="BD15" s="1204"/>
      <c r="BE15" s="1204"/>
      <c r="BF15" s="1204"/>
      <c r="BG15" s="1204"/>
      <c r="BH15" s="1204"/>
      <c r="BI15" s="1204"/>
      <c r="BJ15" s="1204"/>
      <c r="BK15" s="1204"/>
      <c r="BL15" s="1204"/>
      <c r="BM15" s="1204"/>
      <c r="BN15" s="1204"/>
      <c r="BO15" s="1204"/>
      <c r="BP15" s="1204"/>
      <c r="BQ15" s="1204"/>
      <c r="BR15" s="1204"/>
      <c r="BS15" s="1204"/>
      <c r="BT15" s="1204"/>
      <c r="BU15" s="1204"/>
      <c r="BV15" s="1204"/>
      <c r="BW15" s="1204"/>
      <c r="BX15" s="1204"/>
      <c r="BY15" s="1204"/>
      <c r="BZ15" s="1204"/>
      <c r="CA15" s="1204"/>
      <c r="CB15" s="1204"/>
      <c r="CC15" s="1204"/>
      <c r="CD15" s="1204"/>
      <c r="CE15" s="1204"/>
      <c r="CF15" s="1204"/>
      <c r="CG15" s="1204"/>
      <c r="CH15" s="1204"/>
      <c r="CI15" s="1204"/>
      <c r="CJ15" s="1204"/>
      <c r="CK15" s="1204"/>
      <c r="CL15" s="1204"/>
      <c r="CM15" s="1204"/>
      <c r="CN15" s="1204"/>
      <c r="CO15" s="1204"/>
      <c r="CP15" s="1204"/>
      <c r="CQ15" s="1204"/>
      <c r="CR15" s="1204"/>
      <c r="CS15" s="1204"/>
      <c r="CT15" s="1204"/>
      <c r="CU15" s="1204"/>
      <c r="CV15" s="1204"/>
      <c r="CW15" s="1204"/>
      <c r="CX15" s="1204"/>
      <c r="CY15" s="1204"/>
      <c r="CZ15" s="1204"/>
      <c r="DA15" s="1204"/>
      <c r="DB15" s="1204"/>
      <c r="DC15" s="1204"/>
      <c r="DD15" s="1204"/>
      <c r="DE15" s="1204"/>
    </row>
    <row r="16" spans="1:109" s="253" customFormat="1" x14ac:dyDescent="0.15">
      <c r="A16" s="255"/>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4"/>
      <c r="BF16" s="1204"/>
      <c r="BG16" s="1204"/>
      <c r="BH16" s="1204"/>
      <c r="BI16" s="1204"/>
      <c r="BJ16" s="1204"/>
      <c r="BK16" s="1204"/>
      <c r="BL16" s="1204"/>
      <c r="BM16" s="1204"/>
      <c r="BN16" s="1204"/>
      <c r="BO16" s="1204"/>
      <c r="BP16" s="1204"/>
      <c r="BQ16" s="1204"/>
      <c r="BR16" s="1204"/>
      <c r="BS16" s="1204"/>
      <c r="BT16" s="1204"/>
      <c r="BU16" s="1204"/>
      <c r="BV16" s="1204"/>
      <c r="BW16" s="1204"/>
      <c r="BX16" s="1204"/>
      <c r="BY16" s="1204"/>
      <c r="BZ16" s="1204"/>
      <c r="CA16" s="1204"/>
      <c r="CB16" s="1204"/>
      <c r="CC16" s="1204"/>
      <c r="CD16" s="1204"/>
      <c r="CE16" s="1204"/>
      <c r="CF16" s="1204"/>
      <c r="CG16" s="1204"/>
      <c r="CH16" s="1204"/>
      <c r="CI16" s="1204"/>
      <c r="CJ16" s="1204"/>
      <c r="CK16" s="1204"/>
      <c r="CL16" s="1204"/>
      <c r="CM16" s="1204"/>
      <c r="CN16" s="1204"/>
      <c r="CO16" s="1204"/>
      <c r="CP16" s="1204"/>
      <c r="CQ16" s="1204"/>
      <c r="CR16" s="1204"/>
      <c r="CS16" s="1204"/>
      <c r="CT16" s="1204"/>
      <c r="CU16" s="1204"/>
      <c r="CV16" s="1204"/>
      <c r="CW16" s="1204"/>
      <c r="CX16" s="1204"/>
      <c r="CY16" s="1204"/>
      <c r="CZ16" s="1204"/>
      <c r="DA16" s="1204"/>
      <c r="DB16" s="1204"/>
      <c r="DC16" s="1204"/>
      <c r="DD16" s="1204"/>
      <c r="DE16" s="1204"/>
    </row>
    <row r="17" spans="1:109" s="253" customFormat="1" x14ac:dyDescent="0.15">
      <c r="A17" s="255"/>
      <c r="B17" s="1204"/>
      <c r="C17" s="1204"/>
      <c r="D17" s="1204"/>
      <c r="E17" s="1204"/>
      <c r="F17" s="1204"/>
      <c r="G17" s="1204"/>
      <c r="H17" s="1204"/>
      <c r="I17" s="1204"/>
      <c r="J17" s="1204"/>
      <c r="K17" s="1204"/>
      <c r="L17" s="1204"/>
      <c r="M17" s="1204"/>
      <c r="N17" s="1204"/>
      <c r="O17" s="1204"/>
      <c r="P17" s="1204"/>
      <c r="Q17" s="1204"/>
      <c r="R17" s="1204"/>
      <c r="S17" s="1204"/>
      <c r="T17" s="1204"/>
      <c r="U17" s="1204"/>
      <c r="V17" s="1204"/>
      <c r="W17" s="1204"/>
      <c r="X17" s="1204"/>
      <c r="Y17" s="1204"/>
      <c r="Z17" s="1204"/>
      <c r="AA17" s="1204"/>
      <c r="AB17" s="1204"/>
      <c r="AC17" s="1204"/>
      <c r="AD17" s="1204"/>
      <c r="AE17" s="1204"/>
      <c r="AF17" s="1204"/>
      <c r="AG17" s="1204"/>
      <c r="AH17" s="1204"/>
      <c r="AI17" s="1204"/>
      <c r="AJ17" s="1204"/>
      <c r="AK17" s="1204"/>
      <c r="AL17" s="1204"/>
      <c r="AM17" s="1204"/>
      <c r="AN17" s="1204"/>
      <c r="AO17" s="1204"/>
      <c r="AP17" s="1204"/>
      <c r="AQ17" s="1204"/>
      <c r="AR17" s="1204"/>
      <c r="AS17" s="1204"/>
      <c r="AT17" s="1204"/>
      <c r="AU17" s="1204"/>
      <c r="AV17" s="1204"/>
      <c r="AW17" s="1204"/>
      <c r="AX17" s="1204"/>
      <c r="AY17" s="1204"/>
      <c r="AZ17" s="1204"/>
      <c r="BA17" s="1204"/>
      <c r="BB17" s="1204"/>
      <c r="BC17" s="1204"/>
      <c r="BD17" s="1204"/>
      <c r="BE17" s="1204"/>
      <c r="BF17" s="1204"/>
      <c r="BG17" s="1204"/>
      <c r="BH17" s="1204"/>
      <c r="BI17" s="1204"/>
      <c r="BJ17" s="1204"/>
      <c r="BK17" s="1204"/>
      <c r="BL17" s="1204"/>
      <c r="BM17" s="1204"/>
      <c r="BN17" s="1204"/>
      <c r="BO17" s="1204"/>
      <c r="BP17" s="1204"/>
      <c r="BQ17" s="1204"/>
      <c r="BR17" s="1204"/>
      <c r="BS17" s="1204"/>
      <c r="BT17" s="1204"/>
      <c r="BU17" s="1204"/>
      <c r="BV17" s="1204"/>
      <c r="BW17" s="1204"/>
      <c r="BX17" s="1204"/>
      <c r="BY17" s="1204"/>
      <c r="BZ17" s="1204"/>
      <c r="CA17" s="1204"/>
      <c r="CB17" s="1204"/>
      <c r="CC17" s="1204"/>
      <c r="CD17" s="1204"/>
      <c r="CE17" s="1204"/>
      <c r="CF17" s="1204"/>
      <c r="CG17" s="1204"/>
      <c r="CH17" s="1204"/>
      <c r="CI17" s="1204"/>
      <c r="CJ17" s="1204"/>
      <c r="CK17" s="1204"/>
      <c r="CL17" s="1204"/>
      <c r="CM17" s="1204"/>
      <c r="CN17" s="1204"/>
      <c r="CO17" s="1204"/>
      <c r="CP17" s="1204"/>
      <c r="CQ17" s="1204"/>
      <c r="CR17" s="1204"/>
      <c r="CS17" s="1204"/>
      <c r="CT17" s="1204"/>
      <c r="CU17" s="1204"/>
      <c r="CV17" s="1204"/>
      <c r="CW17" s="1204"/>
      <c r="CX17" s="1204"/>
      <c r="CY17" s="1204"/>
      <c r="CZ17" s="1204"/>
      <c r="DA17" s="1204"/>
      <c r="DB17" s="1204"/>
      <c r="DC17" s="1204"/>
      <c r="DD17" s="1204"/>
      <c r="DE17" s="1204"/>
    </row>
    <row r="18" spans="1:109" s="253" customFormat="1" x14ac:dyDescent="0.15">
      <c r="A18" s="255"/>
      <c r="B18" s="1204"/>
      <c r="C18" s="1204"/>
      <c r="D18" s="1204"/>
      <c r="E18" s="1204"/>
      <c r="F18" s="1204"/>
      <c r="G18" s="1204"/>
      <c r="H18" s="1204"/>
      <c r="I18" s="1204"/>
      <c r="J18" s="1204"/>
      <c r="K18" s="1204"/>
      <c r="L18" s="1204"/>
      <c r="M18" s="1204"/>
      <c r="N18" s="1204"/>
      <c r="O18" s="1204"/>
      <c r="P18" s="1204"/>
      <c r="Q18" s="1204"/>
      <c r="R18" s="1204"/>
      <c r="S18" s="1204"/>
      <c r="T18" s="1204"/>
      <c r="U18" s="1204"/>
      <c r="V18" s="1204"/>
      <c r="W18" s="1204"/>
      <c r="X18" s="1204"/>
      <c r="Y18" s="1204"/>
      <c r="Z18" s="1204"/>
      <c r="AA18" s="1204"/>
      <c r="AB18" s="1204"/>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4"/>
      <c r="BU18" s="1204"/>
      <c r="BV18" s="1204"/>
      <c r="BW18" s="1204"/>
      <c r="BX18" s="1204"/>
      <c r="BY18" s="1204"/>
      <c r="BZ18" s="1204"/>
      <c r="CA18" s="1204"/>
      <c r="CB18" s="1204"/>
      <c r="CC18" s="1204"/>
      <c r="CD18" s="1204"/>
      <c r="CE18" s="1204"/>
      <c r="CF18" s="1204"/>
      <c r="CG18" s="1204"/>
      <c r="CH18" s="1204"/>
      <c r="CI18" s="1204"/>
      <c r="CJ18" s="1204"/>
      <c r="CK18" s="1204"/>
      <c r="CL18" s="1204"/>
      <c r="CM18" s="1204"/>
      <c r="CN18" s="1204"/>
      <c r="CO18" s="1204"/>
      <c r="CP18" s="1204"/>
      <c r="CQ18" s="1204"/>
      <c r="CR18" s="1204"/>
      <c r="CS18" s="1204"/>
      <c r="CT18" s="1204"/>
      <c r="CU18" s="1204"/>
      <c r="CV18" s="1204"/>
      <c r="CW18" s="1204"/>
      <c r="CX18" s="1204"/>
      <c r="CY18" s="1204"/>
      <c r="CZ18" s="1204"/>
      <c r="DA18" s="1204"/>
      <c r="DB18" s="1204"/>
      <c r="DC18" s="1204"/>
      <c r="DD18" s="1204"/>
      <c r="DE18" s="1204"/>
    </row>
    <row r="19" spans="1:109" x14ac:dyDescent="0.15">
      <c r="DD19" s="255"/>
      <c r="DE19" s="255"/>
    </row>
    <row r="20" spans="1:109" x14ac:dyDescent="0.15">
      <c r="DD20" s="255"/>
      <c r="DE20" s="255"/>
    </row>
    <row r="21" spans="1:109" ht="17.25" customHeight="1" x14ac:dyDescent="0.15">
      <c r="B21" s="1205"/>
      <c r="C21" s="257"/>
      <c r="D21" s="257"/>
      <c r="E21" s="257"/>
      <c r="F21" s="257"/>
      <c r="G21" s="257"/>
      <c r="H21" s="257"/>
      <c r="I21" s="257"/>
      <c r="J21" s="257"/>
      <c r="K21" s="257"/>
      <c r="L21" s="257"/>
      <c r="M21" s="257"/>
      <c r="N21" s="1206"/>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1206"/>
      <c r="AU21" s="257"/>
      <c r="AV21" s="257"/>
      <c r="AW21" s="257"/>
      <c r="AX21" s="257"/>
      <c r="AY21" s="257"/>
      <c r="AZ21" s="257"/>
      <c r="BA21" s="257"/>
      <c r="BB21" s="257"/>
      <c r="BC21" s="257"/>
      <c r="BD21" s="257"/>
      <c r="BE21" s="257"/>
      <c r="BF21" s="1206"/>
      <c r="BG21" s="257"/>
      <c r="BH21" s="257"/>
      <c r="BI21" s="257"/>
      <c r="BJ21" s="257"/>
      <c r="BK21" s="257"/>
      <c r="BL21" s="257"/>
      <c r="BM21" s="257"/>
      <c r="BN21" s="257"/>
      <c r="BO21" s="257"/>
      <c r="BP21" s="257"/>
      <c r="BQ21" s="257"/>
      <c r="BR21" s="1206"/>
      <c r="BS21" s="257"/>
      <c r="BT21" s="257"/>
      <c r="BU21" s="257"/>
      <c r="BV21" s="257"/>
      <c r="BW21" s="257"/>
      <c r="BX21" s="257"/>
      <c r="BY21" s="257"/>
      <c r="BZ21" s="257"/>
      <c r="CA21" s="257"/>
      <c r="CB21" s="257"/>
      <c r="CC21" s="257"/>
      <c r="CD21" s="1206"/>
      <c r="CE21" s="257"/>
      <c r="CF21" s="257"/>
      <c r="CG21" s="257"/>
      <c r="CH21" s="257"/>
      <c r="CI21" s="257"/>
      <c r="CJ21" s="257"/>
      <c r="CK21" s="257"/>
      <c r="CL21" s="257"/>
      <c r="CM21" s="257"/>
      <c r="CN21" s="257"/>
      <c r="CO21" s="257"/>
      <c r="CP21" s="1206"/>
      <c r="CQ21" s="257"/>
      <c r="CR21" s="257"/>
      <c r="CS21" s="257"/>
      <c r="CT21" s="257"/>
      <c r="CU21" s="257"/>
      <c r="CV21" s="257"/>
      <c r="CW21" s="257"/>
      <c r="CX21" s="257"/>
      <c r="CY21" s="257"/>
      <c r="CZ21" s="257"/>
      <c r="DA21" s="257"/>
      <c r="DB21" s="1206"/>
      <c r="DC21" s="257"/>
      <c r="DD21" s="258"/>
      <c r="DE21" s="255"/>
    </row>
    <row r="22" spans="1:109" ht="17.25" customHeight="1" x14ac:dyDescent="0.15">
      <c r="B22" s="259"/>
    </row>
    <row r="23" spans="1:109" x14ac:dyDescent="0.15">
      <c r="B23" s="259"/>
    </row>
    <row r="24" spans="1:109" x14ac:dyDescent="0.15">
      <c r="B24" s="259"/>
    </row>
    <row r="25" spans="1:109" x14ac:dyDescent="0.15">
      <c r="B25" s="259"/>
    </row>
    <row r="26" spans="1:109" x14ac:dyDescent="0.15">
      <c r="B26" s="259"/>
    </row>
    <row r="27" spans="1:109" x14ac:dyDescent="0.15">
      <c r="B27" s="259"/>
    </row>
    <row r="28" spans="1:109" x14ac:dyDescent="0.15">
      <c r="B28" s="259"/>
    </row>
    <row r="29" spans="1:109" x14ac:dyDescent="0.15">
      <c r="B29" s="259"/>
    </row>
    <row r="30" spans="1:109" x14ac:dyDescent="0.15">
      <c r="B30" s="259"/>
    </row>
    <row r="31" spans="1:109" x14ac:dyDescent="0.15">
      <c r="B31" s="259"/>
    </row>
    <row r="32" spans="1:109" x14ac:dyDescent="0.15">
      <c r="B32" s="259"/>
    </row>
    <row r="33" spans="2:109" x14ac:dyDescent="0.15">
      <c r="B33" s="259"/>
    </row>
    <row r="34" spans="2:109" x14ac:dyDescent="0.15">
      <c r="B34" s="259"/>
    </row>
    <row r="35" spans="2:109" x14ac:dyDescent="0.15">
      <c r="B35" s="259"/>
    </row>
    <row r="36" spans="2:109" x14ac:dyDescent="0.15">
      <c r="B36" s="259"/>
    </row>
    <row r="37" spans="2:109" x14ac:dyDescent="0.15">
      <c r="B37" s="259"/>
    </row>
    <row r="38" spans="2:109" x14ac:dyDescent="0.15">
      <c r="B38" s="259"/>
    </row>
    <row r="39" spans="2:109" x14ac:dyDescent="0.15">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x14ac:dyDescent="0.15">
      <c r="B40" s="1207"/>
      <c r="DD40" s="1207"/>
      <c r="DE40" s="255"/>
    </row>
    <row r="41" spans="2:109" ht="17.25" x14ac:dyDescent="0.15">
      <c r="B41" s="256" t="s">
        <v>557</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x14ac:dyDescent="0.15">
      <c r="B42" s="259"/>
      <c r="G42" s="1208"/>
      <c r="I42" s="1209"/>
      <c r="J42" s="1209"/>
      <c r="K42" s="1209"/>
      <c r="AM42" s="1208"/>
      <c r="AN42" s="1208" t="s">
        <v>558</v>
      </c>
      <c r="AP42" s="1209"/>
      <c r="AQ42" s="1209"/>
      <c r="AR42" s="1209"/>
      <c r="AY42" s="1208"/>
      <c r="BA42" s="1209"/>
      <c r="BB42" s="1209"/>
      <c r="BC42" s="1209"/>
      <c r="BK42" s="1208"/>
      <c r="BM42" s="1209"/>
      <c r="BN42" s="1209"/>
      <c r="BO42" s="1209"/>
      <c r="BW42" s="1208"/>
      <c r="BY42" s="1209"/>
      <c r="BZ42" s="1209"/>
      <c r="CA42" s="1209"/>
      <c r="CI42" s="1208"/>
      <c r="CK42" s="1209"/>
      <c r="CL42" s="1209"/>
      <c r="CM42" s="1209"/>
      <c r="CU42" s="1208"/>
      <c r="CW42" s="1209"/>
      <c r="CX42" s="1209"/>
      <c r="CY42" s="1209"/>
    </row>
    <row r="43" spans="2:109" ht="13.5" customHeight="1" x14ac:dyDescent="0.15">
      <c r="B43" s="259"/>
      <c r="AN43" s="1210" t="s">
        <v>559</v>
      </c>
      <c r="AO43" s="1211"/>
      <c r="AP43" s="1211"/>
      <c r="AQ43" s="1211"/>
      <c r="AR43" s="1211"/>
      <c r="AS43" s="1211"/>
      <c r="AT43" s="1211"/>
      <c r="AU43" s="1211"/>
      <c r="AV43" s="1211"/>
      <c r="AW43" s="1211"/>
      <c r="AX43" s="1211"/>
      <c r="AY43" s="1211"/>
      <c r="AZ43" s="1211"/>
      <c r="BA43" s="1211"/>
      <c r="BB43" s="1211"/>
      <c r="BC43" s="1211"/>
      <c r="BD43" s="1211"/>
      <c r="BE43" s="1211"/>
      <c r="BF43" s="1211"/>
      <c r="BG43" s="1211"/>
      <c r="BH43" s="1211"/>
      <c r="BI43" s="1211"/>
      <c r="BJ43" s="1211"/>
      <c r="BK43" s="1211"/>
      <c r="BL43" s="1211"/>
      <c r="BM43" s="1211"/>
      <c r="BN43" s="1211"/>
      <c r="BO43" s="1211"/>
      <c r="BP43" s="1211"/>
      <c r="BQ43" s="1211"/>
      <c r="BR43" s="1211"/>
      <c r="BS43" s="1211"/>
      <c r="BT43" s="1211"/>
      <c r="BU43" s="1211"/>
      <c r="BV43" s="1211"/>
      <c r="BW43" s="1211"/>
      <c r="BX43" s="1211"/>
      <c r="BY43" s="1211"/>
      <c r="BZ43" s="1211"/>
      <c r="CA43" s="1211"/>
      <c r="CB43" s="1211"/>
      <c r="CC43" s="1211"/>
      <c r="CD43" s="1211"/>
      <c r="CE43" s="1211"/>
      <c r="CF43" s="1211"/>
      <c r="CG43" s="1211"/>
      <c r="CH43" s="1211"/>
      <c r="CI43" s="1211"/>
      <c r="CJ43" s="1211"/>
      <c r="CK43" s="1211"/>
      <c r="CL43" s="1211"/>
      <c r="CM43" s="1211"/>
      <c r="CN43" s="1211"/>
      <c r="CO43" s="1211"/>
      <c r="CP43" s="1211"/>
      <c r="CQ43" s="1211"/>
      <c r="CR43" s="1211"/>
      <c r="CS43" s="1211"/>
      <c r="CT43" s="1211"/>
      <c r="CU43" s="1211"/>
      <c r="CV43" s="1211"/>
      <c r="CW43" s="1211"/>
      <c r="CX43" s="1211"/>
      <c r="CY43" s="1211"/>
      <c r="CZ43" s="1211"/>
      <c r="DA43" s="1211"/>
      <c r="DB43" s="1211"/>
      <c r="DC43" s="1212"/>
    </row>
    <row r="44" spans="2:109" x14ac:dyDescent="0.15">
      <c r="B44" s="259"/>
      <c r="AN44" s="1213"/>
      <c r="AO44" s="1214"/>
      <c r="AP44" s="1214"/>
      <c r="AQ44" s="1214"/>
      <c r="AR44" s="1214"/>
      <c r="AS44" s="1214"/>
      <c r="AT44" s="1214"/>
      <c r="AU44" s="1214"/>
      <c r="AV44" s="1214"/>
      <c r="AW44" s="1214"/>
      <c r="AX44" s="1214"/>
      <c r="AY44" s="1214"/>
      <c r="AZ44" s="1214"/>
      <c r="BA44" s="1214"/>
      <c r="BB44" s="1214"/>
      <c r="BC44" s="1214"/>
      <c r="BD44" s="1214"/>
      <c r="BE44" s="1214"/>
      <c r="BF44" s="1214"/>
      <c r="BG44" s="1214"/>
      <c r="BH44" s="1214"/>
      <c r="BI44" s="1214"/>
      <c r="BJ44" s="1214"/>
      <c r="BK44" s="1214"/>
      <c r="BL44" s="1214"/>
      <c r="BM44" s="1214"/>
      <c r="BN44" s="1214"/>
      <c r="BO44" s="1214"/>
      <c r="BP44" s="1214"/>
      <c r="BQ44" s="1214"/>
      <c r="BR44" s="1214"/>
      <c r="BS44" s="1214"/>
      <c r="BT44" s="1214"/>
      <c r="BU44" s="1214"/>
      <c r="BV44" s="1214"/>
      <c r="BW44" s="1214"/>
      <c r="BX44" s="1214"/>
      <c r="BY44" s="1214"/>
      <c r="BZ44" s="1214"/>
      <c r="CA44" s="1214"/>
      <c r="CB44" s="1214"/>
      <c r="CC44" s="1214"/>
      <c r="CD44" s="1214"/>
      <c r="CE44" s="1214"/>
      <c r="CF44" s="1214"/>
      <c r="CG44" s="1214"/>
      <c r="CH44" s="1214"/>
      <c r="CI44" s="1214"/>
      <c r="CJ44" s="1214"/>
      <c r="CK44" s="1214"/>
      <c r="CL44" s="1214"/>
      <c r="CM44" s="1214"/>
      <c r="CN44" s="1214"/>
      <c r="CO44" s="1214"/>
      <c r="CP44" s="1214"/>
      <c r="CQ44" s="1214"/>
      <c r="CR44" s="1214"/>
      <c r="CS44" s="1214"/>
      <c r="CT44" s="1214"/>
      <c r="CU44" s="1214"/>
      <c r="CV44" s="1214"/>
      <c r="CW44" s="1214"/>
      <c r="CX44" s="1214"/>
      <c r="CY44" s="1214"/>
      <c r="CZ44" s="1214"/>
      <c r="DA44" s="1214"/>
      <c r="DB44" s="1214"/>
      <c r="DC44" s="1215"/>
    </row>
    <row r="45" spans="2:109" x14ac:dyDescent="0.15">
      <c r="B45" s="259"/>
      <c r="AN45" s="1213"/>
      <c r="AO45" s="1214"/>
      <c r="AP45" s="1214"/>
      <c r="AQ45" s="1214"/>
      <c r="AR45" s="1214"/>
      <c r="AS45" s="1214"/>
      <c r="AT45" s="1214"/>
      <c r="AU45" s="1214"/>
      <c r="AV45" s="1214"/>
      <c r="AW45" s="1214"/>
      <c r="AX45" s="1214"/>
      <c r="AY45" s="1214"/>
      <c r="AZ45" s="1214"/>
      <c r="BA45" s="1214"/>
      <c r="BB45" s="1214"/>
      <c r="BC45" s="1214"/>
      <c r="BD45" s="1214"/>
      <c r="BE45" s="1214"/>
      <c r="BF45" s="1214"/>
      <c r="BG45" s="1214"/>
      <c r="BH45" s="1214"/>
      <c r="BI45" s="1214"/>
      <c r="BJ45" s="1214"/>
      <c r="BK45" s="1214"/>
      <c r="BL45" s="1214"/>
      <c r="BM45" s="1214"/>
      <c r="BN45" s="1214"/>
      <c r="BO45" s="1214"/>
      <c r="BP45" s="1214"/>
      <c r="BQ45" s="1214"/>
      <c r="BR45" s="1214"/>
      <c r="BS45" s="1214"/>
      <c r="BT45" s="1214"/>
      <c r="BU45" s="1214"/>
      <c r="BV45" s="1214"/>
      <c r="BW45" s="1214"/>
      <c r="BX45" s="1214"/>
      <c r="BY45" s="1214"/>
      <c r="BZ45" s="1214"/>
      <c r="CA45" s="1214"/>
      <c r="CB45" s="1214"/>
      <c r="CC45" s="1214"/>
      <c r="CD45" s="1214"/>
      <c r="CE45" s="1214"/>
      <c r="CF45" s="1214"/>
      <c r="CG45" s="1214"/>
      <c r="CH45" s="1214"/>
      <c r="CI45" s="1214"/>
      <c r="CJ45" s="1214"/>
      <c r="CK45" s="1214"/>
      <c r="CL45" s="1214"/>
      <c r="CM45" s="1214"/>
      <c r="CN45" s="1214"/>
      <c r="CO45" s="1214"/>
      <c r="CP45" s="1214"/>
      <c r="CQ45" s="1214"/>
      <c r="CR45" s="1214"/>
      <c r="CS45" s="1214"/>
      <c r="CT45" s="1214"/>
      <c r="CU45" s="1214"/>
      <c r="CV45" s="1214"/>
      <c r="CW45" s="1214"/>
      <c r="CX45" s="1214"/>
      <c r="CY45" s="1214"/>
      <c r="CZ45" s="1214"/>
      <c r="DA45" s="1214"/>
      <c r="DB45" s="1214"/>
      <c r="DC45" s="1215"/>
    </row>
    <row r="46" spans="2:109" x14ac:dyDescent="0.15">
      <c r="B46" s="259"/>
      <c r="AN46" s="1213"/>
      <c r="AO46" s="1214"/>
      <c r="AP46" s="1214"/>
      <c r="AQ46" s="1214"/>
      <c r="AR46" s="1214"/>
      <c r="AS46" s="1214"/>
      <c r="AT46" s="1214"/>
      <c r="AU46" s="1214"/>
      <c r="AV46" s="1214"/>
      <c r="AW46" s="1214"/>
      <c r="AX46" s="1214"/>
      <c r="AY46" s="1214"/>
      <c r="AZ46" s="1214"/>
      <c r="BA46" s="1214"/>
      <c r="BB46" s="1214"/>
      <c r="BC46" s="1214"/>
      <c r="BD46" s="1214"/>
      <c r="BE46" s="1214"/>
      <c r="BF46" s="1214"/>
      <c r="BG46" s="1214"/>
      <c r="BH46" s="1214"/>
      <c r="BI46" s="1214"/>
      <c r="BJ46" s="1214"/>
      <c r="BK46" s="1214"/>
      <c r="BL46" s="1214"/>
      <c r="BM46" s="1214"/>
      <c r="BN46" s="1214"/>
      <c r="BO46" s="1214"/>
      <c r="BP46" s="1214"/>
      <c r="BQ46" s="1214"/>
      <c r="BR46" s="1214"/>
      <c r="BS46" s="1214"/>
      <c r="BT46" s="1214"/>
      <c r="BU46" s="1214"/>
      <c r="BV46" s="1214"/>
      <c r="BW46" s="1214"/>
      <c r="BX46" s="1214"/>
      <c r="BY46" s="1214"/>
      <c r="BZ46" s="1214"/>
      <c r="CA46" s="1214"/>
      <c r="CB46" s="1214"/>
      <c r="CC46" s="1214"/>
      <c r="CD46" s="1214"/>
      <c r="CE46" s="1214"/>
      <c r="CF46" s="1214"/>
      <c r="CG46" s="1214"/>
      <c r="CH46" s="1214"/>
      <c r="CI46" s="1214"/>
      <c r="CJ46" s="1214"/>
      <c r="CK46" s="1214"/>
      <c r="CL46" s="1214"/>
      <c r="CM46" s="1214"/>
      <c r="CN46" s="1214"/>
      <c r="CO46" s="1214"/>
      <c r="CP46" s="1214"/>
      <c r="CQ46" s="1214"/>
      <c r="CR46" s="1214"/>
      <c r="CS46" s="1214"/>
      <c r="CT46" s="1214"/>
      <c r="CU46" s="1214"/>
      <c r="CV46" s="1214"/>
      <c r="CW46" s="1214"/>
      <c r="CX46" s="1214"/>
      <c r="CY46" s="1214"/>
      <c r="CZ46" s="1214"/>
      <c r="DA46" s="1214"/>
      <c r="DB46" s="1214"/>
      <c r="DC46" s="1215"/>
    </row>
    <row r="47" spans="2:109" x14ac:dyDescent="0.15">
      <c r="B47" s="259"/>
      <c r="AN47" s="1216"/>
      <c r="AO47" s="1217"/>
      <c r="AP47" s="1217"/>
      <c r="AQ47" s="1217"/>
      <c r="AR47" s="1217"/>
      <c r="AS47" s="1217"/>
      <c r="AT47" s="1217"/>
      <c r="AU47" s="1217"/>
      <c r="AV47" s="1217"/>
      <c r="AW47" s="1217"/>
      <c r="AX47" s="1217"/>
      <c r="AY47" s="1217"/>
      <c r="AZ47" s="1217"/>
      <c r="BA47" s="1217"/>
      <c r="BB47" s="1217"/>
      <c r="BC47" s="1217"/>
      <c r="BD47" s="1217"/>
      <c r="BE47" s="1217"/>
      <c r="BF47" s="1217"/>
      <c r="BG47" s="1217"/>
      <c r="BH47" s="1217"/>
      <c r="BI47" s="1217"/>
      <c r="BJ47" s="1217"/>
      <c r="BK47" s="1217"/>
      <c r="BL47" s="1217"/>
      <c r="BM47" s="1217"/>
      <c r="BN47" s="1217"/>
      <c r="BO47" s="1217"/>
      <c r="BP47" s="1217"/>
      <c r="BQ47" s="1217"/>
      <c r="BR47" s="1217"/>
      <c r="BS47" s="1217"/>
      <c r="BT47" s="1217"/>
      <c r="BU47" s="1217"/>
      <c r="BV47" s="1217"/>
      <c r="BW47" s="1217"/>
      <c r="BX47" s="1217"/>
      <c r="BY47" s="1217"/>
      <c r="BZ47" s="1217"/>
      <c r="CA47" s="1217"/>
      <c r="CB47" s="1217"/>
      <c r="CC47" s="1217"/>
      <c r="CD47" s="1217"/>
      <c r="CE47" s="1217"/>
      <c r="CF47" s="1217"/>
      <c r="CG47" s="1217"/>
      <c r="CH47" s="1217"/>
      <c r="CI47" s="1217"/>
      <c r="CJ47" s="1217"/>
      <c r="CK47" s="1217"/>
      <c r="CL47" s="1217"/>
      <c r="CM47" s="1217"/>
      <c r="CN47" s="1217"/>
      <c r="CO47" s="1217"/>
      <c r="CP47" s="1217"/>
      <c r="CQ47" s="1217"/>
      <c r="CR47" s="1217"/>
      <c r="CS47" s="1217"/>
      <c r="CT47" s="1217"/>
      <c r="CU47" s="1217"/>
      <c r="CV47" s="1217"/>
      <c r="CW47" s="1217"/>
      <c r="CX47" s="1217"/>
      <c r="CY47" s="1217"/>
      <c r="CZ47" s="1217"/>
      <c r="DA47" s="1217"/>
      <c r="DB47" s="1217"/>
      <c r="DC47" s="1218"/>
    </row>
    <row r="48" spans="2:109" x14ac:dyDescent="0.15">
      <c r="B48" s="259"/>
      <c r="H48" s="1219"/>
      <c r="I48" s="1219"/>
      <c r="J48" s="1219"/>
      <c r="AN48" s="1219"/>
      <c r="AO48" s="1219"/>
      <c r="AP48" s="1219"/>
      <c r="AZ48" s="1219"/>
      <c r="BA48" s="1219"/>
      <c r="BB48" s="1219"/>
      <c r="BL48" s="1219"/>
      <c r="BM48" s="1219"/>
      <c r="BN48" s="1219"/>
      <c r="BX48" s="1219"/>
      <c r="BY48" s="1219"/>
      <c r="BZ48" s="1219"/>
      <c r="CJ48" s="1219"/>
      <c r="CK48" s="1219"/>
      <c r="CL48" s="1219"/>
      <c r="CV48" s="1219"/>
      <c r="CW48" s="1219"/>
      <c r="CX48" s="1219"/>
    </row>
    <row r="49" spans="1:109" x14ac:dyDescent="0.15">
      <c r="B49" s="259"/>
      <c r="AN49" s="255" t="s">
        <v>560</v>
      </c>
    </row>
    <row r="50" spans="1:109" x14ac:dyDescent="0.15">
      <c r="B50" s="259"/>
      <c r="G50" s="1220"/>
      <c r="H50" s="1220"/>
      <c r="I50" s="1220"/>
      <c r="J50" s="1220"/>
      <c r="K50" s="1221"/>
      <c r="L50" s="1221"/>
      <c r="M50" s="1222"/>
      <c r="N50" s="1222"/>
      <c r="AN50" s="1223"/>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24"/>
      <c r="BM50" s="1224"/>
      <c r="BN50" s="1224"/>
      <c r="BO50" s="1225"/>
      <c r="BP50" s="1226" t="s">
        <v>525</v>
      </c>
      <c r="BQ50" s="1226"/>
      <c r="BR50" s="1226"/>
      <c r="BS50" s="1226"/>
      <c r="BT50" s="1226"/>
      <c r="BU50" s="1226"/>
      <c r="BV50" s="1226"/>
      <c r="BW50" s="1226"/>
      <c r="BX50" s="1226" t="s">
        <v>526</v>
      </c>
      <c r="BY50" s="1226"/>
      <c r="BZ50" s="1226"/>
      <c r="CA50" s="1226"/>
      <c r="CB50" s="1226"/>
      <c r="CC50" s="1226"/>
      <c r="CD50" s="1226"/>
      <c r="CE50" s="1226"/>
      <c r="CF50" s="1226" t="s">
        <v>527</v>
      </c>
      <c r="CG50" s="1226"/>
      <c r="CH50" s="1226"/>
      <c r="CI50" s="1226"/>
      <c r="CJ50" s="1226"/>
      <c r="CK50" s="1226"/>
      <c r="CL50" s="1226"/>
      <c r="CM50" s="1226"/>
      <c r="CN50" s="1226" t="s">
        <v>528</v>
      </c>
      <c r="CO50" s="1226"/>
      <c r="CP50" s="1226"/>
      <c r="CQ50" s="1226"/>
      <c r="CR50" s="1226"/>
      <c r="CS50" s="1226"/>
      <c r="CT50" s="1226"/>
      <c r="CU50" s="1226"/>
      <c r="CV50" s="1226" t="s">
        <v>529</v>
      </c>
      <c r="CW50" s="1226"/>
      <c r="CX50" s="1226"/>
      <c r="CY50" s="1226"/>
      <c r="CZ50" s="1226"/>
      <c r="DA50" s="1226"/>
      <c r="DB50" s="1226"/>
      <c r="DC50" s="1226"/>
    </row>
    <row r="51" spans="1:109" ht="13.5" customHeight="1" x14ac:dyDescent="0.15">
      <c r="B51" s="259"/>
      <c r="G51" s="1227"/>
      <c r="H51" s="1227"/>
      <c r="I51" s="1228"/>
      <c r="J51" s="1228"/>
      <c r="K51" s="1229"/>
      <c r="L51" s="1229"/>
      <c r="M51" s="1229"/>
      <c r="N51" s="1229"/>
      <c r="AM51" s="1219"/>
      <c r="AN51" s="1230" t="s">
        <v>561</v>
      </c>
      <c r="AO51" s="1230"/>
      <c r="AP51" s="1230"/>
      <c r="AQ51" s="1230"/>
      <c r="AR51" s="1230"/>
      <c r="AS51" s="1230"/>
      <c r="AT51" s="1230"/>
      <c r="AU51" s="1230"/>
      <c r="AV51" s="1230"/>
      <c r="AW51" s="1230"/>
      <c r="AX51" s="1230"/>
      <c r="AY51" s="1230"/>
      <c r="AZ51" s="1230"/>
      <c r="BA51" s="1230"/>
      <c r="BB51" s="1230" t="s">
        <v>562</v>
      </c>
      <c r="BC51" s="1230"/>
      <c r="BD51" s="1230"/>
      <c r="BE51" s="1230"/>
      <c r="BF51" s="1230"/>
      <c r="BG51" s="1230"/>
      <c r="BH51" s="1230"/>
      <c r="BI51" s="1230"/>
      <c r="BJ51" s="1230"/>
      <c r="BK51" s="1230"/>
      <c r="BL51" s="1230"/>
      <c r="BM51" s="1230"/>
      <c r="BN51" s="1230"/>
      <c r="BO51" s="1230"/>
      <c r="BP51" s="1231"/>
      <c r="BQ51" s="1231"/>
      <c r="BR51" s="1231"/>
      <c r="BS51" s="1231"/>
      <c r="BT51" s="1231"/>
      <c r="BU51" s="1231"/>
      <c r="BV51" s="1231"/>
      <c r="BW51" s="1231"/>
      <c r="BX51" s="1231"/>
      <c r="BY51" s="1231"/>
      <c r="BZ51" s="1231"/>
      <c r="CA51" s="1231"/>
      <c r="CB51" s="1231"/>
      <c r="CC51" s="1231"/>
      <c r="CD51" s="1231"/>
      <c r="CE51" s="1231"/>
      <c r="CF51" s="1231"/>
      <c r="CG51" s="1231"/>
      <c r="CH51" s="1231"/>
      <c r="CI51" s="1231"/>
      <c r="CJ51" s="1231"/>
      <c r="CK51" s="1231"/>
      <c r="CL51" s="1231"/>
      <c r="CM51" s="1231"/>
      <c r="CN51" s="1231"/>
      <c r="CO51" s="1231"/>
      <c r="CP51" s="1231"/>
      <c r="CQ51" s="1231"/>
      <c r="CR51" s="1231"/>
      <c r="CS51" s="1231"/>
      <c r="CT51" s="1231"/>
      <c r="CU51" s="1231"/>
      <c r="CV51" s="1231"/>
      <c r="CW51" s="1231"/>
      <c r="CX51" s="1231"/>
      <c r="CY51" s="1231"/>
      <c r="CZ51" s="1231"/>
      <c r="DA51" s="1231"/>
      <c r="DB51" s="1231"/>
      <c r="DC51" s="1231"/>
    </row>
    <row r="52" spans="1:109" x14ac:dyDescent="0.15">
      <c r="B52" s="259"/>
      <c r="G52" s="1227"/>
      <c r="H52" s="1227"/>
      <c r="I52" s="1228"/>
      <c r="J52" s="1228"/>
      <c r="K52" s="1229"/>
      <c r="L52" s="1229"/>
      <c r="M52" s="1229"/>
      <c r="N52" s="1229"/>
      <c r="AM52" s="121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x14ac:dyDescent="0.15">
      <c r="A53" s="1209"/>
      <c r="B53" s="259"/>
      <c r="G53" s="1227"/>
      <c r="H53" s="1227"/>
      <c r="I53" s="1220"/>
      <c r="J53" s="1220"/>
      <c r="K53" s="1229"/>
      <c r="L53" s="1229"/>
      <c r="M53" s="1229"/>
      <c r="N53" s="1229"/>
      <c r="AM53" s="1219"/>
      <c r="AN53" s="1230"/>
      <c r="AO53" s="1230"/>
      <c r="AP53" s="1230"/>
      <c r="AQ53" s="1230"/>
      <c r="AR53" s="1230"/>
      <c r="AS53" s="1230"/>
      <c r="AT53" s="1230"/>
      <c r="AU53" s="1230"/>
      <c r="AV53" s="1230"/>
      <c r="AW53" s="1230"/>
      <c r="AX53" s="1230"/>
      <c r="AY53" s="1230"/>
      <c r="AZ53" s="1230"/>
      <c r="BA53" s="1230"/>
      <c r="BB53" s="1230" t="s">
        <v>563</v>
      </c>
      <c r="BC53" s="1230"/>
      <c r="BD53" s="1230"/>
      <c r="BE53" s="1230"/>
      <c r="BF53" s="1230"/>
      <c r="BG53" s="1230"/>
      <c r="BH53" s="1230"/>
      <c r="BI53" s="1230"/>
      <c r="BJ53" s="1230"/>
      <c r="BK53" s="1230"/>
      <c r="BL53" s="1230"/>
      <c r="BM53" s="1230"/>
      <c r="BN53" s="1230"/>
      <c r="BO53" s="1230"/>
      <c r="BP53" s="1231">
        <v>69.7</v>
      </c>
      <c r="BQ53" s="1231"/>
      <c r="BR53" s="1231"/>
      <c r="BS53" s="1231"/>
      <c r="BT53" s="1231"/>
      <c r="BU53" s="1231"/>
      <c r="BV53" s="1231"/>
      <c r="BW53" s="1231"/>
      <c r="BX53" s="1231">
        <v>64</v>
      </c>
      <c r="BY53" s="1231"/>
      <c r="BZ53" s="1231"/>
      <c r="CA53" s="1231"/>
      <c r="CB53" s="1231"/>
      <c r="CC53" s="1231"/>
      <c r="CD53" s="1231"/>
      <c r="CE53" s="1231"/>
      <c r="CF53" s="1231">
        <v>65.7</v>
      </c>
      <c r="CG53" s="1231"/>
      <c r="CH53" s="1231"/>
      <c r="CI53" s="1231"/>
      <c r="CJ53" s="1231"/>
      <c r="CK53" s="1231"/>
      <c r="CL53" s="1231"/>
      <c r="CM53" s="1231"/>
      <c r="CN53" s="1231">
        <v>64.400000000000006</v>
      </c>
      <c r="CO53" s="1231"/>
      <c r="CP53" s="1231"/>
      <c r="CQ53" s="1231"/>
      <c r="CR53" s="1231"/>
      <c r="CS53" s="1231"/>
      <c r="CT53" s="1231"/>
      <c r="CU53" s="1231"/>
      <c r="CV53" s="1231">
        <v>66.3</v>
      </c>
      <c r="CW53" s="1231"/>
      <c r="CX53" s="1231"/>
      <c r="CY53" s="1231"/>
      <c r="CZ53" s="1231"/>
      <c r="DA53" s="1231"/>
      <c r="DB53" s="1231"/>
      <c r="DC53" s="1231"/>
    </row>
    <row r="54" spans="1:109" x14ac:dyDescent="0.15">
      <c r="A54" s="1209"/>
      <c r="B54" s="259"/>
      <c r="G54" s="1227"/>
      <c r="H54" s="1227"/>
      <c r="I54" s="1220"/>
      <c r="J54" s="1220"/>
      <c r="K54" s="1229"/>
      <c r="L54" s="1229"/>
      <c r="M54" s="1229"/>
      <c r="N54" s="1229"/>
      <c r="AM54" s="121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x14ac:dyDescent="0.15">
      <c r="A55" s="1209"/>
      <c r="B55" s="259"/>
      <c r="G55" s="1220"/>
      <c r="H55" s="1220"/>
      <c r="I55" s="1220"/>
      <c r="J55" s="1220"/>
      <c r="K55" s="1229"/>
      <c r="L55" s="1229"/>
      <c r="M55" s="1229"/>
      <c r="N55" s="1229"/>
      <c r="AN55" s="1226" t="s">
        <v>564</v>
      </c>
      <c r="AO55" s="1226"/>
      <c r="AP55" s="1226"/>
      <c r="AQ55" s="1226"/>
      <c r="AR55" s="1226"/>
      <c r="AS55" s="1226"/>
      <c r="AT55" s="1226"/>
      <c r="AU55" s="1226"/>
      <c r="AV55" s="1226"/>
      <c r="AW55" s="1226"/>
      <c r="AX55" s="1226"/>
      <c r="AY55" s="1226"/>
      <c r="AZ55" s="1226"/>
      <c r="BA55" s="1226"/>
      <c r="BB55" s="1230" t="s">
        <v>562</v>
      </c>
      <c r="BC55" s="1230"/>
      <c r="BD55" s="1230"/>
      <c r="BE55" s="1230"/>
      <c r="BF55" s="1230"/>
      <c r="BG55" s="1230"/>
      <c r="BH55" s="1230"/>
      <c r="BI55" s="1230"/>
      <c r="BJ55" s="1230"/>
      <c r="BK55" s="1230"/>
      <c r="BL55" s="1230"/>
      <c r="BM55" s="1230"/>
      <c r="BN55" s="1230"/>
      <c r="BO55" s="1230"/>
      <c r="BP55" s="1231">
        <v>0</v>
      </c>
      <c r="BQ55" s="1231"/>
      <c r="BR55" s="1231"/>
      <c r="BS55" s="1231"/>
      <c r="BT55" s="1231"/>
      <c r="BU55" s="1231"/>
      <c r="BV55" s="1231"/>
      <c r="BW55" s="1231"/>
      <c r="BX55" s="1231">
        <v>0</v>
      </c>
      <c r="BY55" s="1231"/>
      <c r="BZ55" s="1231"/>
      <c r="CA55" s="1231"/>
      <c r="CB55" s="1231"/>
      <c r="CC55" s="1231"/>
      <c r="CD55" s="1231"/>
      <c r="CE55" s="1231"/>
      <c r="CF55" s="1231">
        <v>0</v>
      </c>
      <c r="CG55" s="1231"/>
      <c r="CH55" s="1231"/>
      <c r="CI55" s="1231"/>
      <c r="CJ55" s="1231"/>
      <c r="CK55" s="1231"/>
      <c r="CL55" s="1231"/>
      <c r="CM55" s="1231"/>
      <c r="CN55" s="1231">
        <v>0</v>
      </c>
      <c r="CO55" s="1231"/>
      <c r="CP55" s="1231"/>
      <c r="CQ55" s="1231"/>
      <c r="CR55" s="1231"/>
      <c r="CS55" s="1231"/>
      <c r="CT55" s="1231"/>
      <c r="CU55" s="1231"/>
      <c r="CV55" s="1231">
        <v>0</v>
      </c>
      <c r="CW55" s="1231"/>
      <c r="CX55" s="1231"/>
      <c r="CY55" s="1231"/>
      <c r="CZ55" s="1231"/>
      <c r="DA55" s="1231"/>
      <c r="DB55" s="1231"/>
      <c r="DC55" s="1231"/>
    </row>
    <row r="56" spans="1:109" x14ac:dyDescent="0.15">
      <c r="A56" s="1209"/>
      <c r="B56" s="259"/>
      <c r="G56" s="1220"/>
      <c r="H56" s="1220"/>
      <c r="I56" s="1220"/>
      <c r="J56" s="1220"/>
      <c r="K56" s="1229"/>
      <c r="L56" s="1229"/>
      <c r="M56" s="1229"/>
      <c r="N56" s="1229"/>
      <c r="AN56" s="1226"/>
      <c r="AO56" s="1226"/>
      <c r="AP56" s="1226"/>
      <c r="AQ56" s="1226"/>
      <c r="AR56" s="1226"/>
      <c r="AS56" s="1226"/>
      <c r="AT56" s="1226"/>
      <c r="AU56" s="1226"/>
      <c r="AV56" s="1226"/>
      <c r="AW56" s="1226"/>
      <c r="AX56" s="1226"/>
      <c r="AY56" s="1226"/>
      <c r="AZ56" s="1226"/>
      <c r="BA56" s="1226"/>
      <c r="BB56" s="1230"/>
      <c r="BC56" s="1230"/>
      <c r="BD56" s="1230"/>
      <c r="BE56" s="1230"/>
      <c r="BF56" s="1230"/>
      <c r="BG56" s="1230"/>
      <c r="BH56" s="1230"/>
      <c r="BI56" s="1230"/>
      <c r="BJ56" s="1230"/>
      <c r="BK56" s="1230"/>
      <c r="BL56" s="1230"/>
      <c r="BM56" s="1230"/>
      <c r="BN56" s="1230"/>
      <c r="BO56" s="1230"/>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1209" customFormat="1" x14ac:dyDescent="0.15">
      <c r="B57" s="1232"/>
      <c r="G57" s="1220"/>
      <c r="H57" s="1220"/>
      <c r="I57" s="1233"/>
      <c r="J57" s="1233"/>
      <c r="K57" s="1229"/>
      <c r="L57" s="1229"/>
      <c r="M57" s="1229"/>
      <c r="N57" s="1229"/>
      <c r="AM57" s="255"/>
      <c r="AN57" s="1226"/>
      <c r="AO57" s="1226"/>
      <c r="AP57" s="1226"/>
      <c r="AQ57" s="1226"/>
      <c r="AR57" s="1226"/>
      <c r="AS57" s="1226"/>
      <c r="AT57" s="1226"/>
      <c r="AU57" s="1226"/>
      <c r="AV57" s="1226"/>
      <c r="AW57" s="1226"/>
      <c r="AX57" s="1226"/>
      <c r="AY57" s="1226"/>
      <c r="AZ57" s="1226"/>
      <c r="BA57" s="1226"/>
      <c r="BB57" s="1230" t="s">
        <v>563</v>
      </c>
      <c r="BC57" s="1230"/>
      <c r="BD57" s="1230"/>
      <c r="BE57" s="1230"/>
      <c r="BF57" s="1230"/>
      <c r="BG57" s="1230"/>
      <c r="BH57" s="1230"/>
      <c r="BI57" s="1230"/>
      <c r="BJ57" s="1230"/>
      <c r="BK57" s="1230"/>
      <c r="BL57" s="1230"/>
      <c r="BM57" s="1230"/>
      <c r="BN57" s="1230"/>
      <c r="BO57" s="1230"/>
      <c r="BP57" s="1231">
        <v>60.4</v>
      </c>
      <c r="BQ57" s="1231"/>
      <c r="BR57" s="1231"/>
      <c r="BS57" s="1231"/>
      <c r="BT57" s="1231"/>
      <c r="BU57" s="1231"/>
      <c r="BV57" s="1231"/>
      <c r="BW57" s="1231"/>
      <c r="BX57" s="1231">
        <v>61.5</v>
      </c>
      <c r="BY57" s="1231"/>
      <c r="BZ57" s="1231"/>
      <c r="CA57" s="1231"/>
      <c r="CB57" s="1231"/>
      <c r="CC57" s="1231"/>
      <c r="CD57" s="1231"/>
      <c r="CE57" s="1231"/>
      <c r="CF57" s="1231">
        <v>60.8</v>
      </c>
      <c r="CG57" s="1231"/>
      <c r="CH57" s="1231"/>
      <c r="CI57" s="1231"/>
      <c r="CJ57" s="1231"/>
      <c r="CK57" s="1231"/>
      <c r="CL57" s="1231"/>
      <c r="CM57" s="1231"/>
      <c r="CN57" s="1231">
        <v>62.2</v>
      </c>
      <c r="CO57" s="1231"/>
      <c r="CP57" s="1231"/>
      <c r="CQ57" s="1231"/>
      <c r="CR57" s="1231"/>
      <c r="CS57" s="1231"/>
      <c r="CT57" s="1231"/>
      <c r="CU57" s="1231"/>
      <c r="CV57" s="1231">
        <v>62.5</v>
      </c>
      <c r="CW57" s="1231"/>
      <c r="CX57" s="1231"/>
      <c r="CY57" s="1231"/>
      <c r="CZ57" s="1231"/>
      <c r="DA57" s="1231"/>
      <c r="DB57" s="1231"/>
      <c r="DC57" s="1231"/>
      <c r="DD57" s="1234"/>
      <c r="DE57" s="1232"/>
    </row>
    <row r="58" spans="1:109" s="1209" customFormat="1" x14ac:dyDescent="0.15">
      <c r="A58" s="255"/>
      <c r="B58" s="1232"/>
      <c r="G58" s="1220"/>
      <c r="H58" s="1220"/>
      <c r="I58" s="1233"/>
      <c r="J58" s="1233"/>
      <c r="K58" s="1229"/>
      <c r="L58" s="1229"/>
      <c r="M58" s="1229"/>
      <c r="N58" s="1229"/>
      <c r="AM58" s="255"/>
      <c r="AN58" s="1226"/>
      <c r="AO58" s="1226"/>
      <c r="AP58" s="1226"/>
      <c r="AQ58" s="1226"/>
      <c r="AR58" s="1226"/>
      <c r="AS58" s="1226"/>
      <c r="AT58" s="1226"/>
      <c r="AU58" s="1226"/>
      <c r="AV58" s="1226"/>
      <c r="AW58" s="1226"/>
      <c r="AX58" s="1226"/>
      <c r="AY58" s="1226"/>
      <c r="AZ58" s="1226"/>
      <c r="BA58" s="1226"/>
      <c r="BB58" s="1230"/>
      <c r="BC58" s="1230"/>
      <c r="BD58" s="1230"/>
      <c r="BE58" s="1230"/>
      <c r="BF58" s="1230"/>
      <c r="BG58" s="1230"/>
      <c r="BH58" s="1230"/>
      <c r="BI58" s="1230"/>
      <c r="BJ58" s="1230"/>
      <c r="BK58" s="1230"/>
      <c r="BL58" s="1230"/>
      <c r="BM58" s="1230"/>
      <c r="BN58" s="1230"/>
      <c r="BO58" s="1230"/>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1234"/>
      <c r="DE58" s="1232"/>
    </row>
    <row r="59" spans="1:109" s="1209" customFormat="1" x14ac:dyDescent="0.15">
      <c r="A59" s="255"/>
      <c r="B59" s="1232"/>
      <c r="K59" s="1235"/>
      <c r="L59" s="1235"/>
      <c r="M59" s="1235"/>
      <c r="N59" s="1235"/>
      <c r="AQ59" s="1235"/>
      <c r="AR59" s="1235"/>
      <c r="AS59" s="1235"/>
      <c r="AT59" s="1235"/>
      <c r="BC59" s="1235"/>
      <c r="BD59" s="1235"/>
      <c r="BE59" s="1235"/>
      <c r="BF59" s="1235"/>
      <c r="BO59" s="1235"/>
      <c r="BP59" s="1235"/>
      <c r="BQ59" s="1235"/>
      <c r="BR59" s="1235"/>
      <c r="CA59" s="1235"/>
      <c r="CB59" s="1235"/>
      <c r="CC59" s="1235"/>
      <c r="CD59" s="1235"/>
      <c r="CM59" s="1235"/>
      <c r="CN59" s="1235"/>
      <c r="CO59" s="1235"/>
      <c r="CP59" s="1235"/>
      <c r="CY59" s="1235"/>
      <c r="CZ59" s="1235"/>
      <c r="DA59" s="1235"/>
      <c r="DB59" s="1235"/>
      <c r="DC59" s="1235"/>
      <c r="DD59" s="1234"/>
      <c r="DE59" s="1232"/>
    </row>
    <row r="60" spans="1:109" s="1209" customFormat="1" x14ac:dyDescent="0.15">
      <c r="A60" s="255"/>
      <c r="B60" s="1232"/>
      <c r="K60" s="1235"/>
      <c r="L60" s="1235"/>
      <c r="M60" s="1235"/>
      <c r="N60" s="1235"/>
      <c r="AQ60" s="1235"/>
      <c r="AR60" s="1235"/>
      <c r="AS60" s="1235"/>
      <c r="AT60" s="1235"/>
      <c r="BC60" s="1235"/>
      <c r="BD60" s="1235"/>
      <c r="BE60" s="1235"/>
      <c r="BF60" s="1235"/>
      <c r="BO60" s="1235"/>
      <c r="BP60" s="1235"/>
      <c r="BQ60" s="1235"/>
      <c r="BR60" s="1235"/>
      <c r="CA60" s="1235"/>
      <c r="CB60" s="1235"/>
      <c r="CC60" s="1235"/>
      <c r="CD60" s="1235"/>
      <c r="CM60" s="1235"/>
      <c r="CN60" s="1235"/>
      <c r="CO60" s="1235"/>
      <c r="CP60" s="1235"/>
      <c r="CY60" s="1235"/>
      <c r="CZ60" s="1235"/>
      <c r="DA60" s="1235"/>
      <c r="DB60" s="1235"/>
      <c r="DC60" s="1235"/>
      <c r="DD60" s="1234"/>
      <c r="DE60" s="1232"/>
    </row>
    <row r="61" spans="1:109" s="1209" customFormat="1" x14ac:dyDescent="0.15">
      <c r="A61" s="255"/>
      <c r="B61" s="1236"/>
      <c r="C61" s="1237"/>
      <c r="D61" s="1237"/>
      <c r="E61" s="1237"/>
      <c r="F61" s="1237"/>
      <c r="G61" s="1237"/>
      <c r="H61" s="1237"/>
      <c r="I61" s="1237"/>
      <c r="J61" s="1237"/>
      <c r="K61" s="1237"/>
      <c r="L61" s="1237"/>
      <c r="M61" s="1238"/>
      <c r="N61" s="1238"/>
      <c r="O61" s="1237"/>
      <c r="P61" s="1237"/>
      <c r="Q61" s="1237"/>
      <c r="R61" s="1237"/>
      <c r="S61" s="1237"/>
      <c r="T61" s="1237"/>
      <c r="U61" s="1237"/>
      <c r="V61" s="1237"/>
      <c r="W61" s="1237"/>
      <c r="X61" s="1237"/>
      <c r="Y61" s="1237"/>
      <c r="Z61" s="1237"/>
      <c r="AA61" s="1237"/>
      <c r="AB61" s="1237"/>
      <c r="AC61" s="1237"/>
      <c r="AD61" s="1237"/>
      <c r="AE61" s="1237"/>
      <c r="AF61" s="1237"/>
      <c r="AG61" s="1237"/>
      <c r="AH61" s="1237"/>
      <c r="AI61" s="1237"/>
      <c r="AJ61" s="1237"/>
      <c r="AK61" s="1237"/>
      <c r="AL61" s="1237"/>
      <c r="AM61" s="1237"/>
      <c r="AN61" s="1237"/>
      <c r="AO61" s="1237"/>
      <c r="AP61" s="1237"/>
      <c r="AQ61" s="1237"/>
      <c r="AR61" s="1237"/>
      <c r="AS61" s="1238"/>
      <c r="AT61" s="1238"/>
      <c r="AU61" s="1237"/>
      <c r="AV61" s="1237"/>
      <c r="AW61" s="1237"/>
      <c r="AX61" s="1237"/>
      <c r="AY61" s="1237"/>
      <c r="AZ61" s="1237"/>
      <c r="BA61" s="1237"/>
      <c r="BB61" s="1237"/>
      <c r="BC61" s="1237"/>
      <c r="BD61" s="1237"/>
      <c r="BE61" s="1238"/>
      <c r="BF61" s="1238"/>
      <c r="BG61" s="1237"/>
      <c r="BH61" s="1237"/>
      <c r="BI61" s="1237"/>
      <c r="BJ61" s="1237"/>
      <c r="BK61" s="1237"/>
      <c r="BL61" s="1237"/>
      <c r="BM61" s="1237"/>
      <c r="BN61" s="1237"/>
      <c r="BO61" s="1237"/>
      <c r="BP61" s="1237"/>
      <c r="BQ61" s="1238"/>
      <c r="BR61" s="1238"/>
      <c r="BS61" s="1237"/>
      <c r="BT61" s="1237"/>
      <c r="BU61" s="1237"/>
      <c r="BV61" s="1237"/>
      <c r="BW61" s="1237"/>
      <c r="BX61" s="1237"/>
      <c r="BY61" s="1237"/>
      <c r="BZ61" s="1237"/>
      <c r="CA61" s="1237"/>
      <c r="CB61" s="1237"/>
      <c r="CC61" s="1238"/>
      <c r="CD61" s="1238"/>
      <c r="CE61" s="1237"/>
      <c r="CF61" s="1237"/>
      <c r="CG61" s="1237"/>
      <c r="CH61" s="1237"/>
      <c r="CI61" s="1237"/>
      <c r="CJ61" s="1237"/>
      <c r="CK61" s="1237"/>
      <c r="CL61" s="1237"/>
      <c r="CM61" s="1237"/>
      <c r="CN61" s="1237"/>
      <c r="CO61" s="1238"/>
      <c r="CP61" s="1238"/>
      <c r="CQ61" s="1237"/>
      <c r="CR61" s="1237"/>
      <c r="CS61" s="1237"/>
      <c r="CT61" s="1237"/>
      <c r="CU61" s="1237"/>
      <c r="CV61" s="1237"/>
      <c r="CW61" s="1237"/>
      <c r="CX61" s="1237"/>
      <c r="CY61" s="1237"/>
      <c r="CZ61" s="1237"/>
      <c r="DA61" s="1238"/>
      <c r="DB61" s="1238"/>
      <c r="DC61" s="1238"/>
      <c r="DD61" s="1239"/>
      <c r="DE61" s="1232"/>
    </row>
    <row r="62" spans="1:109" x14ac:dyDescent="0.15">
      <c r="B62" s="1207"/>
      <c r="C62" s="1207"/>
      <c r="D62" s="1207"/>
      <c r="E62" s="1207"/>
      <c r="F62" s="1207"/>
      <c r="G62" s="1207"/>
      <c r="H62" s="1207"/>
      <c r="I62" s="1207"/>
      <c r="J62" s="1207"/>
      <c r="K62" s="1207"/>
      <c r="L62" s="1207"/>
      <c r="M62" s="1207"/>
      <c r="N62" s="1207"/>
      <c r="O62" s="1207"/>
      <c r="P62" s="1207"/>
      <c r="Q62" s="1207"/>
      <c r="R62" s="1207"/>
      <c r="S62" s="1207"/>
      <c r="T62" s="1207"/>
      <c r="U62" s="1207"/>
      <c r="V62" s="1207"/>
      <c r="W62" s="1207"/>
      <c r="X62" s="1207"/>
      <c r="Y62" s="1207"/>
      <c r="Z62" s="1207"/>
      <c r="AA62" s="1207"/>
      <c r="AB62" s="1207"/>
      <c r="AC62" s="1207"/>
      <c r="AD62" s="1207"/>
      <c r="AE62" s="1207"/>
      <c r="AF62" s="1207"/>
      <c r="AG62" s="1207"/>
      <c r="AH62" s="1207"/>
      <c r="AI62" s="1207"/>
      <c r="AJ62" s="1207"/>
      <c r="AK62" s="1207"/>
      <c r="AL62" s="1207"/>
      <c r="AM62" s="1207"/>
      <c r="AN62" s="1207"/>
      <c r="AO62" s="1207"/>
      <c r="AP62" s="1207"/>
      <c r="AQ62" s="1207"/>
      <c r="AR62" s="1207"/>
      <c r="AS62" s="1207"/>
      <c r="AT62" s="1207"/>
      <c r="AU62" s="1207"/>
      <c r="AV62" s="1207"/>
      <c r="AW62" s="1207"/>
      <c r="AX62" s="1207"/>
      <c r="AY62" s="1207"/>
      <c r="AZ62" s="1207"/>
      <c r="BA62" s="1207"/>
      <c r="BB62" s="1207"/>
      <c r="BC62" s="1207"/>
      <c r="BD62" s="1207"/>
      <c r="BE62" s="1207"/>
      <c r="BF62" s="1207"/>
      <c r="BG62" s="1207"/>
      <c r="BH62" s="1207"/>
      <c r="BI62" s="1207"/>
      <c r="BJ62" s="1207"/>
      <c r="BK62" s="1207"/>
      <c r="BL62" s="1207"/>
      <c r="BM62" s="1207"/>
      <c r="BN62" s="1207"/>
      <c r="BO62" s="1207"/>
      <c r="BP62" s="1207"/>
      <c r="BQ62" s="1207"/>
      <c r="BR62" s="1207"/>
      <c r="BS62" s="1207"/>
      <c r="BT62" s="1207"/>
      <c r="BU62" s="1207"/>
      <c r="BV62" s="1207"/>
      <c r="BW62" s="1207"/>
      <c r="BX62" s="1207"/>
      <c r="BY62" s="1207"/>
      <c r="BZ62" s="1207"/>
      <c r="CA62" s="1207"/>
      <c r="CB62" s="1207"/>
      <c r="CC62" s="1207"/>
      <c r="CD62" s="1207"/>
      <c r="CE62" s="1207"/>
      <c r="CF62" s="1207"/>
      <c r="CG62" s="1207"/>
      <c r="CH62" s="1207"/>
      <c r="CI62" s="1207"/>
      <c r="CJ62" s="1207"/>
      <c r="CK62" s="1207"/>
      <c r="CL62" s="1207"/>
      <c r="CM62" s="1207"/>
      <c r="CN62" s="1207"/>
      <c r="CO62" s="1207"/>
      <c r="CP62" s="1207"/>
      <c r="CQ62" s="1207"/>
      <c r="CR62" s="1207"/>
      <c r="CS62" s="1207"/>
      <c r="CT62" s="1207"/>
      <c r="CU62" s="1207"/>
      <c r="CV62" s="1207"/>
      <c r="CW62" s="1207"/>
      <c r="CX62" s="1207"/>
      <c r="CY62" s="1207"/>
      <c r="CZ62" s="1207"/>
      <c r="DA62" s="1207"/>
      <c r="DB62" s="1207"/>
      <c r="DC62" s="1207"/>
      <c r="DD62" s="1207"/>
      <c r="DE62" s="255"/>
    </row>
    <row r="63" spans="1:109" ht="17.25" x14ac:dyDescent="0.15">
      <c r="B63" s="312" t="s">
        <v>565</v>
      </c>
    </row>
    <row r="64" spans="1:109" x14ac:dyDescent="0.15">
      <c r="B64" s="259"/>
      <c r="G64" s="1208"/>
      <c r="I64" s="1240"/>
      <c r="J64" s="1240"/>
      <c r="K64" s="1240"/>
      <c r="L64" s="1240"/>
      <c r="M64" s="1240"/>
      <c r="N64" s="1241"/>
      <c r="AM64" s="1208"/>
      <c r="AN64" s="1208" t="s">
        <v>558</v>
      </c>
      <c r="AP64" s="1209"/>
      <c r="AQ64" s="1209"/>
      <c r="AR64" s="1209"/>
      <c r="AY64" s="1208"/>
      <c r="BA64" s="1209"/>
      <c r="BB64" s="1209"/>
      <c r="BC64" s="1209"/>
      <c r="BK64" s="1208"/>
      <c r="BM64" s="1209"/>
      <c r="BN64" s="1209"/>
      <c r="BO64" s="1209"/>
      <c r="BW64" s="1208"/>
      <c r="BY64" s="1209"/>
      <c r="BZ64" s="1209"/>
      <c r="CA64" s="1209"/>
      <c r="CI64" s="1208"/>
      <c r="CK64" s="1209"/>
      <c r="CL64" s="1209"/>
      <c r="CM64" s="1209"/>
      <c r="CU64" s="1208"/>
      <c r="CW64" s="1209"/>
      <c r="CX64" s="1209"/>
      <c r="CY64" s="1209"/>
    </row>
    <row r="65" spans="2:107" x14ac:dyDescent="0.15">
      <c r="B65" s="259"/>
      <c r="AN65" s="1210" t="s">
        <v>566</v>
      </c>
      <c r="AO65" s="1211"/>
      <c r="AP65" s="1211"/>
      <c r="AQ65" s="1211"/>
      <c r="AR65" s="1211"/>
      <c r="AS65" s="1211"/>
      <c r="AT65" s="1211"/>
      <c r="AU65" s="1211"/>
      <c r="AV65" s="1211"/>
      <c r="AW65" s="1211"/>
      <c r="AX65" s="1211"/>
      <c r="AY65" s="1211"/>
      <c r="AZ65" s="1211"/>
      <c r="BA65" s="1211"/>
      <c r="BB65" s="1211"/>
      <c r="BC65" s="1211"/>
      <c r="BD65" s="1211"/>
      <c r="BE65" s="1211"/>
      <c r="BF65" s="1211"/>
      <c r="BG65" s="1211"/>
      <c r="BH65" s="1211"/>
      <c r="BI65" s="1211"/>
      <c r="BJ65" s="1211"/>
      <c r="BK65" s="1211"/>
      <c r="BL65" s="1211"/>
      <c r="BM65" s="1211"/>
      <c r="BN65" s="1211"/>
      <c r="BO65" s="1211"/>
      <c r="BP65" s="1211"/>
      <c r="BQ65" s="1211"/>
      <c r="BR65" s="1211"/>
      <c r="BS65" s="1211"/>
      <c r="BT65" s="1211"/>
      <c r="BU65" s="1211"/>
      <c r="BV65" s="1211"/>
      <c r="BW65" s="1211"/>
      <c r="BX65" s="1211"/>
      <c r="BY65" s="1211"/>
      <c r="BZ65" s="1211"/>
      <c r="CA65" s="1211"/>
      <c r="CB65" s="1211"/>
      <c r="CC65" s="1211"/>
      <c r="CD65" s="1211"/>
      <c r="CE65" s="1211"/>
      <c r="CF65" s="1211"/>
      <c r="CG65" s="1211"/>
      <c r="CH65" s="1211"/>
      <c r="CI65" s="1211"/>
      <c r="CJ65" s="1211"/>
      <c r="CK65" s="1211"/>
      <c r="CL65" s="1211"/>
      <c r="CM65" s="1211"/>
      <c r="CN65" s="1211"/>
      <c r="CO65" s="1211"/>
      <c r="CP65" s="1211"/>
      <c r="CQ65" s="1211"/>
      <c r="CR65" s="1211"/>
      <c r="CS65" s="1211"/>
      <c r="CT65" s="1211"/>
      <c r="CU65" s="1211"/>
      <c r="CV65" s="1211"/>
      <c r="CW65" s="1211"/>
      <c r="CX65" s="1211"/>
      <c r="CY65" s="1211"/>
      <c r="CZ65" s="1211"/>
      <c r="DA65" s="1211"/>
      <c r="DB65" s="1211"/>
      <c r="DC65" s="1212"/>
    </row>
    <row r="66" spans="2:107" x14ac:dyDescent="0.15">
      <c r="B66" s="259"/>
      <c r="AN66" s="1213"/>
      <c r="AO66" s="1214"/>
      <c r="AP66" s="1214"/>
      <c r="AQ66" s="1214"/>
      <c r="AR66" s="1214"/>
      <c r="AS66" s="1214"/>
      <c r="AT66" s="1214"/>
      <c r="AU66" s="1214"/>
      <c r="AV66" s="1214"/>
      <c r="AW66" s="1214"/>
      <c r="AX66" s="1214"/>
      <c r="AY66" s="1214"/>
      <c r="AZ66" s="1214"/>
      <c r="BA66" s="1214"/>
      <c r="BB66" s="1214"/>
      <c r="BC66" s="1214"/>
      <c r="BD66" s="1214"/>
      <c r="BE66" s="1214"/>
      <c r="BF66" s="1214"/>
      <c r="BG66" s="1214"/>
      <c r="BH66" s="1214"/>
      <c r="BI66" s="1214"/>
      <c r="BJ66" s="1214"/>
      <c r="BK66" s="1214"/>
      <c r="BL66" s="1214"/>
      <c r="BM66" s="1214"/>
      <c r="BN66" s="1214"/>
      <c r="BO66" s="1214"/>
      <c r="BP66" s="1214"/>
      <c r="BQ66" s="1214"/>
      <c r="BR66" s="1214"/>
      <c r="BS66" s="1214"/>
      <c r="BT66" s="1214"/>
      <c r="BU66" s="1214"/>
      <c r="BV66" s="1214"/>
      <c r="BW66" s="1214"/>
      <c r="BX66" s="1214"/>
      <c r="BY66" s="1214"/>
      <c r="BZ66" s="1214"/>
      <c r="CA66" s="1214"/>
      <c r="CB66" s="1214"/>
      <c r="CC66" s="1214"/>
      <c r="CD66" s="1214"/>
      <c r="CE66" s="1214"/>
      <c r="CF66" s="1214"/>
      <c r="CG66" s="1214"/>
      <c r="CH66" s="1214"/>
      <c r="CI66" s="1214"/>
      <c r="CJ66" s="1214"/>
      <c r="CK66" s="1214"/>
      <c r="CL66" s="1214"/>
      <c r="CM66" s="1214"/>
      <c r="CN66" s="1214"/>
      <c r="CO66" s="1214"/>
      <c r="CP66" s="1214"/>
      <c r="CQ66" s="1214"/>
      <c r="CR66" s="1214"/>
      <c r="CS66" s="1214"/>
      <c r="CT66" s="1214"/>
      <c r="CU66" s="1214"/>
      <c r="CV66" s="1214"/>
      <c r="CW66" s="1214"/>
      <c r="CX66" s="1214"/>
      <c r="CY66" s="1214"/>
      <c r="CZ66" s="1214"/>
      <c r="DA66" s="1214"/>
      <c r="DB66" s="1214"/>
      <c r="DC66" s="1215"/>
    </row>
    <row r="67" spans="2:107" x14ac:dyDescent="0.15">
      <c r="B67" s="259"/>
      <c r="AN67" s="1213"/>
      <c r="AO67" s="1214"/>
      <c r="AP67" s="1214"/>
      <c r="AQ67" s="1214"/>
      <c r="AR67" s="1214"/>
      <c r="AS67" s="1214"/>
      <c r="AT67" s="1214"/>
      <c r="AU67" s="1214"/>
      <c r="AV67" s="1214"/>
      <c r="AW67" s="1214"/>
      <c r="AX67" s="1214"/>
      <c r="AY67" s="1214"/>
      <c r="AZ67" s="1214"/>
      <c r="BA67" s="1214"/>
      <c r="BB67" s="1214"/>
      <c r="BC67" s="1214"/>
      <c r="BD67" s="1214"/>
      <c r="BE67" s="1214"/>
      <c r="BF67" s="1214"/>
      <c r="BG67" s="1214"/>
      <c r="BH67" s="1214"/>
      <c r="BI67" s="1214"/>
      <c r="BJ67" s="1214"/>
      <c r="BK67" s="1214"/>
      <c r="BL67" s="1214"/>
      <c r="BM67" s="1214"/>
      <c r="BN67" s="1214"/>
      <c r="BO67" s="1214"/>
      <c r="BP67" s="1214"/>
      <c r="BQ67" s="1214"/>
      <c r="BR67" s="1214"/>
      <c r="BS67" s="1214"/>
      <c r="BT67" s="1214"/>
      <c r="BU67" s="1214"/>
      <c r="BV67" s="1214"/>
      <c r="BW67" s="1214"/>
      <c r="BX67" s="1214"/>
      <c r="BY67" s="1214"/>
      <c r="BZ67" s="1214"/>
      <c r="CA67" s="1214"/>
      <c r="CB67" s="1214"/>
      <c r="CC67" s="1214"/>
      <c r="CD67" s="1214"/>
      <c r="CE67" s="1214"/>
      <c r="CF67" s="1214"/>
      <c r="CG67" s="1214"/>
      <c r="CH67" s="1214"/>
      <c r="CI67" s="1214"/>
      <c r="CJ67" s="1214"/>
      <c r="CK67" s="1214"/>
      <c r="CL67" s="1214"/>
      <c r="CM67" s="1214"/>
      <c r="CN67" s="1214"/>
      <c r="CO67" s="1214"/>
      <c r="CP67" s="1214"/>
      <c r="CQ67" s="1214"/>
      <c r="CR67" s="1214"/>
      <c r="CS67" s="1214"/>
      <c r="CT67" s="1214"/>
      <c r="CU67" s="1214"/>
      <c r="CV67" s="1214"/>
      <c r="CW67" s="1214"/>
      <c r="CX67" s="1214"/>
      <c r="CY67" s="1214"/>
      <c r="CZ67" s="1214"/>
      <c r="DA67" s="1214"/>
      <c r="DB67" s="1214"/>
      <c r="DC67" s="1215"/>
    </row>
    <row r="68" spans="2:107" x14ac:dyDescent="0.15">
      <c r="B68" s="259"/>
      <c r="AN68" s="1213"/>
      <c r="AO68" s="1214"/>
      <c r="AP68" s="1214"/>
      <c r="AQ68" s="1214"/>
      <c r="AR68" s="1214"/>
      <c r="AS68" s="1214"/>
      <c r="AT68" s="1214"/>
      <c r="AU68" s="1214"/>
      <c r="AV68" s="1214"/>
      <c r="AW68" s="1214"/>
      <c r="AX68" s="1214"/>
      <c r="AY68" s="1214"/>
      <c r="AZ68" s="1214"/>
      <c r="BA68" s="1214"/>
      <c r="BB68" s="1214"/>
      <c r="BC68" s="1214"/>
      <c r="BD68" s="1214"/>
      <c r="BE68" s="1214"/>
      <c r="BF68" s="1214"/>
      <c r="BG68" s="1214"/>
      <c r="BH68" s="1214"/>
      <c r="BI68" s="1214"/>
      <c r="BJ68" s="1214"/>
      <c r="BK68" s="1214"/>
      <c r="BL68" s="1214"/>
      <c r="BM68" s="1214"/>
      <c r="BN68" s="1214"/>
      <c r="BO68" s="1214"/>
      <c r="BP68" s="1214"/>
      <c r="BQ68" s="1214"/>
      <c r="BR68" s="1214"/>
      <c r="BS68" s="1214"/>
      <c r="BT68" s="1214"/>
      <c r="BU68" s="1214"/>
      <c r="BV68" s="1214"/>
      <c r="BW68" s="1214"/>
      <c r="BX68" s="1214"/>
      <c r="BY68" s="1214"/>
      <c r="BZ68" s="1214"/>
      <c r="CA68" s="1214"/>
      <c r="CB68" s="1214"/>
      <c r="CC68" s="1214"/>
      <c r="CD68" s="1214"/>
      <c r="CE68" s="1214"/>
      <c r="CF68" s="1214"/>
      <c r="CG68" s="1214"/>
      <c r="CH68" s="1214"/>
      <c r="CI68" s="1214"/>
      <c r="CJ68" s="1214"/>
      <c r="CK68" s="1214"/>
      <c r="CL68" s="1214"/>
      <c r="CM68" s="1214"/>
      <c r="CN68" s="1214"/>
      <c r="CO68" s="1214"/>
      <c r="CP68" s="1214"/>
      <c r="CQ68" s="1214"/>
      <c r="CR68" s="1214"/>
      <c r="CS68" s="1214"/>
      <c r="CT68" s="1214"/>
      <c r="CU68" s="1214"/>
      <c r="CV68" s="1214"/>
      <c r="CW68" s="1214"/>
      <c r="CX68" s="1214"/>
      <c r="CY68" s="1214"/>
      <c r="CZ68" s="1214"/>
      <c r="DA68" s="1214"/>
      <c r="DB68" s="1214"/>
      <c r="DC68" s="1215"/>
    </row>
    <row r="69" spans="2:107" x14ac:dyDescent="0.15">
      <c r="B69" s="259"/>
      <c r="AN69" s="1216"/>
      <c r="AO69" s="1217"/>
      <c r="AP69" s="1217"/>
      <c r="AQ69" s="1217"/>
      <c r="AR69" s="1217"/>
      <c r="AS69" s="1217"/>
      <c r="AT69" s="1217"/>
      <c r="AU69" s="1217"/>
      <c r="AV69" s="1217"/>
      <c r="AW69" s="1217"/>
      <c r="AX69" s="1217"/>
      <c r="AY69" s="1217"/>
      <c r="AZ69" s="1217"/>
      <c r="BA69" s="1217"/>
      <c r="BB69" s="1217"/>
      <c r="BC69" s="1217"/>
      <c r="BD69" s="1217"/>
      <c r="BE69" s="1217"/>
      <c r="BF69" s="1217"/>
      <c r="BG69" s="1217"/>
      <c r="BH69" s="1217"/>
      <c r="BI69" s="1217"/>
      <c r="BJ69" s="1217"/>
      <c r="BK69" s="1217"/>
      <c r="BL69" s="1217"/>
      <c r="BM69" s="1217"/>
      <c r="BN69" s="1217"/>
      <c r="BO69" s="1217"/>
      <c r="BP69" s="1217"/>
      <c r="BQ69" s="1217"/>
      <c r="BR69" s="1217"/>
      <c r="BS69" s="1217"/>
      <c r="BT69" s="1217"/>
      <c r="BU69" s="1217"/>
      <c r="BV69" s="1217"/>
      <c r="BW69" s="1217"/>
      <c r="BX69" s="1217"/>
      <c r="BY69" s="1217"/>
      <c r="BZ69" s="1217"/>
      <c r="CA69" s="1217"/>
      <c r="CB69" s="1217"/>
      <c r="CC69" s="1217"/>
      <c r="CD69" s="1217"/>
      <c r="CE69" s="1217"/>
      <c r="CF69" s="1217"/>
      <c r="CG69" s="1217"/>
      <c r="CH69" s="1217"/>
      <c r="CI69" s="1217"/>
      <c r="CJ69" s="1217"/>
      <c r="CK69" s="1217"/>
      <c r="CL69" s="1217"/>
      <c r="CM69" s="1217"/>
      <c r="CN69" s="1217"/>
      <c r="CO69" s="1217"/>
      <c r="CP69" s="1217"/>
      <c r="CQ69" s="1217"/>
      <c r="CR69" s="1217"/>
      <c r="CS69" s="1217"/>
      <c r="CT69" s="1217"/>
      <c r="CU69" s="1217"/>
      <c r="CV69" s="1217"/>
      <c r="CW69" s="1217"/>
      <c r="CX69" s="1217"/>
      <c r="CY69" s="1217"/>
      <c r="CZ69" s="1217"/>
      <c r="DA69" s="1217"/>
      <c r="DB69" s="1217"/>
      <c r="DC69" s="1218"/>
    </row>
    <row r="70" spans="2:107" x14ac:dyDescent="0.15">
      <c r="B70" s="259"/>
      <c r="H70" s="1242"/>
      <c r="I70" s="1242"/>
      <c r="J70" s="1243"/>
      <c r="K70" s="1243"/>
      <c r="L70" s="1244"/>
      <c r="M70" s="1243"/>
      <c r="N70" s="1244"/>
      <c r="AN70" s="1219"/>
      <c r="AO70" s="1219"/>
      <c r="AP70" s="1219"/>
      <c r="AZ70" s="1219"/>
      <c r="BA70" s="1219"/>
      <c r="BB70" s="1219"/>
      <c r="BL70" s="1219"/>
      <c r="BM70" s="1219"/>
      <c r="BN70" s="1219"/>
      <c r="BX70" s="1219"/>
      <c r="BY70" s="1219"/>
      <c r="BZ70" s="1219"/>
      <c r="CJ70" s="1219"/>
      <c r="CK70" s="1219"/>
      <c r="CL70" s="1219"/>
      <c r="CV70" s="1219"/>
      <c r="CW70" s="1219"/>
      <c r="CX70" s="1219"/>
    </row>
    <row r="71" spans="2:107" x14ac:dyDescent="0.15">
      <c r="B71" s="259"/>
      <c r="G71" s="1245"/>
      <c r="I71" s="1246"/>
      <c r="J71" s="1243"/>
      <c r="K71" s="1243"/>
      <c r="L71" s="1244"/>
      <c r="M71" s="1243"/>
      <c r="N71" s="1244"/>
      <c r="AM71" s="1245"/>
      <c r="AN71" s="255" t="s">
        <v>560</v>
      </c>
    </row>
    <row r="72" spans="2:107" x14ac:dyDescent="0.15">
      <c r="B72" s="259"/>
      <c r="G72" s="1220"/>
      <c r="H72" s="1220"/>
      <c r="I72" s="1220"/>
      <c r="J72" s="1220"/>
      <c r="K72" s="1221"/>
      <c r="L72" s="1221"/>
      <c r="M72" s="1222"/>
      <c r="N72" s="1222"/>
      <c r="AN72" s="1223"/>
      <c r="AO72" s="1224"/>
      <c r="AP72" s="1224"/>
      <c r="AQ72" s="1224"/>
      <c r="AR72" s="1224"/>
      <c r="AS72" s="1224"/>
      <c r="AT72" s="1224"/>
      <c r="AU72" s="1224"/>
      <c r="AV72" s="1224"/>
      <c r="AW72" s="1224"/>
      <c r="AX72" s="1224"/>
      <c r="AY72" s="1224"/>
      <c r="AZ72" s="1224"/>
      <c r="BA72" s="1224"/>
      <c r="BB72" s="1224"/>
      <c r="BC72" s="1224"/>
      <c r="BD72" s="1224"/>
      <c r="BE72" s="1224"/>
      <c r="BF72" s="1224"/>
      <c r="BG72" s="1224"/>
      <c r="BH72" s="1224"/>
      <c r="BI72" s="1224"/>
      <c r="BJ72" s="1224"/>
      <c r="BK72" s="1224"/>
      <c r="BL72" s="1224"/>
      <c r="BM72" s="1224"/>
      <c r="BN72" s="1224"/>
      <c r="BO72" s="1225"/>
      <c r="BP72" s="1226" t="s">
        <v>525</v>
      </c>
      <c r="BQ72" s="1226"/>
      <c r="BR72" s="1226"/>
      <c r="BS72" s="1226"/>
      <c r="BT72" s="1226"/>
      <c r="BU72" s="1226"/>
      <c r="BV72" s="1226"/>
      <c r="BW72" s="1226"/>
      <c r="BX72" s="1226" t="s">
        <v>526</v>
      </c>
      <c r="BY72" s="1226"/>
      <c r="BZ72" s="1226"/>
      <c r="CA72" s="1226"/>
      <c r="CB72" s="1226"/>
      <c r="CC72" s="1226"/>
      <c r="CD72" s="1226"/>
      <c r="CE72" s="1226"/>
      <c r="CF72" s="1226" t="s">
        <v>527</v>
      </c>
      <c r="CG72" s="1226"/>
      <c r="CH72" s="1226"/>
      <c r="CI72" s="1226"/>
      <c r="CJ72" s="1226"/>
      <c r="CK72" s="1226"/>
      <c r="CL72" s="1226"/>
      <c r="CM72" s="1226"/>
      <c r="CN72" s="1226" t="s">
        <v>528</v>
      </c>
      <c r="CO72" s="1226"/>
      <c r="CP72" s="1226"/>
      <c r="CQ72" s="1226"/>
      <c r="CR72" s="1226"/>
      <c r="CS72" s="1226"/>
      <c r="CT72" s="1226"/>
      <c r="CU72" s="1226"/>
      <c r="CV72" s="1226" t="s">
        <v>529</v>
      </c>
      <c r="CW72" s="1226"/>
      <c r="CX72" s="1226"/>
      <c r="CY72" s="1226"/>
      <c r="CZ72" s="1226"/>
      <c r="DA72" s="1226"/>
      <c r="DB72" s="1226"/>
      <c r="DC72" s="1226"/>
    </row>
    <row r="73" spans="2:107" x14ac:dyDescent="0.15">
      <c r="B73" s="259"/>
      <c r="G73" s="1227"/>
      <c r="H73" s="1227"/>
      <c r="I73" s="1227"/>
      <c r="J73" s="1227"/>
      <c r="K73" s="1247"/>
      <c r="L73" s="1247"/>
      <c r="M73" s="1247"/>
      <c r="N73" s="1247"/>
      <c r="AM73" s="1219"/>
      <c r="AN73" s="1230" t="s">
        <v>561</v>
      </c>
      <c r="AO73" s="1230"/>
      <c r="AP73" s="1230"/>
      <c r="AQ73" s="1230"/>
      <c r="AR73" s="1230"/>
      <c r="AS73" s="1230"/>
      <c r="AT73" s="1230"/>
      <c r="AU73" s="1230"/>
      <c r="AV73" s="1230"/>
      <c r="AW73" s="1230"/>
      <c r="AX73" s="1230"/>
      <c r="AY73" s="1230"/>
      <c r="AZ73" s="1230"/>
      <c r="BA73" s="1230"/>
      <c r="BB73" s="1230" t="s">
        <v>562</v>
      </c>
      <c r="BC73" s="1230"/>
      <c r="BD73" s="1230"/>
      <c r="BE73" s="1230"/>
      <c r="BF73" s="1230"/>
      <c r="BG73" s="1230"/>
      <c r="BH73" s="1230"/>
      <c r="BI73" s="1230"/>
      <c r="BJ73" s="1230"/>
      <c r="BK73" s="1230"/>
      <c r="BL73" s="1230"/>
      <c r="BM73" s="1230"/>
      <c r="BN73" s="1230"/>
      <c r="BO73" s="1230"/>
      <c r="BP73" s="1231"/>
      <c r="BQ73" s="1231"/>
      <c r="BR73" s="1231"/>
      <c r="BS73" s="1231"/>
      <c r="BT73" s="1231"/>
      <c r="BU73" s="1231"/>
      <c r="BV73" s="1231"/>
      <c r="BW73" s="1231"/>
      <c r="BX73" s="1231"/>
      <c r="BY73" s="1231"/>
      <c r="BZ73" s="1231"/>
      <c r="CA73" s="1231"/>
      <c r="CB73" s="1231"/>
      <c r="CC73" s="1231"/>
      <c r="CD73" s="1231"/>
      <c r="CE73" s="1231"/>
      <c r="CF73" s="1231"/>
      <c r="CG73" s="1231"/>
      <c r="CH73" s="1231"/>
      <c r="CI73" s="1231"/>
      <c r="CJ73" s="1231"/>
      <c r="CK73" s="1231"/>
      <c r="CL73" s="1231"/>
      <c r="CM73" s="1231"/>
      <c r="CN73" s="1231"/>
      <c r="CO73" s="1231"/>
      <c r="CP73" s="1231"/>
      <c r="CQ73" s="1231"/>
      <c r="CR73" s="1231"/>
      <c r="CS73" s="1231"/>
      <c r="CT73" s="1231"/>
      <c r="CU73" s="1231"/>
      <c r="CV73" s="1231"/>
      <c r="CW73" s="1231"/>
      <c r="CX73" s="1231"/>
      <c r="CY73" s="1231"/>
      <c r="CZ73" s="1231"/>
      <c r="DA73" s="1231"/>
      <c r="DB73" s="1231"/>
      <c r="DC73" s="1231"/>
    </row>
    <row r="74" spans="2:107" x14ac:dyDescent="0.15">
      <c r="B74" s="259"/>
      <c r="G74" s="1227"/>
      <c r="H74" s="1227"/>
      <c r="I74" s="1227"/>
      <c r="J74" s="1227"/>
      <c r="K74" s="1247"/>
      <c r="L74" s="1247"/>
      <c r="M74" s="1247"/>
      <c r="N74" s="1247"/>
      <c r="AM74" s="121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x14ac:dyDescent="0.15">
      <c r="B75" s="259"/>
      <c r="G75" s="1227"/>
      <c r="H75" s="1227"/>
      <c r="I75" s="1220"/>
      <c r="J75" s="1220"/>
      <c r="K75" s="1229"/>
      <c r="L75" s="1229"/>
      <c r="M75" s="1229"/>
      <c r="N75" s="1229"/>
      <c r="AM75" s="1219"/>
      <c r="AN75" s="1230"/>
      <c r="AO75" s="1230"/>
      <c r="AP75" s="1230"/>
      <c r="AQ75" s="1230"/>
      <c r="AR75" s="1230"/>
      <c r="AS75" s="1230"/>
      <c r="AT75" s="1230"/>
      <c r="AU75" s="1230"/>
      <c r="AV75" s="1230"/>
      <c r="AW75" s="1230"/>
      <c r="AX75" s="1230"/>
      <c r="AY75" s="1230"/>
      <c r="AZ75" s="1230"/>
      <c r="BA75" s="1230"/>
      <c r="BB75" s="1230" t="s">
        <v>567</v>
      </c>
      <c r="BC75" s="1230"/>
      <c r="BD75" s="1230"/>
      <c r="BE75" s="1230"/>
      <c r="BF75" s="1230"/>
      <c r="BG75" s="1230"/>
      <c r="BH75" s="1230"/>
      <c r="BI75" s="1230"/>
      <c r="BJ75" s="1230"/>
      <c r="BK75" s="1230"/>
      <c r="BL75" s="1230"/>
      <c r="BM75" s="1230"/>
      <c r="BN75" s="1230"/>
      <c r="BO75" s="1230"/>
      <c r="BP75" s="1231">
        <v>4</v>
      </c>
      <c r="BQ75" s="1231"/>
      <c r="BR75" s="1231"/>
      <c r="BS75" s="1231"/>
      <c r="BT75" s="1231"/>
      <c r="BU75" s="1231"/>
      <c r="BV75" s="1231"/>
      <c r="BW75" s="1231"/>
      <c r="BX75" s="1231">
        <v>4.9000000000000004</v>
      </c>
      <c r="BY75" s="1231"/>
      <c r="BZ75" s="1231"/>
      <c r="CA75" s="1231"/>
      <c r="CB75" s="1231"/>
      <c r="CC75" s="1231"/>
      <c r="CD75" s="1231"/>
      <c r="CE75" s="1231"/>
      <c r="CF75" s="1231">
        <v>6.4</v>
      </c>
      <c r="CG75" s="1231"/>
      <c r="CH75" s="1231"/>
      <c r="CI75" s="1231"/>
      <c r="CJ75" s="1231"/>
      <c r="CK75" s="1231"/>
      <c r="CL75" s="1231"/>
      <c r="CM75" s="1231"/>
      <c r="CN75" s="1231">
        <v>6.5</v>
      </c>
      <c r="CO75" s="1231"/>
      <c r="CP75" s="1231"/>
      <c r="CQ75" s="1231"/>
      <c r="CR75" s="1231"/>
      <c r="CS75" s="1231"/>
      <c r="CT75" s="1231"/>
      <c r="CU75" s="1231"/>
      <c r="CV75" s="1231">
        <v>6.8</v>
      </c>
      <c r="CW75" s="1231"/>
      <c r="CX75" s="1231"/>
      <c r="CY75" s="1231"/>
      <c r="CZ75" s="1231"/>
      <c r="DA75" s="1231"/>
      <c r="DB75" s="1231"/>
      <c r="DC75" s="1231"/>
    </row>
    <row r="76" spans="2:107" x14ac:dyDescent="0.15">
      <c r="B76" s="259"/>
      <c r="G76" s="1227"/>
      <c r="H76" s="1227"/>
      <c r="I76" s="1220"/>
      <c r="J76" s="1220"/>
      <c r="K76" s="1229"/>
      <c r="L76" s="1229"/>
      <c r="M76" s="1229"/>
      <c r="N76" s="1229"/>
      <c r="AM76" s="121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x14ac:dyDescent="0.15">
      <c r="B77" s="259"/>
      <c r="G77" s="1220"/>
      <c r="H77" s="1220"/>
      <c r="I77" s="1220"/>
      <c r="J77" s="1220"/>
      <c r="K77" s="1247"/>
      <c r="L77" s="1247"/>
      <c r="M77" s="1247"/>
      <c r="N77" s="1247"/>
      <c r="AN77" s="1226" t="s">
        <v>564</v>
      </c>
      <c r="AO77" s="1226"/>
      <c r="AP77" s="1226"/>
      <c r="AQ77" s="1226"/>
      <c r="AR77" s="1226"/>
      <c r="AS77" s="1226"/>
      <c r="AT77" s="1226"/>
      <c r="AU77" s="1226"/>
      <c r="AV77" s="1226"/>
      <c r="AW77" s="1226"/>
      <c r="AX77" s="1226"/>
      <c r="AY77" s="1226"/>
      <c r="AZ77" s="1226"/>
      <c r="BA77" s="1226"/>
      <c r="BB77" s="1230" t="s">
        <v>562</v>
      </c>
      <c r="BC77" s="1230"/>
      <c r="BD77" s="1230"/>
      <c r="BE77" s="1230"/>
      <c r="BF77" s="1230"/>
      <c r="BG77" s="1230"/>
      <c r="BH77" s="1230"/>
      <c r="BI77" s="1230"/>
      <c r="BJ77" s="1230"/>
      <c r="BK77" s="1230"/>
      <c r="BL77" s="1230"/>
      <c r="BM77" s="1230"/>
      <c r="BN77" s="1230"/>
      <c r="BO77" s="1230"/>
      <c r="BP77" s="1231">
        <v>0</v>
      </c>
      <c r="BQ77" s="1231"/>
      <c r="BR77" s="1231"/>
      <c r="BS77" s="1231"/>
      <c r="BT77" s="1231"/>
      <c r="BU77" s="1231"/>
      <c r="BV77" s="1231"/>
      <c r="BW77" s="1231"/>
      <c r="BX77" s="1231">
        <v>0</v>
      </c>
      <c r="BY77" s="1231"/>
      <c r="BZ77" s="1231"/>
      <c r="CA77" s="1231"/>
      <c r="CB77" s="1231"/>
      <c r="CC77" s="1231"/>
      <c r="CD77" s="1231"/>
      <c r="CE77" s="1231"/>
      <c r="CF77" s="1231">
        <v>0</v>
      </c>
      <c r="CG77" s="1231"/>
      <c r="CH77" s="1231"/>
      <c r="CI77" s="1231"/>
      <c r="CJ77" s="1231"/>
      <c r="CK77" s="1231"/>
      <c r="CL77" s="1231"/>
      <c r="CM77" s="1231"/>
      <c r="CN77" s="1231">
        <v>0</v>
      </c>
      <c r="CO77" s="1231"/>
      <c r="CP77" s="1231"/>
      <c r="CQ77" s="1231"/>
      <c r="CR77" s="1231"/>
      <c r="CS77" s="1231"/>
      <c r="CT77" s="1231"/>
      <c r="CU77" s="1231"/>
      <c r="CV77" s="1231">
        <v>0</v>
      </c>
      <c r="CW77" s="1231"/>
      <c r="CX77" s="1231"/>
      <c r="CY77" s="1231"/>
      <c r="CZ77" s="1231"/>
      <c r="DA77" s="1231"/>
      <c r="DB77" s="1231"/>
      <c r="DC77" s="1231"/>
    </row>
    <row r="78" spans="2:107" x14ac:dyDescent="0.15">
      <c r="B78" s="259"/>
      <c r="G78" s="1220"/>
      <c r="H78" s="1220"/>
      <c r="I78" s="1220"/>
      <c r="J78" s="1220"/>
      <c r="K78" s="1247"/>
      <c r="L78" s="1247"/>
      <c r="M78" s="1247"/>
      <c r="N78" s="1247"/>
      <c r="AN78" s="1226"/>
      <c r="AO78" s="1226"/>
      <c r="AP78" s="1226"/>
      <c r="AQ78" s="1226"/>
      <c r="AR78" s="1226"/>
      <c r="AS78" s="1226"/>
      <c r="AT78" s="1226"/>
      <c r="AU78" s="1226"/>
      <c r="AV78" s="1226"/>
      <c r="AW78" s="1226"/>
      <c r="AX78" s="1226"/>
      <c r="AY78" s="1226"/>
      <c r="AZ78" s="1226"/>
      <c r="BA78" s="1226"/>
      <c r="BB78" s="1230"/>
      <c r="BC78" s="1230"/>
      <c r="BD78" s="1230"/>
      <c r="BE78" s="1230"/>
      <c r="BF78" s="1230"/>
      <c r="BG78" s="1230"/>
      <c r="BH78" s="1230"/>
      <c r="BI78" s="1230"/>
      <c r="BJ78" s="1230"/>
      <c r="BK78" s="1230"/>
      <c r="BL78" s="1230"/>
      <c r="BM78" s="1230"/>
      <c r="BN78" s="1230"/>
      <c r="BO78" s="1230"/>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x14ac:dyDescent="0.15">
      <c r="B79" s="259"/>
      <c r="G79" s="1220"/>
      <c r="H79" s="1220"/>
      <c r="I79" s="1233"/>
      <c r="J79" s="1233"/>
      <c r="K79" s="1248"/>
      <c r="L79" s="1248"/>
      <c r="M79" s="1248"/>
      <c r="N79" s="1248"/>
      <c r="AN79" s="1226"/>
      <c r="AO79" s="1226"/>
      <c r="AP79" s="1226"/>
      <c r="AQ79" s="1226"/>
      <c r="AR79" s="1226"/>
      <c r="AS79" s="1226"/>
      <c r="AT79" s="1226"/>
      <c r="AU79" s="1226"/>
      <c r="AV79" s="1226"/>
      <c r="AW79" s="1226"/>
      <c r="AX79" s="1226"/>
      <c r="AY79" s="1226"/>
      <c r="AZ79" s="1226"/>
      <c r="BA79" s="1226"/>
      <c r="BB79" s="1230" t="s">
        <v>567</v>
      </c>
      <c r="BC79" s="1230"/>
      <c r="BD79" s="1230"/>
      <c r="BE79" s="1230"/>
      <c r="BF79" s="1230"/>
      <c r="BG79" s="1230"/>
      <c r="BH79" s="1230"/>
      <c r="BI79" s="1230"/>
      <c r="BJ79" s="1230"/>
      <c r="BK79" s="1230"/>
      <c r="BL79" s="1230"/>
      <c r="BM79" s="1230"/>
      <c r="BN79" s="1230"/>
      <c r="BO79" s="1230"/>
      <c r="BP79" s="1231">
        <v>7.4</v>
      </c>
      <c r="BQ79" s="1231"/>
      <c r="BR79" s="1231"/>
      <c r="BS79" s="1231"/>
      <c r="BT79" s="1231"/>
      <c r="BU79" s="1231"/>
      <c r="BV79" s="1231"/>
      <c r="BW79" s="1231"/>
      <c r="BX79" s="1231">
        <v>8</v>
      </c>
      <c r="BY79" s="1231"/>
      <c r="BZ79" s="1231"/>
      <c r="CA79" s="1231"/>
      <c r="CB79" s="1231"/>
      <c r="CC79" s="1231"/>
      <c r="CD79" s="1231"/>
      <c r="CE79" s="1231"/>
      <c r="CF79" s="1231">
        <v>6.6</v>
      </c>
      <c r="CG79" s="1231"/>
      <c r="CH79" s="1231"/>
      <c r="CI79" s="1231"/>
      <c r="CJ79" s="1231"/>
      <c r="CK79" s="1231"/>
      <c r="CL79" s="1231"/>
      <c r="CM79" s="1231"/>
      <c r="CN79" s="1231">
        <v>6.8</v>
      </c>
      <c r="CO79" s="1231"/>
      <c r="CP79" s="1231"/>
      <c r="CQ79" s="1231"/>
      <c r="CR79" s="1231"/>
      <c r="CS79" s="1231"/>
      <c r="CT79" s="1231"/>
      <c r="CU79" s="1231"/>
      <c r="CV79" s="1231">
        <v>7.3</v>
      </c>
      <c r="CW79" s="1231"/>
      <c r="CX79" s="1231"/>
      <c r="CY79" s="1231"/>
      <c r="CZ79" s="1231"/>
      <c r="DA79" s="1231"/>
      <c r="DB79" s="1231"/>
      <c r="DC79" s="1231"/>
    </row>
    <row r="80" spans="2:107" x14ac:dyDescent="0.15">
      <c r="B80" s="259"/>
      <c r="G80" s="1220"/>
      <c r="H80" s="1220"/>
      <c r="I80" s="1233"/>
      <c r="J80" s="1233"/>
      <c r="K80" s="1248"/>
      <c r="L80" s="1248"/>
      <c r="M80" s="1248"/>
      <c r="N80" s="1248"/>
      <c r="AN80" s="1226"/>
      <c r="AO80" s="1226"/>
      <c r="AP80" s="1226"/>
      <c r="AQ80" s="1226"/>
      <c r="AR80" s="1226"/>
      <c r="AS80" s="1226"/>
      <c r="AT80" s="1226"/>
      <c r="AU80" s="1226"/>
      <c r="AV80" s="1226"/>
      <c r="AW80" s="1226"/>
      <c r="AX80" s="1226"/>
      <c r="AY80" s="1226"/>
      <c r="AZ80" s="1226"/>
      <c r="BA80" s="1226"/>
      <c r="BB80" s="1230"/>
      <c r="BC80" s="1230"/>
      <c r="BD80" s="1230"/>
      <c r="BE80" s="1230"/>
      <c r="BF80" s="1230"/>
      <c r="BG80" s="1230"/>
      <c r="BH80" s="1230"/>
      <c r="BI80" s="1230"/>
      <c r="BJ80" s="1230"/>
      <c r="BK80" s="1230"/>
      <c r="BL80" s="1230"/>
      <c r="BM80" s="1230"/>
      <c r="BN80" s="1230"/>
      <c r="BO80" s="1230"/>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x14ac:dyDescent="0.15">
      <c r="B81" s="259"/>
    </row>
    <row r="82" spans="2:109" ht="17.25" x14ac:dyDescent="0.15">
      <c r="B82" s="259"/>
      <c r="K82" s="1249"/>
      <c r="L82" s="1249"/>
      <c r="M82" s="1249"/>
      <c r="N82" s="1249"/>
      <c r="AQ82" s="1249"/>
      <c r="AR82" s="1249"/>
      <c r="AS82" s="1249"/>
      <c r="AT82" s="1249"/>
      <c r="BC82" s="1249"/>
      <c r="BD82" s="1249"/>
      <c r="BE82" s="1249"/>
      <c r="BF82" s="1249"/>
      <c r="BO82" s="1249"/>
      <c r="BP82" s="1249"/>
      <c r="BQ82" s="1249"/>
      <c r="BR82" s="1249"/>
      <c r="CA82" s="1249"/>
      <c r="CB82" s="1249"/>
      <c r="CC82" s="1249"/>
      <c r="CD82" s="1249"/>
      <c r="CM82" s="1249"/>
      <c r="CN82" s="1249"/>
      <c r="CO82" s="1249"/>
      <c r="CP82" s="1249"/>
      <c r="CY82" s="1249"/>
      <c r="CZ82" s="1249"/>
      <c r="DA82" s="1249"/>
      <c r="DB82" s="1249"/>
      <c r="DC82" s="1249"/>
    </row>
    <row r="83" spans="2:109" x14ac:dyDescent="0.15">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x14ac:dyDescent="0.15">
      <c r="DD84" s="255"/>
      <c r="DE84" s="255"/>
    </row>
    <row r="85" spans="2:109" x14ac:dyDescent="0.15">
      <c r="DD85" s="255"/>
      <c r="DE85" s="255"/>
    </row>
  </sheetData>
  <sheetProtection algorithmName="SHA-512" hashValue="AxFFTgaheEZzqbHOAMg59DRcDz/nX2m0F/Ual28caj3VAIJl4s/0l/+XDF8wjPV3YcSfYVwYMxpgjzz0BZ6mTw==" saltValue="ZYBlTYoO21vk+uhqaMdN8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11FEF-A818-46BD-B338-0B6C182F2A9E}">
  <sheetPr>
    <pageSetUpPr fitToPage="1"/>
  </sheetPr>
  <dimension ref="A1:DR125"/>
  <sheetViews>
    <sheetView showGridLines="0" zoomScale="70" zoomScaleNormal="70" zoomScaleSheetLayoutView="70" workbookViewId="0"/>
  </sheetViews>
  <sheetFormatPr defaultColWidth="0" defaultRowHeight="13.5" customHeight="1" zeroHeight="1" x14ac:dyDescent="0.15"/>
  <cols>
    <col min="1" max="34" width="2.5" style="254" customWidth="1"/>
    <col min="35" max="122" width="2.5" style="253" customWidth="1"/>
    <col min="123" max="16384" width="2.5" style="253" hidden="1"/>
  </cols>
  <sheetData>
    <row r="1" spans="1:34"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x14ac:dyDescent="0.15">
      <c r="S2" s="253"/>
      <c r="AH2" s="253"/>
    </row>
    <row r="3" spans="1: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x14ac:dyDescent="0.15"/>
    <row r="5" spans="1:34" x14ac:dyDescent="0.15"/>
    <row r="6" spans="1:34" x14ac:dyDescent="0.15"/>
    <row r="7" spans="1:34" x14ac:dyDescent="0.15"/>
    <row r="8" spans="1:34" x14ac:dyDescent="0.15"/>
    <row r="9" spans="1:34" x14ac:dyDescent="0.15">
      <c r="AH9" s="253"/>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475</v>
      </c>
    </row>
  </sheetData>
  <sheetProtection algorithmName="SHA-512" hashValue="tG9x4aH1uPLWkvngo2gEWniAtOr+7gBpc9oU8MVazGS/dxU1o1JJdfspih6FSjw1sMw3C+oNgazRRxzBbikcbA==" saltValue="d+FhOzEp6AeobWPfRqLAR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9CF04-9096-463F-A200-6BEBF814546A}">
  <sheetPr>
    <pageSetUpPr fitToPage="1"/>
  </sheetPr>
  <dimension ref="A1:DR125"/>
  <sheetViews>
    <sheetView showGridLines="0" zoomScale="70" zoomScaleNormal="70" zoomScaleSheetLayoutView="55" workbookViewId="0"/>
  </sheetViews>
  <sheetFormatPr defaultColWidth="0" defaultRowHeight="13.5" customHeight="1" zeroHeight="1" x14ac:dyDescent="0.15"/>
  <cols>
    <col min="1" max="34" width="2.5" style="254" customWidth="1"/>
    <col min="35" max="122" width="2.5" style="253" customWidth="1"/>
    <col min="123" max="16384" width="2.5" style="253" hidden="1"/>
  </cols>
  <sheetData>
    <row r="1" spans="2:34"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x14ac:dyDescent="0.15">
      <c r="S2" s="253"/>
      <c r="AH2" s="253"/>
    </row>
    <row r="3" spans="2: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x14ac:dyDescent="0.15"/>
    <row r="5" spans="2:34" x14ac:dyDescent="0.15"/>
    <row r="6" spans="2:34" x14ac:dyDescent="0.15"/>
    <row r="7" spans="2:34" x14ac:dyDescent="0.15"/>
    <row r="8" spans="2:34" x14ac:dyDescent="0.15"/>
    <row r="9" spans="2:34" x14ac:dyDescent="0.15">
      <c r="AH9" s="25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c r="AG59" s="253"/>
      <c r="AH59" s="253"/>
    </row>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475</v>
      </c>
    </row>
  </sheetData>
  <sheetProtection algorithmName="SHA-512" hashValue="fFfN8UJXkasi3GJP5SddWahlzO4vEUpHvogBdIxpGiZ5zJ4FGiOcAIpXN16u6nyPRdVdv7GJyexVdOuhCi3qnA==" saltValue="qOQurRowkKOWB1ugz7Thj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2" customWidth="1"/>
    <col min="2" max="8" width="13.375" style="142" customWidth="1"/>
    <col min="9" max="16384" width="11.125" style="142"/>
  </cols>
  <sheetData>
    <row r="1" spans="1:8" x14ac:dyDescent="0.15">
      <c r="A1" s="136"/>
      <c r="B1" s="137"/>
      <c r="C1" s="138"/>
      <c r="D1" s="139"/>
      <c r="E1" s="140"/>
      <c r="F1" s="140"/>
      <c r="G1" s="140"/>
      <c r="H1" s="141"/>
    </row>
    <row r="2" spans="1:8" x14ac:dyDescent="0.15">
      <c r="A2" s="143"/>
      <c r="B2" s="144"/>
      <c r="C2" s="145"/>
      <c r="D2" s="146" t="s">
        <v>50</v>
      </c>
      <c r="E2" s="147"/>
      <c r="F2" s="148" t="s">
        <v>524</v>
      </c>
      <c r="G2" s="149"/>
      <c r="H2" s="150"/>
    </row>
    <row r="3" spans="1:8" x14ac:dyDescent="0.15">
      <c r="A3" s="146" t="s">
        <v>517</v>
      </c>
      <c r="B3" s="151"/>
      <c r="C3" s="152"/>
      <c r="D3" s="153">
        <v>505193</v>
      </c>
      <c r="E3" s="154"/>
      <c r="F3" s="155">
        <v>316937</v>
      </c>
      <c r="G3" s="156"/>
      <c r="H3" s="157"/>
    </row>
    <row r="4" spans="1:8" x14ac:dyDescent="0.15">
      <c r="A4" s="158"/>
      <c r="B4" s="159"/>
      <c r="C4" s="160"/>
      <c r="D4" s="161">
        <v>505193</v>
      </c>
      <c r="E4" s="162"/>
      <c r="F4" s="163">
        <v>199150</v>
      </c>
      <c r="G4" s="164"/>
      <c r="H4" s="165"/>
    </row>
    <row r="5" spans="1:8" x14ac:dyDescent="0.15">
      <c r="A5" s="146" t="s">
        <v>519</v>
      </c>
      <c r="B5" s="151"/>
      <c r="C5" s="152"/>
      <c r="D5" s="153">
        <v>859142</v>
      </c>
      <c r="E5" s="154"/>
      <c r="F5" s="155">
        <v>332350</v>
      </c>
      <c r="G5" s="156"/>
      <c r="H5" s="157"/>
    </row>
    <row r="6" spans="1:8" x14ac:dyDescent="0.15">
      <c r="A6" s="158"/>
      <c r="B6" s="159"/>
      <c r="C6" s="160"/>
      <c r="D6" s="161">
        <v>261974</v>
      </c>
      <c r="E6" s="162"/>
      <c r="F6" s="163">
        <v>200453</v>
      </c>
      <c r="G6" s="164"/>
      <c r="H6" s="165"/>
    </row>
    <row r="7" spans="1:8" x14ac:dyDescent="0.15">
      <c r="A7" s="146" t="s">
        <v>520</v>
      </c>
      <c r="B7" s="151"/>
      <c r="C7" s="152"/>
      <c r="D7" s="153">
        <v>206262</v>
      </c>
      <c r="E7" s="154"/>
      <c r="F7" s="155">
        <v>362690</v>
      </c>
      <c r="G7" s="156"/>
      <c r="H7" s="157"/>
    </row>
    <row r="8" spans="1:8" x14ac:dyDescent="0.15">
      <c r="A8" s="158"/>
      <c r="B8" s="159"/>
      <c r="C8" s="160"/>
      <c r="D8" s="161">
        <v>163422</v>
      </c>
      <c r="E8" s="162"/>
      <c r="F8" s="163">
        <v>172580</v>
      </c>
      <c r="G8" s="164"/>
      <c r="H8" s="165"/>
    </row>
    <row r="9" spans="1:8" x14ac:dyDescent="0.15">
      <c r="A9" s="146" t="s">
        <v>521</v>
      </c>
      <c r="B9" s="151"/>
      <c r="C9" s="152"/>
      <c r="D9" s="153">
        <v>904972</v>
      </c>
      <c r="E9" s="154"/>
      <c r="F9" s="155">
        <v>296093</v>
      </c>
      <c r="G9" s="156"/>
      <c r="H9" s="157"/>
    </row>
    <row r="10" spans="1:8" x14ac:dyDescent="0.15">
      <c r="A10" s="158"/>
      <c r="B10" s="159"/>
      <c r="C10" s="160"/>
      <c r="D10" s="161">
        <v>488621</v>
      </c>
      <c r="E10" s="162"/>
      <c r="F10" s="163">
        <v>140545</v>
      </c>
      <c r="G10" s="164"/>
      <c r="H10" s="165"/>
    </row>
    <row r="11" spans="1:8" x14ac:dyDescent="0.15">
      <c r="A11" s="146" t="s">
        <v>522</v>
      </c>
      <c r="B11" s="151"/>
      <c r="C11" s="152"/>
      <c r="D11" s="153">
        <v>348424</v>
      </c>
      <c r="E11" s="154"/>
      <c r="F11" s="155">
        <v>308655</v>
      </c>
      <c r="G11" s="156"/>
      <c r="H11" s="157"/>
    </row>
    <row r="12" spans="1:8" x14ac:dyDescent="0.15">
      <c r="A12" s="158"/>
      <c r="B12" s="159"/>
      <c r="C12" s="166"/>
      <c r="D12" s="161">
        <v>236822</v>
      </c>
      <c r="E12" s="162"/>
      <c r="F12" s="163">
        <v>169887</v>
      </c>
      <c r="G12" s="164"/>
      <c r="H12" s="165"/>
    </row>
    <row r="13" spans="1:8" x14ac:dyDescent="0.15">
      <c r="A13" s="146"/>
      <c r="B13" s="151"/>
      <c r="C13" s="152"/>
      <c r="D13" s="153">
        <v>564799</v>
      </c>
      <c r="E13" s="154"/>
      <c r="F13" s="155">
        <v>323345</v>
      </c>
      <c r="G13" s="167"/>
      <c r="H13" s="157"/>
    </row>
    <row r="14" spans="1:8" x14ac:dyDescent="0.15">
      <c r="A14" s="158"/>
      <c r="B14" s="159"/>
      <c r="C14" s="160"/>
      <c r="D14" s="161">
        <v>331206</v>
      </c>
      <c r="E14" s="162"/>
      <c r="F14" s="163">
        <v>176523</v>
      </c>
      <c r="G14" s="164"/>
      <c r="H14" s="165"/>
    </row>
    <row r="17" spans="1:11" x14ac:dyDescent="0.15">
      <c r="A17" s="142" t="s">
        <v>51</v>
      </c>
    </row>
    <row r="18" spans="1:11" x14ac:dyDescent="0.15">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15">
      <c r="A19" s="168" t="s">
        <v>52</v>
      </c>
      <c r="B19" s="168">
        <f>ROUND(VALUE(SUBSTITUTE(実質収支比率等に係る経年分析!F$48,"▲","-")),2)</f>
        <v>15.88</v>
      </c>
      <c r="C19" s="168">
        <f>ROUND(VALUE(SUBSTITUTE(実質収支比率等に係る経年分析!G$48,"▲","-")),2)</f>
        <v>28.74</v>
      </c>
      <c r="D19" s="168">
        <f>ROUND(VALUE(SUBSTITUTE(実質収支比率等に係る経年分析!H$48,"▲","-")),2)</f>
        <v>19.11</v>
      </c>
      <c r="E19" s="168">
        <f>ROUND(VALUE(SUBSTITUTE(実質収支比率等に係る経年分析!I$48,"▲","-")),2)</f>
        <v>20.21</v>
      </c>
      <c r="F19" s="168">
        <f>ROUND(VALUE(SUBSTITUTE(実質収支比率等に係る経年分析!J$48,"▲","-")),2)</f>
        <v>38.28</v>
      </c>
    </row>
    <row r="20" spans="1:11" x14ac:dyDescent="0.15">
      <c r="A20" s="168" t="s">
        <v>53</v>
      </c>
      <c r="B20" s="168">
        <f>ROUND(VALUE(SUBSTITUTE(実質収支比率等に係る経年分析!F$47,"▲","-")),2)</f>
        <v>250.47</v>
      </c>
      <c r="C20" s="168">
        <f>ROUND(VALUE(SUBSTITUTE(実質収支比率等に係る経年分析!G$47,"▲","-")),2)</f>
        <v>238.89</v>
      </c>
      <c r="D20" s="168">
        <f>ROUND(VALUE(SUBSTITUTE(実質収支比率等に係る経年分析!H$47,"▲","-")),2)</f>
        <v>194.75</v>
      </c>
      <c r="E20" s="168">
        <f>ROUND(VALUE(SUBSTITUTE(実質収支比率等に係る経年分析!I$47,"▲","-")),2)</f>
        <v>204.95</v>
      </c>
      <c r="F20" s="168">
        <f>ROUND(VALUE(SUBSTITUTE(実質収支比率等に係る経年分析!J$47,"▲","-")),2)</f>
        <v>212.83</v>
      </c>
    </row>
    <row r="21" spans="1:11" x14ac:dyDescent="0.15">
      <c r="A21" s="168" t="s">
        <v>54</v>
      </c>
      <c r="B21" s="168">
        <f>IF(ISNUMBER(VALUE(SUBSTITUTE(実質収支比率等に係る経年分析!F$49,"▲","-"))),ROUND(VALUE(SUBSTITUTE(実質収支比率等に係る経年分析!F$49,"▲","-")),2),NA())</f>
        <v>26.01</v>
      </c>
      <c r="C21" s="168">
        <f>IF(ISNUMBER(VALUE(SUBSTITUTE(実質収支比率等に係る経年分析!G$49,"▲","-"))),ROUND(VALUE(SUBSTITUTE(実質収支比率等に係る経年分析!G$49,"▲","-")),2),NA())</f>
        <v>22.1</v>
      </c>
      <c r="D21" s="168">
        <f>IF(ISNUMBER(VALUE(SUBSTITUTE(実質収支比率等に係る経年分析!H$49,"▲","-"))),ROUND(VALUE(SUBSTITUTE(実質収支比率等に係る経年分析!H$49,"▲","-")),2),NA())</f>
        <v>5.25</v>
      </c>
      <c r="E21" s="168">
        <f>IF(ISNUMBER(VALUE(SUBSTITUTE(実質収支比率等に係る経年分析!I$49,"▲","-"))),ROUND(VALUE(SUBSTITUTE(実質収支比率等に係る経年分析!I$49,"▲","-")),2),NA())</f>
        <v>7.25</v>
      </c>
      <c r="F21" s="168">
        <f>IF(ISNUMBER(VALUE(SUBSTITUTE(実質収支比率等に係る経年分析!J$49,"▲","-"))),ROUND(VALUE(SUBSTITUTE(実質収支比率等に係る経年分析!J$49,"▲","-")),2),NA())</f>
        <v>19.739999999999998</v>
      </c>
    </row>
    <row r="24" spans="1:11" x14ac:dyDescent="0.15">
      <c r="A24" s="142" t="s">
        <v>55</v>
      </c>
    </row>
    <row r="25" spans="1:11" x14ac:dyDescent="0.15">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15">
      <c r="A26" s="169"/>
      <c r="B26" s="169" t="s">
        <v>56</v>
      </c>
      <c r="C26" s="169" t="s">
        <v>57</v>
      </c>
      <c r="D26" s="169" t="s">
        <v>56</v>
      </c>
      <c r="E26" s="169" t="s">
        <v>57</v>
      </c>
      <c r="F26" s="169" t="s">
        <v>56</v>
      </c>
      <c r="G26" s="169" t="s">
        <v>57</v>
      </c>
      <c r="H26" s="169" t="s">
        <v>56</v>
      </c>
      <c r="I26" s="169" t="s">
        <v>57</v>
      </c>
      <c r="J26" s="169" t="s">
        <v>56</v>
      </c>
      <c r="K26" s="169" t="s">
        <v>57</v>
      </c>
    </row>
    <row r="27" spans="1:11" x14ac:dyDescent="0.15">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15">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15">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15">
      <c r="A30" s="169" t="str">
        <f>IF(連結実質赤字比率に係る赤字・黒字の構成分析!C$40="",NA(),連結実質赤字比率に係る赤字・黒字の構成分析!C$40)</f>
        <v>後期高齢者医療事業特別会計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0.01</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0.2</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0.09</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0.02</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7.0000000000000007E-2</v>
      </c>
    </row>
    <row r="31" spans="1:11" x14ac:dyDescent="0.15">
      <c r="A31" s="169" t="str">
        <f>IF(連結実質赤字比率に係る赤字・黒字の構成分析!C$39="",NA(),連結実質赤字比率に係る赤字・黒字の構成分析!C$39)</f>
        <v>介護保険事業特別会計（事業勘定）</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0.2</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1.07</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0.66</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1.06</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1.21</v>
      </c>
    </row>
    <row r="32" spans="1:11" x14ac:dyDescent="0.15">
      <c r="A32" s="169" t="str">
        <f>IF(連結実質赤字比率に係る赤字・黒字の構成分析!C$38="",NA(),連結実質赤字比率に係る赤字・黒字の構成分析!C$38)</f>
        <v>国民健康保険事業特別会計（事業勘定）</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1.59</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1.51</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1.1599999999999999</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1.4</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1.65</v>
      </c>
    </row>
    <row r="33" spans="1:16" x14ac:dyDescent="0.15">
      <c r="A33" s="169" t="str">
        <f>IF(連結実質赤字比率に係る赤字・黒字の構成分析!C$37="",NA(),連結実質赤字比率に係る赤字・黒字の構成分析!C$37)</f>
        <v>国民健康保険事業特別会計（直診勘定）</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0.3</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1.82</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1.94</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2.35</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1.81</v>
      </c>
    </row>
    <row r="34" spans="1:16" x14ac:dyDescent="0.15">
      <c r="A34" s="169" t="str">
        <f>IF(連結実質赤字比率に係る赤字・黒字の構成分析!C$36="",NA(),連結実質赤字比率に係る赤字・黒字の構成分析!C$36)</f>
        <v>合併処理浄化槽事業特別会計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0.28000000000000003</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0.9</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3.81</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2.2000000000000002</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2.96</v>
      </c>
    </row>
    <row r="35" spans="1:16" x14ac:dyDescent="0.15">
      <c r="A35" s="169" t="str">
        <f>IF(連結実質赤字比率に係る赤字・黒字の構成分析!C$35="",NA(),連結実質赤字比率に係る赤字・黒字の構成分析!C$35)</f>
        <v>簡易水道事業特別会計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1.39</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0.09</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5.49</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0.96</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18.18</v>
      </c>
    </row>
    <row r="36" spans="1:16" x14ac:dyDescent="0.15">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15.87</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28.73</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19.100000000000001</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20.21</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38.270000000000003</v>
      </c>
    </row>
    <row r="39" spans="1:16" x14ac:dyDescent="0.15">
      <c r="A39" s="142" t="s">
        <v>58</v>
      </c>
    </row>
    <row r="40" spans="1:16" x14ac:dyDescent="0.15">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15">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15">
      <c r="A42" s="170" t="s">
        <v>61</v>
      </c>
      <c r="B42" s="170"/>
      <c r="C42" s="170"/>
      <c r="D42" s="170">
        <f>'実質公債費比率（分子）の構造'!K$52</f>
        <v>40</v>
      </c>
      <c r="E42" s="170"/>
      <c r="F42" s="170"/>
      <c r="G42" s="170">
        <f>'実質公債費比率（分子）の構造'!L$52</f>
        <v>44</v>
      </c>
      <c r="H42" s="170"/>
      <c r="I42" s="170"/>
      <c r="J42" s="170">
        <f>'実質公債費比率（分子）の構造'!M$52</f>
        <v>52</v>
      </c>
      <c r="K42" s="170"/>
      <c r="L42" s="170"/>
      <c r="M42" s="170">
        <f>'実質公債費比率（分子）の構造'!N$52</f>
        <v>53</v>
      </c>
      <c r="N42" s="170"/>
      <c r="O42" s="170"/>
      <c r="P42" s="170">
        <f>'実質公債費比率（分子）の構造'!O$52</f>
        <v>50</v>
      </c>
    </row>
    <row r="43" spans="1:16" x14ac:dyDescent="0.15">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15">
      <c r="A44" s="170" t="s">
        <v>62</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15">
      <c r="A45" s="170" t="s">
        <v>63</v>
      </c>
      <c r="B45" s="170">
        <f>'実質公債費比率（分子）の構造'!K$49</f>
        <v>7</v>
      </c>
      <c r="C45" s="170"/>
      <c r="D45" s="170"/>
      <c r="E45" s="170">
        <f>'実質公債費比率（分子）の構造'!L$49</f>
        <v>6</v>
      </c>
      <c r="F45" s="170"/>
      <c r="G45" s="170"/>
      <c r="H45" s="170">
        <f>'実質公債費比率（分子）の構造'!M$49</f>
        <v>4</v>
      </c>
      <c r="I45" s="170"/>
      <c r="J45" s="170"/>
      <c r="K45" s="170">
        <f>'実質公債費比率（分子）の構造'!N$49</f>
        <v>4</v>
      </c>
      <c r="L45" s="170"/>
      <c r="M45" s="170"/>
      <c r="N45" s="170">
        <f>'実質公債費比率（分子）の構造'!O$49</f>
        <v>4</v>
      </c>
      <c r="O45" s="170"/>
      <c r="P45" s="170"/>
    </row>
    <row r="46" spans="1:16" x14ac:dyDescent="0.15">
      <c r="A46" s="170" t="s">
        <v>64</v>
      </c>
      <c r="B46" s="170">
        <f>'実質公債費比率（分子）の構造'!K$48</f>
        <v>10</v>
      </c>
      <c r="C46" s="170"/>
      <c r="D46" s="170"/>
      <c r="E46" s="170">
        <f>'実質公債費比率（分子）の構造'!L$48</f>
        <v>9</v>
      </c>
      <c r="F46" s="170"/>
      <c r="G46" s="170"/>
      <c r="H46" s="170">
        <f>'実質公債費比率（分子）の構造'!M$48</f>
        <v>19</v>
      </c>
      <c r="I46" s="170"/>
      <c r="J46" s="170"/>
      <c r="K46" s="170">
        <f>'実質公債費比率（分子）の構造'!N$48</f>
        <v>19</v>
      </c>
      <c r="L46" s="170"/>
      <c r="M46" s="170"/>
      <c r="N46" s="170">
        <f>'実質公債費比率（分子）の構造'!O$48</f>
        <v>19</v>
      </c>
      <c r="O46" s="170"/>
      <c r="P46" s="170"/>
    </row>
    <row r="47" spans="1:16" x14ac:dyDescent="0.15">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15">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15">
      <c r="A49" s="170" t="s">
        <v>66</v>
      </c>
      <c r="B49" s="170">
        <f>'実質公債費比率（分子）の構造'!K$45</f>
        <v>42</v>
      </c>
      <c r="C49" s="170"/>
      <c r="D49" s="170"/>
      <c r="E49" s="170">
        <f>'実質公債費比率（分子）の構造'!L$45</f>
        <v>49</v>
      </c>
      <c r="F49" s="170"/>
      <c r="G49" s="170"/>
      <c r="H49" s="170">
        <f>'実質公債費比率（分子）の構造'!M$45</f>
        <v>57</v>
      </c>
      <c r="I49" s="170"/>
      <c r="J49" s="170"/>
      <c r="K49" s="170">
        <f>'実質公債費比率（分子）の構造'!N$45</f>
        <v>56</v>
      </c>
      <c r="L49" s="170"/>
      <c r="M49" s="170"/>
      <c r="N49" s="170">
        <f>'実質公債費比率（分子）の構造'!O$45</f>
        <v>54</v>
      </c>
      <c r="O49" s="170"/>
      <c r="P49" s="170"/>
    </row>
    <row r="50" spans="1:16" x14ac:dyDescent="0.15">
      <c r="A50" s="170" t="s">
        <v>67</v>
      </c>
      <c r="B50" s="170" t="e">
        <f>NA()</f>
        <v>#N/A</v>
      </c>
      <c r="C50" s="170">
        <f>IF(ISNUMBER('実質公債費比率（分子）の構造'!K$53),'実質公債費比率（分子）の構造'!K$53,NA())</f>
        <v>19</v>
      </c>
      <c r="D50" s="170" t="e">
        <f>NA()</f>
        <v>#N/A</v>
      </c>
      <c r="E50" s="170" t="e">
        <f>NA()</f>
        <v>#N/A</v>
      </c>
      <c r="F50" s="170">
        <f>IF(ISNUMBER('実質公債費比率（分子）の構造'!L$53),'実質公債費比率（分子）の構造'!L$53,NA())</f>
        <v>20</v>
      </c>
      <c r="G50" s="170" t="e">
        <f>NA()</f>
        <v>#N/A</v>
      </c>
      <c r="H50" s="170" t="e">
        <f>NA()</f>
        <v>#N/A</v>
      </c>
      <c r="I50" s="170">
        <f>IF(ISNUMBER('実質公債費比率（分子）の構造'!M$53),'実質公債費比率（分子）の構造'!M$53,NA())</f>
        <v>28</v>
      </c>
      <c r="J50" s="170" t="e">
        <f>NA()</f>
        <v>#N/A</v>
      </c>
      <c r="K50" s="170" t="e">
        <f>NA()</f>
        <v>#N/A</v>
      </c>
      <c r="L50" s="170">
        <f>IF(ISNUMBER('実質公債費比率（分子）の構造'!N$53),'実質公債費比率（分子）の構造'!N$53,NA())</f>
        <v>26</v>
      </c>
      <c r="M50" s="170" t="e">
        <f>NA()</f>
        <v>#N/A</v>
      </c>
      <c r="N50" s="170" t="e">
        <f>NA()</f>
        <v>#N/A</v>
      </c>
      <c r="O50" s="170">
        <f>IF(ISNUMBER('実質公債費比率（分子）の構造'!O$53),'実質公債費比率（分子）の構造'!O$53,NA())</f>
        <v>27</v>
      </c>
      <c r="P50" s="170" t="e">
        <f>NA()</f>
        <v>#N/A</v>
      </c>
    </row>
    <row r="53" spans="1:16" x14ac:dyDescent="0.15">
      <c r="A53" s="142" t="s">
        <v>68</v>
      </c>
    </row>
    <row r="54" spans="1:16" x14ac:dyDescent="0.15">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15">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15">
      <c r="A56" s="169" t="s">
        <v>43</v>
      </c>
      <c r="B56" s="169"/>
      <c r="C56" s="169"/>
      <c r="D56" s="169">
        <f>'将来負担比率（分子）の構造'!I$52</f>
        <v>471</v>
      </c>
      <c r="E56" s="169"/>
      <c r="F56" s="169"/>
      <c r="G56" s="169">
        <f>'将来負担比率（分子）の構造'!J$52</f>
        <v>519</v>
      </c>
      <c r="H56" s="169"/>
      <c r="I56" s="169"/>
      <c r="J56" s="169">
        <f>'将来負担比率（分子）の構造'!K$52</f>
        <v>479</v>
      </c>
      <c r="K56" s="169"/>
      <c r="L56" s="169"/>
      <c r="M56" s="169">
        <f>'将来負担比率（分子）の構造'!L$52</f>
        <v>434</v>
      </c>
      <c r="N56" s="169"/>
      <c r="O56" s="169"/>
      <c r="P56" s="169">
        <f>'将来負担比率（分子）の構造'!M$52</f>
        <v>395</v>
      </c>
    </row>
    <row r="57" spans="1:16" x14ac:dyDescent="0.15">
      <c r="A57" s="169" t="s">
        <v>42</v>
      </c>
      <c r="B57" s="169"/>
      <c r="C57" s="169"/>
      <c r="D57" s="169">
        <f>'将来負担比率（分子）の構造'!I$51</f>
        <v>24</v>
      </c>
      <c r="E57" s="169"/>
      <c r="F57" s="169"/>
      <c r="G57" s="169">
        <f>'将来負担比率（分子）の構造'!J$51</f>
        <v>23</v>
      </c>
      <c r="H57" s="169"/>
      <c r="I57" s="169"/>
      <c r="J57" s="169">
        <f>'将来負担比率（分子）の構造'!K$51</f>
        <v>19</v>
      </c>
      <c r="K57" s="169"/>
      <c r="L57" s="169"/>
      <c r="M57" s="169">
        <f>'将来負担比率（分子）の構造'!L$51</f>
        <v>13</v>
      </c>
      <c r="N57" s="169"/>
      <c r="O57" s="169"/>
      <c r="P57" s="169">
        <f>'将来負担比率（分子）の構造'!M$51</f>
        <v>6</v>
      </c>
    </row>
    <row r="58" spans="1:16" x14ac:dyDescent="0.15">
      <c r="A58" s="169" t="s">
        <v>41</v>
      </c>
      <c r="B58" s="169"/>
      <c r="C58" s="169"/>
      <c r="D58" s="169">
        <f>'将来負担比率（分子）の構造'!I$50</f>
        <v>1326</v>
      </c>
      <c r="E58" s="169"/>
      <c r="F58" s="169"/>
      <c r="G58" s="169">
        <f>'将来負担比率（分子）の構造'!J$50</f>
        <v>1480</v>
      </c>
      <c r="H58" s="169"/>
      <c r="I58" s="169"/>
      <c r="J58" s="169">
        <f>'将来負担比率（分子）の構造'!K$50</f>
        <v>1669</v>
      </c>
      <c r="K58" s="169"/>
      <c r="L58" s="169"/>
      <c r="M58" s="169">
        <f>'将来負担比率（分子）の構造'!L$50</f>
        <v>1718</v>
      </c>
      <c r="N58" s="169"/>
      <c r="O58" s="169"/>
      <c r="P58" s="169">
        <f>'将来負担比率（分子）の構造'!M$50</f>
        <v>1790</v>
      </c>
    </row>
    <row r="59" spans="1:16" x14ac:dyDescent="0.15">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15">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15">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15">
      <c r="A62" s="169" t="s">
        <v>35</v>
      </c>
      <c r="B62" s="169">
        <f>'将来負担比率（分子）の構造'!I$45</f>
        <v>52</v>
      </c>
      <c r="C62" s="169"/>
      <c r="D62" s="169"/>
      <c r="E62" s="169">
        <f>'将来負担比率（分子）の構造'!J$45</f>
        <v>38</v>
      </c>
      <c r="F62" s="169"/>
      <c r="G62" s="169"/>
      <c r="H62" s="169">
        <f>'将来負担比率（分子）の構造'!K$45</f>
        <v>40</v>
      </c>
      <c r="I62" s="169"/>
      <c r="J62" s="169"/>
      <c r="K62" s="169">
        <f>'将来負担比率（分子）の構造'!L$45</f>
        <v>27</v>
      </c>
      <c r="L62" s="169"/>
      <c r="M62" s="169"/>
      <c r="N62" s="169">
        <f>'将来負担比率（分子）の構造'!M$45</f>
        <v>20</v>
      </c>
      <c r="O62" s="169"/>
      <c r="P62" s="169"/>
    </row>
    <row r="63" spans="1:16" x14ac:dyDescent="0.15">
      <c r="A63" s="169" t="s">
        <v>34</v>
      </c>
      <c r="B63" s="169">
        <f>'将来負担比率（分子）の構造'!I$44</f>
        <v>31</v>
      </c>
      <c r="C63" s="169"/>
      <c r="D63" s="169"/>
      <c r="E63" s="169">
        <f>'将来負担比率（分子）の構造'!J$44</f>
        <v>25</v>
      </c>
      <c r="F63" s="169"/>
      <c r="G63" s="169"/>
      <c r="H63" s="169">
        <f>'将来負担比率（分子）の構造'!K$44</f>
        <v>21</v>
      </c>
      <c r="I63" s="169"/>
      <c r="J63" s="169"/>
      <c r="K63" s="169">
        <f>'将来負担比率（分子）の構造'!L$44</f>
        <v>17</v>
      </c>
      <c r="L63" s="169"/>
      <c r="M63" s="169"/>
      <c r="N63" s="169">
        <f>'将来負担比率（分子）の構造'!M$44</f>
        <v>13</v>
      </c>
      <c r="O63" s="169"/>
      <c r="P63" s="169"/>
    </row>
    <row r="64" spans="1:16" x14ac:dyDescent="0.15">
      <c r="A64" s="169" t="s">
        <v>33</v>
      </c>
      <c r="B64" s="169">
        <f>'将来負担比率（分子）の構造'!I$43</f>
        <v>155</v>
      </c>
      <c r="C64" s="169"/>
      <c r="D64" s="169"/>
      <c r="E64" s="169">
        <f>'将来負担比率（分子）の構造'!J$43</f>
        <v>194</v>
      </c>
      <c r="F64" s="169"/>
      <c r="G64" s="169"/>
      <c r="H64" s="169">
        <f>'将来負担比率（分子）の構造'!K$43</f>
        <v>182</v>
      </c>
      <c r="I64" s="169"/>
      <c r="J64" s="169"/>
      <c r="K64" s="169">
        <f>'将来負担比率（分子）の構造'!L$43</f>
        <v>165</v>
      </c>
      <c r="L64" s="169"/>
      <c r="M64" s="169"/>
      <c r="N64" s="169">
        <f>'将来負担比率（分子）の構造'!M$43</f>
        <v>167</v>
      </c>
      <c r="O64" s="169"/>
      <c r="P64" s="169"/>
    </row>
    <row r="65" spans="1:16" x14ac:dyDescent="0.15">
      <c r="A65" s="169" t="s">
        <v>32</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15">
      <c r="A66" s="169" t="s">
        <v>31</v>
      </c>
      <c r="B66" s="169">
        <f>'将来負担比率（分子）の構造'!I$41</f>
        <v>491</v>
      </c>
      <c r="C66" s="169"/>
      <c r="D66" s="169"/>
      <c r="E66" s="169">
        <f>'将来負担比率（分子）の構造'!J$41</f>
        <v>532</v>
      </c>
      <c r="F66" s="169"/>
      <c r="G66" s="169"/>
      <c r="H66" s="169">
        <f>'将来負担比率（分子）の構造'!K$41</f>
        <v>487</v>
      </c>
      <c r="I66" s="169"/>
      <c r="J66" s="169"/>
      <c r="K66" s="169">
        <f>'将来負担比率（分子）の構造'!L$41</f>
        <v>435</v>
      </c>
      <c r="L66" s="169"/>
      <c r="M66" s="169"/>
      <c r="N66" s="169">
        <f>'将来負担比率（分子）の構造'!M$41</f>
        <v>382</v>
      </c>
      <c r="O66" s="169"/>
      <c r="P66" s="169"/>
    </row>
    <row r="67" spans="1:16" x14ac:dyDescent="0.15">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15">
      <c r="A70" s="171" t="s">
        <v>72</v>
      </c>
      <c r="B70" s="171"/>
      <c r="C70" s="171"/>
      <c r="D70" s="171"/>
      <c r="E70" s="171"/>
      <c r="F70" s="171"/>
    </row>
    <row r="71" spans="1:16" x14ac:dyDescent="0.15">
      <c r="A71" s="172"/>
      <c r="B71" s="172" t="str">
        <f>基金残高に係る経年分析!F54</f>
        <v>R03</v>
      </c>
      <c r="C71" s="172" t="str">
        <f>基金残高に係る経年分析!G54</f>
        <v>R04</v>
      </c>
      <c r="D71" s="172" t="str">
        <f>基金残高に係る経年分析!H54</f>
        <v>R05</v>
      </c>
    </row>
    <row r="72" spans="1:16" x14ac:dyDescent="0.15">
      <c r="A72" s="172" t="s">
        <v>73</v>
      </c>
      <c r="B72" s="173">
        <f>基金残高に係る経年分析!F55</f>
        <v>914</v>
      </c>
      <c r="C72" s="173">
        <f>基金残高に係る経年分析!G55</f>
        <v>944</v>
      </c>
      <c r="D72" s="173">
        <f>基金残高に係る経年分析!H55</f>
        <v>954</v>
      </c>
    </row>
    <row r="73" spans="1:16" x14ac:dyDescent="0.15">
      <c r="A73" s="172" t="s">
        <v>74</v>
      </c>
      <c r="B73" s="173">
        <f>基金残高に係る経年分析!F56</f>
        <v>149</v>
      </c>
      <c r="C73" s="173">
        <f>基金残高に係る経年分析!G56</f>
        <v>149</v>
      </c>
      <c r="D73" s="173">
        <f>基金残高に係る経年分析!H56</f>
        <v>151</v>
      </c>
    </row>
    <row r="74" spans="1:16" x14ac:dyDescent="0.15">
      <c r="A74" s="172" t="s">
        <v>75</v>
      </c>
      <c r="B74" s="173">
        <f>基金残高に係る経年分析!F57</f>
        <v>312</v>
      </c>
      <c r="C74" s="173">
        <f>基金残高に係る経年分析!G57</f>
        <v>332</v>
      </c>
      <c r="D74" s="173">
        <f>基金残高に係る経年分析!H57</f>
        <v>393</v>
      </c>
    </row>
  </sheetData>
  <sheetProtection algorithmName="SHA-512" hashValue="dyBrLUGlBQUGHztjwVeWnczBoO3NUANY8xi7Zl2D6wQ5TeE2MvhshnMagO1PLjy5VHTvwDv6qCtvdEZ68o3/Jw==" saltValue="/rZFU18NutHcecnU+3Is0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8" customWidth="1"/>
    <col min="2" max="2" width="2.375" style="208" customWidth="1"/>
    <col min="3" max="16" width="2.625" style="208" customWidth="1"/>
    <col min="17" max="17" width="2.375" style="208" customWidth="1"/>
    <col min="18" max="95" width="1.625" style="208" customWidth="1"/>
    <col min="96" max="133" width="1.625" style="220" customWidth="1"/>
    <col min="134" max="143" width="1.625" style="208" customWidth="1"/>
    <col min="144" max="16384" width="0" style="208" hidden="1"/>
  </cols>
  <sheetData>
    <row r="1" spans="2:143" ht="22.5" customHeight="1" thickBot="1" x14ac:dyDescent="0.2">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589" t="s">
        <v>202</v>
      </c>
      <c r="DI1" s="590"/>
      <c r="DJ1" s="590"/>
      <c r="DK1" s="590"/>
      <c r="DL1" s="590"/>
      <c r="DM1" s="590"/>
      <c r="DN1" s="591"/>
      <c r="DO1" s="208"/>
      <c r="DP1" s="589" t="s">
        <v>203</v>
      </c>
      <c r="DQ1" s="590"/>
      <c r="DR1" s="590"/>
      <c r="DS1" s="590"/>
      <c r="DT1" s="590"/>
      <c r="DU1" s="590"/>
      <c r="DV1" s="590"/>
      <c r="DW1" s="590"/>
      <c r="DX1" s="590"/>
      <c r="DY1" s="590"/>
      <c r="DZ1" s="590"/>
      <c r="EA1" s="590"/>
      <c r="EB1" s="590"/>
      <c r="EC1" s="591"/>
      <c r="ED1" s="207"/>
      <c r="EE1" s="207"/>
      <c r="EF1" s="207"/>
      <c r="EG1" s="207"/>
      <c r="EH1" s="207"/>
      <c r="EI1" s="207"/>
      <c r="EJ1" s="207"/>
      <c r="EK1" s="207"/>
      <c r="EL1" s="207"/>
      <c r="EM1" s="207"/>
    </row>
    <row r="2" spans="2:143" ht="22.5" customHeight="1" x14ac:dyDescent="0.15">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15">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15">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15">
      <c r="B5" s="596" t="s">
        <v>215</v>
      </c>
      <c r="C5" s="597"/>
      <c r="D5" s="597"/>
      <c r="E5" s="597"/>
      <c r="F5" s="597"/>
      <c r="G5" s="597"/>
      <c r="H5" s="597"/>
      <c r="I5" s="597"/>
      <c r="J5" s="597"/>
      <c r="K5" s="597"/>
      <c r="L5" s="597"/>
      <c r="M5" s="597"/>
      <c r="N5" s="597"/>
      <c r="O5" s="597"/>
      <c r="P5" s="597"/>
      <c r="Q5" s="598"/>
      <c r="R5" s="599">
        <v>52181</v>
      </c>
      <c r="S5" s="600"/>
      <c r="T5" s="600"/>
      <c r="U5" s="600"/>
      <c r="V5" s="600"/>
      <c r="W5" s="600"/>
      <c r="X5" s="600"/>
      <c r="Y5" s="601"/>
      <c r="Z5" s="602">
        <v>3.2</v>
      </c>
      <c r="AA5" s="602"/>
      <c r="AB5" s="602"/>
      <c r="AC5" s="602"/>
      <c r="AD5" s="603">
        <v>52181</v>
      </c>
      <c r="AE5" s="603"/>
      <c r="AF5" s="603"/>
      <c r="AG5" s="603"/>
      <c r="AH5" s="603"/>
      <c r="AI5" s="603"/>
      <c r="AJ5" s="603"/>
      <c r="AK5" s="603"/>
      <c r="AL5" s="604">
        <v>11.6</v>
      </c>
      <c r="AM5" s="605"/>
      <c r="AN5" s="605"/>
      <c r="AO5" s="606"/>
      <c r="AP5" s="596" t="s">
        <v>216</v>
      </c>
      <c r="AQ5" s="597"/>
      <c r="AR5" s="597"/>
      <c r="AS5" s="597"/>
      <c r="AT5" s="597"/>
      <c r="AU5" s="597"/>
      <c r="AV5" s="597"/>
      <c r="AW5" s="597"/>
      <c r="AX5" s="597"/>
      <c r="AY5" s="597"/>
      <c r="AZ5" s="597"/>
      <c r="BA5" s="597"/>
      <c r="BB5" s="597"/>
      <c r="BC5" s="597"/>
      <c r="BD5" s="597"/>
      <c r="BE5" s="597"/>
      <c r="BF5" s="598"/>
      <c r="BG5" s="610">
        <v>52181</v>
      </c>
      <c r="BH5" s="611"/>
      <c r="BI5" s="611"/>
      <c r="BJ5" s="611"/>
      <c r="BK5" s="611"/>
      <c r="BL5" s="611"/>
      <c r="BM5" s="611"/>
      <c r="BN5" s="612"/>
      <c r="BO5" s="613">
        <v>100</v>
      </c>
      <c r="BP5" s="613"/>
      <c r="BQ5" s="613"/>
      <c r="BR5" s="613"/>
      <c r="BS5" s="614" t="s">
        <v>121</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15">
      <c r="B6" s="607" t="s">
        <v>220</v>
      </c>
      <c r="C6" s="608"/>
      <c r="D6" s="608"/>
      <c r="E6" s="608"/>
      <c r="F6" s="608"/>
      <c r="G6" s="608"/>
      <c r="H6" s="608"/>
      <c r="I6" s="608"/>
      <c r="J6" s="608"/>
      <c r="K6" s="608"/>
      <c r="L6" s="608"/>
      <c r="M6" s="608"/>
      <c r="N6" s="608"/>
      <c r="O6" s="608"/>
      <c r="P6" s="608"/>
      <c r="Q6" s="609"/>
      <c r="R6" s="610">
        <v>2909</v>
      </c>
      <c r="S6" s="611"/>
      <c r="T6" s="611"/>
      <c r="U6" s="611"/>
      <c r="V6" s="611"/>
      <c r="W6" s="611"/>
      <c r="X6" s="611"/>
      <c r="Y6" s="612"/>
      <c r="Z6" s="613">
        <v>0.2</v>
      </c>
      <c r="AA6" s="613"/>
      <c r="AB6" s="613"/>
      <c r="AC6" s="613"/>
      <c r="AD6" s="614">
        <v>2909</v>
      </c>
      <c r="AE6" s="614"/>
      <c r="AF6" s="614"/>
      <c r="AG6" s="614"/>
      <c r="AH6" s="614"/>
      <c r="AI6" s="614"/>
      <c r="AJ6" s="614"/>
      <c r="AK6" s="614"/>
      <c r="AL6" s="615">
        <v>0.6</v>
      </c>
      <c r="AM6" s="616"/>
      <c r="AN6" s="616"/>
      <c r="AO6" s="617"/>
      <c r="AP6" s="607" t="s">
        <v>221</v>
      </c>
      <c r="AQ6" s="608"/>
      <c r="AR6" s="608"/>
      <c r="AS6" s="608"/>
      <c r="AT6" s="608"/>
      <c r="AU6" s="608"/>
      <c r="AV6" s="608"/>
      <c r="AW6" s="608"/>
      <c r="AX6" s="608"/>
      <c r="AY6" s="608"/>
      <c r="AZ6" s="608"/>
      <c r="BA6" s="608"/>
      <c r="BB6" s="608"/>
      <c r="BC6" s="608"/>
      <c r="BD6" s="608"/>
      <c r="BE6" s="608"/>
      <c r="BF6" s="609"/>
      <c r="BG6" s="610">
        <v>52181</v>
      </c>
      <c r="BH6" s="611"/>
      <c r="BI6" s="611"/>
      <c r="BJ6" s="611"/>
      <c r="BK6" s="611"/>
      <c r="BL6" s="611"/>
      <c r="BM6" s="611"/>
      <c r="BN6" s="612"/>
      <c r="BO6" s="613">
        <v>100</v>
      </c>
      <c r="BP6" s="613"/>
      <c r="BQ6" s="613"/>
      <c r="BR6" s="613"/>
      <c r="BS6" s="614" t="s">
        <v>121</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14872</v>
      </c>
      <c r="CS6" s="611"/>
      <c r="CT6" s="611"/>
      <c r="CU6" s="611"/>
      <c r="CV6" s="611"/>
      <c r="CW6" s="611"/>
      <c r="CX6" s="611"/>
      <c r="CY6" s="612"/>
      <c r="CZ6" s="604">
        <v>1</v>
      </c>
      <c r="DA6" s="605"/>
      <c r="DB6" s="605"/>
      <c r="DC6" s="621"/>
      <c r="DD6" s="619" t="s">
        <v>121</v>
      </c>
      <c r="DE6" s="611"/>
      <c r="DF6" s="611"/>
      <c r="DG6" s="611"/>
      <c r="DH6" s="611"/>
      <c r="DI6" s="611"/>
      <c r="DJ6" s="611"/>
      <c r="DK6" s="611"/>
      <c r="DL6" s="611"/>
      <c r="DM6" s="611"/>
      <c r="DN6" s="611"/>
      <c r="DO6" s="611"/>
      <c r="DP6" s="612"/>
      <c r="DQ6" s="619">
        <v>12622</v>
      </c>
      <c r="DR6" s="611"/>
      <c r="DS6" s="611"/>
      <c r="DT6" s="611"/>
      <c r="DU6" s="611"/>
      <c r="DV6" s="611"/>
      <c r="DW6" s="611"/>
      <c r="DX6" s="611"/>
      <c r="DY6" s="611"/>
      <c r="DZ6" s="611"/>
      <c r="EA6" s="611"/>
      <c r="EB6" s="611"/>
      <c r="EC6" s="620"/>
    </row>
    <row r="7" spans="2:143" ht="11.25" customHeight="1" x14ac:dyDescent="0.15">
      <c r="B7" s="607" t="s">
        <v>223</v>
      </c>
      <c r="C7" s="608"/>
      <c r="D7" s="608"/>
      <c r="E7" s="608"/>
      <c r="F7" s="608"/>
      <c r="G7" s="608"/>
      <c r="H7" s="608"/>
      <c r="I7" s="608"/>
      <c r="J7" s="608"/>
      <c r="K7" s="608"/>
      <c r="L7" s="608"/>
      <c r="M7" s="608"/>
      <c r="N7" s="608"/>
      <c r="O7" s="608"/>
      <c r="P7" s="608"/>
      <c r="Q7" s="609"/>
      <c r="R7" s="610">
        <v>95</v>
      </c>
      <c r="S7" s="611"/>
      <c r="T7" s="611"/>
      <c r="U7" s="611"/>
      <c r="V7" s="611"/>
      <c r="W7" s="611"/>
      <c r="X7" s="611"/>
      <c r="Y7" s="612"/>
      <c r="Z7" s="613">
        <v>0</v>
      </c>
      <c r="AA7" s="613"/>
      <c r="AB7" s="613"/>
      <c r="AC7" s="613"/>
      <c r="AD7" s="614">
        <v>95</v>
      </c>
      <c r="AE7" s="614"/>
      <c r="AF7" s="614"/>
      <c r="AG7" s="614"/>
      <c r="AH7" s="614"/>
      <c r="AI7" s="614"/>
      <c r="AJ7" s="614"/>
      <c r="AK7" s="614"/>
      <c r="AL7" s="615">
        <v>0</v>
      </c>
      <c r="AM7" s="616"/>
      <c r="AN7" s="616"/>
      <c r="AO7" s="617"/>
      <c r="AP7" s="607" t="s">
        <v>224</v>
      </c>
      <c r="AQ7" s="608"/>
      <c r="AR7" s="608"/>
      <c r="AS7" s="608"/>
      <c r="AT7" s="608"/>
      <c r="AU7" s="608"/>
      <c r="AV7" s="608"/>
      <c r="AW7" s="608"/>
      <c r="AX7" s="608"/>
      <c r="AY7" s="608"/>
      <c r="AZ7" s="608"/>
      <c r="BA7" s="608"/>
      <c r="BB7" s="608"/>
      <c r="BC7" s="608"/>
      <c r="BD7" s="608"/>
      <c r="BE7" s="608"/>
      <c r="BF7" s="609"/>
      <c r="BG7" s="610">
        <v>24243</v>
      </c>
      <c r="BH7" s="611"/>
      <c r="BI7" s="611"/>
      <c r="BJ7" s="611"/>
      <c r="BK7" s="611"/>
      <c r="BL7" s="611"/>
      <c r="BM7" s="611"/>
      <c r="BN7" s="612"/>
      <c r="BO7" s="613">
        <v>46.5</v>
      </c>
      <c r="BP7" s="613"/>
      <c r="BQ7" s="613"/>
      <c r="BR7" s="613"/>
      <c r="BS7" s="614" t="s">
        <v>121</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533040</v>
      </c>
      <c r="CS7" s="611"/>
      <c r="CT7" s="611"/>
      <c r="CU7" s="611"/>
      <c r="CV7" s="611"/>
      <c r="CW7" s="611"/>
      <c r="CX7" s="611"/>
      <c r="CY7" s="612"/>
      <c r="CZ7" s="613">
        <v>36.4</v>
      </c>
      <c r="DA7" s="613"/>
      <c r="DB7" s="613"/>
      <c r="DC7" s="613"/>
      <c r="DD7" s="619">
        <v>47536</v>
      </c>
      <c r="DE7" s="611"/>
      <c r="DF7" s="611"/>
      <c r="DG7" s="611"/>
      <c r="DH7" s="611"/>
      <c r="DI7" s="611"/>
      <c r="DJ7" s="611"/>
      <c r="DK7" s="611"/>
      <c r="DL7" s="611"/>
      <c r="DM7" s="611"/>
      <c r="DN7" s="611"/>
      <c r="DO7" s="611"/>
      <c r="DP7" s="612"/>
      <c r="DQ7" s="619">
        <v>177037</v>
      </c>
      <c r="DR7" s="611"/>
      <c r="DS7" s="611"/>
      <c r="DT7" s="611"/>
      <c r="DU7" s="611"/>
      <c r="DV7" s="611"/>
      <c r="DW7" s="611"/>
      <c r="DX7" s="611"/>
      <c r="DY7" s="611"/>
      <c r="DZ7" s="611"/>
      <c r="EA7" s="611"/>
      <c r="EB7" s="611"/>
      <c r="EC7" s="620"/>
    </row>
    <row r="8" spans="2:143" ht="11.25" customHeight="1" x14ac:dyDescent="0.15">
      <c r="B8" s="607" t="s">
        <v>226</v>
      </c>
      <c r="C8" s="608"/>
      <c r="D8" s="608"/>
      <c r="E8" s="608"/>
      <c r="F8" s="608"/>
      <c r="G8" s="608"/>
      <c r="H8" s="608"/>
      <c r="I8" s="608"/>
      <c r="J8" s="608"/>
      <c r="K8" s="608"/>
      <c r="L8" s="608"/>
      <c r="M8" s="608"/>
      <c r="N8" s="608"/>
      <c r="O8" s="608"/>
      <c r="P8" s="608"/>
      <c r="Q8" s="609"/>
      <c r="R8" s="610">
        <v>519</v>
      </c>
      <c r="S8" s="611"/>
      <c r="T8" s="611"/>
      <c r="U8" s="611"/>
      <c r="V8" s="611"/>
      <c r="W8" s="611"/>
      <c r="X8" s="611"/>
      <c r="Y8" s="612"/>
      <c r="Z8" s="613">
        <v>0</v>
      </c>
      <c r="AA8" s="613"/>
      <c r="AB8" s="613"/>
      <c r="AC8" s="613"/>
      <c r="AD8" s="614">
        <v>519</v>
      </c>
      <c r="AE8" s="614"/>
      <c r="AF8" s="614"/>
      <c r="AG8" s="614"/>
      <c r="AH8" s="614"/>
      <c r="AI8" s="614"/>
      <c r="AJ8" s="614"/>
      <c r="AK8" s="614"/>
      <c r="AL8" s="615">
        <v>0.1</v>
      </c>
      <c r="AM8" s="616"/>
      <c r="AN8" s="616"/>
      <c r="AO8" s="617"/>
      <c r="AP8" s="607" t="s">
        <v>227</v>
      </c>
      <c r="AQ8" s="608"/>
      <c r="AR8" s="608"/>
      <c r="AS8" s="608"/>
      <c r="AT8" s="608"/>
      <c r="AU8" s="608"/>
      <c r="AV8" s="608"/>
      <c r="AW8" s="608"/>
      <c r="AX8" s="608"/>
      <c r="AY8" s="608"/>
      <c r="AZ8" s="608"/>
      <c r="BA8" s="608"/>
      <c r="BB8" s="608"/>
      <c r="BC8" s="608"/>
      <c r="BD8" s="608"/>
      <c r="BE8" s="608"/>
      <c r="BF8" s="609"/>
      <c r="BG8" s="610">
        <v>660</v>
      </c>
      <c r="BH8" s="611"/>
      <c r="BI8" s="611"/>
      <c r="BJ8" s="611"/>
      <c r="BK8" s="611"/>
      <c r="BL8" s="611"/>
      <c r="BM8" s="611"/>
      <c r="BN8" s="612"/>
      <c r="BO8" s="613">
        <v>1.3</v>
      </c>
      <c r="BP8" s="613"/>
      <c r="BQ8" s="613"/>
      <c r="BR8" s="613"/>
      <c r="BS8" s="614" t="s">
        <v>121</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194806</v>
      </c>
      <c r="CS8" s="611"/>
      <c r="CT8" s="611"/>
      <c r="CU8" s="611"/>
      <c r="CV8" s="611"/>
      <c r="CW8" s="611"/>
      <c r="CX8" s="611"/>
      <c r="CY8" s="612"/>
      <c r="CZ8" s="613">
        <v>13.3</v>
      </c>
      <c r="DA8" s="613"/>
      <c r="DB8" s="613"/>
      <c r="DC8" s="613"/>
      <c r="DD8" s="619" t="s">
        <v>121</v>
      </c>
      <c r="DE8" s="611"/>
      <c r="DF8" s="611"/>
      <c r="DG8" s="611"/>
      <c r="DH8" s="611"/>
      <c r="DI8" s="611"/>
      <c r="DJ8" s="611"/>
      <c r="DK8" s="611"/>
      <c r="DL8" s="611"/>
      <c r="DM8" s="611"/>
      <c r="DN8" s="611"/>
      <c r="DO8" s="611"/>
      <c r="DP8" s="612"/>
      <c r="DQ8" s="619">
        <v>83244</v>
      </c>
      <c r="DR8" s="611"/>
      <c r="DS8" s="611"/>
      <c r="DT8" s="611"/>
      <c r="DU8" s="611"/>
      <c r="DV8" s="611"/>
      <c r="DW8" s="611"/>
      <c r="DX8" s="611"/>
      <c r="DY8" s="611"/>
      <c r="DZ8" s="611"/>
      <c r="EA8" s="611"/>
      <c r="EB8" s="611"/>
      <c r="EC8" s="620"/>
    </row>
    <row r="9" spans="2:143" ht="11.25" customHeight="1" x14ac:dyDescent="0.15">
      <c r="B9" s="607" t="s">
        <v>229</v>
      </c>
      <c r="C9" s="608"/>
      <c r="D9" s="608"/>
      <c r="E9" s="608"/>
      <c r="F9" s="608"/>
      <c r="G9" s="608"/>
      <c r="H9" s="608"/>
      <c r="I9" s="608"/>
      <c r="J9" s="608"/>
      <c r="K9" s="608"/>
      <c r="L9" s="608"/>
      <c r="M9" s="608"/>
      <c r="N9" s="608"/>
      <c r="O9" s="608"/>
      <c r="P9" s="608"/>
      <c r="Q9" s="609"/>
      <c r="R9" s="610">
        <v>562</v>
      </c>
      <c r="S9" s="611"/>
      <c r="T9" s="611"/>
      <c r="U9" s="611"/>
      <c r="V9" s="611"/>
      <c r="W9" s="611"/>
      <c r="X9" s="611"/>
      <c r="Y9" s="612"/>
      <c r="Z9" s="613">
        <v>0</v>
      </c>
      <c r="AA9" s="613"/>
      <c r="AB9" s="613"/>
      <c r="AC9" s="613"/>
      <c r="AD9" s="614">
        <v>562</v>
      </c>
      <c r="AE9" s="614"/>
      <c r="AF9" s="614"/>
      <c r="AG9" s="614"/>
      <c r="AH9" s="614"/>
      <c r="AI9" s="614"/>
      <c r="AJ9" s="614"/>
      <c r="AK9" s="614"/>
      <c r="AL9" s="615">
        <v>0.1</v>
      </c>
      <c r="AM9" s="616"/>
      <c r="AN9" s="616"/>
      <c r="AO9" s="617"/>
      <c r="AP9" s="607" t="s">
        <v>230</v>
      </c>
      <c r="AQ9" s="608"/>
      <c r="AR9" s="608"/>
      <c r="AS9" s="608"/>
      <c r="AT9" s="608"/>
      <c r="AU9" s="608"/>
      <c r="AV9" s="608"/>
      <c r="AW9" s="608"/>
      <c r="AX9" s="608"/>
      <c r="AY9" s="608"/>
      <c r="AZ9" s="608"/>
      <c r="BA9" s="608"/>
      <c r="BB9" s="608"/>
      <c r="BC9" s="608"/>
      <c r="BD9" s="608"/>
      <c r="BE9" s="608"/>
      <c r="BF9" s="609"/>
      <c r="BG9" s="610">
        <v>21162</v>
      </c>
      <c r="BH9" s="611"/>
      <c r="BI9" s="611"/>
      <c r="BJ9" s="611"/>
      <c r="BK9" s="611"/>
      <c r="BL9" s="611"/>
      <c r="BM9" s="611"/>
      <c r="BN9" s="612"/>
      <c r="BO9" s="613">
        <v>40.6</v>
      </c>
      <c r="BP9" s="613"/>
      <c r="BQ9" s="613"/>
      <c r="BR9" s="613"/>
      <c r="BS9" s="614" t="s">
        <v>121</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156190</v>
      </c>
      <c r="CS9" s="611"/>
      <c r="CT9" s="611"/>
      <c r="CU9" s="611"/>
      <c r="CV9" s="611"/>
      <c r="CW9" s="611"/>
      <c r="CX9" s="611"/>
      <c r="CY9" s="612"/>
      <c r="CZ9" s="613">
        <v>10.7</v>
      </c>
      <c r="DA9" s="613"/>
      <c r="DB9" s="613"/>
      <c r="DC9" s="613"/>
      <c r="DD9" s="619">
        <v>2045</v>
      </c>
      <c r="DE9" s="611"/>
      <c r="DF9" s="611"/>
      <c r="DG9" s="611"/>
      <c r="DH9" s="611"/>
      <c r="DI9" s="611"/>
      <c r="DJ9" s="611"/>
      <c r="DK9" s="611"/>
      <c r="DL9" s="611"/>
      <c r="DM9" s="611"/>
      <c r="DN9" s="611"/>
      <c r="DO9" s="611"/>
      <c r="DP9" s="612"/>
      <c r="DQ9" s="619">
        <v>75153</v>
      </c>
      <c r="DR9" s="611"/>
      <c r="DS9" s="611"/>
      <c r="DT9" s="611"/>
      <c r="DU9" s="611"/>
      <c r="DV9" s="611"/>
      <c r="DW9" s="611"/>
      <c r="DX9" s="611"/>
      <c r="DY9" s="611"/>
      <c r="DZ9" s="611"/>
      <c r="EA9" s="611"/>
      <c r="EB9" s="611"/>
      <c r="EC9" s="620"/>
    </row>
    <row r="10" spans="2:143" ht="11.25" customHeight="1" x14ac:dyDescent="0.15">
      <c r="B10" s="607" t="s">
        <v>232</v>
      </c>
      <c r="C10" s="608"/>
      <c r="D10" s="608"/>
      <c r="E10" s="608"/>
      <c r="F10" s="608"/>
      <c r="G10" s="608"/>
      <c r="H10" s="608"/>
      <c r="I10" s="608"/>
      <c r="J10" s="608"/>
      <c r="K10" s="608"/>
      <c r="L10" s="608"/>
      <c r="M10" s="608"/>
      <c r="N10" s="608"/>
      <c r="O10" s="608"/>
      <c r="P10" s="608"/>
      <c r="Q10" s="609"/>
      <c r="R10" s="610" t="s">
        <v>121</v>
      </c>
      <c r="S10" s="611"/>
      <c r="T10" s="611"/>
      <c r="U10" s="611"/>
      <c r="V10" s="611"/>
      <c r="W10" s="611"/>
      <c r="X10" s="611"/>
      <c r="Y10" s="612"/>
      <c r="Z10" s="613" t="s">
        <v>121</v>
      </c>
      <c r="AA10" s="613"/>
      <c r="AB10" s="613"/>
      <c r="AC10" s="613"/>
      <c r="AD10" s="614" t="s">
        <v>121</v>
      </c>
      <c r="AE10" s="614"/>
      <c r="AF10" s="614"/>
      <c r="AG10" s="614"/>
      <c r="AH10" s="614"/>
      <c r="AI10" s="614"/>
      <c r="AJ10" s="614"/>
      <c r="AK10" s="614"/>
      <c r="AL10" s="615" t="s">
        <v>121</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v>1695</v>
      </c>
      <c r="BH10" s="611"/>
      <c r="BI10" s="611"/>
      <c r="BJ10" s="611"/>
      <c r="BK10" s="611"/>
      <c r="BL10" s="611"/>
      <c r="BM10" s="611"/>
      <c r="BN10" s="612"/>
      <c r="BO10" s="613">
        <v>3.2</v>
      </c>
      <c r="BP10" s="613"/>
      <c r="BQ10" s="613"/>
      <c r="BR10" s="613"/>
      <c r="BS10" s="614" t="s">
        <v>121</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23900</v>
      </c>
      <c r="CS10" s="611"/>
      <c r="CT10" s="611"/>
      <c r="CU10" s="611"/>
      <c r="CV10" s="611"/>
      <c r="CW10" s="611"/>
      <c r="CX10" s="611"/>
      <c r="CY10" s="612"/>
      <c r="CZ10" s="613">
        <v>1.6</v>
      </c>
      <c r="DA10" s="613"/>
      <c r="DB10" s="613"/>
      <c r="DC10" s="613"/>
      <c r="DD10" s="619">
        <v>2916</v>
      </c>
      <c r="DE10" s="611"/>
      <c r="DF10" s="611"/>
      <c r="DG10" s="611"/>
      <c r="DH10" s="611"/>
      <c r="DI10" s="611"/>
      <c r="DJ10" s="611"/>
      <c r="DK10" s="611"/>
      <c r="DL10" s="611"/>
      <c r="DM10" s="611"/>
      <c r="DN10" s="611"/>
      <c r="DO10" s="611"/>
      <c r="DP10" s="612"/>
      <c r="DQ10" s="619">
        <v>3711</v>
      </c>
      <c r="DR10" s="611"/>
      <c r="DS10" s="611"/>
      <c r="DT10" s="611"/>
      <c r="DU10" s="611"/>
      <c r="DV10" s="611"/>
      <c r="DW10" s="611"/>
      <c r="DX10" s="611"/>
      <c r="DY10" s="611"/>
      <c r="DZ10" s="611"/>
      <c r="EA10" s="611"/>
      <c r="EB10" s="611"/>
      <c r="EC10" s="620"/>
    </row>
    <row r="11" spans="2:143" ht="11.25" customHeight="1" x14ac:dyDescent="0.15">
      <c r="B11" s="607" t="s">
        <v>235</v>
      </c>
      <c r="C11" s="608"/>
      <c r="D11" s="608"/>
      <c r="E11" s="608"/>
      <c r="F11" s="608"/>
      <c r="G11" s="608"/>
      <c r="H11" s="608"/>
      <c r="I11" s="608"/>
      <c r="J11" s="608"/>
      <c r="K11" s="608"/>
      <c r="L11" s="608"/>
      <c r="M11" s="608"/>
      <c r="N11" s="608"/>
      <c r="O11" s="608"/>
      <c r="P11" s="608"/>
      <c r="Q11" s="609"/>
      <c r="R11" s="610">
        <v>8376</v>
      </c>
      <c r="S11" s="611"/>
      <c r="T11" s="611"/>
      <c r="U11" s="611"/>
      <c r="V11" s="611"/>
      <c r="W11" s="611"/>
      <c r="X11" s="611"/>
      <c r="Y11" s="612"/>
      <c r="Z11" s="615">
        <v>0.5</v>
      </c>
      <c r="AA11" s="616"/>
      <c r="AB11" s="616"/>
      <c r="AC11" s="622"/>
      <c r="AD11" s="619">
        <v>8376</v>
      </c>
      <c r="AE11" s="611"/>
      <c r="AF11" s="611"/>
      <c r="AG11" s="611"/>
      <c r="AH11" s="611"/>
      <c r="AI11" s="611"/>
      <c r="AJ11" s="611"/>
      <c r="AK11" s="612"/>
      <c r="AL11" s="615">
        <v>1.9</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v>726</v>
      </c>
      <c r="BH11" s="611"/>
      <c r="BI11" s="611"/>
      <c r="BJ11" s="611"/>
      <c r="BK11" s="611"/>
      <c r="BL11" s="611"/>
      <c r="BM11" s="611"/>
      <c r="BN11" s="612"/>
      <c r="BO11" s="613">
        <v>1.4</v>
      </c>
      <c r="BP11" s="613"/>
      <c r="BQ11" s="613"/>
      <c r="BR11" s="613"/>
      <c r="BS11" s="614" t="s">
        <v>121</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104544</v>
      </c>
      <c r="CS11" s="611"/>
      <c r="CT11" s="611"/>
      <c r="CU11" s="611"/>
      <c r="CV11" s="611"/>
      <c r="CW11" s="611"/>
      <c r="CX11" s="611"/>
      <c r="CY11" s="612"/>
      <c r="CZ11" s="613">
        <v>7.1</v>
      </c>
      <c r="DA11" s="613"/>
      <c r="DB11" s="613"/>
      <c r="DC11" s="613"/>
      <c r="DD11" s="619">
        <v>16750</v>
      </c>
      <c r="DE11" s="611"/>
      <c r="DF11" s="611"/>
      <c r="DG11" s="611"/>
      <c r="DH11" s="611"/>
      <c r="DI11" s="611"/>
      <c r="DJ11" s="611"/>
      <c r="DK11" s="611"/>
      <c r="DL11" s="611"/>
      <c r="DM11" s="611"/>
      <c r="DN11" s="611"/>
      <c r="DO11" s="611"/>
      <c r="DP11" s="612"/>
      <c r="DQ11" s="619">
        <v>10919</v>
      </c>
      <c r="DR11" s="611"/>
      <c r="DS11" s="611"/>
      <c r="DT11" s="611"/>
      <c r="DU11" s="611"/>
      <c r="DV11" s="611"/>
      <c r="DW11" s="611"/>
      <c r="DX11" s="611"/>
      <c r="DY11" s="611"/>
      <c r="DZ11" s="611"/>
      <c r="EA11" s="611"/>
      <c r="EB11" s="611"/>
      <c r="EC11" s="620"/>
    </row>
    <row r="12" spans="2:143" ht="11.25" customHeight="1" x14ac:dyDescent="0.15">
      <c r="B12" s="607" t="s">
        <v>238</v>
      </c>
      <c r="C12" s="608"/>
      <c r="D12" s="608"/>
      <c r="E12" s="608"/>
      <c r="F12" s="608"/>
      <c r="G12" s="608"/>
      <c r="H12" s="608"/>
      <c r="I12" s="608"/>
      <c r="J12" s="608"/>
      <c r="K12" s="608"/>
      <c r="L12" s="608"/>
      <c r="M12" s="608"/>
      <c r="N12" s="608"/>
      <c r="O12" s="608"/>
      <c r="P12" s="608"/>
      <c r="Q12" s="609"/>
      <c r="R12" s="610" t="s">
        <v>121</v>
      </c>
      <c r="S12" s="611"/>
      <c r="T12" s="611"/>
      <c r="U12" s="611"/>
      <c r="V12" s="611"/>
      <c r="W12" s="611"/>
      <c r="X12" s="611"/>
      <c r="Y12" s="612"/>
      <c r="Z12" s="613" t="s">
        <v>121</v>
      </c>
      <c r="AA12" s="613"/>
      <c r="AB12" s="613"/>
      <c r="AC12" s="613"/>
      <c r="AD12" s="614" t="s">
        <v>121</v>
      </c>
      <c r="AE12" s="614"/>
      <c r="AF12" s="614"/>
      <c r="AG12" s="614"/>
      <c r="AH12" s="614"/>
      <c r="AI12" s="614"/>
      <c r="AJ12" s="614"/>
      <c r="AK12" s="614"/>
      <c r="AL12" s="615" t="s">
        <v>121</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v>24422</v>
      </c>
      <c r="BH12" s="611"/>
      <c r="BI12" s="611"/>
      <c r="BJ12" s="611"/>
      <c r="BK12" s="611"/>
      <c r="BL12" s="611"/>
      <c r="BM12" s="611"/>
      <c r="BN12" s="612"/>
      <c r="BO12" s="613">
        <v>46.8</v>
      </c>
      <c r="BP12" s="613"/>
      <c r="BQ12" s="613"/>
      <c r="BR12" s="613"/>
      <c r="BS12" s="614" t="s">
        <v>121</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122810</v>
      </c>
      <c r="CS12" s="611"/>
      <c r="CT12" s="611"/>
      <c r="CU12" s="611"/>
      <c r="CV12" s="611"/>
      <c r="CW12" s="611"/>
      <c r="CX12" s="611"/>
      <c r="CY12" s="612"/>
      <c r="CZ12" s="613">
        <v>8.4</v>
      </c>
      <c r="DA12" s="613"/>
      <c r="DB12" s="613"/>
      <c r="DC12" s="613"/>
      <c r="DD12" s="619">
        <v>322</v>
      </c>
      <c r="DE12" s="611"/>
      <c r="DF12" s="611"/>
      <c r="DG12" s="611"/>
      <c r="DH12" s="611"/>
      <c r="DI12" s="611"/>
      <c r="DJ12" s="611"/>
      <c r="DK12" s="611"/>
      <c r="DL12" s="611"/>
      <c r="DM12" s="611"/>
      <c r="DN12" s="611"/>
      <c r="DO12" s="611"/>
      <c r="DP12" s="612"/>
      <c r="DQ12" s="619">
        <v>20346</v>
      </c>
      <c r="DR12" s="611"/>
      <c r="DS12" s="611"/>
      <c r="DT12" s="611"/>
      <c r="DU12" s="611"/>
      <c r="DV12" s="611"/>
      <c r="DW12" s="611"/>
      <c r="DX12" s="611"/>
      <c r="DY12" s="611"/>
      <c r="DZ12" s="611"/>
      <c r="EA12" s="611"/>
      <c r="EB12" s="611"/>
      <c r="EC12" s="620"/>
    </row>
    <row r="13" spans="2:143" ht="11.25" customHeight="1" x14ac:dyDescent="0.15">
      <c r="B13" s="607" t="s">
        <v>241</v>
      </c>
      <c r="C13" s="608"/>
      <c r="D13" s="608"/>
      <c r="E13" s="608"/>
      <c r="F13" s="608"/>
      <c r="G13" s="608"/>
      <c r="H13" s="608"/>
      <c r="I13" s="608"/>
      <c r="J13" s="608"/>
      <c r="K13" s="608"/>
      <c r="L13" s="608"/>
      <c r="M13" s="608"/>
      <c r="N13" s="608"/>
      <c r="O13" s="608"/>
      <c r="P13" s="608"/>
      <c r="Q13" s="609"/>
      <c r="R13" s="610" t="s">
        <v>121</v>
      </c>
      <c r="S13" s="611"/>
      <c r="T13" s="611"/>
      <c r="U13" s="611"/>
      <c r="V13" s="611"/>
      <c r="W13" s="611"/>
      <c r="X13" s="611"/>
      <c r="Y13" s="612"/>
      <c r="Z13" s="613" t="s">
        <v>121</v>
      </c>
      <c r="AA13" s="613"/>
      <c r="AB13" s="613"/>
      <c r="AC13" s="613"/>
      <c r="AD13" s="614" t="s">
        <v>121</v>
      </c>
      <c r="AE13" s="614"/>
      <c r="AF13" s="614"/>
      <c r="AG13" s="614"/>
      <c r="AH13" s="614"/>
      <c r="AI13" s="614"/>
      <c r="AJ13" s="614"/>
      <c r="AK13" s="614"/>
      <c r="AL13" s="615" t="s">
        <v>121</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v>23408</v>
      </c>
      <c r="BH13" s="611"/>
      <c r="BI13" s="611"/>
      <c r="BJ13" s="611"/>
      <c r="BK13" s="611"/>
      <c r="BL13" s="611"/>
      <c r="BM13" s="611"/>
      <c r="BN13" s="612"/>
      <c r="BO13" s="613">
        <v>44.9</v>
      </c>
      <c r="BP13" s="613"/>
      <c r="BQ13" s="613"/>
      <c r="BR13" s="613"/>
      <c r="BS13" s="614" t="s">
        <v>121</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95716</v>
      </c>
      <c r="CS13" s="611"/>
      <c r="CT13" s="611"/>
      <c r="CU13" s="611"/>
      <c r="CV13" s="611"/>
      <c r="CW13" s="611"/>
      <c r="CX13" s="611"/>
      <c r="CY13" s="612"/>
      <c r="CZ13" s="613">
        <v>6.5</v>
      </c>
      <c r="DA13" s="613"/>
      <c r="DB13" s="613"/>
      <c r="DC13" s="613"/>
      <c r="DD13" s="619" t="s">
        <v>121</v>
      </c>
      <c r="DE13" s="611"/>
      <c r="DF13" s="611"/>
      <c r="DG13" s="611"/>
      <c r="DH13" s="611"/>
      <c r="DI13" s="611"/>
      <c r="DJ13" s="611"/>
      <c r="DK13" s="611"/>
      <c r="DL13" s="611"/>
      <c r="DM13" s="611"/>
      <c r="DN13" s="611"/>
      <c r="DO13" s="611"/>
      <c r="DP13" s="612"/>
      <c r="DQ13" s="619">
        <v>20711</v>
      </c>
      <c r="DR13" s="611"/>
      <c r="DS13" s="611"/>
      <c r="DT13" s="611"/>
      <c r="DU13" s="611"/>
      <c r="DV13" s="611"/>
      <c r="DW13" s="611"/>
      <c r="DX13" s="611"/>
      <c r="DY13" s="611"/>
      <c r="DZ13" s="611"/>
      <c r="EA13" s="611"/>
      <c r="EB13" s="611"/>
      <c r="EC13" s="620"/>
    </row>
    <row r="14" spans="2:143" ht="11.25" customHeight="1" x14ac:dyDescent="0.15">
      <c r="B14" s="607" t="s">
        <v>244</v>
      </c>
      <c r="C14" s="608"/>
      <c r="D14" s="608"/>
      <c r="E14" s="608"/>
      <c r="F14" s="608"/>
      <c r="G14" s="608"/>
      <c r="H14" s="608"/>
      <c r="I14" s="608"/>
      <c r="J14" s="608"/>
      <c r="K14" s="608"/>
      <c r="L14" s="608"/>
      <c r="M14" s="608"/>
      <c r="N14" s="608"/>
      <c r="O14" s="608"/>
      <c r="P14" s="608"/>
      <c r="Q14" s="609"/>
      <c r="R14" s="610">
        <v>17</v>
      </c>
      <c r="S14" s="611"/>
      <c r="T14" s="611"/>
      <c r="U14" s="611"/>
      <c r="V14" s="611"/>
      <c r="W14" s="611"/>
      <c r="X14" s="611"/>
      <c r="Y14" s="612"/>
      <c r="Z14" s="613">
        <v>0</v>
      </c>
      <c r="AA14" s="613"/>
      <c r="AB14" s="613"/>
      <c r="AC14" s="613"/>
      <c r="AD14" s="614">
        <v>17</v>
      </c>
      <c r="AE14" s="614"/>
      <c r="AF14" s="614"/>
      <c r="AG14" s="614"/>
      <c r="AH14" s="614"/>
      <c r="AI14" s="614"/>
      <c r="AJ14" s="614"/>
      <c r="AK14" s="614"/>
      <c r="AL14" s="615">
        <v>0</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1995</v>
      </c>
      <c r="BH14" s="611"/>
      <c r="BI14" s="611"/>
      <c r="BJ14" s="611"/>
      <c r="BK14" s="611"/>
      <c r="BL14" s="611"/>
      <c r="BM14" s="611"/>
      <c r="BN14" s="612"/>
      <c r="BO14" s="613">
        <v>3.8</v>
      </c>
      <c r="BP14" s="613"/>
      <c r="BQ14" s="613"/>
      <c r="BR14" s="613"/>
      <c r="BS14" s="614" t="s">
        <v>121</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13165</v>
      </c>
      <c r="CS14" s="611"/>
      <c r="CT14" s="611"/>
      <c r="CU14" s="611"/>
      <c r="CV14" s="611"/>
      <c r="CW14" s="611"/>
      <c r="CX14" s="611"/>
      <c r="CY14" s="612"/>
      <c r="CZ14" s="613">
        <v>0.9</v>
      </c>
      <c r="DA14" s="613"/>
      <c r="DB14" s="613"/>
      <c r="DC14" s="613"/>
      <c r="DD14" s="619" t="s">
        <v>121</v>
      </c>
      <c r="DE14" s="611"/>
      <c r="DF14" s="611"/>
      <c r="DG14" s="611"/>
      <c r="DH14" s="611"/>
      <c r="DI14" s="611"/>
      <c r="DJ14" s="611"/>
      <c r="DK14" s="611"/>
      <c r="DL14" s="611"/>
      <c r="DM14" s="611"/>
      <c r="DN14" s="611"/>
      <c r="DO14" s="611"/>
      <c r="DP14" s="612"/>
      <c r="DQ14" s="619">
        <v>4225</v>
      </c>
      <c r="DR14" s="611"/>
      <c r="DS14" s="611"/>
      <c r="DT14" s="611"/>
      <c r="DU14" s="611"/>
      <c r="DV14" s="611"/>
      <c r="DW14" s="611"/>
      <c r="DX14" s="611"/>
      <c r="DY14" s="611"/>
      <c r="DZ14" s="611"/>
      <c r="EA14" s="611"/>
      <c r="EB14" s="611"/>
      <c r="EC14" s="620"/>
    </row>
    <row r="15" spans="2:143" ht="11.25" customHeight="1" x14ac:dyDescent="0.15">
      <c r="B15" s="607" t="s">
        <v>247</v>
      </c>
      <c r="C15" s="608"/>
      <c r="D15" s="608"/>
      <c r="E15" s="608"/>
      <c r="F15" s="608"/>
      <c r="G15" s="608"/>
      <c r="H15" s="608"/>
      <c r="I15" s="608"/>
      <c r="J15" s="608"/>
      <c r="K15" s="608"/>
      <c r="L15" s="608"/>
      <c r="M15" s="608"/>
      <c r="N15" s="608"/>
      <c r="O15" s="608"/>
      <c r="P15" s="608"/>
      <c r="Q15" s="609"/>
      <c r="R15" s="610" t="s">
        <v>121</v>
      </c>
      <c r="S15" s="611"/>
      <c r="T15" s="611"/>
      <c r="U15" s="611"/>
      <c r="V15" s="611"/>
      <c r="W15" s="611"/>
      <c r="X15" s="611"/>
      <c r="Y15" s="612"/>
      <c r="Z15" s="613" t="s">
        <v>121</v>
      </c>
      <c r="AA15" s="613"/>
      <c r="AB15" s="613"/>
      <c r="AC15" s="613"/>
      <c r="AD15" s="614" t="s">
        <v>121</v>
      </c>
      <c r="AE15" s="614"/>
      <c r="AF15" s="614"/>
      <c r="AG15" s="614"/>
      <c r="AH15" s="614"/>
      <c r="AI15" s="614"/>
      <c r="AJ15" s="614"/>
      <c r="AK15" s="614"/>
      <c r="AL15" s="615" t="s">
        <v>121</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1521</v>
      </c>
      <c r="BH15" s="611"/>
      <c r="BI15" s="611"/>
      <c r="BJ15" s="611"/>
      <c r="BK15" s="611"/>
      <c r="BL15" s="611"/>
      <c r="BM15" s="611"/>
      <c r="BN15" s="612"/>
      <c r="BO15" s="613">
        <v>2.9</v>
      </c>
      <c r="BP15" s="613"/>
      <c r="BQ15" s="613"/>
      <c r="BR15" s="613"/>
      <c r="BS15" s="614" t="s">
        <v>121</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152465</v>
      </c>
      <c r="CS15" s="611"/>
      <c r="CT15" s="611"/>
      <c r="CU15" s="611"/>
      <c r="CV15" s="611"/>
      <c r="CW15" s="611"/>
      <c r="CX15" s="611"/>
      <c r="CY15" s="612"/>
      <c r="CZ15" s="613">
        <v>10.4</v>
      </c>
      <c r="DA15" s="613"/>
      <c r="DB15" s="613"/>
      <c r="DC15" s="613"/>
      <c r="DD15" s="619">
        <v>39836</v>
      </c>
      <c r="DE15" s="611"/>
      <c r="DF15" s="611"/>
      <c r="DG15" s="611"/>
      <c r="DH15" s="611"/>
      <c r="DI15" s="611"/>
      <c r="DJ15" s="611"/>
      <c r="DK15" s="611"/>
      <c r="DL15" s="611"/>
      <c r="DM15" s="611"/>
      <c r="DN15" s="611"/>
      <c r="DO15" s="611"/>
      <c r="DP15" s="612"/>
      <c r="DQ15" s="619">
        <v>50443</v>
      </c>
      <c r="DR15" s="611"/>
      <c r="DS15" s="611"/>
      <c r="DT15" s="611"/>
      <c r="DU15" s="611"/>
      <c r="DV15" s="611"/>
      <c r="DW15" s="611"/>
      <c r="DX15" s="611"/>
      <c r="DY15" s="611"/>
      <c r="DZ15" s="611"/>
      <c r="EA15" s="611"/>
      <c r="EB15" s="611"/>
      <c r="EC15" s="620"/>
    </row>
    <row r="16" spans="2:143" ht="11.25" customHeight="1" x14ac:dyDescent="0.15">
      <c r="B16" s="607" t="s">
        <v>250</v>
      </c>
      <c r="C16" s="608"/>
      <c r="D16" s="608"/>
      <c r="E16" s="608"/>
      <c r="F16" s="608"/>
      <c r="G16" s="608"/>
      <c r="H16" s="608"/>
      <c r="I16" s="608"/>
      <c r="J16" s="608"/>
      <c r="K16" s="608"/>
      <c r="L16" s="608"/>
      <c r="M16" s="608"/>
      <c r="N16" s="608"/>
      <c r="O16" s="608"/>
      <c r="P16" s="608"/>
      <c r="Q16" s="609"/>
      <c r="R16" s="610">
        <v>636</v>
      </c>
      <c r="S16" s="611"/>
      <c r="T16" s="611"/>
      <c r="U16" s="611"/>
      <c r="V16" s="611"/>
      <c r="W16" s="611"/>
      <c r="X16" s="611"/>
      <c r="Y16" s="612"/>
      <c r="Z16" s="613">
        <v>0</v>
      </c>
      <c r="AA16" s="613"/>
      <c r="AB16" s="613"/>
      <c r="AC16" s="613"/>
      <c r="AD16" s="614">
        <v>636</v>
      </c>
      <c r="AE16" s="614"/>
      <c r="AF16" s="614"/>
      <c r="AG16" s="614"/>
      <c r="AH16" s="614"/>
      <c r="AI16" s="614"/>
      <c r="AJ16" s="614"/>
      <c r="AK16" s="614"/>
      <c r="AL16" s="615">
        <v>0.1</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121</v>
      </c>
      <c r="BH16" s="611"/>
      <c r="BI16" s="611"/>
      <c r="BJ16" s="611"/>
      <c r="BK16" s="611"/>
      <c r="BL16" s="611"/>
      <c r="BM16" s="611"/>
      <c r="BN16" s="612"/>
      <c r="BO16" s="613" t="s">
        <v>121</v>
      </c>
      <c r="BP16" s="613"/>
      <c r="BQ16" s="613"/>
      <c r="BR16" s="613"/>
      <c r="BS16" s="614" t="s">
        <v>121</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121</v>
      </c>
      <c r="CS16" s="611"/>
      <c r="CT16" s="611"/>
      <c r="CU16" s="611"/>
      <c r="CV16" s="611"/>
      <c r="CW16" s="611"/>
      <c r="CX16" s="611"/>
      <c r="CY16" s="612"/>
      <c r="CZ16" s="613" t="s">
        <v>121</v>
      </c>
      <c r="DA16" s="613"/>
      <c r="DB16" s="613"/>
      <c r="DC16" s="613"/>
      <c r="DD16" s="619" t="s">
        <v>121</v>
      </c>
      <c r="DE16" s="611"/>
      <c r="DF16" s="611"/>
      <c r="DG16" s="611"/>
      <c r="DH16" s="611"/>
      <c r="DI16" s="611"/>
      <c r="DJ16" s="611"/>
      <c r="DK16" s="611"/>
      <c r="DL16" s="611"/>
      <c r="DM16" s="611"/>
      <c r="DN16" s="611"/>
      <c r="DO16" s="611"/>
      <c r="DP16" s="612"/>
      <c r="DQ16" s="619" t="s">
        <v>121</v>
      </c>
      <c r="DR16" s="611"/>
      <c r="DS16" s="611"/>
      <c r="DT16" s="611"/>
      <c r="DU16" s="611"/>
      <c r="DV16" s="611"/>
      <c r="DW16" s="611"/>
      <c r="DX16" s="611"/>
      <c r="DY16" s="611"/>
      <c r="DZ16" s="611"/>
      <c r="EA16" s="611"/>
      <c r="EB16" s="611"/>
      <c r="EC16" s="620"/>
    </row>
    <row r="17" spans="2:133" ht="11.25" customHeight="1" x14ac:dyDescent="0.15">
      <c r="B17" s="607" t="s">
        <v>253</v>
      </c>
      <c r="C17" s="608"/>
      <c r="D17" s="608"/>
      <c r="E17" s="608"/>
      <c r="F17" s="608"/>
      <c r="G17" s="608"/>
      <c r="H17" s="608"/>
      <c r="I17" s="608"/>
      <c r="J17" s="608"/>
      <c r="K17" s="608"/>
      <c r="L17" s="608"/>
      <c r="M17" s="608"/>
      <c r="N17" s="608"/>
      <c r="O17" s="608"/>
      <c r="P17" s="608"/>
      <c r="Q17" s="609"/>
      <c r="R17" s="610">
        <v>2099</v>
      </c>
      <c r="S17" s="611"/>
      <c r="T17" s="611"/>
      <c r="U17" s="611"/>
      <c r="V17" s="611"/>
      <c r="W17" s="611"/>
      <c r="X17" s="611"/>
      <c r="Y17" s="612"/>
      <c r="Z17" s="613">
        <v>0.1</v>
      </c>
      <c r="AA17" s="613"/>
      <c r="AB17" s="613"/>
      <c r="AC17" s="613"/>
      <c r="AD17" s="614">
        <v>2099</v>
      </c>
      <c r="AE17" s="614"/>
      <c r="AF17" s="614"/>
      <c r="AG17" s="614"/>
      <c r="AH17" s="614"/>
      <c r="AI17" s="614"/>
      <c r="AJ17" s="614"/>
      <c r="AK17" s="614"/>
      <c r="AL17" s="615">
        <v>0.5</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121</v>
      </c>
      <c r="BH17" s="611"/>
      <c r="BI17" s="611"/>
      <c r="BJ17" s="611"/>
      <c r="BK17" s="611"/>
      <c r="BL17" s="611"/>
      <c r="BM17" s="611"/>
      <c r="BN17" s="612"/>
      <c r="BO17" s="613" t="s">
        <v>121</v>
      </c>
      <c r="BP17" s="613"/>
      <c r="BQ17" s="613"/>
      <c r="BR17" s="613"/>
      <c r="BS17" s="614" t="s">
        <v>121</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54470</v>
      </c>
      <c r="CS17" s="611"/>
      <c r="CT17" s="611"/>
      <c r="CU17" s="611"/>
      <c r="CV17" s="611"/>
      <c r="CW17" s="611"/>
      <c r="CX17" s="611"/>
      <c r="CY17" s="612"/>
      <c r="CZ17" s="613">
        <v>3.7</v>
      </c>
      <c r="DA17" s="613"/>
      <c r="DB17" s="613"/>
      <c r="DC17" s="613"/>
      <c r="DD17" s="619" t="s">
        <v>121</v>
      </c>
      <c r="DE17" s="611"/>
      <c r="DF17" s="611"/>
      <c r="DG17" s="611"/>
      <c r="DH17" s="611"/>
      <c r="DI17" s="611"/>
      <c r="DJ17" s="611"/>
      <c r="DK17" s="611"/>
      <c r="DL17" s="611"/>
      <c r="DM17" s="611"/>
      <c r="DN17" s="611"/>
      <c r="DO17" s="611"/>
      <c r="DP17" s="612"/>
      <c r="DQ17" s="619">
        <v>54470</v>
      </c>
      <c r="DR17" s="611"/>
      <c r="DS17" s="611"/>
      <c r="DT17" s="611"/>
      <c r="DU17" s="611"/>
      <c r="DV17" s="611"/>
      <c r="DW17" s="611"/>
      <c r="DX17" s="611"/>
      <c r="DY17" s="611"/>
      <c r="DZ17" s="611"/>
      <c r="EA17" s="611"/>
      <c r="EB17" s="611"/>
      <c r="EC17" s="620"/>
    </row>
    <row r="18" spans="2:133" ht="11.25" customHeight="1" x14ac:dyDescent="0.15">
      <c r="B18" s="607" t="s">
        <v>256</v>
      </c>
      <c r="C18" s="608"/>
      <c r="D18" s="608"/>
      <c r="E18" s="608"/>
      <c r="F18" s="608"/>
      <c r="G18" s="608"/>
      <c r="H18" s="608"/>
      <c r="I18" s="608"/>
      <c r="J18" s="608"/>
      <c r="K18" s="608"/>
      <c r="L18" s="608"/>
      <c r="M18" s="608"/>
      <c r="N18" s="608"/>
      <c r="O18" s="608"/>
      <c r="P18" s="608"/>
      <c r="Q18" s="609"/>
      <c r="R18" s="610">
        <v>50</v>
      </c>
      <c r="S18" s="611"/>
      <c r="T18" s="611"/>
      <c r="U18" s="611"/>
      <c r="V18" s="611"/>
      <c r="W18" s="611"/>
      <c r="X18" s="611"/>
      <c r="Y18" s="612"/>
      <c r="Z18" s="613">
        <v>0</v>
      </c>
      <c r="AA18" s="613"/>
      <c r="AB18" s="613"/>
      <c r="AC18" s="613"/>
      <c r="AD18" s="614">
        <v>50</v>
      </c>
      <c r="AE18" s="614"/>
      <c r="AF18" s="614"/>
      <c r="AG18" s="614"/>
      <c r="AH18" s="614"/>
      <c r="AI18" s="614"/>
      <c r="AJ18" s="614"/>
      <c r="AK18" s="614"/>
      <c r="AL18" s="615">
        <v>0</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121</v>
      </c>
      <c r="BH18" s="611"/>
      <c r="BI18" s="611"/>
      <c r="BJ18" s="611"/>
      <c r="BK18" s="611"/>
      <c r="BL18" s="611"/>
      <c r="BM18" s="611"/>
      <c r="BN18" s="612"/>
      <c r="BO18" s="613" t="s">
        <v>121</v>
      </c>
      <c r="BP18" s="613"/>
      <c r="BQ18" s="613"/>
      <c r="BR18" s="613"/>
      <c r="BS18" s="614" t="s">
        <v>121</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121</v>
      </c>
      <c r="CS18" s="611"/>
      <c r="CT18" s="611"/>
      <c r="CU18" s="611"/>
      <c r="CV18" s="611"/>
      <c r="CW18" s="611"/>
      <c r="CX18" s="611"/>
      <c r="CY18" s="612"/>
      <c r="CZ18" s="613" t="s">
        <v>121</v>
      </c>
      <c r="DA18" s="613"/>
      <c r="DB18" s="613"/>
      <c r="DC18" s="613"/>
      <c r="DD18" s="619" t="s">
        <v>121</v>
      </c>
      <c r="DE18" s="611"/>
      <c r="DF18" s="611"/>
      <c r="DG18" s="611"/>
      <c r="DH18" s="611"/>
      <c r="DI18" s="611"/>
      <c r="DJ18" s="611"/>
      <c r="DK18" s="611"/>
      <c r="DL18" s="611"/>
      <c r="DM18" s="611"/>
      <c r="DN18" s="611"/>
      <c r="DO18" s="611"/>
      <c r="DP18" s="612"/>
      <c r="DQ18" s="619" t="s">
        <v>121</v>
      </c>
      <c r="DR18" s="611"/>
      <c r="DS18" s="611"/>
      <c r="DT18" s="611"/>
      <c r="DU18" s="611"/>
      <c r="DV18" s="611"/>
      <c r="DW18" s="611"/>
      <c r="DX18" s="611"/>
      <c r="DY18" s="611"/>
      <c r="DZ18" s="611"/>
      <c r="EA18" s="611"/>
      <c r="EB18" s="611"/>
      <c r="EC18" s="620"/>
    </row>
    <row r="19" spans="2:133" ht="11.25" customHeight="1" x14ac:dyDescent="0.15">
      <c r="B19" s="607" t="s">
        <v>259</v>
      </c>
      <c r="C19" s="608"/>
      <c r="D19" s="608"/>
      <c r="E19" s="608"/>
      <c r="F19" s="608"/>
      <c r="G19" s="608"/>
      <c r="H19" s="608"/>
      <c r="I19" s="608"/>
      <c r="J19" s="608"/>
      <c r="K19" s="608"/>
      <c r="L19" s="608"/>
      <c r="M19" s="608"/>
      <c r="N19" s="608"/>
      <c r="O19" s="608"/>
      <c r="P19" s="608"/>
      <c r="Q19" s="609"/>
      <c r="R19" s="610">
        <v>50</v>
      </c>
      <c r="S19" s="611"/>
      <c r="T19" s="611"/>
      <c r="U19" s="611"/>
      <c r="V19" s="611"/>
      <c r="W19" s="611"/>
      <c r="X19" s="611"/>
      <c r="Y19" s="612"/>
      <c r="Z19" s="613">
        <v>0</v>
      </c>
      <c r="AA19" s="613"/>
      <c r="AB19" s="613"/>
      <c r="AC19" s="613"/>
      <c r="AD19" s="614">
        <v>50</v>
      </c>
      <c r="AE19" s="614"/>
      <c r="AF19" s="614"/>
      <c r="AG19" s="614"/>
      <c r="AH19" s="614"/>
      <c r="AI19" s="614"/>
      <c r="AJ19" s="614"/>
      <c r="AK19" s="614"/>
      <c r="AL19" s="615">
        <v>0</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t="s">
        <v>121</v>
      </c>
      <c r="BH19" s="611"/>
      <c r="BI19" s="611"/>
      <c r="BJ19" s="611"/>
      <c r="BK19" s="611"/>
      <c r="BL19" s="611"/>
      <c r="BM19" s="611"/>
      <c r="BN19" s="612"/>
      <c r="BO19" s="613" t="s">
        <v>121</v>
      </c>
      <c r="BP19" s="613"/>
      <c r="BQ19" s="613"/>
      <c r="BR19" s="613"/>
      <c r="BS19" s="614" t="s">
        <v>121</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121</v>
      </c>
      <c r="CS19" s="611"/>
      <c r="CT19" s="611"/>
      <c r="CU19" s="611"/>
      <c r="CV19" s="611"/>
      <c r="CW19" s="611"/>
      <c r="CX19" s="611"/>
      <c r="CY19" s="612"/>
      <c r="CZ19" s="613" t="s">
        <v>121</v>
      </c>
      <c r="DA19" s="613"/>
      <c r="DB19" s="613"/>
      <c r="DC19" s="613"/>
      <c r="DD19" s="619" t="s">
        <v>121</v>
      </c>
      <c r="DE19" s="611"/>
      <c r="DF19" s="611"/>
      <c r="DG19" s="611"/>
      <c r="DH19" s="611"/>
      <c r="DI19" s="611"/>
      <c r="DJ19" s="611"/>
      <c r="DK19" s="611"/>
      <c r="DL19" s="611"/>
      <c r="DM19" s="611"/>
      <c r="DN19" s="611"/>
      <c r="DO19" s="611"/>
      <c r="DP19" s="612"/>
      <c r="DQ19" s="619" t="s">
        <v>121</v>
      </c>
      <c r="DR19" s="611"/>
      <c r="DS19" s="611"/>
      <c r="DT19" s="611"/>
      <c r="DU19" s="611"/>
      <c r="DV19" s="611"/>
      <c r="DW19" s="611"/>
      <c r="DX19" s="611"/>
      <c r="DY19" s="611"/>
      <c r="DZ19" s="611"/>
      <c r="EA19" s="611"/>
      <c r="EB19" s="611"/>
      <c r="EC19" s="620"/>
    </row>
    <row r="20" spans="2:133" ht="11.25" customHeight="1" x14ac:dyDescent="0.15">
      <c r="B20" s="623" t="s">
        <v>262</v>
      </c>
      <c r="C20" s="624"/>
      <c r="D20" s="624"/>
      <c r="E20" s="624"/>
      <c r="F20" s="624"/>
      <c r="G20" s="624"/>
      <c r="H20" s="624"/>
      <c r="I20" s="624"/>
      <c r="J20" s="624"/>
      <c r="K20" s="624"/>
      <c r="L20" s="624"/>
      <c r="M20" s="624"/>
      <c r="N20" s="624"/>
      <c r="O20" s="624"/>
      <c r="P20" s="624"/>
      <c r="Q20" s="625"/>
      <c r="R20" s="610" t="s">
        <v>121</v>
      </c>
      <c r="S20" s="611"/>
      <c r="T20" s="611"/>
      <c r="U20" s="611"/>
      <c r="V20" s="611"/>
      <c r="W20" s="611"/>
      <c r="X20" s="611"/>
      <c r="Y20" s="612"/>
      <c r="Z20" s="613" t="s">
        <v>121</v>
      </c>
      <c r="AA20" s="613"/>
      <c r="AB20" s="613"/>
      <c r="AC20" s="613"/>
      <c r="AD20" s="614" t="s">
        <v>121</v>
      </c>
      <c r="AE20" s="614"/>
      <c r="AF20" s="614"/>
      <c r="AG20" s="614"/>
      <c r="AH20" s="614"/>
      <c r="AI20" s="614"/>
      <c r="AJ20" s="614"/>
      <c r="AK20" s="614"/>
      <c r="AL20" s="615" t="s">
        <v>121</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t="s">
        <v>121</v>
      </c>
      <c r="BH20" s="611"/>
      <c r="BI20" s="611"/>
      <c r="BJ20" s="611"/>
      <c r="BK20" s="611"/>
      <c r="BL20" s="611"/>
      <c r="BM20" s="611"/>
      <c r="BN20" s="612"/>
      <c r="BO20" s="613" t="s">
        <v>121</v>
      </c>
      <c r="BP20" s="613"/>
      <c r="BQ20" s="613"/>
      <c r="BR20" s="613"/>
      <c r="BS20" s="614" t="s">
        <v>121</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1465978</v>
      </c>
      <c r="CS20" s="611"/>
      <c r="CT20" s="611"/>
      <c r="CU20" s="611"/>
      <c r="CV20" s="611"/>
      <c r="CW20" s="611"/>
      <c r="CX20" s="611"/>
      <c r="CY20" s="612"/>
      <c r="CZ20" s="613">
        <v>100</v>
      </c>
      <c r="DA20" s="613"/>
      <c r="DB20" s="613"/>
      <c r="DC20" s="613"/>
      <c r="DD20" s="619">
        <v>109405</v>
      </c>
      <c r="DE20" s="611"/>
      <c r="DF20" s="611"/>
      <c r="DG20" s="611"/>
      <c r="DH20" s="611"/>
      <c r="DI20" s="611"/>
      <c r="DJ20" s="611"/>
      <c r="DK20" s="611"/>
      <c r="DL20" s="611"/>
      <c r="DM20" s="611"/>
      <c r="DN20" s="611"/>
      <c r="DO20" s="611"/>
      <c r="DP20" s="612"/>
      <c r="DQ20" s="619">
        <v>512881</v>
      </c>
      <c r="DR20" s="611"/>
      <c r="DS20" s="611"/>
      <c r="DT20" s="611"/>
      <c r="DU20" s="611"/>
      <c r="DV20" s="611"/>
      <c r="DW20" s="611"/>
      <c r="DX20" s="611"/>
      <c r="DY20" s="611"/>
      <c r="DZ20" s="611"/>
      <c r="EA20" s="611"/>
      <c r="EB20" s="611"/>
      <c r="EC20" s="620"/>
    </row>
    <row r="21" spans="2:133" ht="11.25" customHeight="1" x14ac:dyDescent="0.15">
      <c r="B21" s="607" t="s">
        <v>265</v>
      </c>
      <c r="C21" s="608"/>
      <c r="D21" s="608"/>
      <c r="E21" s="608"/>
      <c r="F21" s="608"/>
      <c r="G21" s="608"/>
      <c r="H21" s="608"/>
      <c r="I21" s="608"/>
      <c r="J21" s="608"/>
      <c r="K21" s="608"/>
      <c r="L21" s="608"/>
      <c r="M21" s="608"/>
      <c r="N21" s="608"/>
      <c r="O21" s="608"/>
      <c r="P21" s="608"/>
      <c r="Q21" s="609"/>
      <c r="R21" s="610">
        <v>443650</v>
      </c>
      <c r="S21" s="611"/>
      <c r="T21" s="611"/>
      <c r="U21" s="611"/>
      <c r="V21" s="611"/>
      <c r="W21" s="611"/>
      <c r="X21" s="611"/>
      <c r="Y21" s="612"/>
      <c r="Z21" s="613">
        <v>27.1</v>
      </c>
      <c r="AA21" s="613"/>
      <c r="AB21" s="613"/>
      <c r="AC21" s="613"/>
      <c r="AD21" s="614">
        <v>377791</v>
      </c>
      <c r="AE21" s="614"/>
      <c r="AF21" s="614"/>
      <c r="AG21" s="614"/>
      <c r="AH21" s="614"/>
      <c r="AI21" s="614"/>
      <c r="AJ21" s="614"/>
      <c r="AK21" s="614"/>
      <c r="AL21" s="615">
        <v>84.1</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t="s">
        <v>121</v>
      </c>
      <c r="BH21" s="611"/>
      <c r="BI21" s="611"/>
      <c r="BJ21" s="611"/>
      <c r="BK21" s="611"/>
      <c r="BL21" s="611"/>
      <c r="BM21" s="611"/>
      <c r="BN21" s="612"/>
      <c r="BO21" s="613" t="s">
        <v>121</v>
      </c>
      <c r="BP21" s="613"/>
      <c r="BQ21" s="613"/>
      <c r="BR21" s="613"/>
      <c r="BS21" s="614" t="s">
        <v>121</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15">
      <c r="B22" s="607" t="s">
        <v>267</v>
      </c>
      <c r="C22" s="608"/>
      <c r="D22" s="608"/>
      <c r="E22" s="608"/>
      <c r="F22" s="608"/>
      <c r="G22" s="608"/>
      <c r="H22" s="608"/>
      <c r="I22" s="608"/>
      <c r="J22" s="608"/>
      <c r="K22" s="608"/>
      <c r="L22" s="608"/>
      <c r="M22" s="608"/>
      <c r="N22" s="608"/>
      <c r="O22" s="608"/>
      <c r="P22" s="608"/>
      <c r="Q22" s="609"/>
      <c r="R22" s="610">
        <v>377791</v>
      </c>
      <c r="S22" s="611"/>
      <c r="T22" s="611"/>
      <c r="U22" s="611"/>
      <c r="V22" s="611"/>
      <c r="W22" s="611"/>
      <c r="X22" s="611"/>
      <c r="Y22" s="612"/>
      <c r="Z22" s="613">
        <v>23.1</v>
      </c>
      <c r="AA22" s="613"/>
      <c r="AB22" s="613"/>
      <c r="AC22" s="613"/>
      <c r="AD22" s="614">
        <v>377791</v>
      </c>
      <c r="AE22" s="614"/>
      <c r="AF22" s="614"/>
      <c r="AG22" s="614"/>
      <c r="AH22" s="614"/>
      <c r="AI22" s="614"/>
      <c r="AJ22" s="614"/>
      <c r="AK22" s="614"/>
      <c r="AL22" s="615">
        <v>84.1</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121</v>
      </c>
      <c r="BH22" s="611"/>
      <c r="BI22" s="611"/>
      <c r="BJ22" s="611"/>
      <c r="BK22" s="611"/>
      <c r="BL22" s="611"/>
      <c r="BM22" s="611"/>
      <c r="BN22" s="612"/>
      <c r="BO22" s="613" t="s">
        <v>121</v>
      </c>
      <c r="BP22" s="613"/>
      <c r="BQ22" s="613"/>
      <c r="BR22" s="613"/>
      <c r="BS22" s="614" t="s">
        <v>121</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15">
      <c r="B23" s="607" t="s">
        <v>270</v>
      </c>
      <c r="C23" s="608"/>
      <c r="D23" s="608"/>
      <c r="E23" s="608"/>
      <c r="F23" s="608"/>
      <c r="G23" s="608"/>
      <c r="H23" s="608"/>
      <c r="I23" s="608"/>
      <c r="J23" s="608"/>
      <c r="K23" s="608"/>
      <c r="L23" s="608"/>
      <c r="M23" s="608"/>
      <c r="N23" s="608"/>
      <c r="O23" s="608"/>
      <c r="P23" s="608"/>
      <c r="Q23" s="609"/>
      <c r="R23" s="610">
        <v>65859</v>
      </c>
      <c r="S23" s="611"/>
      <c r="T23" s="611"/>
      <c r="U23" s="611"/>
      <c r="V23" s="611"/>
      <c r="W23" s="611"/>
      <c r="X23" s="611"/>
      <c r="Y23" s="612"/>
      <c r="Z23" s="613">
        <v>4</v>
      </c>
      <c r="AA23" s="613"/>
      <c r="AB23" s="613"/>
      <c r="AC23" s="613"/>
      <c r="AD23" s="614" t="s">
        <v>121</v>
      </c>
      <c r="AE23" s="614"/>
      <c r="AF23" s="614"/>
      <c r="AG23" s="614"/>
      <c r="AH23" s="614"/>
      <c r="AI23" s="614"/>
      <c r="AJ23" s="614"/>
      <c r="AK23" s="614"/>
      <c r="AL23" s="615" t="s">
        <v>121</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t="s">
        <v>121</v>
      </c>
      <c r="BH23" s="611"/>
      <c r="BI23" s="611"/>
      <c r="BJ23" s="611"/>
      <c r="BK23" s="611"/>
      <c r="BL23" s="611"/>
      <c r="BM23" s="611"/>
      <c r="BN23" s="612"/>
      <c r="BO23" s="613" t="s">
        <v>121</v>
      </c>
      <c r="BP23" s="613"/>
      <c r="BQ23" s="613"/>
      <c r="BR23" s="613"/>
      <c r="BS23" s="614" t="s">
        <v>121</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15">
      <c r="B24" s="607" t="s">
        <v>277</v>
      </c>
      <c r="C24" s="608"/>
      <c r="D24" s="608"/>
      <c r="E24" s="608"/>
      <c r="F24" s="608"/>
      <c r="G24" s="608"/>
      <c r="H24" s="608"/>
      <c r="I24" s="608"/>
      <c r="J24" s="608"/>
      <c r="K24" s="608"/>
      <c r="L24" s="608"/>
      <c r="M24" s="608"/>
      <c r="N24" s="608"/>
      <c r="O24" s="608"/>
      <c r="P24" s="608"/>
      <c r="Q24" s="609"/>
      <c r="R24" s="610" t="s">
        <v>121</v>
      </c>
      <c r="S24" s="611"/>
      <c r="T24" s="611"/>
      <c r="U24" s="611"/>
      <c r="V24" s="611"/>
      <c r="W24" s="611"/>
      <c r="X24" s="611"/>
      <c r="Y24" s="612"/>
      <c r="Z24" s="613" t="s">
        <v>121</v>
      </c>
      <c r="AA24" s="613"/>
      <c r="AB24" s="613"/>
      <c r="AC24" s="613"/>
      <c r="AD24" s="614" t="s">
        <v>121</v>
      </c>
      <c r="AE24" s="614"/>
      <c r="AF24" s="614"/>
      <c r="AG24" s="614"/>
      <c r="AH24" s="614"/>
      <c r="AI24" s="614"/>
      <c r="AJ24" s="614"/>
      <c r="AK24" s="614"/>
      <c r="AL24" s="615" t="s">
        <v>121</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121</v>
      </c>
      <c r="BH24" s="611"/>
      <c r="BI24" s="611"/>
      <c r="BJ24" s="611"/>
      <c r="BK24" s="611"/>
      <c r="BL24" s="611"/>
      <c r="BM24" s="611"/>
      <c r="BN24" s="612"/>
      <c r="BO24" s="613" t="s">
        <v>121</v>
      </c>
      <c r="BP24" s="613"/>
      <c r="BQ24" s="613"/>
      <c r="BR24" s="613"/>
      <c r="BS24" s="614" t="s">
        <v>121</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331243</v>
      </c>
      <c r="CS24" s="600"/>
      <c r="CT24" s="600"/>
      <c r="CU24" s="600"/>
      <c r="CV24" s="600"/>
      <c r="CW24" s="600"/>
      <c r="CX24" s="600"/>
      <c r="CY24" s="601"/>
      <c r="CZ24" s="604">
        <v>22.6</v>
      </c>
      <c r="DA24" s="605"/>
      <c r="DB24" s="605"/>
      <c r="DC24" s="621"/>
      <c r="DD24" s="644">
        <v>263174</v>
      </c>
      <c r="DE24" s="600"/>
      <c r="DF24" s="600"/>
      <c r="DG24" s="600"/>
      <c r="DH24" s="600"/>
      <c r="DI24" s="600"/>
      <c r="DJ24" s="600"/>
      <c r="DK24" s="601"/>
      <c r="DL24" s="644">
        <v>253909</v>
      </c>
      <c r="DM24" s="600"/>
      <c r="DN24" s="600"/>
      <c r="DO24" s="600"/>
      <c r="DP24" s="600"/>
      <c r="DQ24" s="600"/>
      <c r="DR24" s="600"/>
      <c r="DS24" s="600"/>
      <c r="DT24" s="600"/>
      <c r="DU24" s="600"/>
      <c r="DV24" s="601"/>
      <c r="DW24" s="604">
        <v>56.3</v>
      </c>
      <c r="DX24" s="605"/>
      <c r="DY24" s="605"/>
      <c r="DZ24" s="605"/>
      <c r="EA24" s="605"/>
      <c r="EB24" s="605"/>
      <c r="EC24" s="606"/>
    </row>
    <row r="25" spans="2:133" ht="11.25" customHeight="1" x14ac:dyDescent="0.15">
      <c r="B25" s="607" t="s">
        <v>280</v>
      </c>
      <c r="C25" s="608"/>
      <c r="D25" s="608"/>
      <c r="E25" s="608"/>
      <c r="F25" s="608"/>
      <c r="G25" s="608"/>
      <c r="H25" s="608"/>
      <c r="I25" s="608"/>
      <c r="J25" s="608"/>
      <c r="K25" s="608"/>
      <c r="L25" s="608"/>
      <c r="M25" s="608"/>
      <c r="N25" s="608"/>
      <c r="O25" s="608"/>
      <c r="P25" s="608"/>
      <c r="Q25" s="609"/>
      <c r="R25" s="610">
        <v>511094</v>
      </c>
      <c r="S25" s="611"/>
      <c r="T25" s="611"/>
      <c r="U25" s="611"/>
      <c r="V25" s="611"/>
      <c r="W25" s="611"/>
      <c r="X25" s="611"/>
      <c r="Y25" s="612"/>
      <c r="Z25" s="613">
        <v>31.2</v>
      </c>
      <c r="AA25" s="613"/>
      <c r="AB25" s="613"/>
      <c r="AC25" s="613"/>
      <c r="AD25" s="614">
        <v>445235</v>
      </c>
      <c r="AE25" s="614"/>
      <c r="AF25" s="614"/>
      <c r="AG25" s="614"/>
      <c r="AH25" s="614"/>
      <c r="AI25" s="614"/>
      <c r="AJ25" s="614"/>
      <c r="AK25" s="614"/>
      <c r="AL25" s="615">
        <v>99.1</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121</v>
      </c>
      <c r="BH25" s="611"/>
      <c r="BI25" s="611"/>
      <c r="BJ25" s="611"/>
      <c r="BK25" s="611"/>
      <c r="BL25" s="611"/>
      <c r="BM25" s="611"/>
      <c r="BN25" s="612"/>
      <c r="BO25" s="613" t="s">
        <v>121</v>
      </c>
      <c r="BP25" s="613"/>
      <c r="BQ25" s="613"/>
      <c r="BR25" s="613"/>
      <c r="BS25" s="614" t="s">
        <v>121</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255963</v>
      </c>
      <c r="CS25" s="640"/>
      <c r="CT25" s="640"/>
      <c r="CU25" s="640"/>
      <c r="CV25" s="640"/>
      <c r="CW25" s="640"/>
      <c r="CX25" s="640"/>
      <c r="CY25" s="641"/>
      <c r="CZ25" s="615">
        <v>17.5</v>
      </c>
      <c r="DA25" s="642"/>
      <c r="DB25" s="642"/>
      <c r="DC25" s="645"/>
      <c r="DD25" s="619">
        <v>195892</v>
      </c>
      <c r="DE25" s="640"/>
      <c r="DF25" s="640"/>
      <c r="DG25" s="640"/>
      <c r="DH25" s="640"/>
      <c r="DI25" s="640"/>
      <c r="DJ25" s="640"/>
      <c r="DK25" s="641"/>
      <c r="DL25" s="619">
        <v>195812</v>
      </c>
      <c r="DM25" s="640"/>
      <c r="DN25" s="640"/>
      <c r="DO25" s="640"/>
      <c r="DP25" s="640"/>
      <c r="DQ25" s="640"/>
      <c r="DR25" s="640"/>
      <c r="DS25" s="640"/>
      <c r="DT25" s="640"/>
      <c r="DU25" s="640"/>
      <c r="DV25" s="641"/>
      <c r="DW25" s="615">
        <v>43.4</v>
      </c>
      <c r="DX25" s="642"/>
      <c r="DY25" s="642"/>
      <c r="DZ25" s="642"/>
      <c r="EA25" s="642"/>
      <c r="EB25" s="642"/>
      <c r="EC25" s="643"/>
    </row>
    <row r="26" spans="2:133" ht="11.25" customHeight="1" x14ac:dyDescent="0.15">
      <c r="B26" s="607" t="s">
        <v>283</v>
      </c>
      <c r="C26" s="608"/>
      <c r="D26" s="608"/>
      <c r="E26" s="608"/>
      <c r="F26" s="608"/>
      <c r="G26" s="608"/>
      <c r="H26" s="608"/>
      <c r="I26" s="608"/>
      <c r="J26" s="608"/>
      <c r="K26" s="608"/>
      <c r="L26" s="608"/>
      <c r="M26" s="608"/>
      <c r="N26" s="608"/>
      <c r="O26" s="608"/>
      <c r="P26" s="608"/>
      <c r="Q26" s="609"/>
      <c r="R26" s="610" t="s">
        <v>121</v>
      </c>
      <c r="S26" s="611"/>
      <c r="T26" s="611"/>
      <c r="U26" s="611"/>
      <c r="V26" s="611"/>
      <c r="W26" s="611"/>
      <c r="X26" s="611"/>
      <c r="Y26" s="612"/>
      <c r="Z26" s="613" t="s">
        <v>121</v>
      </c>
      <c r="AA26" s="613"/>
      <c r="AB26" s="613"/>
      <c r="AC26" s="613"/>
      <c r="AD26" s="614" t="s">
        <v>121</v>
      </c>
      <c r="AE26" s="614"/>
      <c r="AF26" s="614"/>
      <c r="AG26" s="614"/>
      <c r="AH26" s="614"/>
      <c r="AI26" s="614"/>
      <c r="AJ26" s="614"/>
      <c r="AK26" s="614"/>
      <c r="AL26" s="615" t="s">
        <v>121</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121</v>
      </c>
      <c r="BH26" s="611"/>
      <c r="BI26" s="611"/>
      <c r="BJ26" s="611"/>
      <c r="BK26" s="611"/>
      <c r="BL26" s="611"/>
      <c r="BM26" s="611"/>
      <c r="BN26" s="612"/>
      <c r="BO26" s="613" t="s">
        <v>121</v>
      </c>
      <c r="BP26" s="613"/>
      <c r="BQ26" s="613"/>
      <c r="BR26" s="613"/>
      <c r="BS26" s="614" t="s">
        <v>121</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113515</v>
      </c>
      <c r="CS26" s="611"/>
      <c r="CT26" s="611"/>
      <c r="CU26" s="611"/>
      <c r="CV26" s="611"/>
      <c r="CW26" s="611"/>
      <c r="CX26" s="611"/>
      <c r="CY26" s="612"/>
      <c r="CZ26" s="615">
        <v>7.7</v>
      </c>
      <c r="DA26" s="642"/>
      <c r="DB26" s="642"/>
      <c r="DC26" s="645"/>
      <c r="DD26" s="619">
        <v>66736</v>
      </c>
      <c r="DE26" s="611"/>
      <c r="DF26" s="611"/>
      <c r="DG26" s="611"/>
      <c r="DH26" s="611"/>
      <c r="DI26" s="611"/>
      <c r="DJ26" s="611"/>
      <c r="DK26" s="612"/>
      <c r="DL26" s="619" t="s">
        <v>121</v>
      </c>
      <c r="DM26" s="611"/>
      <c r="DN26" s="611"/>
      <c r="DO26" s="611"/>
      <c r="DP26" s="611"/>
      <c r="DQ26" s="611"/>
      <c r="DR26" s="611"/>
      <c r="DS26" s="611"/>
      <c r="DT26" s="611"/>
      <c r="DU26" s="611"/>
      <c r="DV26" s="612"/>
      <c r="DW26" s="615" t="s">
        <v>121</v>
      </c>
      <c r="DX26" s="642"/>
      <c r="DY26" s="642"/>
      <c r="DZ26" s="642"/>
      <c r="EA26" s="642"/>
      <c r="EB26" s="642"/>
      <c r="EC26" s="643"/>
    </row>
    <row r="27" spans="2:133" ht="11.25" customHeight="1" x14ac:dyDescent="0.15">
      <c r="B27" s="607" t="s">
        <v>286</v>
      </c>
      <c r="C27" s="608"/>
      <c r="D27" s="608"/>
      <c r="E27" s="608"/>
      <c r="F27" s="608"/>
      <c r="G27" s="608"/>
      <c r="H27" s="608"/>
      <c r="I27" s="608"/>
      <c r="J27" s="608"/>
      <c r="K27" s="608"/>
      <c r="L27" s="608"/>
      <c r="M27" s="608"/>
      <c r="N27" s="608"/>
      <c r="O27" s="608"/>
      <c r="P27" s="608"/>
      <c r="Q27" s="609"/>
      <c r="R27" s="610" t="s">
        <v>121</v>
      </c>
      <c r="S27" s="611"/>
      <c r="T27" s="611"/>
      <c r="U27" s="611"/>
      <c r="V27" s="611"/>
      <c r="W27" s="611"/>
      <c r="X27" s="611"/>
      <c r="Y27" s="612"/>
      <c r="Z27" s="613" t="s">
        <v>121</v>
      </c>
      <c r="AA27" s="613"/>
      <c r="AB27" s="613"/>
      <c r="AC27" s="613"/>
      <c r="AD27" s="614" t="s">
        <v>121</v>
      </c>
      <c r="AE27" s="614"/>
      <c r="AF27" s="614"/>
      <c r="AG27" s="614"/>
      <c r="AH27" s="614"/>
      <c r="AI27" s="614"/>
      <c r="AJ27" s="614"/>
      <c r="AK27" s="614"/>
      <c r="AL27" s="615" t="s">
        <v>121</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52181</v>
      </c>
      <c r="BH27" s="611"/>
      <c r="BI27" s="611"/>
      <c r="BJ27" s="611"/>
      <c r="BK27" s="611"/>
      <c r="BL27" s="611"/>
      <c r="BM27" s="611"/>
      <c r="BN27" s="612"/>
      <c r="BO27" s="613">
        <v>100</v>
      </c>
      <c r="BP27" s="613"/>
      <c r="BQ27" s="613"/>
      <c r="BR27" s="613"/>
      <c r="BS27" s="614" t="s">
        <v>121</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20810</v>
      </c>
      <c r="CS27" s="640"/>
      <c r="CT27" s="640"/>
      <c r="CU27" s="640"/>
      <c r="CV27" s="640"/>
      <c r="CW27" s="640"/>
      <c r="CX27" s="640"/>
      <c r="CY27" s="641"/>
      <c r="CZ27" s="615">
        <v>1.4</v>
      </c>
      <c r="DA27" s="642"/>
      <c r="DB27" s="642"/>
      <c r="DC27" s="645"/>
      <c r="DD27" s="619">
        <v>12812</v>
      </c>
      <c r="DE27" s="640"/>
      <c r="DF27" s="640"/>
      <c r="DG27" s="640"/>
      <c r="DH27" s="640"/>
      <c r="DI27" s="640"/>
      <c r="DJ27" s="640"/>
      <c r="DK27" s="641"/>
      <c r="DL27" s="619">
        <v>3627</v>
      </c>
      <c r="DM27" s="640"/>
      <c r="DN27" s="640"/>
      <c r="DO27" s="640"/>
      <c r="DP27" s="640"/>
      <c r="DQ27" s="640"/>
      <c r="DR27" s="640"/>
      <c r="DS27" s="640"/>
      <c r="DT27" s="640"/>
      <c r="DU27" s="640"/>
      <c r="DV27" s="641"/>
      <c r="DW27" s="615">
        <v>0.8</v>
      </c>
      <c r="DX27" s="642"/>
      <c r="DY27" s="642"/>
      <c r="DZ27" s="642"/>
      <c r="EA27" s="642"/>
      <c r="EB27" s="642"/>
      <c r="EC27" s="643"/>
    </row>
    <row r="28" spans="2:133" ht="11.25" customHeight="1" x14ac:dyDescent="0.15">
      <c r="B28" s="607" t="s">
        <v>289</v>
      </c>
      <c r="C28" s="608"/>
      <c r="D28" s="608"/>
      <c r="E28" s="608"/>
      <c r="F28" s="608"/>
      <c r="G28" s="608"/>
      <c r="H28" s="608"/>
      <c r="I28" s="608"/>
      <c r="J28" s="608"/>
      <c r="K28" s="608"/>
      <c r="L28" s="608"/>
      <c r="M28" s="608"/>
      <c r="N28" s="608"/>
      <c r="O28" s="608"/>
      <c r="P28" s="608"/>
      <c r="Q28" s="609"/>
      <c r="R28" s="610">
        <v>33745</v>
      </c>
      <c r="S28" s="611"/>
      <c r="T28" s="611"/>
      <c r="U28" s="611"/>
      <c r="V28" s="611"/>
      <c r="W28" s="611"/>
      <c r="X28" s="611"/>
      <c r="Y28" s="612"/>
      <c r="Z28" s="613">
        <v>2.1</v>
      </c>
      <c r="AA28" s="613"/>
      <c r="AB28" s="613"/>
      <c r="AC28" s="613"/>
      <c r="AD28" s="614" t="s">
        <v>121</v>
      </c>
      <c r="AE28" s="614"/>
      <c r="AF28" s="614"/>
      <c r="AG28" s="614"/>
      <c r="AH28" s="614"/>
      <c r="AI28" s="614"/>
      <c r="AJ28" s="614"/>
      <c r="AK28" s="614"/>
      <c r="AL28" s="615" t="s">
        <v>121</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54470</v>
      </c>
      <c r="CS28" s="611"/>
      <c r="CT28" s="611"/>
      <c r="CU28" s="611"/>
      <c r="CV28" s="611"/>
      <c r="CW28" s="611"/>
      <c r="CX28" s="611"/>
      <c r="CY28" s="612"/>
      <c r="CZ28" s="615">
        <v>3.7</v>
      </c>
      <c r="DA28" s="642"/>
      <c r="DB28" s="642"/>
      <c r="DC28" s="645"/>
      <c r="DD28" s="619">
        <v>54470</v>
      </c>
      <c r="DE28" s="611"/>
      <c r="DF28" s="611"/>
      <c r="DG28" s="611"/>
      <c r="DH28" s="611"/>
      <c r="DI28" s="611"/>
      <c r="DJ28" s="611"/>
      <c r="DK28" s="612"/>
      <c r="DL28" s="619">
        <v>54470</v>
      </c>
      <c r="DM28" s="611"/>
      <c r="DN28" s="611"/>
      <c r="DO28" s="611"/>
      <c r="DP28" s="611"/>
      <c r="DQ28" s="611"/>
      <c r="DR28" s="611"/>
      <c r="DS28" s="611"/>
      <c r="DT28" s="611"/>
      <c r="DU28" s="611"/>
      <c r="DV28" s="612"/>
      <c r="DW28" s="615">
        <v>12.1</v>
      </c>
      <c r="DX28" s="642"/>
      <c r="DY28" s="642"/>
      <c r="DZ28" s="642"/>
      <c r="EA28" s="642"/>
      <c r="EB28" s="642"/>
      <c r="EC28" s="643"/>
    </row>
    <row r="29" spans="2:133" ht="11.25" customHeight="1" x14ac:dyDescent="0.15">
      <c r="B29" s="607" t="s">
        <v>291</v>
      </c>
      <c r="C29" s="608"/>
      <c r="D29" s="608"/>
      <c r="E29" s="608"/>
      <c r="F29" s="608"/>
      <c r="G29" s="608"/>
      <c r="H29" s="608"/>
      <c r="I29" s="608"/>
      <c r="J29" s="608"/>
      <c r="K29" s="608"/>
      <c r="L29" s="608"/>
      <c r="M29" s="608"/>
      <c r="N29" s="608"/>
      <c r="O29" s="608"/>
      <c r="P29" s="608"/>
      <c r="Q29" s="609"/>
      <c r="R29" s="610">
        <v>319</v>
      </c>
      <c r="S29" s="611"/>
      <c r="T29" s="611"/>
      <c r="U29" s="611"/>
      <c r="V29" s="611"/>
      <c r="W29" s="611"/>
      <c r="X29" s="611"/>
      <c r="Y29" s="612"/>
      <c r="Z29" s="613">
        <v>0</v>
      </c>
      <c r="AA29" s="613"/>
      <c r="AB29" s="613"/>
      <c r="AC29" s="613"/>
      <c r="AD29" s="614" t="s">
        <v>121</v>
      </c>
      <c r="AE29" s="614"/>
      <c r="AF29" s="614"/>
      <c r="AG29" s="614"/>
      <c r="AH29" s="614"/>
      <c r="AI29" s="614"/>
      <c r="AJ29" s="614"/>
      <c r="AK29" s="614"/>
      <c r="AL29" s="615" t="s">
        <v>121</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8" t="s">
        <v>292</v>
      </c>
      <c r="CE29" s="649"/>
      <c r="CF29" s="607" t="s">
        <v>66</v>
      </c>
      <c r="CG29" s="608"/>
      <c r="CH29" s="608"/>
      <c r="CI29" s="608"/>
      <c r="CJ29" s="608"/>
      <c r="CK29" s="608"/>
      <c r="CL29" s="608"/>
      <c r="CM29" s="608"/>
      <c r="CN29" s="608"/>
      <c r="CO29" s="608"/>
      <c r="CP29" s="608"/>
      <c r="CQ29" s="609"/>
      <c r="CR29" s="610">
        <v>54470</v>
      </c>
      <c r="CS29" s="640"/>
      <c r="CT29" s="640"/>
      <c r="CU29" s="640"/>
      <c r="CV29" s="640"/>
      <c r="CW29" s="640"/>
      <c r="CX29" s="640"/>
      <c r="CY29" s="641"/>
      <c r="CZ29" s="615">
        <v>3.7</v>
      </c>
      <c r="DA29" s="642"/>
      <c r="DB29" s="642"/>
      <c r="DC29" s="645"/>
      <c r="DD29" s="619">
        <v>54470</v>
      </c>
      <c r="DE29" s="640"/>
      <c r="DF29" s="640"/>
      <c r="DG29" s="640"/>
      <c r="DH29" s="640"/>
      <c r="DI29" s="640"/>
      <c r="DJ29" s="640"/>
      <c r="DK29" s="641"/>
      <c r="DL29" s="619">
        <v>54470</v>
      </c>
      <c r="DM29" s="640"/>
      <c r="DN29" s="640"/>
      <c r="DO29" s="640"/>
      <c r="DP29" s="640"/>
      <c r="DQ29" s="640"/>
      <c r="DR29" s="640"/>
      <c r="DS29" s="640"/>
      <c r="DT29" s="640"/>
      <c r="DU29" s="640"/>
      <c r="DV29" s="641"/>
      <c r="DW29" s="615">
        <v>12.1</v>
      </c>
      <c r="DX29" s="642"/>
      <c r="DY29" s="642"/>
      <c r="DZ29" s="642"/>
      <c r="EA29" s="642"/>
      <c r="EB29" s="642"/>
      <c r="EC29" s="643"/>
    </row>
    <row r="30" spans="2:133" ht="11.25" customHeight="1" x14ac:dyDescent="0.15">
      <c r="B30" s="607" t="s">
        <v>293</v>
      </c>
      <c r="C30" s="608"/>
      <c r="D30" s="608"/>
      <c r="E30" s="608"/>
      <c r="F30" s="608"/>
      <c r="G30" s="608"/>
      <c r="H30" s="608"/>
      <c r="I30" s="608"/>
      <c r="J30" s="608"/>
      <c r="K30" s="608"/>
      <c r="L30" s="608"/>
      <c r="M30" s="608"/>
      <c r="N30" s="608"/>
      <c r="O30" s="608"/>
      <c r="P30" s="608"/>
      <c r="Q30" s="609"/>
      <c r="R30" s="610">
        <v>65323</v>
      </c>
      <c r="S30" s="611"/>
      <c r="T30" s="611"/>
      <c r="U30" s="611"/>
      <c r="V30" s="611"/>
      <c r="W30" s="611"/>
      <c r="X30" s="611"/>
      <c r="Y30" s="612"/>
      <c r="Z30" s="613">
        <v>4</v>
      </c>
      <c r="AA30" s="613"/>
      <c r="AB30" s="613"/>
      <c r="AC30" s="613"/>
      <c r="AD30" s="614" t="s">
        <v>121</v>
      </c>
      <c r="AE30" s="614"/>
      <c r="AF30" s="614"/>
      <c r="AG30" s="614"/>
      <c r="AH30" s="614"/>
      <c r="AI30" s="614"/>
      <c r="AJ30" s="614"/>
      <c r="AK30" s="614"/>
      <c r="AL30" s="615" t="s">
        <v>121</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46"/>
      <c r="BI30" s="646"/>
      <c r="BJ30" s="646"/>
      <c r="BK30" s="646"/>
      <c r="BL30" s="646"/>
      <c r="BM30" s="646"/>
      <c r="BN30" s="646"/>
      <c r="BO30" s="646"/>
      <c r="BP30" s="646"/>
      <c r="BQ30" s="647"/>
      <c r="BR30" s="592" t="s">
        <v>295</v>
      </c>
      <c r="BS30" s="646"/>
      <c r="BT30" s="646"/>
      <c r="BU30" s="646"/>
      <c r="BV30" s="646"/>
      <c r="BW30" s="646"/>
      <c r="BX30" s="646"/>
      <c r="BY30" s="646"/>
      <c r="BZ30" s="646"/>
      <c r="CA30" s="646"/>
      <c r="CB30" s="647"/>
      <c r="CD30" s="650"/>
      <c r="CE30" s="651"/>
      <c r="CF30" s="607" t="s">
        <v>296</v>
      </c>
      <c r="CG30" s="608"/>
      <c r="CH30" s="608"/>
      <c r="CI30" s="608"/>
      <c r="CJ30" s="608"/>
      <c r="CK30" s="608"/>
      <c r="CL30" s="608"/>
      <c r="CM30" s="608"/>
      <c r="CN30" s="608"/>
      <c r="CO30" s="608"/>
      <c r="CP30" s="608"/>
      <c r="CQ30" s="609"/>
      <c r="CR30" s="610">
        <v>53935</v>
      </c>
      <c r="CS30" s="611"/>
      <c r="CT30" s="611"/>
      <c r="CU30" s="611"/>
      <c r="CV30" s="611"/>
      <c r="CW30" s="611"/>
      <c r="CX30" s="611"/>
      <c r="CY30" s="612"/>
      <c r="CZ30" s="615">
        <v>3.7</v>
      </c>
      <c r="DA30" s="642"/>
      <c r="DB30" s="642"/>
      <c r="DC30" s="645"/>
      <c r="DD30" s="619">
        <v>53935</v>
      </c>
      <c r="DE30" s="611"/>
      <c r="DF30" s="611"/>
      <c r="DG30" s="611"/>
      <c r="DH30" s="611"/>
      <c r="DI30" s="611"/>
      <c r="DJ30" s="611"/>
      <c r="DK30" s="612"/>
      <c r="DL30" s="619">
        <v>53935</v>
      </c>
      <c r="DM30" s="611"/>
      <c r="DN30" s="611"/>
      <c r="DO30" s="611"/>
      <c r="DP30" s="611"/>
      <c r="DQ30" s="611"/>
      <c r="DR30" s="611"/>
      <c r="DS30" s="611"/>
      <c r="DT30" s="611"/>
      <c r="DU30" s="611"/>
      <c r="DV30" s="612"/>
      <c r="DW30" s="615">
        <v>12</v>
      </c>
      <c r="DX30" s="642"/>
      <c r="DY30" s="642"/>
      <c r="DZ30" s="642"/>
      <c r="EA30" s="642"/>
      <c r="EB30" s="642"/>
      <c r="EC30" s="643"/>
    </row>
    <row r="31" spans="2:133" ht="11.25" customHeight="1" x14ac:dyDescent="0.15">
      <c r="B31" s="623" t="s">
        <v>297</v>
      </c>
      <c r="C31" s="624"/>
      <c r="D31" s="624"/>
      <c r="E31" s="624"/>
      <c r="F31" s="624"/>
      <c r="G31" s="624"/>
      <c r="H31" s="624"/>
      <c r="I31" s="624"/>
      <c r="J31" s="624"/>
      <c r="K31" s="624"/>
      <c r="L31" s="624"/>
      <c r="M31" s="624"/>
      <c r="N31" s="624"/>
      <c r="O31" s="624"/>
      <c r="P31" s="624"/>
      <c r="Q31" s="625"/>
      <c r="R31" s="610" t="s">
        <v>121</v>
      </c>
      <c r="S31" s="611"/>
      <c r="T31" s="611"/>
      <c r="U31" s="611"/>
      <c r="V31" s="611"/>
      <c r="W31" s="611"/>
      <c r="X31" s="611"/>
      <c r="Y31" s="612"/>
      <c r="Z31" s="613" t="s">
        <v>121</v>
      </c>
      <c r="AA31" s="613"/>
      <c r="AB31" s="613"/>
      <c r="AC31" s="613"/>
      <c r="AD31" s="614" t="s">
        <v>121</v>
      </c>
      <c r="AE31" s="614"/>
      <c r="AF31" s="614"/>
      <c r="AG31" s="614"/>
      <c r="AH31" s="614"/>
      <c r="AI31" s="614"/>
      <c r="AJ31" s="614"/>
      <c r="AK31" s="614"/>
      <c r="AL31" s="615" t="s">
        <v>121</v>
      </c>
      <c r="AM31" s="616"/>
      <c r="AN31" s="616"/>
      <c r="AO31" s="617"/>
      <c r="AP31" s="658" t="s">
        <v>298</v>
      </c>
      <c r="AQ31" s="659"/>
      <c r="AR31" s="659"/>
      <c r="AS31" s="659"/>
      <c r="AT31" s="664" t="s">
        <v>299</v>
      </c>
      <c r="AU31" s="212"/>
      <c r="AV31" s="212"/>
      <c r="AW31" s="212"/>
      <c r="AX31" s="596" t="s">
        <v>177</v>
      </c>
      <c r="AY31" s="597"/>
      <c r="AZ31" s="597"/>
      <c r="BA31" s="597"/>
      <c r="BB31" s="597"/>
      <c r="BC31" s="597"/>
      <c r="BD31" s="597"/>
      <c r="BE31" s="597"/>
      <c r="BF31" s="598"/>
      <c r="BG31" s="657">
        <v>100</v>
      </c>
      <c r="BH31" s="654"/>
      <c r="BI31" s="654"/>
      <c r="BJ31" s="654"/>
      <c r="BK31" s="654"/>
      <c r="BL31" s="654"/>
      <c r="BM31" s="605">
        <v>99.8</v>
      </c>
      <c r="BN31" s="654"/>
      <c r="BO31" s="654"/>
      <c r="BP31" s="654"/>
      <c r="BQ31" s="655"/>
      <c r="BR31" s="657">
        <v>100</v>
      </c>
      <c r="BS31" s="654"/>
      <c r="BT31" s="654"/>
      <c r="BU31" s="654"/>
      <c r="BV31" s="654"/>
      <c r="BW31" s="654"/>
      <c r="BX31" s="605">
        <v>99.8</v>
      </c>
      <c r="BY31" s="654"/>
      <c r="BZ31" s="654"/>
      <c r="CA31" s="654"/>
      <c r="CB31" s="655"/>
      <c r="CD31" s="650"/>
      <c r="CE31" s="651"/>
      <c r="CF31" s="607" t="s">
        <v>300</v>
      </c>
      <c r="CG31" s="608"/>
      <c r="CH31" s="608"/>
      <c r="CI31" s="608"/>
      <c r="CJ31" s="608"/>
      <c r="CK31" s="608"/>
      <c r="CL31" s="608"/>
      <c r="CM31" s="608"/>
      <c r="CN31" s="608"/>
      <c r="CO31" s="608"/>
      <c r="CP31" s="608"/>
      <c r="CQ31" s="609"/>
      <c r="CR31" s="610">
        <v>535</v>
      </c>
      <c r="CS31" s="640"/>
      <c r="CT31" s="640"/>
      <c r="CU31" s="640"/>
      <c r="CV31" s="640"/>
      <c r="CW31" s="640"/>
      <c r="CX31" s="640"/>
      <c r="CY31" s="641"/>
      <c r="CZ31" s="615">
        <v>0</v>
      </c>
      <c r="DA31" s="642"/>
      <c r="DB31" s="642"/>
      <c r="DC31" s="645"/>
      <c r="DD31" s="619">
        <v>535</v>
      </c>
      <c r="DE31" s="640"/>
      <c r="DF31" s="640"/>
      <c r="DG31" s="640"/>
      <c r="DH31" s="640"/>
      <c r="DI31" s="640"/>
      <c r="DJ31" s="640"/>
      <c r="DK31" s="641"/>
      <c r="DL31" s="619">
        <v>535</v>
      </c>
      <c r="DM31" s="640"/>
      <c r="DN31" s="640"/>
      <c r="DO31" s="640"/>
      <c r="DP31" s="640"/>
      <c r="DQ31" s="640"/>
      <c r="DR31" s="640"/>
      <c r="DS31" s="640"/>
      <c r="DT31" s="640"/>
      <c r="DU31" s="640"/>
      <c r="DV31" s="641"/>
      <c r="DW31" s="615">
        <v>0.1</v>
      </c>
      <c r="DX31" s="642"/>
      <c r="DY31" s="642"/>
      <c r="DZ31" s="642"/>
      <c r="EA31" s="642"/>
      <c r="EB31" s="642"/>
      <c r="EC31" s="643"/>
    </row>
    <row r="32" spans="2:133" ht="11.25" customHeight="1" x14ac:dyDescent="0.15">
      <c r="B32" s="607" t="s">
        <v>301</v>
      </c>
      <c r="C32" s="608"/>
      <c r="D32" s="608"/>
      <c r="E32" s="608"/>
      <c r="F32" s="608"/>
      <c r="G32" s="608"/>
      <c r="H32" s="608"/>
      <c r="I32" s="608"/>
      <c r="J32" s="608"/>
      <c r="K32" s="608"/>
      <c r="L32" s="608"/>
      <c r="M32" s="608"/>
      <c r="N32" s="608"/>
      <c r="O32" s="608"/>
      <c r="P32" s="608"/>
      <c r="Q32" s="609"/>
      <c r="R32" s="610">
        <v>829579</v>
      </c>
      <c r="S32" s="611"/>
      <c r="T32" s="611"/>
      <c r="U32" s="611"/>
      <c r="V32" s="611"/>
      <c r="W32" s="611"/>
      <c r="X32" s="611"/>
      <c r="Y32" s="612"/>
      <c r="Z32" s="613">
        <v>50.7</v>
      </c>
      <c r="AA32" s="613"/>
      <c r="AB32" s="613"/>
      <c r="AC32" s="613"/>
      <c r="AD32" s="614" t="s">
        <v>121</v>
      </c>
      <c r="AE32" s="614"/>
      <c r="AF32" s="614"/>
      <c r="AG32" s="614"/>
      <c r="AH32" s="614"/>
      <c r="AI32" s="614"/>
      <c r="AJ32" s="614"/>
      <c r="AK32" s="614"/>
      <c r="AL32" s="615" t="s">
        <v>121</v>
      </c>
      <c r="AM32" s="616"/>
      <c r="AN32" s="616"/>
      <c r="AO32" s="617"/>
      <c r="AP32" s="660"/>
      <c r="AQ32" s="661"/>
      <c r="AR32" s="661"/>
      <c r="AS32" s="661"/>
      <c r="AT32" s="665"/>
      <c r="AU32" s="208" t="s">
        <v>302</v>
      </c>
      <c r="AX32" s="607" t="s">
        <v>303</v>
      </c>
      <c r="AY32" s="608"/>
      <c r="AZ32" s="608"/>
      <c r="BA32" s="608"/>
      <c r="BB32" s="608"/>
      <c r="BC32" s="608"/>
      <c r="BD32" s="608"/>
      <c r="BE32" s="608"/>
      <c r="BF32" s="609"/>
      <c r="BG32" s="667">
        <v>100</v>
      </c>
      <c r="BH32" s="640"/>
      <c r="BI32" s="640"/>
      <c r="BJ32" s="640"/>
      <c r="BK32" s="640"/>
      <c r="BL32" s="640"/>
      <c r="BM32" s="616">
        <v>99.7</v>
      </c>
      <c r="BN32" s="640"/>
      <c r="BO32" s="640"/>
      <c r="BP32" s="640"/>
      <c r="BQ32" s="656"/>
      <c r="BR32" s="667">
        <v>100</v>
      </c>
      <c r="BS32" s="640"/>
      <c r="BT32" s="640"/>
      <c r="BU32" s="640"/>
      <c r="BV32" s="640"/>
      <c r="BW32" s="640"/>
      <c r="BX32" s="616">
        <v>99.7</v>
      </c>
      <c r="BY32" s="640"/>
      <c r="BZ32" s="640"/>
      <c r="CA32" s="640"/>
      <c r="CB32" s="656"/>
      <c r="CD32" s="652"/>
      <c r="CE32" s="653"/>
      <c r="CF32" s="607" t="s">
        <v>304</v>
      </c>
      <c r="CG32" s="608"/>
      <c r="CH32" s="608"/>
      <c r="CI32" s="608"/>
      <c r="CJ32" s="608"/>
      <c r="CK32" s="608"/>
      <c r="CL32" s="608"/>
      <c r="CM32" s="608"/>
      <c r="CN32" s="608"/>
      <c r="CO32" s="608"/>
      <c r="CP32" s="608"/>
      <c r="CQ32" s="609"/>
      <c r="CR32" s="610" t="s">
        <v>121</v>
      </c>
      <c r="CS32" s="611"/>
      <c r="CT32" s="611"/>
      <c r="CU32" s="611"/>
      <c r="CV32" s="611"/>
      <c r="CW32" s="611"/>
      <c r="CX32" s="611"/>
      <c r="CY32" s="612"/>
      <c r="CZ32" s="615" t="s">
        <v>121</v>
      </c>
      <c r="DA32" s="642"/>
      <c r="DB32" s="642"/>
      <c r="DC32" s="645"/>
      <c r="DD32" s="619" t="s">
        <v>121</v>
      </c>
      <c r="DE32" s="611"/>
      <c r="DF32" s="611"/>
      <c r="DG32" s="611"/>
      <c r="DH32" s="611"/>
      <c r="DI32" s="611"/>
      <c r="DJ32" s="611"/>
      <c r="DK32" s="612"/>
      <c r="DL32" s="619" t="s">
        <v>121</v>
      </c>
      <c r="DM32" s="611"/>
      <c r="DN32" s="611"/>
      <c r="DO32" s="611"/>
      <c r="DP32" s="611"/>
      <c r="DQ32" s="611"/>
      <c r="DR32" s="611"/>
      <c r="DS32" s="611"/>
      <c r="DT32" s="611"/>
      <c r="DU32" s="611"/>
      <c r="DV32" s="612"/>
      <c r="DW32" s="615" t="s">
        <v>121</v>
      </c>
      <c r="DX32" s="642"/>
      <c r="DY32" s="642"/>
      <c r="DZ32" s="642"/>
      <c r="EA32" s="642"/>
      <c r="EB32" s="642"/>
      <c r="EC32" s="643"/>
    </row>
    <row r="33" spans="2:133" ht="11.25" customHeight="1" x14ac:dyDescent="0.15">
      <c r="B33" s="607" t="s">
        <v>305</v>
      </c>
      <c r="C33" s="608"/>
      <c r="D33" s="608"/>
      <c r="E33" s="608"/>
      <c r="F33" s="608"/>
      <c r="G33" s="608"/>
      <c r="H33" s="608"/>
      <c r="I33" s="608"/>
      <c r="J33" s="608"/>
      <c r="K33" s="608"/>
      <c r="L33" s="608"/>
      <c r="M33" s="608"/>
      <c r="N33" s="608"/>
      <c r="O33" s="608"/>
      <c r="P33" s="608"/>
      <c r="Q33" s="609"/>
      <c r="R33" s="610">
        <v>4098</v>
      </c>
      <c r="S33" s="611"/>
      <c r="T33" s="611"/>
      <c r="U33" s="611"/>
      <c r="V33" s="611"/>
      <c r="W33" s="611"/>
      <c r="X33" s="611"/>
      <c r="Y33" s="612"/>
      <c r="Z33" s="613">
        <v>0.3</v>
      </c>
      <c r="AA33" s="613"/>
      <c r="AB33" s="613"/>
      <c r="AC33" s="613"/>
      <c r="AD33" s="614">
        <v>4027</v>
      </c>
      <c r="AE33" s="614"/>
      <c r="AF33" s="614"/>
      <c r="AG33" s="614"/>
      <c r="AH33" s="614"/>
      <c r="AI33" s="614"/>
      <c r="AJ33" s="614"/>
      <c r="AK33" s="614"/>
      <c r="AL33" s="615">
        <v>0.9</v>
      </c>
      <c r="AM33" s="616"/>
      <c r="AN33" s="616"/>
      <c r="AO33" s="617"/>
      <c r="AP33" s="662"/>
      <c r="AQ33" s="663"/>
      <c r="AR33" s="663"/>
      <c r="AS33" s="663"/>
      <c r="AT33" s="666"/>
      <c r="AU33" s="213"/>
      <c r="AV33" s="213"/>
      <c r="AW33" s="213"/>
      <c r="AX33" s="631" t="s">
        <v>306</v>
      </c>
      <c r="AY33" s="632"/>
      <c r="AZ33" s="632"/>
      <c r="BA33" s="632"/>
      <c r="BB33" s="632"/>
      <c r="BC33" s="632"/>
      <c r="BD33" s="632"/>
      <c r="BE33" s="632"/>
      <c r="BF33" s="633"/>
      <c r="BG33" s="668">
        <v>100</v>
      </c>
      <c r="BH33" s="669"/>
      <c r="BI33" s="669"/>
      <c r="BJ33" s="669"/>
      <c r="BK33" s="669"/>
      <c r="BL33" s="669"/>
      <c r="BM33" s="670">
        <v>100</v>
      </c>
      <c r="BN33" s="669"/>
      <c r="BO33" s="669"/>
      <c r="BP33" s="669"/>
      <c r="BQ33" s="671"/>
      <c r="BR33" s="668">
        <v>100</v>
      </c>
      <c r="BS33" s="669"/>
      <c r="BT33" s="669"/>
      <c r="BU33" s="669"/>
      <c r="BV33" s="669"/>
      <c r="BW33" s="669"/>
      <c r="BX33" s="670">
        <v>100</v>
      </c>
      <c r="BY33" s="669"/>
      <c r="BZ33" s="669"/>
      <c r="CA33" s="669"/>
      <c r="CB33" s="671"/>
      <c r="CD33" s="607" t="s">
        <v>307</v>
      </c>
      <c r="CE33" s="608"/>
      <c r="CF33" s="608"/>
      <c r="CG33" s="608"/>
      <c r="CH33" s="608"/>
      <c r="CI33" s="608"/>
      <c r="CJ33" s="608"/>
      <c r="CK33" s="608"/>
      <c r="CL33" s="608"/>
      <c r="CM33" s="608"/>
      <c r="CN33" s="608"/>
      <c r="CO33" s="608"/>
      <c r="CP33" s="608"/>
      <c r="CQ33" s="609"/>
      <c r="CR33" s="610">
        <v>1025330</v>
      </c>
      <c r="CS33" s="640"/>
      <c r="CT33" s="640"/>
      <c r="CU33" s="640"/>
      <c r="CV33" s="640"/>
      <c r="CW33" s="640"/>
      <c r="CX33" s="640"/>
      <c r="CY33" s="641"/>
      <c r="CZ33" s="615">
        <v>69.900000000000006</v>
      </c>
      <c r="DA33" s="642"/>
      <c r="DB33" s="642"/>
      <c r="DC33" s="645"/>
      <c r="DD33" s="619">
        <v>226108</v>
      </c>
      <c r="DE33" s="640"/>
      <c r="DF33" s="640"/>
      <c r="DG33" s="640"/>
      <c r="DH33" s="640"/>
      <c r="DI33" s="640"/>
      <c r="DJ33" s="640"/>
      <c r="DK33" s="641"/>
      <c r="DL33" s="619">
        <v>85692</v>
      </c>
      <c r="DM33" s="640"/>
      <c r="DN33" s="640"/>
      <c r="DO33" s="640"/>
      <c r="DP33" s="640"/>
      <c r="DQ33" s="640"/>
      <c r="DR33" s="640"/>
      <c r="DS33" s="640"/>
      <c r="DT33" s="640"/>
      <c r="DU33" s="640"/>
      <c r="DV33" s="641"/>
      <c r="DW33" s="615">
        <v>19</v>
      </c>
      <c r="DX33" s="642"/>
      <c r="DY33" s="642"/>
      <c r="DZ33" s="642"/>
      <c r="EA33" s="642"/>
      <c r="EB33" s="642"/>
      <c r="EC33" s="643"/>
    </row>
    <row r="34" spans="2:133" ht="11.25" customHeight="1" x14ac:dyDescent="0.15">
      <c r="B34" s="607" t="s">
        <v>308</v>
      </c>
      <c r="C34" s="608"/>
      <c r="D34" s="608"/>
      <c r="E34" s="608"/>
      <c r="F34" s="608"/>
      <c r="G34" s="608"/>
      <c r="H34" s="608"/>
      <c r="I34" s="608"/>
      <c r="J34" s="608"/>
      <c r="K34" s="608"/>
      <c r="L34" s="608"/>
      <c r="M34" s="608"/>
      <c r="N34" s="608"/>
      <c r="O34" s="608"/>
      <c r="P34" s="608"/>
      <c r="Q34" s="609"/>
      <c r="R34" s="610">
        <v>2692</v>
      </c>
      <c r="S34" s="611"/>
      <c r="T34" s="611"/>
      <c r="U34" s="611"/>
      <c r="V34" s="611"/>
      <c r="W34" s="611"/>
      <c r="X34" s="611"/>
      <c r="Y34" s="612"/>
      <c r="Z34" s="613">
        <v>0.2</v>
      </c>
      <c r="AA34" s="613"/>
      <c r="AB34" s="613"/>
      <c r="AC34" s="613"/>
      <c r="AD34" s="614" t="s">
        <v>121</v>
      </c>
      <c r="AE34" s="614"/>
      <c r="AF34" s="614"/>
      <c r="AG34" s="614"/>
      <c r="AH34" s="614"/>
      <c r="AI34" s="614"/>
      <c r="AJ34" s="614"/>
      <c r="AK34" s="614"/>
      <c r="AL34" s="615" t="s">
        <v>121</v>
      </c>
      <c r="AM34" s="616"/>
      <c r="AN34" s="616"/>
      <c r="AO34" s="617"/>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07" t="s">
        <v>309</v>
      </c>
      <c r="CE34" s="608"/>
      <c r="CF34" s="608"/>
      <c r="CG34" s="608"/>
      <c r="CH34" s="608"/>
      <c r="CI34" s="608"/>
      <c r="CJ34" s="608"/>
      <c r="CK34" s="608"/>
      <c r="CL34" s="608"/>
      <c r="CM34" s="608"/>
      <c r="CN34" s="608"/>
      <c r="CO34" s="608"/>
      <c r="CP34" s="608"/>
      <c r="CQ34" s="609"/>
      <c r="CR34" s="610">
        <v>545442</v>
      </c>
      <c r="CS34" s="611"/>
      <c r="CT34" s="611"/>
      <c r="CU34" s="611"/>
      <c r="CV34" s="611"/>
      <c r="CW34" s="611"/>
      <c r="CX34" s="611"/>
      <c r="CY34" s="612"/>
      <c r="CZ34" s="615">
        <v>37.200000000000003</v>
      </c>
      <c r="DA34" s="642"/>
      <c r="DB34" s="642"/>
      <c r="DC34" s="645"/>
      <c r="DD34" s="619">
        <v>31154</v>
      </c>
      <c r="DE34" s="611"/>
      <c r="DF34" s="611"/>
      <c r="DG34" s="611"/>
      <c r="DH34" s="611"/>
      <c r="DI34" s="611"/>
      <c r="DJ34" s="611"/>
      <c r="DK34" s="612"/>
      <c r="DL34" s="619">
        <v>14131</v>
      </c>
      <c r="DM34" s="611"/>
      <c r="DN34" s="611"/>
      <c r="DO34" s="611"/>
      <c r="DP34" s="611"/>
      <c r="DQ34" s="611"/>
      <c r="DR34" s="611"/>
      <c r="DS34" s="611"/>
      <c r="DT34" s="611"/>
      <c r="DU34" s="611"/>
      <c r="DV34" s="612"/>
      <c r="DW34" s="615">
        <v>3.1</v>
      </c>
      <c r="DX34" s="642"/>
      <c r="DY34" s="642"/>
      <c r="DZ34" s="642"/>
      <c r="EA34" s="642"/>
      <c r="EB34" s="642"/>
      <c r="EC34" s="643"/>
    </row>
    <row r="35" spans="2:133" ht="11.25" customHeight="1" x14ac:dyDescent="0.15">
      <c r="B35" s="607" t="s">
        <v>310</v>
      </c>
      <c r="C35" s="608"/>
      <c r="D35" s="608"/>
      <c r="E35" s="608"/>
      <c r="F35" s="608"/>
      <c r="G35" s="608"/>
      <c r="H35" s="608"/>
      <c r="I35" s="608"/>
      <c r="J35" s="608"/>
      <c r="K35" s="608"/>
      <c r="L35" s="608"/>
      <c r="M35" s="608"/>
      <c r="N35" s="608"/>
      <c r="O35" s="608"/>
      <c r="P35" s="608"/>
      <c r="Q35" s="609"/>
      <c r="R35" s="610">
        <v>128</v>
      </c>
      <c r="S35" s="611"/>
      <c r="T35" s="611"/>
      <c r="U35" s="611"/>
      <c r="V35" s="611"/>
      <c r="W35" s="611"/>
      <c r="X35" s="611"/>
      <c r="Y35" s="612"/>
      <c r="Z35" s="613">
        <v>0</v>
      </c>
      <c r="AA35" s="613"/>
      <c r="AB35" s="613"/>
      <c r="AC35" s="613"/>
      <c r="AD35" s="614" t="s">
        <v>121</v>
      </c>
      <c r="AE35" s="614"/>
      <c r="AF35" s="614"/>
      <c r="AG35" s="614"/>
      <c r="AH35" s="614"/>
      <c r="AI35" s="614"/>
      <c r="AJ35" s="614"/>
      <c r="AK35" s="614"/>
      <c r="AL35" s="615" t="s">
        <v>121</v>
      </c>
      <c r="AM35" s="616"/>
      <c r="AN35" s="616"/>
      <c r="AO35" s="617"/>
      <c r="AP35" s="218"/>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84682</v>
      </c>
      <c r="CS35" s="640"/>
      <c r="CT35" s="640"/>
      <c r="CU35" s="640"/>
      <c r="CV35" s="640"/>
      <c r="CW35" s="640"/>
      <c r="CX35" s="640"/>
      <c r="CY35" s="641"/>
      <c r="CZ35" s="615">
        <v>5.8</v>
      </c>
      <c r="DA35" s="642"/>
      <c r="DB35" s="642"/>
      <c r="DC35" s="645"/>
      <c r="DD35" s="619">
        <v>2636</v>
      </c>
      <c r="DE35" s="640"/>
      <c r="DF35" s="640"/>
      <c r="DG35" s="640"/>
      <c r="DH35" s="640"/>
      <c r="DI35" s="640"/>
      <c r="DJ35" s="640"/>
      <c r="DK35" s="641"/>
      <c r="DL35" s="619">
        <v>2636</v>
      </c>
      <c r="DM35" s="640"/>
      <c r="DN35" s="640"/>
      <c r="DO35" s="640"/>
      <c r="DP35" s="640"/>
      <c r="DQ35" s="640"/>
      <c r="DR35" s="640"/>
      <c r="DS35" s="640"/>
      <c r="DT35" s="640"/>
      <c r="DU35" s="640"/>
      <c r="DV35" s="641"/>
      <c r="DW35" s="615">
        <v>0.6</v>
      </c>
      <c r="DX35" s="642"/>
      <c r="DY35" s="642"/>
      <c r="DZ35" s="642"/>
      <c r="EA35" s="642"/>
      <c r="EB35" s="642"/>
      <c r="EC35" s="643"/>
    </row>
    <row r="36" spans="2:133" ht="11.25" customHeight="1" x14ac:dyDescent="0.15">
      <c r="B36" s="607" t="s">
        <v>314</v>
      </c>
      <c r="C36" s="608"/>
      <c r="D36" s="608"/>
      <c r="E36" s="608"/>
      <c r="F36" s="608"/>
      <c r="G36" s="608"/>
      <c r="H36" s="608"/>
      <c r="I36" s="608"/>
      <c r="J36" s="608"/>
      <c r="K36" s="608"/>
      <c r="L36" s="608"/>
      <c r="M36" s="608"/>
      <c r="N36" s="608"/>
      <c r="O36" s="608"/>
      <c r="P36" s="608"/>
      <c r="Q36" s="609"/>
      <c r="R36" s="610">
        <v>112470</v>
      </c>
      <c r="S36" s="611"/>
      <c r="T36" s="611"/>
      <c r="U36" s="611"/>
      <c r="V36" s="611"/>
      <c r="W36" s="611"/>
      <c r="X36" s="611"/>
      <c r="Y36" s="612"/>
      <c r="Z36" s="613">
        <v>6.9</v>
      </c>
      <c r="AA36" s="613"/>
      <c r="AB36" s="613"/>
      <c r="AC36" s="613"/>
      <c r="AD36" s="614" t="s">
        <v>121</v>
      </c>
      <c r="AE36" s="614"/>
      <c r="AF36" s="614"/>
      <c r="AG36" s="614"/>
      <c r="AH36" s="614"/>
      <c r="AI36" s="614"/>
      <c r="AJ36" s="614"/>
      <c r="AK36" s="614"/>
      <c r="AL36" s="615" t="s">
        <v>121</v>
      </c>
      <c r="AM36" s="616"/>
      <c r="AN36" s="616"/>
      <c r="AO36" s="617"/>
      <c r="AP36" s="218"/>
      <c r="AQ36" s="672" t="s">
        <v>315</v>
      </c>
      <c r="AR36" s="673"/>
      <c r="AS36" s="673"/>
      <c r="AT36" s="673"/>
      <c r="AU36" s="673"/>
      <c r="AV36" s="673"/>
      <c r="AW36" s="673"/>
      <c r="AX36" s="673"/>
      <c r="AY36" s="674"/>
      <c r="AZ36" s="599">
        <v>110123</v>
      </c>
      <c r="BA36" s="600"/>
      <c r="BB36" s="600"/>
      <c r="BC36" s="600"/>
      <c r="BD36" s="600"/>
      <c r="BE36" s="600"/>
      <c r="BF36" s="675"/>
      <c r="BG36" s="596" t="s">
        <v>316</v>
      </c>
      <c r="BH36" s="597"/>
      <c r="BI36" s="597"/>
      <c r="BJ36" s="597"/>
      <c r="BK36" s="597"/>
      <c r="BL36" s="597"/>
      <c r="BM36" s="597"/>
      <c r="BN36" s="597"/>
      <c r="BO36" s="597"/>
      <c r="BP36" s="597"/>
      <c r="BQ36" s="597"/>
      <c r="BR36" s="597"/>
      <c r="BS36" s="597"/>
      <c r="BT36" s="597"/>
      <c r="BU36" s="598"/>
      <c r="BV36" s="599">
        <v>7421</v>
      </c>
      <c r="BW36" s="600"/>
      <c r="BX36" s="600"/>
      <c r="BY36" s="600"/>
      <c r="BZ36" s="600"/>
      <c r="CA36" s="600"/>
      <c r="CB36" s="675"/>
      <c r="CD36" s="607" t="s">
        <v>317</v>
      </c>
      <c r="CE36" s="608"/>
      <c r="CF36" s="608"/>
      <c r="CG36" s="608"/>
      <c r="CH36" s="608"/>
      <c r="CI36" s="608"/>
      <c r="CJ36" s="608"/>
      <c r="CK36" s="608"/>
      <c r="CL36" s="608"/>
      <c r="CM36" s="608"/>
      <c r="CN36" s="608"/>
      <c r="CO36" s="608"/>
      <c r="CP36" s="608"/>
      <c r="CQ36" s="609"/>
      <c r="CR36" s="610">
        <v>212833</v>
      </c>
      <c r="CS36" s="611"/>
      <c r="CT36" s="611"/>
      <c r="CU36" s="611"/>
      <c r="CV36" s="611"/>
      <c r="CW36" s="611"/>
      <c r="CX36" s="611"/>
      <c r="CY36" s="612"/>
      <c r="CZ36" s="615">
        <v>14.5</v>
      </c>
      <c r="DA36" s="642"/>
      <c r="DB36" s="642"/>
      <c r="DC36" s="645"/>
      <c r="DD36" s="619">
        <v>37526</v>
      </c>
      <c r="DE36" s="611"/>
      <c r="DF36" s="611"/>
      <c r="DG36" s="611"/>
      <c r="DH36" s="611"/>
      <c r="DI36" s="611"/>
      <c r="DJ36" s="611"/>
      <c r="DK36" s="612"/>
      <c r="DL36" s="619">
        <v>35036</v>
      </c>
      <c r="DM36" s="611"/>
      <c r="DN36" s="611"/>
      <c r="DO36" s="611"/>
      <c r="DP36" s="611"/>
      <c r="DQ36" s="611"/>
      <c r="DR36" s="611"/>
      <c r="DS36" s="611"/>
      <c r="DT36" s="611"/>
      <c r="DU36" s="611"/>
      <c r="DV36" s="612"/>
      <c r="DW36" s="615">
        <v>7.8</v>
      </c>
      <c r="DX36" s="642"/>
      <c r="DY36" s="642"/>
      <c r="DZ36" s="642"/>
      <c r="EA36" s="642"/>
      <c r="EB36" s="642"/>
      <c r="EC36" s="643"/>
    </row>
    <row r="37" spans="2:133" ht="11.25" customHeight="1" x14ac:dyDescent="0.15">
      <c r="B37" s="607" t="s">
        <v>318</v>
      </c>
      <c r="C37" s="608"/>
      <c r="D37" s="608"/>
      <c r="E37" s="608"/>
      <c r="F37" s="608"/>
      <c r="G37" s="608"/>
      <c r="H37" s="608"/>
      <c r="I37" s="608"/>
      <c r="J37" s="608"/>
      <c r="K37" s="608"/>
      <c r="L37" s="608"/>
      <c r="M37" s="608"/>
      <c r="N37" s="608"/>
      <c r="O37" s="608"/>
      <c r="P37" s="608"/>
      <c r="Q37" s="609"/>
      <c r="R37" s="610">
        <v>76578</v>
      </c>
      <c r="S37" s="611"/>
      <c r="T37" s="611"/>
      <c r="U37" s="611"/>
      <c r="V37" s="611"/>
      <c r="W37" s="611"/>
      <c r="X37" s="611"/>
      <c r="Y37" s="612"/>
      <c r="Z37" s="613">
        <v>4.7</v>
      </c>
      <c r="AA37" s="613"/>
      <c r="AB37" s="613"/>
      <c r="AC37" s="613"/>
      <c r="AD37" s="614" t="s">
        <v>121</v>
      </c>
      <c r="AE37" s="614"/>
      <c r="AF37" s="614"/>
      <c r="AG37" s="614"/>
      <c r="AH37" s="614"/>
      <c r="AI37" s="614"/>
      <c r="AJ37" s="614"/>
      <c r="AK37" s="614"/>
      <c r="AL37" s="615" t="s">
        <v>121</v>
      </c>
      <c r="AM37" s="616"/>
      <c r="AN37" s="616"/>
      <c r="AO37" s="617"/>
      <c r="AQ37" s="676" t="s">
        <v>319</v>
      </c>
      <c r="AR37" s="677"/>
      <c r="AS37" s="677"/>
      <c r="AT37" s="677"/>
      <c r="AU37" s="677"/>
      <c r="AV37" s="677"/>
      <c r="AW37" s="677"/>
      <c r="AX37" s="677"/>
      <c r="AY37" s="678"/>
      <c r="AZ37" s="610">
        <v>53540</v>
      </c>
      <c r="BA37" s="611"/>
      <c r="BB37" s="611"/>
      <c r="BC37" s="611"/>
      <c r="BD37" s="640"/>
      <c r="BE37" s="640"/>
      <c r="BF37" s="656"/>
      <c r="BG37" s="607" t="s">
        <v>320</v>
      </c>
      <c r="BH37" s="608"/>
      <c r="BI37" s="608"/>
      <c r="BJ37" s="608"/>
      <c r="BK37" s="608"/>
      <c r="BL37" s="608"/>
      <c r="BM37" s="608"/>
      <c r="BN37" s="608"/>
      <c r="BO37" s="608"/>
      <c r="BP37" s="608"/>
      <c r="BQ37" s="608"/>
      <c r="BR37" s="608"/>
      <c r="BS37" s="608"/>
      <c r="BT37" s="608"/>
      <c r="BU37" s="609"/>
      <c r="BV37" s="610">
        <v>742</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7244</v>
      </c>
      <c r="CS37" s="640"/>
      <c r="CT37" s="640"/>
      <c r="CU37" s="640"/>
      <c r="CV37" s="640"/>
      <c r="CW37" s="640"/>
      <c r="CX37" s="640"/>
      <c r="CY37" s="641"/>
      <c r="CZ37" s="615">
        <v>0.5</v>
      </c>
      <c r="DA37" s="642"/>
      <c r="DB37" s="642"/>
      <c r="DC37" s="645"/>
      <c r="DD37" s="619">
        <v>134</v>
      </c>
      <c r="DE37" s="640"/>
      <c r="DF37" s="640"/>
      <c r="DG37" s="640"/>
      <c r="DH37" s="640"/>
      <c r="DI37" s="640"/>
      <c r="DJ37" s="640"/>
      <c r="DK37" s="641"/>
      <c r="DL37" s="619">
        <v>134</v>
      </c>
      <c r="DM37" s="640"/>
      <c r="DN37" s="640"/>
      <c r="DO37" s="640"/>
      <c r="DP37" s="640"/>
      <c r="DQ37" s="640"/>
      <c r="DR37" s="640"/>
      <c r="DS37" s="640"/>
      <c r="DT37" s="640"/>
      <c r="DU37" s="640"/>
      <c r="DV37" s="641"/>
      <c r="DW37" s="615">
        <v>0</v>
      </c>
      <c r="DX37" s="642"/>
      <c r="DY37" s="642"/>
      <c r="DZ37" s="642"/>
      <c r="EA37" s="642"/>
      <c r="EB37" s="642"/>
      <c r="EC37" s="643"/>
    </row>
    <row r="38" spans="2:133" ht="11.25" customHeight="1" x14ac:dyDescent="0.15">
      <c r="B38" s="607" t="s">
        <v>322</v>
      </c>
      <c r="C38" s="608"/>
      <c r="D38" s="608"/>
      <c r="E38" s="608"/>
      <c r="F38" s="608"/>
      <c r="G38" s="608"/>
      <c r="H38" s="608"/>
      <c r="I38" s="608"/>
      <c r="J38" s="608"/>
      <c r="K38" s="608"/>
      <c r="L38" s="608"/>
      <c r="M38" s="608"/>
      <c r="N38" s="608"/>
      <c r="O38" s="608"/>
      <c r="P38" s="608"/>
      <c r="Q38" s="609"/>
      <c r="R38" s="610">
        <v>1582</v>
      </c>
      <c r="S38" s="611"/>
      <c r="T38" s="611"/>
      <c r="U38" s="611"/>
      <c r="V38" s="611"/>
      <c r="W38" s="611"/>
      <c r="X38" s="611"/>
      <c r="Y38" s="612"/>
      <c r="Z38" s="613">
        <v>0.1</v>
      </c>
      <c r="AA38" s="613"/>
      <c r="AB38" s="613"/>
      <c r="AC38" s="613"/>
      <c r="AD38" s="614" t="s">
        <v>121</v>
      </c>
      <c r="AE38" s="614"/>
      <c r="AF38" s="614"/>
      <c r="AG38" s="614"/>
      <c r="AH38" s="614"/>
      <c r="AI38" s="614"/>
      <c r="AJ38" s="614"/>
      <c r="AK38" s="614"/>
      <c r="AL38" s="615" t="s">
        <v>121</v>
      </c>
      <c r="AM38" s="616"/>
      <c r="AN38" s="616"/>
      <c r="AO38" s="617"/>
      <c r="AQ38" s="676" t="s">
        <v>323</v>
      </c>
      <c r="AR38" s="677"/>
      <c r="AS38" s="677"/>
      <c r="AT38" s="677"/>
      <c r="AU38" s="677"/>
      <c r="AV38" s="677"/>
      <c r="AW38" s="677"/>
      <c r="AX38" s="677"/>
      <c r="AY38" s="678"/>
      <c r="AZ38" s="610">
        <v>25181</v>
      </c>
      <c r="BA38" s="611"/>
      <c r="BB38" s="611"/>
      <c r="BC38" s="611"/>
      <c r="BD38" s="640"/>
      <c r="BE38" s="640"/>
      <c r="BF38" s="656"/>
      <c r="BG38" s="607" t="s">
        <v>324</v>
      </c>
      <c r="BH38" s="608"/>
      <c r="BI38" s="608"/>
      <c r="BJ38" s="608"/>
      <c r="BK38" s="608"/>
      <c r="BL38" s="608"/>
      <c r="BM38" s="608"/>
      <c r="BN38" s="608"/>
      <c r="BO38" s="608"/>
      <c r="BP38" s="608"/>
      <c r="BQ38" s="608"/>
      <c r="BR38" s="608"/>
      <c r="BS38" s="608"/>
      <c r="BT38" s="608"/>
      <c r="BU38" s="609"/>
      <c r="BV38" s="610">
        <v>49</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110123</v>
      </c>
      <c r="CS38" s="611"/>
      <c r="CT38" s="611"/>
      <c r="CU38" s="611"/>
      <c r="CV38" s="611"/>
      <c r="CW38" s="611"/>
      <c r="CX38" s="611"/>
      <c r="CY38" s="612"/>
      <c r="CZ38" s="615">
        <v>7.5</v>
      </c>
      <c r="DA38" s="642"/>
      <c r="DB38" s="642"/>
      <c r="DC38" s="645"/>
      <c r="DD38" s="619">
        <v>82549</v>
      </c>
      <c r="DE38" s="611"/>
      <c r="DF38" s="611"/>
      <c r="DG38" s="611"/>
      <c r="DH38" s="611"/>
      <c r="DI38" s="611"/>
      <c r="DJ38" s="611"/>
      <c r="DK38" s="612"/>
      <c r="DL38" s="619">
        <v>33889</v>
      </c>
      <c r="DM38" s="611"/>
      <c r="DN38" s="611"/>
      <c r="DO38" s="611"/>
      <c r="DP38" s="611"/>
      <c r="DQ38" s="611"/>
      <c r="DR38" s="611"/>
      <c r="DS38" s="611"/>
      <c r="DT38" s="611"/>
      <c r="DU38" s="611"/>
      <c r="DV38" s="612"/>
      <c r="DW38" s="615">
        <v>7.5</v>
      </c>
      <c r="DX38" s="642"/>
      <c r="DY38" s="642"/>
      <c r="DZ38" s="642"/>
      <c r="EA38" s="642"/>
      <c r="EB38" s="642"/>
      <c r="EC38" s="643"/>
    </row>
    <row r="39" spans="2:133" ht="11.25" customHeight="1" x14ac:dyDescent="0.15">
      <c r="B39" s="607" t="s">
        <v>326</v>
      </c>
      <c r="C39" s="608"/>
      <c r="D39" s="608"/>
      <c r="E39" s="608"/>
      <c r="F39" s="608"/>
      <c r="G39" s="608"/>
      <c r="H39" s="608"/>
      <c r="I39" s="608"/>
      <c r="J39" s="608"/>
      <c r="K39" s="608"/>
      <c r="L39" s="608"/>
      <c r="M39" s="608"/>
      <c r="N39" s="608"/>
      <c r="O39" s="608"/>
      <c r="P39" s="608"/>
      <c r="Q39" s="609"/>
      <c r="R39" s="610" t="s">
        <v>121</v>
      </c>
      <c r="S39" s="611"/>
      <c r="T39" s="611"/>
      <c r="U39" s="611"/>
      <c r="V39" s="611"/>
      <c r="W39" s="611"/>
      <c r="X39" s="611"/>
      <c r="Y39" s="612"/>
      <c r="Z39" s="613" t="s">
        <v>121</v>
      </c>
      <c r="AA39" s="613"/>
      <c r="AB39" s="613"/>
      <c r="AC39" s="613"/>
      <c r="AD39" s="614" t="s">
        <v>121</v>
      </c>
      <c r="AE39" s="614"/>
      <c r="AF39" s="614"/>
      <c r="AG39" s="614"/>
      <c r="AH39" s="614"/>
      <c r="AI39" s="614"/>
      <c r="AJ39" s="614"/>
      <c r="AK39" s="614"/>
      <c r="AL39" s="615" t="s">
        <v>121</v>
      </c>
      <c r="AM39" s="616"/>
      <c r="AN39" s="616"/>
      <c r="AO39" s="617"/>
      <c r="AQ39" s="676" t="s">
        <v>327</v>
      </c>
      <c r="AR39" s="677"/>
      <c r="AS39" s="677"/>
      <c r="AT39" s="677"/>
      <c r="AU39" s="677"/>
      <c r="AV39" s="677"/>
      <c r="AW39" s="677"/>
      <c r="AX39" s="677"/>
      <c r="AY39" s="678"/>
      <c r="AZ39" s="610" t="s">
        <v>121</v>
      </c>
      <c r="BA39" s="611"/>
      <c r="BB39" s="611"/>
      <c r="BC39" s="611"/>
      <c r="BD39" s="640"/>
      <c r="BE39" s="640"/>
      <c r="BF39" s="656"/>
      <c r="BG39" s="607" t="s">
        <v>328</v>
      </c>
      <c r="BH39" s="608"/>
      <c r="BI39" s="608"/>
      <c r="BJ39" s="608"/>
      <c r="BK39" s="608"/>
      <c r="BL39" s="608"/>
      <c r="BM39" s="608"/>
      <c r="BN39" s="608"/>
      <c r="BO39" s="608"/>
      <c r="BP39" s="608"/>
      <c r="BQ39" s="608"/>
      <c r="BR39" s="608"/>
      <c r="BS39" s="608"/>
      <c r="BT39" s="608"/>
      <c r="BU39" s="609"/>
      <c r="BV39" s="610">
        <v>79</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72250</v>
      </c>
      <c r="CS39" s="640"/>
      <c r="CT39" s="640"/>
      <c r="CU39" s="640"/>
      <c r="CV39" s="640"/>
      <c r="CW39" s="640"/>
      <c r="CX39" s="640"/>
      <c r="CY39" s="641"/>
      <c r="CZ39" s="615">
        <v>4.9000000000000004</v>
      </c>
      <c r="DA39" s="642"/>
      <c r="DB39" s="642"/>
      <c r="DC39" s="645"/>
      <c r="DD39" s="619">
        <v>72243</v>
      </c>
      <c r="DE39" s="640"/>
      <c r="DF39" s="640"/>
      <c r="DG39" s="640"/>
      <c r="DH39" s="640"/>
      <c r="DI39" s="640"/>
      <c r="DJ39" s="640"/>
      <c r="DK39" s="641"/>
      <c r="DL39" s="619" t="s">
        <v>121</v>
      </c>
      <c r="DM39" s="640"/>
      <c r="DN39" s="640"/>
      <c r="DO39" s="640"/>
      <c r="DP39" s="640"/>
      <c r="DQ39" s="640"/>
      <c r="DR39" s="640"/>
      <c r="DS39" s="640"/>
      <c r="DT39" s="640"/>
      <c r="DU39" s="640"/>
      <c r="DV39" s="641"/>
      <c r="DW39" s="615" t="s">
        <v>121</v>
      </c>
      <c r="DX39" s="642"/>
      <c r="DY39" s="642"/>
      <c r="DZ39" s="642"/>
      <c r="EA39" s="642"/>
      <c r="EB39" s="642"/>
      <c r="EC39" s="643"/>
    </row>
    <row r="40" spans="2:133" ht="11.25" customHeight="1" x14ac:dyDescent="0.15">
      <c r="B40" s="607" t="s">
        <v>330</v>
      </c>
      <c r="C40" s="608"/>
      <c r="D40" s="608"/>
      <c r="E40" s="608"/>
      <c r="F40" s="608"/>
      <c r="G40" s="608"/>
      <c r="H40" s="608"/>
      <c r="I40" s="608"/>
      <c r="J40" s="608"/>
      <c r="K40" s="608"/>
      <c r="L40" s="608"/>
      <c r="M40" s="608"/>
      <c r="N40" s="608"/>
      <c r="O40" s="608"/>
      <c r="P40" s="608"/>
      <c r="Q40" s="609"/>
      <c r="R40" s="610">
        <v>1582</v>
      </c>
      <c r="S40" s="611"/>
      <c r="T40" s="611"/>
      <c r="U40" s="611"/>
      <c r="V40" s="611"/>
      <c r="W40" s="611"/>
      <c r="X40" s="611"/>
      <c r="Y40" s="612"/>
      <c r="Z40" s="613">
        <v>0.1</v>
      </c>
      <c r="AA40" s="613"/>
      <c r="AB40" s="613"/>
      <c r="AC40" s="613"/>
      <c r="AD40" s="614" t="s">
        <v>121</v>
      </c>
      <c r="AE40" s="614"/>
      <c r="AF40" s="614"/>
      <c r="AG40" s="614"/>
      <c r="AH40" s="614"/>
      <c r="AI40" s="614"/>
      <c r="AJ40" s="614"/>
      <c r="AK40" s="614"/>
      <c r="AL40" s="615" t="s">
        <v>121</v>
      </c>
      <c r="AM40" s="616"/>
      <c r="AN40" s="616"/>
      <c r="AO40" s="617"/>
      <c r="AQ40" s="676" t="s">
        <v>331</v>
      </c>
      <c r="AR40" s="677"/>
      <c r="AS40" s="677"/>
      <c r="AT40" s="677"/>
      <c r="AU40" s="677"/>
      <c r="AV40" s="677"/>
      <c r="AW40" s="677"/>
      <c r="AX40" s="677"/>
      <c r="AY40" s="678"/>
      <c r="AZ40" s="610" t="s">
        <v>121</v>
      </c>
      <c r="BA40" s="611"/>
      <c r="BB40" s="611"/>
      <c r="BC40" s="611"/>
      <c r="BD40" s="640"/>
      <c r="BE40" s="640"/>
      <c r="BF40" s="656"/>
      <c r="BG40" s="660" t="s">
        <v>332</v>
      </c>
      <c r="BH40" s="661"/>
      <c r="BI40" s="661"/>
      <c r="BJ40" s="661"/>
      <c r="BK40" s="661"/>
      <c r="BL40" s="214"/>
      <c r="BM40" s="608" t="s">
        <v>333</v>
      </c>
      <c r="BN40" s="608"/>
      <c r="BO40" s="608"/>
      <c r="BP40" s="608"/>
      <c r="BQ40" s="608"/>
      <c r="BR40" s="608"/>
      <c r="BS40" s="608"/>
      <c r="BT40" s="608"/>
      <c r="BU40" s="609"/>
      <c r="BV40" s="610">
        <v>62</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t="s">
        <v>121</v>
      </c>
      <c r="CS40" s="611"/>
      <c r="CT40" s="611"/>
      <c r="CU40" s="611"/>
      <c r="CV40" s="611"/>
      <c r="CW40" s="611"/>
      <c r="CX40" s="611"/>
      <c r="CY40" s="612"/>
      <c r="CZ40" s="615" t="s">
        <v>121</v>
      </c>
      <c r="DA40" s="642"/>
      <c r="DB40" s="642"/>
      <c r="DC40" s="645"/>
      <c r="DD40" s="619" t="s">
        <v>121</v>
      </c>
      <c r="DE40" s="611"/>
      <c r="DF40" s="611"/>
      <c r="DG40" s="611"/>
      <c r="DH40" s="611"/>
      <c r="DI40" s="611"/>
      <c r="DJ40" s="611"/>
      <c r="DK40" s="612"/>
      <c r="DL40" s="619" t="s">
        <v>121</v>
      </c>
      <c r="DM40" s="611"/>
      <c r="DN40" s="611"/>
      <c r="DO40" s="611"/>
      <c r="DP40" s="611"/>
      <c r="DQ40" s="611"/>
      <c r="DR40" s="611"/>
      <c r="DS40" s="611"/>
      <c r="DT40" s="611"/>
      <c r="DU40" s="611"/>
      <c r="DV40" s="612"/>
      <c r="DW40" s="615" t="s">
        <v>121</v>
      </c>
      <c r="DX40" s="642"/>
      <c r="DY40" s="642"/>
      <c r="DZ40" s="642"/>
      <c r="EA40" s="642"/>
      <c r="EB40" s="642"/>
      <c r="EC40" s="643"/>
    </row>
    <row r="41" spans="2:133" ht="11.25" customHeight="1" x14ac:dyDescent="0.15">
      <c r="B41" s="631" t="s">
        <v>335</v>
      </c>
      <c r="C41" s="632"/>
      <c r="D41" s="632"/>
      <c r="E41" s="632"/>
      <c r="F41" s="632"/>
      <c r="G41" s="632"/>
      <c r="H41" s="632"/>
      <c r="I41" s="632"/>
      <c r="J41" s="632"/>
      <c r="K41" s="632"/>
      <c r="L41" s="632"/>
      <c r="M41" s="632"/>
      <c r="N41" s="632"/>
      <c r="O41" s="632"/>
      <c r="P41" s="632"/>
      <c r="Q41" s="633"/>
      <c r="R41" s="685">
        <v>1637608</v>
      </c>
      <c r="S41" s="686"/>
      <c r="T41" s="686"/>
      <c r="U41" s="686"/>
      <c r="V41" s="686"/>
      <c r="W41" s="686"/>
      <c r="X41" s="686"/>
      <c r="Y41" s="687"/>
      <c r="Z41" s="688">
        <v>100</v>
      </c>
      <c r="AA41" s="688"/>
      <c r="AB41" s="688"/>
      <c r="AC41" s="688"/>
      <c r="AD41" s="689">
        <v>449262</v>
      </c>
      <c r="AE41" s="689"/>
      <c r="AF41" s="689"/>
      <c r="AG41" s="689"/>
      <c r="AH41" s="689"/>
      <c r="AI41" s="689"/>
      <c r="AJ41" s="689"/>
      <c r="AK41" s="689"/>
      <c r="AL41" s="690">
        <v>100</v>
      </c>
      <c r="AM41" s="670"/>
      <c r="AN41" s="670"/>
      <c r="AO41" s="691"/>
      <c r="AQ41" s="676" t="s">
        <v>336</v>
      </c>
      <c r="AR41" s="677"/>
      <c r="AS41" s="677"/>
      <c r="AT41" s="677"/>
      <c r="AU41" s="677"/>
      <c r="AV41" s="677"/>
      <c r="AW41" s="677"/>
      <c r="AX41" s="677"/>
      <c r="AY41" s="678"/>
      <c r="AZ41" s="610">
        <v>11554</v>
      </c>
      <c r="BA41" s="611"/>
      <c r="BB41" s="611"/>
      <c r="BC41" s="611"/>
      <c r="BD41" s="640"/>
      <c r="BE41" s="640"/>
      <c r="BF41" s="656"/>
      <c r="BG41" s="660"/>
      <c r="BH41" s="661"/>
      <c r="BI41" s="661"/>
      <c r="BJ41" s="661"/>
      <c r="BK41" s="661"/>
      <c r="BL41" s="214"/>
      <c r="BM41" s="608" t="s">
        <v>337</v>
      </c>
      <c r="BN41" s="608"/>
      <c r="BO41" s="608"/>
      <c r="BP41" s="608"/>
      <c r="BQ41" s="608"/>
      <c r="BR41" s="608"/>
      <c r="BS41" s="608"/>
      <c r="BT41" s="608"/>
      <c r="BU41" s="609"/>
      <c r="BV41" s="610" t="s">
        <v>121</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121</v>
      </c>
      <c r="CS41" s="640"/>
      <c r="CT41" s="640"/>
      <c r="CU41" s="640"/>
      <c r="CV41" s="640"/>
      <c r="CW41" s="640"/>
      <c r="CX41" s="640"/>
      <c r="CY41" s="641"/>
      <c r="CZ41" s="615" t="s">
        <v>121</v>
      </c>
      <c r="DA41" s="642"/>
      <c r="DB41" s="642"/>
      <c r="DC41" s="645"/>
      <c r="DD41" s="619" t="s">
        <v>121</v>
      </c>
      <c r="DE41" s="640"/>
      <c r="DF41" s="640"/>
      <c r="DG41" s="640"/>
      <c r="DH41" s="640"/>
      <c r="DI41" s="640"/>
      <c r="DJ41" s="640"/>
      <c r="DK41" s="641"/>
      <c r="DL41" s="679"/>
      <c r="DM41" s="680"/>
      <c r="DN41" s="680"/>
      <c r="DO41" s="680"/>
      <c r="DP41" s="680"/>
      <c r="DQ41" s="680"/>
      <c r="DR41" s="680"/>
      <c r="DS41" s="680"/>
      <c r="DT41" s="680"/>
      <c r="DU41" s="680"/>
      <c r="DV41" s="681"/>
      <c r="DW41" s="682"/>
      <c r="DX41" s="683"/>
      <c r="DY41" s="683"/>
      <c r="DZ41" s="683"/>
      <c r="EA41" s="683"/>
      <c r="EB41" s="683"/>
      <c r="EC41" s="684"/>
    </row>
    <row r="42" spans="2:133" ht="11.25" customHeight="1" x14ac:dyDescent="0.15">
      <c r="AQ42" s="692" t="s">
        <v>339</v>
      </c>
      <c r="AR42" s="693"/>
      <c r="AS42" s="693"/>
      <c r="AT42" s="693"/>
      <c r="AU42" s="693"/>
      <c r="AV42" s="693"/>
      <c r="AW42" s="693"/>
      <c r="AX42" s="693"/>
      <c r="AY42" s="694"/>
      <c r="AZ42" s="685">
        <v>19848</v>
      </c>
      <c r="BA42" s="686"/>
      <c r="BB42" s="686"/>
      <c r="BC42" s="686"/>
      <c r="BD42" s="669"/>
      <c r="BE42" s="669"/>
      <c r="BF42" s="671"/>
      <c r="BG42" s="662"/>
      <c r="BH42" s="663"/>
      <c r="BI42" s="663"/>
      <c r="BJ42" s="663"/>
      <c r="BK42" s="663"/>
      <c r="BL42" s="215"/>
      <c r="BM42" s="632" t="s">
        <v>340</v>
      </c>
      <c r="BN42" s="632"/>
      <c r="BO42" s="632"/>
      <c r="BP42" s="632"/>
      <c r="BQ42" s="632"/>
      <c r="BR42" s="632"/>
      <c r="BS42" s="632"/>
      <c r="BT42" s="632"/>
      <c r="BU42" s="633"/>
      <c r="BV42" s="685">
        <v>185</v>
      </c>
      <c r="BW42" s="686"/>
      <c r="BX42" s="686"/>
      <c r="BY42" s="686"/>
      <c r="BZ42" s="686"/>
      <c r="CA42" s="686"/>
      <c r="CB42" s="695"/>
      <c r="CD42" s="607" t="s">
        <v>341</v>
      </c>
      <c r="CE42" s="608"/>
      <c r="CF42" s="608"/>
      <c r="CG42" s="608"/>
      <c r="CH42" s="608"/>
      <c r="CI42" s="608"/>
      <c r="CJ42" s="608"/>
      <c r="CK42" s="608"/>
      <c r="CL42" s="608"/>
      <c r="CM42" s="608"/>
      <c r="CN42" s="608"/>
      <c r="CO42" s="608"/>
      <c r="CP42" s="608"/>
      <c r="CQ42" s="609"/>
      <c r="CR42" s="610">
        <v>109405</v>
      </c>
      <c r="CS42" s="640"/>
      <c r="CT42" s="640"/>
      <c r="CU42" s="640"/>
      <c r="CV42" s="640"/>
      <c r="CW42" s="640"/>
      <c r="CX42" s="640"/>
      <c r="CY42" s="641"/>
      <c r="CZ42" s="615">
        <v>7.5</v>
      </c>
      <c r="DA42" s="642"/>
      <c r="DB42" s="642"/>
      <c r="DC42" s="645"/>
      <c r="DD42" s="619">
        <v>23599</v>
      </c>
      <c r="DE42" s="640"/>
      <c r="DF42" s="640"/>
      <c r="DG42" s="640"/>
      <c r="DH42" s="640"/>
      <c r="DI42" s="640"/>
      <c r="DJ42" s="640"/>
      <c r="DK42" s="641"/>
      <c r="DL42" s="679"/>
      <c r="DM42" s="680"/>
      <c r="DN42" s="680"/>
      <c r="DO42" s="680"/>
      <c r="DP42" s="680"/>
      <c r="DQ42" s="680"/>
      <c r="DR42" s="680"/>
      <c r="DS42" s="680"/>
      <c r="DT42" s="680"/>
      <c r="DU42" s="680"/>
      <c r="DV42" s="681"/>
      <c r="DW42" s="682"/>
      <c r="DX42" s="683"/>
      <c r="DY42" s="683"/>
      <c r="DZ42" s="683"/>
      <c r="EA42" s="683"/>
      <c r="EB42" s="683"/>
      <c r="EC42" s="684"/>
    </row>
    <row r="43" spans="2:133" ht="11.25" customHeight="1" x14ac:dyDescent="0.15">
      <c r="B43" s="208" t="s">
        <v>342</v>
      </c>
      <c r="CD43" s="607" t="s">
        <v>343</v>
      </c>
      <c r="CE43" s="608"/>
      <c r="CF43" s="608"/>
      <c r="CG43" s="608"/>
      <c r="CH43" s="608"/>
      <c r="CI43" s="608"/>
      <c r="CJ43" s="608"/>
      <c r="CK43" s="608"/>
      <c r="CL43" s="608"/>
      <c r="CM43" s="608"/>
      <c r="CN43" s="608"/>
      <c r="CO43" s="608"/>
      <c r="CP43" s="608"/>
      <c r="CQ43" s="609"/>
      <c r="CR43" s="610">
        <v>2868</v>
      </c>
      <c r="CS43" s="640"/>
      <c r="CT43" s="640"/>
      <c r="CU43" s="640"/>
      <c r="CV43" s="640"/>
      <c r="CW43" s="640"/>
      <c r="CX43" s="640"/>
      <c r="CY43" s="641"/>
      <c r="CZ43" s="615">
        <v>0.2</v>
      </c>
      <c r="DA43" s="642"/>
      <c r="DB43" s="642"/>
      <c r="DC43" s="645"/>
      <c r="DD43" s="619">
        <v>2868</v>
      </c>
      <c r="DE43" s="640"/>
      <c r="DF43" s="640"/>
      <c r="DG43" s="640"/>
      <c r="DH43" s="640"/>
      <c r="DI43" s="640"/>
      <c r="DJ43" s="640"/>
      <c r="DK43" s="641"/>
      <c r="DL43" s="679"/>
      <c r="DM43" s="680"/>
      <c r="DN43" s="680"/>
      <c r="DO43" s="680"/>
      <c r="DP43" s="680"/>
      <c r="DQ43" s="680"/>
      <c r="DR43" s="680"/>
      <c r="DS43" s="680"/>
      <c r="DT43" s="680"/>
      <c r="DU43" s="680"/>
      <c r="DV43" s="681"/>
      <c r="DW43" s="682"/>
      <c r="DX43" s="683"/>
      <c r="DY43" s="683"/>
      <c r="DZ43" s="683"/>
      <c r="EA43" s="683"/>
      <c r="EB43" s="683"/>
      <c r="EC43" s="684"/>
    </row>
    <row r="44" spans="2:133" ht="11.25" customHeight="1" x14ac:dyDescent="0.15">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8" t="s">
        <v>292</v>
      </c>
      <c r="CE44" s="649"/>
      <c r="CF44" s="607" t="s">
        <v>345</v>
      </c>
      <c r="CG44" s="608"/>
      <c r="CH44" s="608"/>
      <c r="CI44" s="608"/>
      <c r="CJ44" s="608"/>
      <c r="CK44" s="608"/>
      <c r="CL44" s="608"/>
      <c r="CM44" s="608"/>
      <c r="CN44" s="608"/>
      <c r="CO44" s="608"/>
      <c r="CP44" s="608"/>
      <c r="CQ44" s="609"/>
      <c r="CR44" s="610">
        <v>109405</v>
      </c>
      <c r="CS44" s="611"/>
      <c r="CT44" s="611"/>
      <c r="CU44" s="611"/>
      <c r="CV44" s="611"/>
      <c r="CW44" s="611"/>
      <c r="CX44" s="611"/>
      <c r="CY44" s="612"/>
      <c r="CZ44" s="615">
        <v>7.5</v>
      </c>
      <c r="DA44" s="616"/>
      <c r="DB44" s="616"/>
      <c r="DC44" s="622"/>
      <c r="DD44" s="619">
        <v>23599</v>
      </c>
      <c r="DE44" s="611"/>
      <c r="DF44" s="611"/>
      <c r="DG44" s="611"/>
      <c r="DH44" s="611"/>
      <c r="DI44" s="611"/>
      <c r="DJ44" s="611"/>
      <c r="DK44" s="612"/>
      <c r="DL44" s="679"/>
      <c r="DM44" s="680"/>
      <c r="DN44" s="680"/>
      <c r="DO44" s="680"/>
      <c r="DP44" s="680"/>
      <c r="DQ44" s="680"/>
      <c r="DR44" s="680"/>
      <c r="DS44" s="680"/>
      <c r="DT44" s="680"/>
      <c r="DU44" s="680"/>
      <c r="DV44" s="681"/>
      <c r="DW44" s="682"/>
      <c r="DX44" s="683"/>
      <c r="DY44" s="683"/>
      <c r="DZ44" s="683"/>
      <c r="EA44" s="683"/>
      <c r="EB44" s="683"/>
      <c r="EC44" s="684"/>
    </row>
    <row r="45" spans="2:133" ht="11.25" customHeight="1" x14ac:dyDescent="0.15">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50"/>
      <c r="CE45" s="651"/>
      <c r="CF45" s="607" t="s">
        <v>347</v>
      </c>
      <c r="CG45" s="608"/>
      <c r="CH45" s="608"/>
      <c r="CI45" s="608"/>
      <c r="CJ45" s="608"/>
      <c r="CK45" s="608"/>
      <c r="CL45" s="608"/>
      <c r="CM45" s="608"/>
      <c r="CN45" s="608"/>
      <c r="CO45" s="608"/>
      <c r="CP45" s="608"/>
      <c r="CQ45" s="609"/>
      <c r="CR45" s="610">
        <v>35043</v>
      </c>
      <c r="CS45" s="640"/>
      <c r="CT45" s="640"/>
      <c r="CU45" s="640"/>
      <c r="CV45" s="640"/>
      <c r="CW45" s="640"/>
      <c r="CX45" s="640"/>
      <c r="CY45" s="641"/>
      <c r="CZ45" s="615">
        <v>2.4</v>
      </c>
      <c r="DA45" s="642"/>
      <c r="DB45" s="642"/>
      <c r="DC45" s="645"/>
      <c r="DD45" s="619">
        <v>21249</v>
      </c>
      <c r="DE45" s="640"/>
      <c r="DF45" s="640"/>
      <c r="DG45" s="640"/>
      <c r="DH45" s="640"/>
      <c r="DI45" s="640"/>
      <c r="DJ45" s="640"/>
      <c r="DK45" s="641"/>
      <c r="DL45" s="679"/>
      <c r="DM45" s="680"/>
      <c r="DN45" s="680"/>
      <c r="DO45" s="680"/>
      <c r="DP45" s="680"/>
      <c r="DQ45" s="680"/>
      <c r="DR45" s="680"/>
      <c r="DS45" s="680"/>
      <c r="DT45" s="680"/>
      <c r="DU45" s="680"/>
      <c r="DV45" s="681"/>
      <c r="DW45" s="682"/>
      <c r="DX45" s="683"/>
      <c r="DY45" s="683"/>
      <c r="DZ45" s="683"/>
      <c r="EA45" s="683"/>
      <c r="EB45" s="683"/>
      <c r="EC45" s="684"/>
    </row>
    <row r="46" spans="2:133" ht="11.25" customHeight="1" x14ac:dyDescent="0.15">
      <c r="B46" s="219"/>
      <c r="CD46" s="650"/>
      <c r="CE46" s="651"/>
      <c r="CF46" s="607" t="s">
        <v>348</v>
      </c>
      <c r="CG46" s="608"/>
      <c r="CH46" s="608"/>
      <c r="CI46" s="608"/>
      <c r="CJ46" s="608"/>
      <c r="CK46" s="608"/>
      <c r="CL46" s="608"/>
      <c r="CM46" s="608"/>
      <c r="CN46" s="608"/>
      <c r="CO46" s="608"/>
      <c r="CP46" s="608"/>
      <c r="CQ46" s="609"/>
      <c r="CR46" s="610">
        <v>74362</v>
      </c>
      <c r="CS46" s="611"/>
      <c r="CT46" s="611"/>
      <c r="CU46" s="611"/>
      <c r="CV46" s="611"/>
      <c r="CW46" s="611"/>
      <c r="CX46" s="611"/>
      <c r="CY46" s="612"/>
      <c r="CZ46" s="615">
        <v>5.0999999999999996</v>
      </c>
      <c r="DA46" s="616"/>
      <c r="DB46" s="616"/>
      <c r="DC46" s="622"/>
      <c r="DD46" s="619">
        <v>2350</v>
      </c>
      <c r="DE46" s="611"/>
      <c r="DF46" s="611"/>
      <c r="DG46" s="611"/>
      <c r="DH46" s="611"/>
      <c r="DI46" s="611"/>
      <c r="DJ46" s="611"/>
      <c r="DK46" s="612"/>
      <c r="DL46" s="679"/>
      <c r="DM46" s="680"/>
      <c r="DN46" s="680"/>
      <c r="DO46" s="680"/>
      <c r="DP46" s="680"/>
      <c r="DQ46" s="680"/>
      <c r="DR46" s="680"/>
      <c r="DS46" s="680"/>
      <c r="DT46" s="680"/>
      <c r="DU46" s="680"/>
      <c r="DV46" s="681"/>
      <c r="DW46" s="682"/>
      <c r="DX46" s="683"/>
      <c r="DY46" s="683"/>
      <c r="DZ46" s="683"/>
      <c r="EA46" s="683"/>
      <c r="EB46" s="683"/>
      <c r="EC46" s="684"/>
    </row>
    <row r="47" spans="2:133" ht="11.25" customHeight="1" x14ac:dyDescent="0.15">
      <c r="B47" s="219"/>
      <c r="CD47" s="650"/>
      <c r="CE47" s="651"/>
      <c r="CF47" s="607" t="s">
        <v>349</v>
      </c>
      <c r="CG47" s="608"/>
      <c r="CH47" s="608"/>
      <c r="CI47" s="608"/>
      <c r="CJ47" s="608"/>
      <c r="CK47" s="608"/>
      <c r="CL47" s="608"/>
      <c r="CM47" s="608"/>
      <c r="CN47" s="608"/>
      <c r="CO47" s="608"/>
      <c r="CP47" s="608"/>
      <c r="CQ47" s="609"/>
      <c r="CR47" s="610" t="s">
        <v>121</v>
      </c>
      <c r="CS47" s="640"/>
      <c r="CT47" s="640"/>
      <c r="CU47" s="640"/>
      <c r="CV47" s="640"/>
      <c r="CW47" s="640"/>
      <c r="CX47" s="640"/>
      <c r="CY47" s="641"/>
      <c r="CZ47" s="615" t="s">
        <v>121</v>
      </c>
      <c r="DA47" s="642"/>
      <c r="DB47" s="642"/>
      <c r="DC47" s="645"/>
      <c r="DD47" s="619" t="s">
        <v>121</v>
      </c>
      <c r="DE47" s="640"/>
      <c r="DF47" s="640"/>
      <c r="DG47" s="640"/>
      <c r="DH47" s="640"/>
      <c r="DI47" s="640"/>
      <c r="DJ47" s="640"/>
      <c r="DK47" s="641"/>
      <c r="DL47" s="679"/>
      <c r="DM47" s="680"/>
      <c r="DN47" s="680"/>
      <c r="DO47" s="680"/>
      <c r="DP47" s="680"/>
      <c r="DQ47" s="680"/>
      <c r="DR47" s="680"/>
      <c r="DS47" s="680"/>
      <c r="DT47" s="680"/>
      <c r="DU47" s="680"/>
      <c r="DV47" s="681"/>
      <c r="DW47" s="682"/>
      <c r="DX47" s="683"/>
      <c r="DY47" s="683"/>
      <c r="DZ47" s="683"/>
      <c r="EA47" s="683"/>
      <c r="EB47" s="683"/>
      <c r="EC47" s="684"/>
    </row>
    <row r="48" spans="2:133" x14ac:dyDescent="0.15">
      <c r="B48" s="219"/>
      <c r="CD48" s="652"/>
      <c r="CE48" s="653"/>
      <c r="CF48" s="607" t="s">
        <v>350</v>
      </c>
      <c r="CG48" s="608"/>
      <c r="CH48" s="608"/>
      <c r="CI48" s="608"/>
      <c r="CJ48" s="608"/>
      <c r="CK48" s="608"/>
      <c r="CL48" s="608"/>
      <c r="CM48" s="608"/>
      <c r="CN48" s="608"/>
      <c r="CO48" s="608"/>
      <c r="CP48" s="608"/>
      <c r="CQ48" s="609"/>
      <c r="CR48" s="610" t="s">
        <v>121</v>
      </c>
      <c r="CS48" s="611"/>
      <c r="CT48" s="611"/>
      <c r="CU48" s="611"/>
      <c r="CV48" s="611"/>
      <c r="CW48" s="611"/>
      <c r="CX48" s="611"/>
      <c r="CY48" s="612"/>
      <c r="CZ48" s="615" t="s">
        <v>121</v>
      </c>
      <c r="DA48" s="616"/>
      <c r="DB48" s="616"/>
      <c r="DC48" s="622"/>
      <c r="DD48" s="619" t="s">
        <v>121</v>
      </c>
      <c r="DE48" s="611"/>
      <c r="DF48" s="611"/>
      <c r="DG48" s="611"/>
      <c r="DH48" s="611"/>
      <c r="DI48" s="611"/>
      <c r="DJ48" s="611"/>
      <c r="DK48" s="612"/>
      <c r="DL48" s="679"/>
      <c r="DM48" s="680"/>
      <c r="DN48" s="680"/>
      <c r="DO48" s="680"/>
      <c r="DP48" s="680"/>
      <c r="DQ48" s="680"/>
      <c r="DR48" s="680"/>
      <c r="DS48" s="680"/>
      <c r="DT48" s="680"/>
      <c r="DU48" s="680"/>
      <c r="DV48" s="681"/>
      <c r="DW48" s="682"/>
      <c r="DX48" s="683"/>
      <c r="DY48" s="683"/>
      <c r="DZ48" s="683"/>
      <c r="EA48" s="683"/>
      <c r="EB48" s="683"/>
      <c r="EC48" s="684"/>
    </row>
    <row r="49" spans="2:133" ht="11.25" customHeight="1" x14ac:dyDescent="0.15">
      <c r="B49" s="219"/>
      <c r="CD49" s="631" t="s">
        <v>351</v>
      </c>
      <c r="CE49" s="632"/>
      <c r="CF49" s="632"/>
      <c r="CG49" s="632"/>
      <c r="CH49" s="632"/>
      <c r="CI49" s="632"/>
      <c r="CJ49" s="632"/>
      <c r="CK49" s="632"/>
      <c r="CL49" s="632"/>
      <c r="CM49" s="632"/>
      <c r="CN49" s="632"/>
      <c r="CO49" s="632"/>
      <c r="CP49" s="632"/>
      <c r="CQ49" s="633"/>
      <c r="CR49" s="685">
        <v>1465978</v>
      </c>
      <c r="CS49" s="669"/>
      <c r="CT49" s="669"/>
      <c r="CU49" s="669"/>
      <c r="CV49" s="669"/>
      <c r="CW49" s="669"/>
      <c r="CX49" s="669"/>
      <c r="CY49" s="698"/>
      <c r="CZ49" s="690">
        <v>100</v>
      </c>
      <c r="DA49" s="699"/>
      <c r="DB49" s="699"/>
      <c r="DC49" s="700"/>
      <c r="DD49" s="701">
        <v>512881</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rSwjO4S4zuy/rGI5cvGXwLCmFcU88tspUp6+IN9FACVxKUVMno4iwi+q36zaKnqQFaHDgOAV6i1yVkzRV+4luw==" saltValue="jYDKqcgelJVa+OaOXupju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5" zeroHeight="1" x14ac:dyDescent="0.15"/>
  <cols>
    <col min="1" max="130" width="2.75" style="225" customWidth="1"/>
    <col min="131" max="131" width="1.625" style="225" customWidth="1"/>
    <col min="132" max="16384" width="9" style="225" hidden="1"/>
  </cols>
  <sheetData>
    <row r="1" spans="1:131" ht="11.25" customHeight="1" thickBot="1" x14ac:dyDescent="0.2">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09" t="s">
        <v>353</v>
      </c>
      <c r="DK2" s="710"/>
      <c r="DL2" s="710"/>
      <c r="DM2" s="710"/>
      <c r="DN2" s="710"/>
      <c r="DO2" s="711"/>
      <c r="DP2" s="222"/>
      <c r="DQ2" s="709" t="s">
        <v>354</v>
      </c>
      <c r="DR2" s="710"/>
      <c r="DS2" s="710"/>
      <c r="DT2" s="710"/>
      <c r="DU2" s="710"/>
      <c r="DV2" s="710"/>
      <c r="DW2" s="710"/>
      <c r="DX2" s="710"/>
      <c r="DY2" s="710"/>
      <c r="DZ2" s="711"/>
      <c r="EA2" s="224"/>
    </row>
    <row r="3" spans="1:131" ht="11.25" customHeight="1" x14ac:dyDescent="0.15">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26"/>
      <c r="BA4" s="226"/>
      <c r="BB4" s="226"/>
      <c r="BC4" s="226"/>
      <c r="BD4" s="226"/>
      <c r="BE4" s="227"/>
      <c r="BF4" s="227"/>
      <c r="BG4" s="227"/>
      <c r="BH4" s="227"/>
      <c r="BI4" s="227"/>
      <c r="BJ4" s="227"/>
      <c r="BK4" s="227"/>
      <c r="BL4" s="227"/>
      <c r="BM4" s="227"/>
      <c r="BN4" s="227"/>
      <c r="BO4" s="227"/>
      <c r="BP4" s="227"/>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29"/>
    </row>
    <row r="5" spans="1:131" s="230" customFormat="1" ht="26.25" customHeight="1" x14ac:dyDescent="0.15">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26"/>
      <c r="BA5" s="226"/>
      <c r="BB5" s="226"/>
      <c r="BC5" s="226"/>
      <c r="BD5" s="226"/>
      <c r="BE5" s="227"/>
      <c r="BF5" s="227"/>
      <c r="BG5" s="227"/>
      <c r="BH5" s="227"/>
      <c r="BI5" s="227"/>
      <c r="BJ5" s="227"/>
      <c r="BK5" s="227"/>
      <c r="BL5" s="227"/>
      <c r="BM5" s="227"/>
      <c r="BN5" s="227"/>
      <c r="BO5" s="227"/>
      <c r="BP5" s="227"/>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29"/>
    </row>
    <row r="6" spans="1:131" s="230" customFormat="1" ht="26.25" customHeight="1" thickBot="1" x14ac:dyDescent="0.2">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26"/>
      <c r="BA6" s="226"/>
      <c r="BB6" s="226"/>
      <c r="BC6" s="226"/>
      <c r="BD6" s="226"/>
      <c r="BE6" s="227"/>
      <c r="BF6" s="227"/>
      <c r="BG6" s="227"/>
      <c r="BH6" s="227"/>
      <c r="BI6" s="227"/>
      <c r="BJ6" s="227"/>
      <c r="BK6" s="227"/>
      <c r="BL6" s="227"/>
      <c r="BM6" s="227"/>
      <c r="BN6" s="227"/>
      <c r="BO6" s="227"/>
      <c r="BP6" s="227"/>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29"/>
    </row>
    <row r="7" spans="1:131" s="230" customFormat="1" ht="26.25" customHeight="1" thickTop="1" x14ac:dyDescent="0.15">
      <c r="A7" s="231">
        <v>1</v>
      </c>
      <c r="B7" s="736" t="s">
        <v>374</v>
      </c>
      <c r="C7" s="737"/>
      <c r="D7" s="737"/>
      <c r="E7" s="737"/>
      <c r="F7" s="737"/>
      <c r="G7" s="737"/>
      <c r="H7" s="737"/>
      <c r="I7" s="737"/>
      <c r="J7" s="737"/>
      <c r="K7" s="737"/>
      <c r="L7" s="737"/>
      <c r="M7" s="737"/>
      <c r="N7" s="737"/>
      <c r="O7" s="737"/>
      <c r="P7" s="738"/>
      <c r="Q7" s="739">
        <v>1638</v>
      </c>
      <c r="R7" s="740"/>
      <c r="S7" s="740"/>
      <c r="T7" s="740"/>
      <c r="U7" s="740"/>
      <c r="V7" s="740">
        <v>1466</v>
      </c>
      <c r="W7" s="740"/>
      <c r="X7" s="740"/>
      <c r="Y7" s="740"/>
      <c r="Z7" s="740"/>
      <c r="AA7" s="740">
        <v>172</v>
      </c>
      <c r="AB7" s="740"/>
      <c r="AC7" s="740"/>
      <c r="AD7" s="740"/>
      <c r="AE7" s="741"/>
      <c r="AF7" s="742">
        <v>172</v>
      </c>
      <c r="AG7" s="743"/>
      <c r="AH7" s="743"/>
      <c r="AI7" s="743"/>
      <c r="AJ7" s="744"/>
      <c r="AK7" s="745">
        <v>0</v>
      </c>
      <c r="AL7" s="746"/>
      <c r="AM7" s="746"/>
      <c r="AN7" s="746"/>
      <c r="AO7" s="746"/>
      <c r="AP7" s="746">
        <v>382</v>
      </c>
      <c r="AQ7" s="746"/>
      <c r="AR7" s="746"/>
      <c r="AS7" s="746"/>
      <c r="AT7" s="746"/>
      <c r="AU7" s="747"/>
      <c r="AV7" s="747"/>
      <c r="AW7" s="747"/>
      <c r="AX7" s="747"/>
      <c r="AY7" s="748"/>
      <c r="AZ7" s="226"/>
      <c r="BA7" s="226"/>
      <c r="BB7" s="226"/>
      <c r="BC7" s="226"/>
      <c r="BD7" s="226"/>
      <c r="BE7" s="227"/>
      <c r="BF7" s="227"/>
      <c r="BG7" s="227"/>
      <c r="BH7" s="227"/>
      <c r="BI7" s="227"/>
      <c r="BJ7" s="227"/>
      <c r="BK7" s="227"/>
      <c r="BL7" s="227"/>
      <c r="BM7" s="227"/>
      <c r="BN7" s="227"/>
      <c r="BO7" s="227"/>
      <c r="BP7" s="227"/>
      <c r="BQ7" s="231">
        <v>1</v>
      </c>
      <c r="BR7" s="232"/>
      <c r="BS7" s="733" t="s">
        <v>548</v>
      </c>
      <c r="BT7" s="734"/>
      <c r="BU7" s="734"/>
      <c r="BV7" s="734"/>
      <c r="BW7" s="734"/>
      <c r="BX7" s="734"/>
      <c r="BY7" s="734"/>
      <c r="BZ7" s="734"/>
      <c r="CA7" s="734"/>
      <c r="CB7" s="734"/>
      <c r="CC7" s="734"/>
      <c r="CD7" s="734"/>
      <c r="CE7" s="734"/>
      <c r="CF7" s="734"/>
      <c r="CG7" s="749"/>
      <c r="CH7" s="730">
        <v>8</v>
      </c>
      <c r="CI7" s="731"/>
      <c r="CJ7" s="731"/>
      <c r="CK7" s="731"/>
      <c r="CL7" s="732"/>
      <c r="CM7" s="730">
        <v>23</v>
      </c>
      <c r="CN7" s="731"/>
      <c r="CO7" s="731"/>
      <c r="CP7" s="731"/>
      <c r="CQ7" s="732"/>
      <c r="CR7" s="730">
        <v>2</v>
      </c>
      <c r="CS7" s="731"/>
      <c r="CT7" s="731"/>
      <c r="CU7" s="731"/>
      <c r="CV7" s="732"/>
      <c r="CW7" s="730">
        <v>68</v>
      </c>
      <c r="CX7" s="731"/>
      <c r="CY7" s="731"/>
      <c r="CZ7" s="731"/>
      <c r="DA7" s="732"/>
      <c r="DB7" s="730" t="s">
        <v>556</v>
      </c>
      <c r="DC7" s="731"/>
      <c r="DD7" s="731"/>
      <c r="DE7" s="731"/>
      <c r="DF7" s="732"/>
      <c r="DG7" s="730" t="s">
        <v>556</v>
      </c>
      <c r="DH7" s="731"/>
      <c r="DI7" s="731"/>
      <c r="DJ7" s="731"/>
      <c r="DK7" s="732"/>
      <c r="DL7" s="730" t="s">
        <v>556</v>
      </c>
      <c r="DM7" s="731"/>
      <c r="DN7" s="731"/>
      <c r="DO7" s="731"/>
      <c r="DP7" s="732"/>
      <c r="DQ7" s="730" t="s">
        <v>556</v>
      </c>
      <c r="DR7" s="731"/>
      <c r="DS7" s="731"/>
      <c r="DT7" s="731"/>
      <c r="DU7" s="732"/>
      <c r="DV7" s="733"/>
      <c r="DW7" s="734"/>
      <c r="DX7" s="734"/>
      <c r="DY7" s="734"/>
      <c r="DZ7" s="735"/>
      <c r="EA7" s="229"/>
    </row>
    <row r="8" spans="1:131" s="230" customFormat="1" ht="26.25" customHeight="1" x14ac:dyDescent="0.15">
      <c r="A8" s="233">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26"/>
      <c r="BA8" s="226"/>
      <c r="BB8" s="226"/>
      <c r="BC8" s="226"/>
      <c r="BD8" s="226"/>
      <c r="BE8" s="227"/>
      <c r="BF8" s="227"/>
      <c r="BG8" s="227"/>
      <c r="BH8" s="227"/>
      <c r="BI8" s="227"/>
      <c r="BJ8" s="227"/>
      <c r="BK8" s="227"/>
      <c r="BL8" s="227"/>
      <c r="BM8" s="227"/>
      <c r="BN8" s="227"/>
      <c r="BO8" s="227"/>
      <c r="BP8" s="227"/>
      <c r="BQ8" s="233">
        <v>2</v>
      </c>
      <c r="BR8" s="234"/>
      <c r="BS8" s="760"/>
      <c r="BT8" s="761"/>
      <c r="BU8" s="761"/>
      <c r="BV8" s="761"/>
      <c r="BW8" s="761"/>
      <c r="BX8" s="761"/>
      <c r="BY8" s="761"/>
      <c r="BZ8" s="761"/>
      <c r="CA8" s="761"/>
      <c r="CB8" s="761"/>
      <c r="CC8" s="761"/>
      <c r="CD8" s="761"/>
      <c r="CE8" s="761"/>
      <c r="CF8" s="761"/>
      <c r="CG8" s="762"/>
      <c r="CH8" s="763"/>
      <c r="CI8" s="764"/>
      <c r="CJ8" s="764"/>
      <c r="CK8" s="764"/>
      <c r="CL8" s="765"/>
      <c r="CM8" s="763"/>
      <c r="CN8" s="764"/>
      <c r="CO8" s="764"/>
      <c r="CP8" s="764"/>
      <c r="CQ8" s="765"/>
      <c r="CR8" s="763"/>
      <c r="CS8" s="764"/>
      <c r="CT8" s="764"/>
      <c r="CU8" s="764"/>
      <c r="CV8" s="765"/>
      <c r="CW8" s="763"/>
      <c r="CX8" s="764"/>
      <c r="CY8" s="764"/>
      <c r="CZ8" s="764"/>
      <c r="DA8" s="765"/>
      <c r="DB8" s="763"/>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29"/>
    </row>
    <row r="9" spans="1:131" s="230" customFormat="1" ht="26.25" customHeight="1" x14ac:dyDescent="0.15">
      <c r="A9" s="233">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26"/>
      <c r="BA9" s="226"/>
      <c r="BB9" s="226"/>
      <c r="BC9" s="226"/>
      <c r="BD9" s="226"/>
      <c r="BE9" s="227"/>
      <c r="BF9" s="227"/>
      <c r="BG9" s="227"/>
      <c r="BH9" s="227"/>
      <c r="BI9" s="227"/>
      <c r="BJ9" s="227"/>
      <c r="BK9" s="227"/>
      <c r="BL9" s="227"/>
      <c r="BM9" s="227"/>
      <c r="BN9" s="227"/>
      <c r="BO9" s="227"/>
      <c r="BP9" s="227"/>
      <c r="BQ9" s="233">
        <v>3</v>
      </c>
      <c r="BR9" s="234"/>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29"/>
    </row>
    <row r="10" spans="1:131" s="230" customFormat="1" ht="26.25" customHeight="1" x14ac:dyDescent="0.15">
      <c r="A10" s="233">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26"/>
      <c r="BA10" s="226"/>
      <c r="BB10" s="226"/>
      <c r="BC10" s="226"/>
      <c r="BD10" s="226"/>
      <c r="BE10" s="227"/>
      <c r="BF10" s="227"/>
      <c r="BG10" s="227"/>
      <c r="BH10" s="227"/>
      <c r="BI10" s="227"/>
      <c r="BJ10" s="227"/>
      <c r="BK10" s="227"/>
      <c r="BL10" s="227"/>
      <c r="BM10" s="227"/>
      <c r="BN10" s="227"/>
      <c r="BO10" s="227"/>
      <c r="BP10" s="227"/>
      <c r="BQ10" s="233">
        <v>4</v>
      </c>
      <c r="BR10" s="234"/>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29"/>
    </row>
    <row r="11" spans="1:131" s="230" customFormat="1" ht="26.25" customHeight="1" x14ac:dyDescent="0.15">
      <c r="A11" s="233">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26"/>
      <c r="BA11" s="226"/>
      <c r="BB11" s="226"/>
      <c r="BC11" s="226"/>
      <c r="BD11" s="226"/>
      <c r="BE11" s="227"/>
      <c r="BF11" s="227"/>
      <c r="BG11" s="227"/>
      <c r="BH11" s="227"/>
      <c r="BI11" s="227"/>
      <c r="BJ11" s="227"/>
      <c r="BK11" s="227"/>
      <c r="BL11" s="227"/>
      <c r="BM11" s="227"/>
      <c r="BN11" s="227"/>
      <c r="BO11" s="227"/>
      <c r="BP11" s="227"/>
      <c r="BQ11" s="233">
        <v>5</v>
      </c>
      <c r="BR11" s="234"/>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29"/>
    </row>
    <row r="12" spans="1:131" s="230" customFormat="1" ht="26.25" customHeight="1" x14ac:dyDescent="0.15">
      <c r="A12" s="233">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26"/>
      <c r="BA12" s="226"/>
      <c r="BB12" s="226"/>
      <c r="BC12" s="226"/>
      <c r="BD12" s="226"/>
      <c r="BE12" s="227"/>
      <c r="BF12" s="227"/>
      <c r="BG12" s="227"/>
      <c r="BH12" s="227"/>
      <c r="BI12" s="227"/>
      <c r="BJ12" s="227"/>
      <c r="BK12" s="227"/>
      <c r="BL12" s="227"/>
      <c r="BM12" s="227"/>
      <c r="BN12" s="227"/>
      <c r="BO12" s="227"/>
      <c r="BP12" s="227"/>
      <c r="BQ12" s="233">
        <v>6</v>
      </c>
      <c r="BR12" s="234"/>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29"/>
    </row>
    <row r="13" spans="1:131" s="230" customFormat="1" ht="26.25" customHeight="1" x14ac:dyDescent="0.15">
      <c r="A13" s="233">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26"/>
      <c r="BA13" s="226"/>
      <c r="BB13" s="226"/>
      <c r="BC13" s="226"/>
      <c r="BD13" s="226"/>
      <c r="BE13" s="227"/>
      <c r="BF13" s="227"/>
      <c r="BG13" s="227"/>
      <c r="BH13" s="227"/>
      <c r="BI13" s="227"/>
      <c r="BJ13" s="227"/>
      <c r="BK13" s="227"/>
      <c r="BL13" s="227"/>
      <c r="BM13" s="227"/>
      <c r="BN13" s="227"/>
      <c r="BO13" s="227"/>
      <c r="BP13" s="227"/>
      <c r="BQ13" s="233">
        <v>7</v>
      </c>
      <c r="BR13" s="234"/>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29"/>
    </row>
    <row r="14" spans="1:131" s="230" customFormat="1" ht="26.25" customHeight="1" x14ac:dyDescent="0.15">
      <c r="A14" s="233">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26"/>
      <c r="BA14" s="226"/>
      <c r="BB14" s="226"/>
      <c r="BC14" s="226"/>
      <c r="BD14" s="226"/>
      <c r="BE14" s="227"/>
      <c r="BF14" s="227"/>
      <c r="BG14" s="227"/>
      <c r="BH14" s="227"/>
      <c r="BI14" s="227"/>
      <c r="BJ14" s="227"/>
      <c r="BK14" s="227"/>
      <c r="BL14" s="227"/>
      <c r="BM14" s="227"/>
      <c r="BN14" s="227"/>
      <c r="BO14" s="227"/>
      <c r="BP14" s="227"/>
      <c r="BQ14" s="233">
        <v>8</v>
      </c>
      <c r="BR14" s="234"/>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29"/>
    </row>
    <row r="15" spans="1:131" s="230" customFormat="1" ht="26.25" customHeight="1" x14ac:dyDescent="0.15">
      <c r="A15" s="233">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26"/>
      <c r="BA15" s="226"/>
      <c r="BB15" s="226"/>
      <c r="BC15" s="226"/>
      <c r="BD15" s="226"/>
      <c r="BE15" s="227"/>
      <c r="BF15" s="227"/>
      <c r="BG15" s="227"/>
      <c r="BH15" s="227"/>
      <c r="BI15" s="227"/>
      <c r="BJ15" s="227"/>
      <c r="BK15" s="227"/>
      <c r="BL15" s="227"/>
      <c r="BM15" s="227"/>
      <c r="BN15" s="227"/>
      <c r="BO15" s="227"/>
      <c r="BP15" s="227"/>
      <c r="BQ15" s="233">
        <v>9</v>
      </c>
      <c r="BR15" s="234"/>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29"/>
    </row>
    <row r="16" spans="1:131" s="230" customFormat="1" ht="26.25" customHeight="1" x14ac:dyDescent="0.15">
      <c r="A16" s="233">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26"/>
      <c r="BA16" s="226"/>
      <c r="BB16" s="226"/>
      <c r="BC16" s="226"/>
      <c r="BD16" s="226"/>
      <c r="BE16" s="227"/>
      <c r="BF16" s="227"/>
      <c r="BG16" s="227"/>
      <c r="BH16" s="227"/>
      <c r="BI16" s="227"/>
      <c r="BJ16" s="227"/>
      <c r="BK16" s="227"/>
      <c r="BL16" s="227"/>
      <c r="BM16" s="227"/>
      <c r="BN16" s="227"/>
      <c r="BO16" s="227"/>
      <c r="BP16" s="227"/>
      <c r="BQ16" s="233">
        <v>10</v>
      </c>
      <c r="BR16" s="234"/>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29"/>
    </row>
    <row r="17" spans="1:131" s="230" customFormat="1" ht="26.25" customHeight="1" x14ac:dyDescent="0.15">
      <c r="A17" s="233">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26"/>
      <c r="BA17" s="226"/>
      <c r="BB17" s="226"/>
      <c r="BC17" s="226"/>
      <c r="BD17" s="226"/>
      <c r="BE17" s="227"/>
      <c r="BF17" s="227"/>
      <c r="BG17" s="227"/>
      <c r="BH17" s="227"/>
      <c r="BI17" s="227"/>
      <c r="BJ17" s="227"/>
      <c r="BK17" s="227"/>
      <c r="BL17" s="227"/>
      <c r="BM17" s="227"/>
      <c r="BN17" s="227"/>
      <c r="BO17" s="227"/>
      <c r="BP17" s="227"/>
      <c r="BQ17" s="233">
        <v>11</v>
      </c>
      <c r="BR17" s="234"/>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29"/>
    </row>
    <row r="18" spans="1:131" s="230" customFormat="1" ht="26.25" customHeight="1" x14ac:dyDescent="0.15">
      <c r="A18" s="233">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26"/>
      <c r="BA18" s="226"/>
      <c r="BB18" s="226"/>
      <c r="BC18" s="226"/>
      <c r="BD18" s="226"/>
      <c r="BE18" s="227"/>
      <c r="BF18" s="227"/>
      <c r="BG18" s="227"/>
      <c r="BH18" s="227"/>
      <c r="BI18" s="227"/>
      <c r="BJ18" s="227"/>
      <c r="BK18" s="227"/>
      <c r="BL18" s="227"/>
      <c r="BM18" s="227"/>
      <c r="BN18" s="227"/>
      <c r="BO18" s="227"/>
      <c r="BP18" s="227"/>
      <c r="BQ18" s="233">
        <v>12</v>
      </c>
      <c r="BR18" s="234"/>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29"/>
    </row>
    <row r="19" spans="1:131" s="230" customFormat="1" ht="26.25" customHeight="1" x14ac:dyDescent="0.15">
      <c r="A19" s="233">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26"/>
      <c r="BA19" s="226"/>
      <c r="BB19" s="226"/>
      <c r="BC19" s="226"/>
      <c r="BD19" s="226"/>
      <c r="BE19" s="227"/>
      <c r="BF19" s="227"/>
      <c r="BG19" s="227"/>
      <c r="BH19" s="227"/>
      <c r="BI19" s="227"/>
      <c r="BJ19" s="227"/>
      <c r="BK19" s="227"/>
      <c r="BL19" s="227"/>
      <c r="BM19" s="227"/>
      <c r="BN19" s="227"/>
      <c r="BO19" s="227"/>
      <c r="BP19" s="227"/>
      <c r="BQ19" s="233">
        <v>13</v>
      </c>
      <c r="BR19" s="234"/>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29"/>
    </row>
    <row r="20" spans="1:131" s="230" customFormat="1" ht="26.25" customHeight="1" x14ac:dyDescent="0.15">
      <c r="A20" s="233">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26"/>
      <c r="BA20" s="226"/>
      <c r="BB20" s="226"/>
      <c r="BC20" s="226"/>
      <c r="BD20" s="226"/>
      <c r="BE20" s="227"/>
      <c r="BF20" s="227"/>
      <c r="BG20" s="227"/>
      <c r="BH20" s="227"/>
      <c r="BI20" s="227"/>
      <c r="BJ20" s="227"/>
      <c r="BK20" s="227"/>
      <c r="BL20" s="227"/>
      <c r="BM20" s="227"/>
      <c r="BN20" s="227"/>
      <c r="BO20" s="227"/>
      <c r="BP20" s="227"/>
      <c r="BQ20" s="233">
        <v>14</v>
      </c>
      <c r="BR20" s="234"/>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29"/>
    </row>
    <row r="21" spans="1:131" s="230" customFormat="1" ht="26.25" customHeight="1" thickBot="1" x14ac:dyDescent="0.2">
      <c r="A21" s="233">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26"/>
      <c r="BA21" s="226"/>
      <c r="BB21" s="226"/>
      <c r="BC21" s="226"/>
      <c r="BD21" s="226"/>
      <c r="BE21" s="227"/>
      <c r="BF21" s="227"/>
      <c r="BG21" s="227"/>
      <c r="BH21" s="227"/>
      <c r="BI21" s="227"/>
      <c r="BJ21" s="227"/>
      <c r="BK21" s="227"/>
      <c r="BL21" s="227"/>
      <c r="BM21" s="227"/>
      <c r="BN21" s="227"/>
      <c r="BO21" s="227"/>
      <c r="BP21" s="227"/>
      <c r="BQ21" s="233">
        <v>15</v>
      </c>
      <c r="BR21" s="234"/>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29"/>
    </row>
    <row r="22" spans="1:131" s="230" customFormat="1" ht="26.25" customHeight="1" x14ac:dyDescent="0.15">
      <c r="A22" s="233">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375</v>
      </c>
      <c r="BA22" s="793"/>
      <c r="BB22" s="793"/>
      <c r="BC22" s="793"/>
      <c r="BD22" s="794"/>
      <c r="BE22" s="227"/>
      <c r="BF22" s="227"/>
      <c r="BG22" s="227"/>
      <c r="BH22" s="227"/>
      <c r="BI22" s="227"/>
      <c r="BJ22" s="227"/>
      <c r="BK22" s="227"/>
      <c r="BL22" s="227"/>
      <c r="BM22" s="227"/>
      <c r="BN22" s="227"/>
      <c r="BO22" s="227"/>
      <c r="BP22" s="227"/>
      <c r="BQ22" s="233">
        <v>16</v>
      </c>
      <c r="BR22" s="234"/>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29"/>
    </row>
    <row r="23" spans="1:131" s="230" customFormat="1" ht="26.25" customHeight="1" thickBot="1" x14ac:dyDescent="0.2">
      <c r="A23" s="235" t="s">
        <v>376</v>
      </c>
      <c r="B23" s="776" t="s">
        <v>377</v>
      </c>
      <c r="C23" s="777"/>
      <c r="D23" s="777"/>
      <c r="E23" s="777"/>
      <c r="F23" s="777"/>
      <c r="G23" s="777"/>
      <c r="H23" s="777"/>
      <c r="I23" s="777"/>
      <c r="J23" s="777"/>
      <c r="K23" s="777"/>
      <c r="L23" s="777"/>
      <c r="M23" s="777"/>
      <c r="N23" s="777"/>
      <c r="O23" s="777"/>
      <c r="P23" s="778"/>
      <c r="Q23" s="779">
        <v>1638</v>
      </c>
      <c r="R23" s="780"/>
      <c r="S23" s="780"/>
      <c r="T23" s="780"/>
      <c r="U23" s="780"/>
      <c r="V23" s="780">
        <v>1466</v>
      </c>
      <c r="W23" s="780"/>
      <c r="X23" s="780"/>
      <c r="Y23" s="780"/>
      <c r="Z23" s="780"/>
      <c r="AA23" s="780">
        <v>172</v>
      </c>
      <c r="AB23" s="780"/>
      <c r="AC23" s="780"/>
      <c r="AD23" s="780"/>
      <c r="AE23" s="781"/>
      <c r="AF23" s="782">
        <v>172</v>
      </c>
      <c r="AG23" s="780"/>
      <c r="AH23" s="780"/>
      <c r="AI23" s="780"/>
      <c r="AJ23" s="783"/>
      <c r="AK23" s="784"/>
      <c r="AL23" s="785"/>
      <c r="AM23" s="785"/>
      <c r="AN23" s="785"/>
      <c r="AO23" s="785"/>
      <c r="AP23" s="780">
        <v>382</v>
      </c>
      <c r="AQ23" s="780"/>
      <c r="AR23" s="780"/>
      <c r="AS23" s="780"/>
      <c r="AT23" s="780"/>
      <c r="AU23" s="796"/>
      <c r="AV23" s="796"/>
      <c r="AW23" s="796"/>
      <c r="AX23" s="796"/>
      <c r="AY23" s="797"/>
      <c r="AZ23" s="798" t="s">
        <v>121</v>
      </c>
      <c r="BA23" s="799"/>
      <c r="BB23" s="799"/>
      <c r="BC23" s="799"/>
      <c r="BD23" s="800"/>
      <c r="BE23" s="227"/>
      <c r="BF23" s="227"/>
      <c r="BG23" s="227"/>
      <c r="BH23" s="227"/>
      <c r="BI23" s="227"/>
      <c r="BJ23" s="227"/>
      <c r="BK23" s="227"/>
      <c r="BL23" s="227"/>
      <c r="BM23" s="227"/>
      <c r="BN23" s="227"/>
      <c r="BO23" s="227"/>
      <c r="BP23" s="227"/>
      <c r="BQ23" s="233">
        <v>17</v>
      </c>
      <c r="BR23" s="234"/>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29"/>
    </row>
    <row r="24" spans="1:131" s="230" customFormat="1" ht="26.25" customHeight="1" x14ac:dyDescent="0.15">
      <c r="A24" s="795" t="s">
        <v>378</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26"/>
      <c r="BA24" s="226"/>
      <c r="BB24" s="226"/>
      <c r="BC24" s="226"/>
      <c r="BD24" s="226"/>
      <c r="BE24" s="227"/>
      <c r="BF24" s="227"/>
      <c r="BG24" s="227"/>
      <c r="BH24" s="227"/>
      <c r="BI24" s="227"/>
      <c r="BJ24" s="227"/>
      <c r="BK24" s="227"/>
      <c r="BL24" s="227"/>
      <c r="BM24" s="227"/>
      <c r="BN24" s="227"/>
      <c r="BO24" s="227"/>
      <c r="BP24" s="227"/>
      <c r="BQ24" s="233">
        <v>18</v>
      </c>
      <c r="BR24" s="234"/>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29"/>
    </row>
    <row r="25" spans="1:131" ht="26.25" customHeight="1" thickBot="1" x14ac:dyDescent="0.2">
      <c r="A25" s="712" t="s">
        <v>379</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26"/>
      <c r="BK25" s="226"/>
      <c r="BL25" s="226"/>
      <c r="BM25" s="226"/>
      <c r="BN25" s="226"/>
      <c r="BO25" s="236"/>
      <c r="BP25" s="236"/>
      <c r="BQ25" s="233">
        <v>19</v>
      </c>
      <c r="BR25" s="234"/>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24"/>
    </row>
    <row r="26" spans="1:131" ht="26.25" customHeight="1" x14ac:dyDescent="0.15">
      <c r="A26" s="714" t="s">
        <v>357</v>
      </c>
      <c r="B26" s="715"/>
      <c r="C26" s="715"/>
      <c r="D26" s="715"/>
      <c r="E26" s="715"/>
      <c r="F26" s="715"/>
      <c r="G26" s="715"/>
      <c r="H26" s="715"/>
      <c r="I26" s="715"/>
      <c r="J26" s="715"/>
      <c r="K26" s="715"/>
      <c r="L26" s="715"/>
      <c r="M26" s="715"/>
      <c r="N26" s="715"/>
      <c r="O26" s="715"/>
      <c r="P26" s="716"/>
      <c r="Q26" s="720" t="s">
        <v>380</v>
      </c>
      <c r="R26" s="721"/>
      <c r="S26" s="721"/>
      <c r="T26" s="721"/>
      <c r="U26" s="722"/>
      <c r="V26" s="720" t="s">
        <v>381</v>
      </c>
      <c r="W26" s="721"/>
      <c r="X26" s="721"/>
      <c r="Y26" s="721"/>
      <c r="Z26" s="722"/>
      <c r="AA26" s="720" t="s">
        <v>382</v>
      </c>
      <c r="AB26" s="721"/>
      <c r="AC26" s="721"/>
      <c r="AD26" s="721"/>
      <c r="AE26" s="721"/>
      <c r="AF26" s="801" t="s">
        <v>383</v>
      </c>
      <c r="AG26" s="802"/>
      <c r="AH26" s="802"/>
      <c r="AI26" s="802"/>
      <c r="AJ26" s="803"/>
      <c r="AK26" s="721" t="s">
        <v>384</v>
      </c>
      <c r="AL26" s="721"/>
      <c r="AM26" s="721"/>
      <c r="AN26" s="721"/>
      <c r="AO26" s="722"/>
      <c r="AP26" s="720" t="s">
        <v>385</v>
      </c>
      <c r="AQ26" s="721"/>
      <c r="AR26" s="721"/>
      <c r="AS26" s="721"/>
      <c r="AT26" s="722"/>
      <c r="AU26" s="720" t="s">
        <v>386</v>
      </c>
      <c r="AV26" s="721"/>
      <c r="AW26" s="721"/>
      <c r="AX26" s="721"/>
      <c r="AY26" s="722"/>
      <c r="AZ26" s="720" t="s">
        <v>387</v>
      </c>
      <c r="BA26" s="721"/>
      <c r="BB26" s="721"/>
      <c r="BC26" s="721"/>
      <c r="BD26" s="722"/>
      <c r="BE26" s="720" t="s">
        <v>364</v>
      </c>
      <c r="BF26" s="721"/>
      <c r="BG26" s="721"/>
      <c r="BH26" s="721"/>
      <c r="BI26" s="727"/>
      <c r="BJ26" s="226"/>
      <c r="BK26" s="226"/>
      <c r="BL26" s="226"/>
      <c r="BM26" s="226"/>
      <c r="BN26" s="226"/>
      <c r="BO26" s="236"/>
      <c r="BP26" s="236"/>
      <c r="BQ26" s="233">
        <v>20</v>
      </c>
      <c r="BR26" s="234"/>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24"/>
    </row>
    <row r="27" spans="1:131" ht="26.25" customHeight="1" thickBot="1" x14ac:dyDescent="0.2">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26"/>
      <c r="BK27" s="226"/>
      <c r="BL27" s="226"/>
      <c r="BM27" s="226"/>
      <c r="BN27" s="226"/>
      <c r="BO27" s="236"/>
      <c r="BP27" s="236"/>
      <c r="BQ27" s="233">
        <v>21</v>
      </c>
      <c r="BR27" s="234"/>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24"/>
    </row>
    <row r="28" spans="1:131" ht="26.25" customHeight="1" thickTop="1" x14ac:dyDescent="0.15">
      <c r="A28" s="237">
        <v>1</v>
      </c>
      <c r="B28" s="736" t="s">
        <v>388</v>
      </c>
      <c r="C28" s="737"/>
      <c r="D28" s="737"/>
      <c r="E28" s="737"/>
      <c r="F28" s="737"/>
      <c r="G28" s="737"/>
      <c r="H28" s="737"/>
      <c r="I28" s="737"/>
      <c r="J28" s="737"/>
      <c r="K28" s="737"/>
      <c r="L28" s="737"/>
      <c r="M28" s="737"/>
      <c r="N28" s="737"/>
      <c r="O28" s="737"/>
      <c r="P28" s="738"/>
      <c r="Q28" s="809">
        <v>48</v>
      </c>
      <c r="R28" s="810"/>
      <c r="S28" s="810"/>
      <c r="T28" s="810"/>
      <c r="U28" s="810"/>
      <c r="V28" s="810">
        <v>41</v>
      </c>
      <c r="W28" s="810"/>
      <c r="X28" s="810"/>
      <c r="Y28" s="810"/>
      <c r="Z28" s="810"/>
      <c r="AA28" s="810">
        <v>7</v>
      </c>
      <c r="AB28" s="810"/>
      <c r="AC28" s="810"/>
      <c r="AD28" s="810"/>
      <c r="AE28" s="811"/>
      <c r="AF28" s="812">
        <v>7</v>
      </c>
      <c r="AG28" s="810"/>
      <c r="AH28" s="810"/>
      <c r="AI28" s="810"/>
      <c r="AJ28" s="813"/>
      <c r="AK28" s="814">
        <v>8</v>
      </c>
      <c r="AL28" s="815"/>
      <c r="AM28" s="815"/>
      <c r="AN28" s="815"/>
      <c r="AO28" s="815"/>
      <c r="AP28" s="815" t="s">
        <v>556</v>
      </c>
      <c r="AQ28" s="815"/>
      <c r="AR28" s="815"/>
      <c r="AS28" s="815"/>
      <c r="AT28" s="815"/>
      <c r="AU28" s="815" t="s">
        <v>556</v>
      </c>
      <c r="AV28" s="815"/>
      <c r="AW28" s="815"/>
      <c r="AX28" s="815"/>
      <c r="AY28" s="815"/>
      <c r="AZ28" s="816" t="s">
        <v>556</v>
      </c>
      <c r="BA28" s="816"/>
      <c r="BB28" s="816"/>
      <c r="BC28" s="816"/>
      <c r="BD28" s="816"/>
      <c r="BE28" s="807"/>
      <c r="BF28" s="807"/>
      <c r="BG28" s="807"/>
      <c r="BH28" s="807"/>
      <c r="BI28" s="808"/>
      <c r="BJ28" s="226"/>
      <c r="BK28" s="226"/>
      <c r="BL28" s="226"/>
      <c r="BM28" s="226"/>
      <c r="BN28" s="226"/>
      <c r="BO28" s="236"/>
      <c r="BP28" s="236"/>
      <c r="BQ28" s="233">
        <v>22</v>
      </c>
      <c r="BR28" s="234"/>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24"/>
    </row>
    <row r="29" spans="1:131" ht="26.25" customHeight="1" x14ac:dyDescent="0.15">
      <c r="A29" s="237">
        <v>2</v>
      </c>
      <c r="B29" s="767" t="s">
        <v>389</v>
      </c>
      <c r="C29" s="768"/>
      <c r="D29" s="768"/>
      <c r="E29" s="768"/>
      <c r="F29" s="768"/>
      <c r="G29" s="768"/>
      <c r="H29" s="768"/>
      <c r="I29" s="768"/>
      <c r="J29" s="768"/>
      <c r="K29" s="768"/>
      <c r="L29" s="768"/>
      <c r="M29" s="768"/>
      <c r="N29" s="768"/>
      <c r="O29" s="768"/>
      <c r="P29" s="769"/>
      <c r="Q29" s="770">
        <v>80</v>
      </c>
      <c r="R29" s="771"/>
      <c r="S29" s="771"/>
      <c r="T29" s="771"/>
      <c r="U29" s="771"/>
      <c r="V29" s="771">
        <v>72</v>
      </c>
      <c r="W29" s="771"/>
      <c r="X29" s="771"/>
      <c r="Y29" s="771"/>
      <c r="Z29" s="771"/>
      <c r="AA29" s="771">
        <v>8</v>
      </c>
      <c r="AB29" s="771"/>
      <c r="AC29" s="771"/>
      <c r="AD29" s="771"/>
      <c r="AE29" s="772"/>
      <c r="AF29" s="773">
        <v>8</v>
      </c>
      <c r="AG29" s="774"/>
      <c r="AH29" s="774"/>
      <c r="AI29" s="774"/>
      <c r="AJ29" s="775"/>
      <c r="AK29" s="821">
        <v>4</v>
      </c>
      <c r="AL29" s="817"/>
      <c r="AM29" s="817"/>
      <c r="AN29" s="817"/>
      <c r="AO29" s="817"/>
      <c r="AP29" s="817" t="s">
        <v>556</v>
      </c>
      <c r="AQ29" s="817"/>
      <c r="AR29" s="817"/>
      <c r="AS29" s="817"/>
      <c r="AT29" s="817"/>
      <c r="AU29" s="817" t="s">
        <v>556</v>
      </c>
      <c r="AV29" s="817"/>
      <c r="AW29" s="817"/>
      <c r="AX29" s="817"/>
      <c r="AY29" s="817"/>
      <c r="AZ29" s="818" t="s">
        <v>556</v>
      </c>
      <c r="BA29" s="818"/>
      <c r="BB29" s="818"/>
      <c r="BC29" s="818"/>
      <c r="BD29" s="818"/>
      <c r="BE29" s="819"/>
      <c r="BF29" s="819"/>
      <c r="BG29" s="819"/>
      <c r="BH29" s="819"/>
      <c r="BI29" s="820"/>
      <c r="BJ29" s="226"/>
      <c r="BK29" s="226"/>
      <c r="BL29" s="226"/>
      <c r="BM29" s="226"/>
      <c r="BN29" s="226"/>
      <c r="BO29" s="236"/>
      <c r="BP29" s="236"/>
      <c r="BQ29" s="233">
        <v>23</v>
      </c>
      <c r="BR29" s="234"/>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24"/>
    </row>
    <row r="30" spans="1:131" ht="26.25" customHeight="1" x14ac:dyDescent="0.15">
      <c r="A30" s="237">
        <v>3</v>
      </c>
      <c r="B30" s="767" t="s">
        <v>390</v>
      </c>
      <c r="C30" s="768"/>
      <c r="D30" s="768"/>
      <c r="E30" s="768"/>
      <c r="F30" s="768"/>
      <c r="G30" s="768"/>
      <c r="H30" s="768"/>
      <c r="I30" s="768"/>
      <c r="J30" s="768"/>
      <c r="K30" s="768"/>
      <c r="L30" s="768"/>
      <c r="M30" s="768"/>
      <c r="N30" s="768"/>
      <c r="O30" s="768"/>
      <c r="P30" s="769"/>
      <c r="Q30" s="770">
        <v>47</v>
      </c>
      <c r="R30" s="771"/>
      <c r="S30" s="771"/>
      <c r="T30" s="771"/>
      <c r="U30" s="771"/>
      <c r="V30" s="771">
        <v>42</v>
      </c>
      <c r="W30" s="771"/>
      <c r="X30" s="771"/>
      <c r="Y30" s="771"/>
      <c r="Z30" s="771"/>
      <c r="AA30" s="771">
        <v>5</v>
      </c>
      <c r="AB30" s="771"/>
      <c r="AC30" s="771"/>
      <c r="AD30" s="771"/>
      <c r="AE30" s="772"/>
      <c r="AF30" s="773">
        <v>5</v>
      </c>
      <c r="AG30" s="774"/>
      <c r="AH30" s="774"/>
      <c r="AI30" s="774"/>
      <c r="AJ30" s="775"/>
      <c r="AK30" s="821">
        <v>15</v>
      </c>
      <c r="AL30" s="817"/>
      <c r="AM30" s="817"/>
      <c r="AN30" s="817"/>
      <c r="AO30" s="817"/>
      <c r="AP30" s="817" t="s">
        <v>556</v>
      </c>
      <c r="AQ30" s="817"/>
      <c r="AR30" s="817"/>
      <c r="AS30" s="817"/>
      <c r="AT30" s="817"/>
      <c r="AU30" s="817" t="s">
        <v>556</v>
      </c>
      <c r="AV30" s="817"/>
      <c r="AW30" s="817"/>
      <c r="AX30" s="817"/>
      <c r="AY30" s="817"/>
      <c r="AZ30" s="818" t="s">
        <v>556</v>
      </c>
      <c r="BA30" s="818"/>
      <c r="BB30" s="818"/>
      <c r="BC30" s="818"/>
      <c r="BD30" s="818"/>
      <c r="BE30" s="819"/>
      <c r="BF30" s="819"/>
      <c r="BG30" s="819"/>
      <c r="BH30" s="819"/>
      <c r="BI30" s="820"/>
      <c r="BJ30" s="226"/>
      <c r="BK30" s="226"/>
      <c r="BL30" s="226"/>
      <c r="BM30" s="226"/>
      <c r="BN30" s="226"/>
      <c r="BO30" s="236"/>
      <c r="BP30" s="236"/>
      <c r="BQ30" s="233">
        <v>24</v>
      </c>
      <c r="BR30" s="234"/>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24"/>
    </row>
    <row r="31" spans="1:131" ht="26.25" customHeight="1" x14ac:dyDescent="0.15">
      <c r="A31" s="237">
        <v>4</v>
      </c>
      <c r="B31" s="767" t="s">
        <v>391</v>
      </c>
      <c r="C31" s="768"/>
      <c r="D31" s="768"/>
      <c r="E31" s="768"/>
      <c r="F31" s="768"/>
      <c r="G31" s="768"/>
      <c r="H31" s="768"/>
      <c r="I31" s="768"/>
      <c r="J31" s="768"/>
      <c r="K31" s="768"/>
      <c r="L31" s="768"/>
      <c r="M31" s="768"/>
      <c r="N31" s="768"/>
      <c r="O31" s="768"/>
      <c r="P31" s="769"/>
      <c r="Q31" s="770">
        <v>8</v>
      </c>
      <c r="R31" s="771"/>
      <c r="S31" s="771"/>
      <c r="T31" s="771"/>
      <c r="U31" s="771"/>
      <c r="V31" s="771">
        <v>8</v>
      </c>
      <c r="W31" s="771"/>
      <c r="X31" s="771"/>
      <c r="Y31" s="771"/>
      <c r="Z31" s="771"/>
      <c r="AA31" s="771">
        <v>0</v>
      </c>
      <c r="AB31" s="771"/>
      <c r="AC31" s="771"/>
      <c r="AD31" s="771"/>
      <c r="AE31" s="772"/>
      <c r="AF31" s="773">
        <v>0</v>
      </c>
      <c r="AG31" s="774"/>
      <c r="AH31" s="774"/>
      <c r="AI31" s="774"/>
      <c r="AJ31" s="775"/>
      <c r="AK31" s="821">
        <v>4</v>
      </c>
      <c r="AL31" s="817"/>
      <c r="AM31" s="817"/>
      <c r="AN31" s="817"/>
      <c r="AO31" s="817"/>
      <c r="AP31" s="817" t="s">
        <v>556</v>
      </c>
      <c r="AQ31" s="817"/>
      <c r="AR31" s="817"/>
      <c r="AS31" s="817"/>
      <c r="AT31" s="817"/>
      <c r="AU31" s="817" t="s">
        <v>556</v>
      </c>
      <c r="AV31" s="817"/>
      <c r="AW31" s="817"/>
      <c r="AX31" s="817"/>
      <c r="AY31" s="817"/>
      <c r="AZ31" s="818" t="s">
        <v>556</v>
      </c>
      <c r="BA31" s="818"/>
      <c r="BB31" s="818"/>
      <c r="BC31" s="818"/>
      <c r="BD31" s="818"/>
      <c r="BE31" s="819"/>
      <c r="BF31" s="819"/>
      <c r="BG31" s="819"/>
      <c r="BH31" s="819"/>
      <c r="BI31" s="820"/>
      <c r="BJ31" s="226"/>
      <c r="BK31" s="226"/>
      <c r="BL31" s="226"/>
      <c r="BM31" s="226"/>
      <c r="BN31" s="226"/>
      <c r="BO31" s="236"/>
      <c r="BP31" s="236"/>
      <c r="BQ31" s="233">
        <v>25</v>
      </c>
      <c r="BR31" s="234"/>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24"/>
    </row>
    <row r="32" spans="1:131" ht="26.25" customHeight="1" x14ac:dyDescent="0.15">
      <c r="A32" s="237">
        <v>5</v>
      </c>
      <c r="B32" s="767" t="s">
        <v>392</v>
      </c>
      <c r="C32" s="768"/>
      <c r="D32" s="768"/>
      <c r="E32" s="768"/>
      <c r="F32" s="768"/>
      <c r="G32" s="768"/>
      <c r="H32" s="768"/>
      <c r="I32" s="768"/>
      <c r="J32" s="768"/>
      <c r="K32" s="768"/>
      <c r="L32" s="768"/>
      <c r="M32" s="768"/>
      <c r="N32" s="768"/>
      <c r="O32" s="768"/>
      <c r="P32" s="769"/>
      <c r="Q32" s="770">
        <v>161</v>
      </c>
      <c r="R32" s="771"/>
      <c r="S32" s="771"/>
      <c r="T32" s="771"/>
      <c r="U32" s="771"/>
      <c r="V32" s="771">
        <v>79</v>
      </c>
      <c r="W32" s="771"/>
      <c r="X32" s="771"/>
      <c r="Y32" s="771"/>
      <c r="Z32" s="771"/>
      <c r="AA32" s="771">
        <v>82</v>
      </c>
      <c r="AB32" s="771"/>
      <c r="AC32" s="771"/>
      <c r="AD32" s="771"/>
      <c r="AE32" s="772"/>
      <c r="AF32" s="773">
        <v>82</v>
      </c>
      <c r="AG32" s="774"/>
      <c r="AH32" s="774"/>
      <c r="AI32" s="774"/>
      <c r="AJ32" s="775"/>
      <c r="AK32" s="821">
        <v>54</v>
      </c>
      <c r="AL32" s="817"/>
      <c r="AM32" s="817"/>
      <c r="AN32" s="817"/>
      <c r="AO32" s="817"/>
      <c r="AP32" s="817">
        <v>121</v>
      </c>
      <c r="AQ32" s="817"/>
      <c r="AR32" s="817"/>
      <c r="AS32" s="817"/>
      <c r="AT32" s="817"/>
      <c r="AU32" s="817">
        <v>120</v>
      </c>
      <c r="AV32" s="817"/>
      <c r="AW32" s="817"/>
      <c r="AX32" s="817"/>
      <c r="AY32" s="817"/>
      <c r="AZ32" s="818" t="s">
        <v>556</v>
      </c>
      <c r="BA32" s="818"/>
      <c r="BB32" s="818"/>
      <c r="BC32" s="818"/>
      <c r="BD32" s="818"/>
      <c r="BE32" s="819" t="s">
        <v>393</v>
      </c>
      <c r="BF32" s="819"/>
      <c r="BG32" s="819"/>
      <c r="BH32" s="819"/>
      <c r="BI32" s="820"/>
      <c r="BJ32" s="226"/>
      <c r="BK32" s="226"/>
      <c r="BL32" s="226"/>
      <c r="BM32" s="226"/>
      <c r="BN32" s="226"/>
      <c r="BO32" s="236"/>
      <c r="BP32" s="236"/>
      <c r="BQ32" s="233">
        <v>26</v>
      </c>
      <c r="BR32" s="234"/>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24"/>
    </row>
    <row r="33" spans="1:131" ht="26.25" customHeight="1" x14ac:dyDescent="0.15">
      <c r="A33" s="237">
        <v>6</v>
      </c>
      <c r="B33" s="767" t="s">
        <v>394</v>
      </c>
      <c r="C33" s="768"/>
      <c r="D33" s="768"/>
      <c r="E33" s="768"/>
      <c r="F33" s="768"/>
      <c r="G33" s="768"/>
      <c r="H33" s="768"/>
      <c r="I33" s="768"/>
      <c r="J33" s="768"/>
      <c r="K33" s="768"/>
      <c r="L33" s="768"/>
      <c r="M33" s="768"/>
      <c r="N33" s="768"/>
      <c r="O33" s="768"/>
      <c r="P33" s="769"/>
      <c r="Q33" s="770">
        <v>49</v>
      </c>
      <c r="R33" s="771"/>
      <c r="S33" s="771"/>
      <c r="T33" s="771"/>
      <c r="U33" s="771"/>
      <c r="V33" s="771">
        <v>36</v>
      </c>
      <c r="W33" s="771"/>
      <c r="X33" s="771"/>
      <c r="Y33" s="771"/>
      <c r="Z33" s="771"/>
      <c r="AA33" s="771">
        <v>13</v>
      </c>
      <c r="AB33" s="771"/>
      <c r="AC33" s="771"/>
      <c r="AD33" s="771"/>
      <c r="AE33" s="772"/>
      <c r="AF33" s="773">
        <v>13</v>
      </c>
      <c r="AG33" s="774"/>
      <c r="AH33" s="774"/>
      <c r="AI33" s="774"/>
      <c r="AJ33" s="775"/>
      <c r="AK33" s="821">
        <v>25</v>
      </c>
      <c r="AL33" s="817"/>
      <c r="AM33" s="817"/>
      <c r="AN33" s="817"/>
      <c r="AO33" s="817"/>
      <c r="AP33" s="817">
        <v>47</v>
      </c>
      <c r="AQ33" s="817"/>
      <c r="AR33" s="817"/>
      <c r="AS33" s="817"/>
      <c r="AT33" s="817"/>
      <c r="AU33" s="817">
        <v>47</v>
      </c>
      <c r="AV33" s="817"/>
      <c r="AW33" s="817"/>
      <c r="AX33" s="817"/>
      <c r="AY33" s="817"/>
      <c r="AZ33" s="818" t="s">
        <v>556</v>
      </c>
      <c r="BA33" s="818"/>
      <c r="BB33" s="818"/>
      <c r="BC33" s="818"/>
      <c r="BD33" s="818"/>
      <c r="BE33" s="819" t="s">
        <v>393</v>
      </c>
      <c r="BF33" s="819"/>
      <c r="BG33" s="819"/>
      <c r="BH33" s="819"/>
      <c r="BI33" s="820"/>
      <c r="BJ33" s="226"/>
      <c r="BK33" s="226"/>
      <c r="BL33" s="226"/>
      <c r="BM33" s="226"/>
      <c r="BN33" s="226"/>
      <c r="BO33" s="236"/>
      <c r="BP33" s="236"/>
      <c r="BQ33" s="233">
        <v>27</v>
      </c>
      <c r="BR33" s="234"/>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24"/>
    </row>
    <row r="34" spans="1:131" ht="26.25" customHeight="1" x14ac:dyDescent="0.15">
      <c r="A34" s="237">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26"/>
      <c r="BK34" s="226"/>
      <c r="BL34" s="226"/>
      <c r="BM34" s="226"/>
      <c r="BN34" s="226"/>
      <c r="BO34" s="236"/>
      <c r="BP34" s="236"/>
      <c r="BQ34" s="233">
        <v>28</v>
      </c>
      <c r="BR34" s="234"/>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24"/>
    </row>
    <row r="35" spans="1:131" ht="26.25" customHeight="1" x14ac:dyDescent="0.15">
      <c r="A35" s="237">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26"/>
      <c r="BK35" s="226"/>
      <c r="BL35" s="226"/>
      <c r="BM35" s="226"/>
      <c r="BN35" s="226"/>
      <c r="BO35" s="236"/>
      <c r="BP35" s="236"/>
      <c r="BQ35" s="233">
        <v>29</v>
      </c>
      <c r="BR35" s="234"/>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24"/>
    </row>
    <row r="36" spans="1:131" ht="26.25" customHeight="1" x14ac:dyDescent="0.15">
      <c r="A36" s="237">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26"/>
      <c r="BK36" s="226"/>
      <c r="BL36" s="226"/>
      <c r="BM36" s="226"/>
      <c r="BN36" s="226"/>
      <c r="BO36" s="236"/>
      <c r="BP36" s="236"/>
      <c r="BQ36" s="233">
        <v>30</v>
      </c>
      <c r="BR36" s="234"/>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24"/>
    </row>
    <row r="37" spans="1:131" ht="26.25" customHeight="1" x14ac:dyDescent="0.15">
      <c r="A37" s="237">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26"/>
      <c r="BK37" s="226"/>
      <c r="BL37" s="226"/>
      <c r="BM37" s="226"/>
      <c r="BN37" s="226"/>
      <c r="BO37" s="236"/>
      <c r="BP37" s="236"/>
      <c r="BQ37" s="233">
        <v>31</v>
      </c>
      <c r="BR37" s="234"/>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24"/>
    </row>
    <row r="38" spans="1:131" ht="26.25" customHeight="1" x14ac:dyDescent="0.15">
      <c r="A38" s="237">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26"/>
      <c r="BK38" s="226"/>
      <c r="BL38" s="226"/>
      <c r="BM38" s="226"/>
      <c r="BN38" s="226"/>
      <c r="BO38" s="236"/>
      <c r="BP38" s="236"/>
      <c r="BQ38" s="233">
        <v>32</v>
      </c>
      <c r="BR38" s="234"/>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24"/>
    </row>
    <row r="39" spans="1:131" ht="26.25" customHeight="1" x14ac:dyDescent="0.15">
      <c r="A39" s="237">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26"/>
      <c r="BK39" s="226"/>
      <c r="BL39" s="226"/>
      <c r="BM39" s="226"/>
      <c r="BN39" s="226"/>
      <c r="BO39" s="236"/>
      <c r="BP39" s="236"/>
      <c r="BQ39" s="233">
        <v>33</v>
      </c>
      <c r="BR39" s="234"/>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24"/>
    </row>
    <row r="40" spans="1:131" ht="26.25" customHeight="1" x14ac:dyDescent="0.15">
      <c r="A40" s="233">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26"/>
      <c r="BK40" s="226"/>
      <c r="BL40" s="226"/>
      <c r="BM40" s="226"/>
      <c r="BN40" s="226"/>
      <c r="BO40" s="236"/>
      <c r="BP40" s="236"/>
      <c r="BQ40" s="233">
        <v>34</v>
      </c>
      <c r="BR40" s="234"/>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24"/>
    </row>
    <row r="41" spans="1:131" ht="26.25" customHeight="1" x14ac:dyDescent="0.15">
      <c r="A41" s="233">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26"/>
      <c r="BK41" s="226"/>
      <c r="BL41" s="226"/>
      <c r="BM41" s="226"/>
      <c r="BN41" s="226"/>
      <c r="BO41" s="236"/>
      <c r="BP41" s="236"/>
      <c r="BQ41" s="233">
        <v>35</v>
      </c>
      <c r="BR41" s="234"/>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24"/>
    </row>
    <row r="42" spans="1:131" ht="26.25" customHeight="1" x14ac:dyDescent="0.15">
      <c r="A42" s="233">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26"/>
      <c r="BK42" s="226"/>
      <c r="BL42" s="226"/>
      <c r="BM42" s="226"/>
      <c r="BN42" s="226"/>
      <c r="BO42" s="236"/>
      <c r="BP42" s="236"/>
      <c r="BQ42" s="233">
        <v>36</v>
      </c>
      <c r="BR42" s="234"/>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24"/>
    </row>
    <row r="43" spans="1:131" ht="26.25" customHeight="1" x14ac:dyDescent="0.15">
      <c r="A43" s="233">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26"/>
      <c r="BK43" s="226"/>
      <c r="BL43" s="226"/>
      <c r="BM43" s="226"/>
      <c r="BN43" s="226"/>
      <c r="BO43" s="236"/>
      <c r="BP43" s="236"/>
      <c r="BQ43" s="233">
        <v>37</v>
      </c>
      <c r="BR43" s="234"/>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24"/>
    </row>
    <row r="44" spans="1:131" ht="26.25" customHeight="1" x14ac:dyDescent="0.15">
      <c r="A44" s="233">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26"/>
      <c r="BK44" s="226"/>
      <c r="BL44" s="226"/>
      <c r="BM44" s="226"/>
      <c r="BN44" s="226"/>
      <c r="BO44" s="236"/>
      <c r="BP44" s="236"/>
      <c r="BQ44" s="233">
        <v>38</v>
      </c>
      <c r="BR44" s="234"/>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24"/>
    </row>
    <row r="45" spans="1:131" ht="26.25" customHeight="1" x14ac:dyDescent="0.15">
      <c r="A45" s="233">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26"/>
      <c r="BK45" s="226"/>
      <c r="BL45" s="226"/>
      <c r="BM45" s="226"/>
      <c r="BN45" s="226"/>
      <c r="BO45" s="236"/>
      <c r="BP45" s="236"/>
      <c r="BQ45" s="233">
        <v>39</v>
      </c>
      <c r="BR45" s="234"/>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24"/>
    </row>
    <row r="46" spans="1:131" ht="26.25" customHeight="1" x14ac:dyDescent="0.15">
      <c r="A46" s="233">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26"/>
      <c r="BK46" s="226"/>
      <c r="BL46" s="226"/>
      <c r="BM46" s="226"/>
      <c r="BN46" s="226"/>
      <c r="BO46" s="236"/>
      <c r="BP46" s="236"/>
      <c r="BQ46" s="233">
        <v>40</v>
      </c>
      <c r="BR46" s="234"/>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24"/>
    </row>
    <row r="47" spans="1:131" ht="26.25" customHeight="1" x14ac:dyDescent="0.15">
      <c r="A47" s="233">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26"/>
      <c r="BK47" s="226"/>
      <c r="BL47" s="226"/>
      <c r="BM47" s="226"/>
      <c r="BN47" s="226"/>
      <c r="BO47" s="236"/>
      <c r="BP47" s="236"/>
      <c r="BQ47" s="233">
        <v>41</v>
      </c>
      <c r="BR47" s="234"/>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24"/>
    </row>
    <row r="48" spans="1:131" ht="26.25" customHeight="1" x14ac:dyDescent="0.15">
      <c r="A48" s="233">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26"/>
      <c r="BK48" s="226"/>
      <c r="BL48" s="226"/>
      <c r="BM48" s="226"/>
      <c r="BN48" s="226"/>
      <c r="BO48" s="236"/>
      <c r="BP48" s="236"/>
      <c r="BQ48" s="233">
        <v>42</v>
      </c>
      <c r="BR48" s="234"/>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24"/>
    </row>
    <row r="49" spans="1:131" ht="26.25" customHeight="1" x14ac:dyDescent="0.15">
      <c r="A49" s="233">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26"/>
      <c r="BK49" s="226"/>
      <c r="BL49" s="226"/>
      <c r="BM49" s="226"/>
      <c r="BN49" s="226"/>
      <c r="BO49" s="236"/>
      <c r="BP49" s="236"/>
      <c r="BQ49" s="233">
        <v>43</v>
      </c>
      <c r="BR49" s="234"/>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24"/>
    </row>
    <row r="50" spans="1:131" ht="26.25" customHeight="1" x14ac:dyDescent="0.15">
      <c r="A50" s="233">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26"/>
      <c r="BK50" s="226"/>
      <c r="BL50" s="226"/>
      <c r="BM50" s="226"/>
      <c r="BN50" s="226"/>
      <c r="BO50" s="236"/>
      <c r="BP50" s="236"/>
      <c r="BQ50" s="233">
        <v>44</v>
      </c>
      <c r="BR50" s="234"/>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24"/>
    </row>
    <row r="51" spans="1:131" ht="26.25" customHeight="1" x14ac:dyDescent="0.15">
      <c r="A51" s="233">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26"/>
      <c r="BK51" s="226"/>
      <c r="BL51" s="226"/>
      <c r="BM51" s="226"/>
      <c r="BN51" s="226"/>
      <c r="BO51" s="236"/>
      <c r="BP51" s="236"/>
      <c r="BQ51" s="233">
        <v>45</v>
      </c>
      <c r="BR51" s="234"/>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24"/>
    </row>
    <row r="52" spans="1:131" ht="26.25" customHeight="1" x14ac:dyDescent="0.15">
      <c r="A52" s="233">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26"/>
      <c r="BK52" s="226"/>
      <c r="BL52" s="226"/>
      <c r="BM52" s="226"/>
      <c r="BN52" s="226"/>
      <c r="BO52" s="236"/>
      <c r="BP52" s="236"/>
      <c r="BQ52" s="233">
        <v>46</v>
      </c>
      <c r="BR52" s="234"/>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24"/>
    </row>
    <row r="53" spans="1:131" ht="26.25" customHeight="1" x14ac:dyDescent="0.15">
      <c r="A53" s="233">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26"/>
      <c r="BK53" s="226"/>
      <c r="BL53" s="226"/>
      <c r="BM53" s="226"/>
      <c r="BN53" s="226"/>
      <c r="BO53" s="236"/>
      <c r="BP53" s="236"/>
      <c r="BQ53" s="233">
        <v>47</v>
      </c>
      <c r="BR53" s="234"/>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24"/>
    </row>
    <row r="54" spans="1:131" ht="26.25" customHeight="1" x14ac:dyDescent="0.15">
      <c r="A54" s="233">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26"/>
      <c r="BK54" s="226"/>
      <c r="BL54" s="226"/>
      <c r="BM54" s="226"/>
      <c r="BN54" s="226"/>
      <c r="BO54" s="236"/>
      <c r="BP54" s="236"/>
      <c r="BQ54" s="233">
        <v>48</v>
      </c>
      <c r="BR54" s="234"/>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24"/>
    </row>
    <row r="55" spans="1:131" ht="26.25" customHeight="1" x14ac:dyDescent="0.15">
      <c r="A55" s="233">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26"/>
      <c r="BK55" s="226"/>
      <c r="BL55" s="226"/>
      <c r="BM55" s="226"/>
      <c r="BN55" s="226"/>
      <c r="BO55" s="236"/>
      <c r="BP55" s="236"/>
      <c r="BQ55" s="233">
        <v>49</v>
      </c>
      <c r="BR55" s="234"/>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24"/>
    </row>
    <row r="56" spans="1:131" ht="26.25" customHeight="1" x14ac:dyDescent="0.15">
      <c r="A56" s="233">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26"/>
      <c r="BK56" s="226"/>
      <c r="BL56" s="226"/>
      <c r="BM56" s="226"/>
      <c r="BN56" s="226"/>
      <c r="BO56" s="236"/>
      <c r="BP56" s="236"/>
      <c r="BQ56" s="233">
        <v>50</v>
      </c>
      <c r="BR56" s="234"/>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24"/>
    </row>
    <row r="57" spans="1:131" ht="26.25" customHeight="1" x14ac:dyDescent="0.15">
      <c r="A57" s="233">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26"/>
      <c r="BK57" s="226"/>
      <c r="BL57" s="226"/>
      <c r="BM57" s="226"/>
      <c r="BN57" s="226"/>
      <c r="BO57" s="236"/>
      <c r="BP57" s="236"/>
      <c r="BQ57" s="233">
        <v>51</v>
      </c>
      <c r="BR57" s="234"/>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24"/>
    </row>
    <row r="58" spans="1:131" ht="26.25" customHeight="1" x14ac:dyDescent="0.15">
      <c r="A58" s="233">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26"/>
      <c r="BK58" s="226"/>
      <c r="BL58" s="226"/>
      <c r="BM58" s="226"/>
      <c r="BN58" s="226"/>
      <c r="BO58" s="236"/>
      <c r="BP58" s="236"/>
      <c r="BQ58" s="233">
        <v>52</v>
      </c>
      <c r="BR58" s="234"/>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24"/>
    </row>
    <row r="59" spans="1:131" ht="26.25" customHeight="1" x14ac:dyDescent="0.15">
      <c r="A59" s="233">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26"/>
      <c r="BK59" s="226"/>
      <c r="BL59" s="226"/>
      <c r="BM59" s="226"/>
      <c r="BN59" s="226"/>
      <c r="BO59" s="236"/>
      <c r="BP59" s="236"/>
      <c r="BQ59" s="233">
        <v>53</v>
      </c>
      <c r="BR59" s="234"/>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24"/>
    </row>
    <row r="60" spans="1:131" ht="26.25" customHeight="1" x14ac:dyDescent="0.15">
      <c r="A60" s="233">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26"/>
      <c r="BK60" s="226"/>
      <c r="BL60" s="226"/>
      <c r="BM60" s="226"/>
      <c r="BN60" s="226"/>
      <c r="BO60" s="236"/>
      <c r="BP60" s="236"/>
      <c r="BQ60" s="233">
        <v>54</v>
      </c>
      <c r="BR60" s="234"/>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24"/>
    </row>
    <row r="61" spans="1:131" ht="26.25" customHeight="1" thickBot="1" x14ac:dyDescent="0.2">
      <c r="A61" s="233">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26"/>
      <c r="BK61" s="226"/>
      <c r="BL61" s="226"/>
      <c r="BM61" s="226"/>
      <c r="BN61" s="226"/>
      <c r="BO61" s="236"/>
      <c r="BP61" s="236"/>
      <c r="BQ61" s="233">
        <v>55</v>
      </c>
      <c r="BR61" s="234"/>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24"/>
    </row>
    <row r="62" spans="1:131" ht="26.25" customHeight="1" x14ac:dyDescent="0.15">
      <c r="A62" s="233">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395</v>
      </c>
      <c r="BK62" s="793"/>
      <c r="BL62" s="793"/>
      <c r="BM62" s="793"/>
      <c r="BN62" s="794"/>
      <c r="BO62" s="236"/>
      <c r="BP62" s="236"/>
      <c r="BQ62" s="233">
        <v>56</v>
      </c>
      <c r="BR62" s="234"/>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24"/>
    </row>
    <row r="63" spans="1:131" ht="26.25" customHeight="1" thickBot="1" x14ac:dyDescent="0.2">
      <c r="A63" s="235" t="s">
        <v>376</v>
      </c>
      <c r="B63" s="776" t="s">
        <v>396</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116</v>
      </c>
      <c r="AG63" s="831"/>
      <c r="AH63" s="831"/>
      <c r="AI63" s="831"/>
      <c r="AJ63" s="832"/>
      <c r="AK63" s="833"/>
      <c r="AL63" s="828"/>
      <c r="AM63" s="828"/>
      <c r="AN63" s="828"/>
      <c r="AO63" s="828"/>
      <c r="AP63" s="831">
        <f>SUM(AP28:AT33)</f>
        <v>168</v>
      </c>
      <c r="AQ63" s="831"/>
      <c r="AR63" s="831"/>
      <c r="AS63" s="831"/>
      <c r="AT63" s="831"/>
      <c r="AU63" s="831">
        <f>SUM(AU28:AY33)</f>
        <v>167</v>
      </c>
      <c r="AV63" s="831"/>
      <c r="AW63" s="831"/>
      <c r="AX63" s="831"/>
      <c r="AY63" s="831"/>
      <c r="AZ63" s="835"/>
      <c r="BA63" s="835"/>
      <c r="BB63" s="835"/>
      <c r="BC63" s="835"/>
      <c r="BD63" s="835"/>
      <c r="BE63" s="836"/>
      <c r="BF63" s="836"/>
      <c r="BG63" s="836"/>
      <c r="BH63" s="836"/>
      <c r="BI63" s="837"/>
      <c r="BJ63" s="838" t="s">
        <v>121</v>
      </c>
      <c r="BK63" s="839"/>
      <c r="BL63" s="839"/>
      <c r="BM63" s="839"/>
      <c r="BN63" s="840"/>
      <c r="BO63" s="236"/>
      <c r="BP63" s="236"/>
      <c r="BQ63" s="233">
        <v>57</v>
      </c>
      <c r="BR63" s="234"/>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24"/>
    </row>
    <row r="64" spans="1:131" ht="26.25" customHeight="1" x14ac:dyDescent="0.15">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24"/>
    </row>
    <row r="65" spans="1:131" ht="26.25" customHeight="1" thickBot="1" x14ac:dyDescent="0.2">
      <c r="A65" s="226" t="s">
        <v>397</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24"/>
    </row>
    <row r="66" spans="1:131" ht="26.25" customHeight="1" x14ac:dyDescent="0.15">
      <c r="A66" s="714" t="s">
        <v>398</v>
      </c>
      <c r="B66" s="715"/>
      <c r="C66" s="715"/>
      <c r="D66" s="715"/>
      <c r="E66" s="715"/>
      <c r="F66" s="715"/>
      <c r="G66" s="715"/>
      <c r="H66" s="715"/>
      <c r="I66" s="715"/>
      <c r="J66" s="715"/>
      <c r="K66" s="715"/>
      <c r="L66" s="715"/>
      <c r="M66" s="715"/>
      <c r="N66" s="715"/>
      <c r="O66" s="715"/>
      <c r="P66" s="716"/>
      <c r="Q66" s="720" t="s">
        <v>380</v>
      </c>
      <c r="R66" s="721"/>
      <c r="S66" s="721"/>
      <c r="T66" s="721"/>
      <c r="U66" s="722"/>
      <c r="V66" s="720" t="s">
        <v>381</v>
      </c>
      <c r="W66" s="721"/>
      <c r="X66" s="721"/>
      <c r="Y66" s="721"/>
      <c r="Z66" s="722"/>
      <c r="AA66" s="720" t="s">
        <v>382</v>
      </c>
      <c r="AB66" s="721"/>
      <c r="AC66" s="721"/>
      <c r="AD66" s="721"/>
      <c r="AE66" s="722"/>
      <c r="AF66" s="841" t="s">
        <v>383</v>
      </c>
      <c r="AG66" s="802"/>
      <c r="AH66" s="802"/>
      <c r="AI66" s="802"/>
      <c r="AJ66" s="842"/>
      <c r="AK66" s="720" t="s">
        <v>384</v>
      </c>
      <c r="AL66" s="715"/>
      <c r="AM66" s="715"/>
      <c r="AN66" s="715"/>
      <c r="AO66" s="716"/>
      <c r="AP66" s="720" t="s">
        <v>385</v>
      </c>
      <c r="AQ66" s="721"/>
      <c r="AR66" s="721"/>
      <c r="AS66" s="721"/>
      <c r="AT66" s="722"/>
      <c r="AU66" s="720" t="s">
        <v>399</v>
      </c>
      <c r="AV66" s="721"/>
      <c r="AW66" s="721"/>
      <c r="AX66" s="721"/>
      <c r="AY66" s="722"/>
      <c r="AZ66" s="720" t="s">
        <v>364</v>
      </c>
      <c r="BA66" s="721"/>
      <c r="BB66" s="721"/>
      <c r="BC66" s="721"/>
      <c r="BD66" s="727"/>
      <c r="BE66" s="236"/>
      <c r="BF66" s="236"/>
      <c r="BG66" s="236"/>
      <c r="BH66" s="236"/>
      <c r="BI66" s="236"/>
      <c r="BJ66" s="236"/>
      <c r="BK66" s="236"/>
      <c r="BL66" s="236"/>
      <c r="BM66" s="236"/>
      <c r="BN66" s="236"/>
      <c r="BO66" s="236"/>
      <c r="BP66" s="236"/>
      <c r="BQ66" s="233">
        <v>60</v>
      </c>
      <c r="BR66" s="238"/>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24"/>
    </row>
    <row r="67" spans="1:131" ht="26.25" customHeight="1" thickBot="1" x14ac:dyDescent="0.2">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36"/>
      <c r="BF67" s="236"/>
      <c r="BG67" s="236"/>
      <c r="BH67" s="236"/>
      <c r="BI67" s="236"/>
      <c r="BJ67" s="236"/>
      <c r="BK67" s="236"/>
      <c r="BL67" s="236"/>
      <c r="BM67" s="236"/>
      <c r="BN67" s="236"/>
      <c r="BO67" s="236"/>
      <c r="BP67" s="236"/>
      <c r="BQ67" s="233">
        <v>61</v>
      </c>
      <c r="BR67" s="238"/>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24"/>
    </row>
    <row r="68" spans="1:131" ht="26.25" customHeight="1" thickTop="1" x14ac:dyDescent="0.15">
      <c r="A68" s="231">
        <v>1</v>
      </c>
      <c r="B68" s="856" t="s">
        <v>549</v>
      </c>
      <c r="C68" s="857"/>
      <c r="D68" s="857"/>
      <c r="E68" s="857"/>
      <c r="F68" s="857"/>
      <c r="G68" s="857"/>
      <c r="H68" s="857"/>
      <c r="I68" s="857"/>
      <c r="J68" s="857"/>
      <c r="K68" s="857"/>
      <c r="L68" s="857"/>
      <c r="M68" s="857"/>
      <c r="N68" s="857"/>
      <c r="O68" s="857"/>
      <c r="P68" s="858"/>
      <c r="Q68" s="859">
        <v>9878</v>
      </c>
      <c r="R68" s="853">
        <v>6933</v>
      </c>
      <c r="S68" s="853">
        <v>6933</v>
      </c>
      <c r="T68" s="853">
        <v>6933</v>
      </c>
      <c r="U68" s="853">
        <v>6933</v>
      </c>
      <c r="V68" s="853">
        <v>9787</v>
      </c>
      <c r="W68" s="853">
        <v>6850</v>
      </c>
      <c r="X68" s="853">
        <v>6850</v>
      </c>
      <c r="Y68" s="853">
        <v>6850</v>
      </c>
      <c r="Z68" s="853">
        <v>6850</v>
      </c>
      <c r="AA68" s="853">
        <v>92</v>
      </c>
      <c r="AB68" s="853">
        <v>82</v>
      </c>
      <c r="AC68" s="853">
        <v>82</v>
      </c>
      <c r="AD68" s="853">
        <v>82</v>
      </c>
      <c r="AE68" s="853">
        <v>82</v>
      </c>
      <c r="AF68" s="853">
        <v>92</v>
      </c>
      <c r="AG68" s="853">
        <v>82</v>
      </c>
      <c r="AH68" s="853">
        <v>82</v>
      </c>
      <c r="AI68" s="853">
        <v>82</v>
      </c>
      <c r="AJ68" s="853">
        <v>82</v>
      </c>
      <c r="AK68" s="853">
        <v>5083</v>
      </c>
      <c r="AL68" s="853">
        <v>2485</v>
      </c>
      <c r="AM68" s="853">
        <v>2485</v>
      </c>
      <c r="AN68" s="853">
        <v>2485</v>
      </c>
      <c r="AO68" s="853">
        <v>2485</v>
      </c>
      <c r="AP68" s="853" t="s">
        <v>556</v>
      </c>
      <c r="AQ68" s="853"/>
      <c r="AR68" s="853"/>
      <c r="AS68" s="853"/>
      <c r="AT68" s="853"/>
      <c r="AU68" s="853" t="s">
        <v>556</v>
      </c>
      <c r="AV68" s="853"/>
      <c r="AW68" s="853"/>
      <c r="AX68" s="853"/>
      <c r="AY68" s="853"/>
      <c r="AZ68" s="854"/>
      <c r="BA68" s="854"/>
      <c r="BB68" s="854"/>
      <c r="BC68" s="854"/>
      <c r="BD68" s="855"/>
      <c r="BE68" s="236"/>
      <c r="BF68" s="236"/>
      <c r="BG68" s="236"/>
      <c r="BH68" s="236"/>
      <c r="BI68" s="236"/>
      <c r="BJ68" s="236"/>
      <c r="BK68" s="236"/>
      <c r="BL68" s="236"/>
      <c r="BM68" s="236"/>
      <c r="BN68" s="236"/>
      <c r="BO68" s="236"/>
      <c r="BP68" s="236"/>
      <c r="BQ68" s="233">
        <v>62</v>
      </c>
      <c r="BR68" s="238"/>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24"/>
    </row>
    <row r="69" spans="1:131" ht="26.25" customHeight="1" x14ac:dyDescent="0.15">
      <c r="A69" s="233">
        <v>2</v>
      </c>
      <c r="B69" s="860" t="s">
        <v>550</v>
      </c>
      <c r="C69" s="861"/>
      <c r="D69" s="861"/>
      <c r="E69" s="861"/>
      <c r="F69" s="861"/>
      <c r="G69" s="861"/>
      <c r="H69" s="861"/>
      <c r="I69" s="861"/>
      <c r="J69" s="861"/>
      <c r="K69" s="861"/>
      <c r="L69" s="861"/>
      <c r="M69" s="861"/>
      <c r="N69" s="861"/>
      <c r="O69" s="861"/>
      <c r="P69" s="862"/>
      <c r="Q69" s="863">
        <v>1600855</v>
      </c>
      <c r="R69" s="817">
        <v>1385861</v>
      </c>
      <c r="S69" s="817">
        <v>1385861</v>
      </c>
      <c r="T69" s="817">
        <v>1385861</v>
      </c>
      <c r="U69" s="817">
        <v>1385861</v>
      </c>
      <c r="V69" s="817">
        <v>1567252</v>
      </c>
      <c r="W69" s="817">
        <v>1346246</v>
      </c>
      <c r="X69" s="817">
        <v>1346246</v>
      </c>
      <c r="Y69" s="817">
        <v>1346246</v>
      </c>
      <c r="Z69" s="817">
        <v>1346246</v>
      </c>
      <c r="AA69" s="817">
        <v>33603</v>
      </c>
      <c r="AB69" s="817">
        <v>39615</v>
      </c>
      <c r="AC69" s="817">
        <v>39615</v>
      </c>
      <c r="AD69" s="817">
        <v>39615</v>
      </c>
      <c r="AE69" s="817">
        <v>39615</v>
      </c>
      <c r="AF69" s="817">
        <v>33603</v>
      </c>
      <c r="AG69" s="817">
        <v>39615</v>
      </c>
      <c r="AH69" s="817">
        <v>39615</v>
      </c>
      <c r="AI69" s="817">
        <v>39615</v>
      </c>
      <c r="AJ69" s="817">
        <v>39615</v>
      </c>
      <c r="AK69" s="817">
        <v>22693</v>
      </c>
      <c r="AL69" s="817"/>
      <c r="AM69" s="817"/>
      <c r="AN69" s="817"/>
      <c r="AO69" s="817"/>
      <c r="AP69" s="817" t="s">
        <v>556</v>
      </c>
      <c r="AQ69" s="817"/>
      <c r="AR69" s="817"/>
      <c r="AS69" s="817"/>
      <c r="AT69" s="817"/>
      <c r="AU69" s="817" t="s">
        <v>556</v>
      </c>
      <c r="AV69" s="817"/>
      <c r="AW69" s="817"/>
      <c r="AX69" s="817"/>
      <c r="AY69" s="817"/>
      <c r="AZ69" s="819"/>
      <c r="BA69" s="819"/>
      <c r="BB69" s="819"/>
      <c r="BC69" s="819"/>
      <c r="BD69" s="820"/>
      <c r="BE69" s="236"/>
      <c r="BF69" s="236"/>
      <c r="BG69" s="236"/>
      <c r="BH69" s="236"/>
      <c r="BI69" s="236"/>
      <c r="BJ69" s="236"/>
      <c r="BK69" s="236"/>
      <c r="BL69" s="236"/>
      <c r="BM69" s="236"/>
      <c r="BN69" s="236"/>
      <c r="BO69" s="236"/>
      <c r="BP69" s="236"/>
      <c r="BQ69" s="233">
        <v>63</v>
      </c>
      <c r="BR69" s="238"/>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24"/>
    </row>
    <row r="70" spans="1:131" ht="26.25" customHeight="1" x14ac:dyDescent="0.15">
      <c r="A70" s="233">
        <v>3</v>
      </c>
      <c r="B70" s="860" t="s">
        <v>551</v>
      </c>
      <c r="C70" s="861"/>
      <c r="D70" s="861"/>
      <c r="E70" s="861"/>
      <c r="F70" s="861"/>
      <c r="G70" s="861"/>
      <c r="H70" s="861"/>
      <c r="I70" s="861"/>
      <c r="J70" s="861"/>
      <c r="K70" s="861"/>
      <c r="L70" s="861"/>
      <c r="M70" s="861"/>
      <c r="N70" s="861"/>
      <c r="O70" s="861"/>
      <c r="P70" s="862"/>
      <c r="Q70" s="863">
        <v>579</v>
      </c>
      <c r="R70" s="817"/>
      <c r="S70" s="817"/>
      <c r="T70" s="817"/>
      <c r="U70" s="817"/>
      <c r="V70" s="817">
        <v>578</v>
      </c>
      <c r="W70" s="817"/>
      <c r="X70" s="817"/>
      <c r="Y70" s="817"/>
      <c r="Z70" s="817"/>
      <c r="AA70" s="817">
        <v>1</v>
      </c>
      <c r="AB70" s="817"/>
      <c r="AC70" s="817"/>
      <c r="AD70" s="817"/>
      <c r="AE70" s="817"/>
      <c r="AF70" s="817">
        <v>1</v>
      </c>
      <c r="AG70" s="817"/>
      <c r="AH70" s="817"/>
      <c r="AI70" s="817"/>
      <c r="AJ70" s="817"/>
      <c r="AK70" s="817" t="s">
        <v>556</v>
      </c>
      <c r="AL70" s="817"/>
      <c r="AM70" s="817"/>
      <c r="AN70" s="817"/>
      <c r="AO70" s="817"/>
      <c r="AP70" s="817">
        <v>347</v>
      </c>
      <c r="AQ70" s="817"/>
      <c r="AR70" s="817"/>
      <c r="AS70" s="817"/>
      <c r="AT70" s="817"/>
      <c r="AU70" s="817">
        <v>13</v>
      </c>
      <c r="AV70" s="817"/>
      <c r="AW70" s="817"/>
      <c r="AX70" s="817"/>
      <c r="AY70" s="817"/>
      <c r="AZ70" s="819"/>
      <c r="BA70" s="819"/>
      <c r="BB70" s="819"/>
      <c r="BC70" s="819"/>
      <c r="BD70" s="820"/>
      <c r="BE70" s="236"/>
      <c r="BF70" s="236"/>
      <c r="BG70" s="236"/>
      <c r="BH70" s="236"/>
      <c r="BI70" s="236"/>
      <c r="BJ70" s="236"/>
      <c r="BK70" s="236"/>
      <c r="BL70" s="236"/>
      <c r="BM70" s="236"/>
      <c r="BN70" s="236"/>
      <c r="BO70" s="236"/>
      <c r="BP70" s="236"/>
      <c r="BQ70" s="233">
        <v>64</v>
      </c>
      <c r="BR70" s="238"/>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24"/>
    </row>
    <row r="71" spans="1:131" ht="26.25" customHeight="1" x14ac:dyDescent="0.15">
      <c r="A71" s="233">
        <v>4</v>
      </c>
      <c r="B71" s="860" t="s">
        <v>552</v>
      </c>
      <c r="C71" s="861"/>
      <c r="D71" s="861"/>
      <c r="E71" s="861"/>
      <c r="F71" s="861"/>
      <c r="G71" s="861"/>
      <c r="H71" s="861"/>
      <c r="I71" s="861"/>
      <c r="J71" s="861"/>
      <c r="K71" s="861"/>
      <c r="L71" s="861"/>
      <c r="M71" s="861"/>
      <c r="N71" s="861"/>
      <c r="O71" s="861"/>
      <c r="P71" s="862"/>
      <c r="Q71" s="863">
        <v>992</v>
      </c>
      <c r="R71" s="817"/>
      <c r="S71" s="817"/>
      <c r="T71" s="817"/>
      <c r="U71" s="817"/>
      <c r="V71" s="817">
        <v>963</v>
      </c>
      <c r="W71" s="817"/>
      <c r="X71" s="817"/>
      <c r="Y71" s="817"/>
      <c r="Z71" s="817"/>
      <c r="AA71" s="817">
        <v>29</v>
      </c>
      <c r="AB71" s="817"/>
      <c r="AC71" s="817"/>
      <c r="AD71" s="817"/>
      <c r="AE71" s="817"/>
      <c r="AF71" s="817">
        <v>29</v>
      </c>
      <c r="AG71" s="817"/>
      <c r="AH71" s="817"/>
      <c r="AI71" s="817"/>
      <c r="AJ71" s="817"/>
      <c r="AK71" s="817">
        <v>49</v>
      </c>
      <c r="AL71" s="817"/>
      <c r="AM71" s="817"/>
      <c r="AN71" s="817"/>
      <c r="AO71" s="817"/>
      <c r="AP71" s="817" t="s">
        <v>556</v>
      </c>
      <c r="AQ71" s="817"/>
      <c r="AR71" s="817"/>
      <c r="AS71" s="817"/>
      <c r="AT71" s="817"/>
      <c r="AU71" s="817" t="s">
        <v>556</v>
      </c>
      <c r="AV71" s="817"/>
      <c r="AW71" s="817"/>
      <c r="AX71" s="817"/>
      <c r="AY71" s="817"/>
      <c r="AZ71" s="819"/>
      <c r="BA71" s="819"/>
      <c r="BB71" s="819"/>
      <c r="BC71" s="819"/>
      <c r="BD71" s="820"/>
      <c r="BE71" s="236"/>
      <c r="BF71" s="236"/>
      <c r="BG71" s="236"/>
      <c r="BH71" s="236"/>
      <c r="BI71" s="236"/>
      <c r="BJ71" s="236"/>
      <c r="BK71" s="236"/>
      <c r="BL71" s="236"/>
      <c r="BM71" s="236"/>
      <c r="BN71" s="236"/>
      <c r="BO71" s="236"/>
      <c r="BP71" s="236"/>
      <c r="BQ71" s="233">
        <v>65</v>
      </c>
      <c r="BR71" s="238"/>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24"/>
    </row>
    <row r="72" spans="1:131" ht="26.25" customHeight="1" x14ac:dyDescent="0.15">
      <c r="A72" s="233">
        <v>5</v>
      </c>
      <c r="B72" s="860" t="s">
        <v>553</v>
      </c>
      <c r="C72" s="861"/>
      <c r="D72" s="861"/>
      <c r="E72" s="861"/>
      <c r="F72" s="861"/>
      <c r="G72" s="861"/>
      <c r="H72" s="861"/>
      <c r="I72" s="861"/>
      <c r="J72" s="861"/>
      <c r="K72" s="861"/>
      <c r="L72" s="861"/>
      <c r="M72" s="861"/>
      <c r="N72" s="861"/>
      <c r="O72" s="861"/>
      <c r="P72" s="862"/>
      <c r="Q72" s="863">
        <v>249</v>
      </c>
      <c r="R72" s="817"/>
      <c r="S72" s="817"/>
      <c r="T72" s="817"/>
      <c r="U72" s="817"/>
      <c r="V72" s="817">
        <v>194</v>
      </c>
      <c r="W72" s="817"/>
      <c r="X72" s="817"/>
      <c r="Y72" s="817"/>
      <c r="Z72" s="817"/>
      <c r="AA72" s="817">
        <v>55</v>
      </c>
      <c r="AB72" s="817"/>
      <c r="AC72" s="817"/>
      <c r="AD72" s="817"/>
      <c r="AE72" s="817"/>
      <c r="AF72" s="817">
        <v>55</v>
      </c>
      <c r="AG72" s="817"/>
      <c r="AH72" s="817"/>
      <c r="AI72" s="817"/>
      <c r="AJ72" s="817"/>
      <c r="AK72" s="817">
        <v>17</v>
      </c>
      <c r="AL72" s="817"/>
      <c r="AM72" s="817"/>
      <c r="AN72" s="817"/>
      <c r="AO72" s="817"/>
      <c r="AP72" s="817" t="s">
        <v>556</v>
      </c>
      <c r="AQ72" s="817"/>
      <c r="AR72" s="817"/>
      <c r="AS72" s="817"/>
      <c r="AT72" s="817"/>
      <c r="AU72" s="817" t="s">
        <v>556</v>
      </c>
      <c r="AV72" s="817"/>
      <c r="AW72" s="817"/>
      <c r="AX72" s="817"/>
      <c r="AY72" s="817"/>
      <c r="AZ72" s="819"/>
      <c r="BA72" s="819"/>
      <c r="BB72" s="819"/>
      <c r="BC72" s="819"/>
      <c r="BD72" s="820"/>
      <c r="BE72" s="236"/>
      <c r="BF72" s="236"/>
      <c r="BG72" s="236"/>
      <c r="BH72" s="236"/>
      <c r="BI72" s="236"/>
      <c r="BJ72" s="236"/>
      <c r="BK72" s="236"/>
      <c r="BL72" s="236"/>
      <c r="BM72" s="236"/>
      <c r="BN72" s="236"/>
      <c r="BO72" s="236"/>
      <c r="BP72" s="236"/>
      <c r="BQ72" s="233">
        <v>66</v>
      </c>
      <c r="BR72" s="238"/>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24"/>
    </row>
    <row r="73" spans="1:131" ht="26.25" customHeight="1" x14ac:dyDescent="0.15">
      <c r="A73" s="233">
        <v>6</v>
      </c>
      <c r="B73" s="860" t="s">
        <v>554</v>
      </c>
      <c r="C73" s="861"/>
      <c r="D73" s="861"/>
      <c r="E73" s="861"/>
      <c r="F73" s="861"/>
      <c r="G73" s="861"/>
      <c r="H73" s="861"/>
      <c r="I73" s="861"/>
      <c r="J73" s="861"/>
      <c r="K73" s="861"/>
      <c r="L73" s="861"/>
      <c r="M73" s="861"/>
      <c r="N73" s="861"/>
      <c r="O73" s="861"/>
      <c r="P73" s="862"/>
      <c r="Q73" s="863">
        <v>4</v>
      </c>
      <c r="R73" s="817"/>
      <c r="S73" s="817"/>
      <c r="T73" s="817"/>
      <c r="U73" s="817"/>
      <c r="V73" s="817">
        <v>3</v>
      </c>
      <c r="W73" s="817"/>
      <c r="X73" s="817"/>
      <c r="Y73" s="817"/>
      <c r="Z73" s="817"/>
      <c r="AA73" s="817">
        <v>1</v>
      </c>
      <c r="AB73" s="817"/>
      <c r="AC73" s="817"/>
      <c r="AD73" s="817"/>
      <c r="AE73" s="817"/>
      <c r="AF73" s="817">
        <v>1</v>
      </c>
      <c r="AG73" s="817"/>
      <c r="AH73" s="817"/>
      <c r="AI73" s="817"/>
      <c r="AJ73" s="817"/>
      <c r="AK73" s="817" t="s">
        <v>556</v>
      </c>
      <c r="AL73" s="817"/>
      <c r="AM73" s="817"/>
      <c r="AN73" s="817"/>
      <c r="AO73" s="817"/>
      <c r="AP73" s="817" t="s">
        <v>556</v>
      </c>
      <c r="AQ73" s="817"/>
      <c r="AR73" s="817"/>
      <c r="AS73" s="817"/>
      <c r="AT73" s="817"/>
      <c r="AU73" s="817" t="s">
        <v>556</v>
      </c>
      <c r="AV73" s="817"/>
      <c r="AW73" s="817"/>
      <c r="AX73" s="817"/>
      <c r="AY73" s="817"/>
      <c r="AZ73" s="819"/>
      <c r="BA73" s="819"/>
      <c r="BB73" s="819"/>
      <c r="BC73" s="819"/>
      <c r="BD73" s="820"/>
      <c r="BE73" s="236"/>
      <c r="BF73" s="236"/>
      <c r="BG73" s="236"/>
      <c r="BH73" s="236"/>
      <c r="BI73" s="236"/>
      <c r="BJ73" s="236"/>
      <c r="BK73" s="236"/>
      <c r="BL73" s="236"/>
      <c r="BM73" s="236"/>
      <c r="BN73" s="236"/>
      <c r="BO73" s="236"/>
      <c r="BP73" s="236"/>
      <c r="BQ73" s="233">
        <v>67</v>
      </c>
      <c r="BR73" s="238"/>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24"/>
    </row>
    <row r="74" spans="1:131" ht="26.25" customHeight="1" x14ac:dyDescent="0.15">
      <c r="A74" s="233">
        <v>7</v>
      </c>
      <c r="B74" s="860" t="s">
        <v>555</v>
      </c>
      <c r="C74" s="861"/>
      <c r="D74" s="861"/>
      <c r="E74" s="861"/>
      <c r="F74" s="861"/>
      <c r="G74" s="861"/>
      <c r="H74" s="861"/>
      <c r="I74" s="861"/>
      <c r="J74" s="861"/>
      <c r="K74" s="861"/>
      <c r="L74" s="861"/>
      <c r="M74" s="861"/>
      <c r="N74" s="861"/>
      <c r="O74" s="861"/>
      <c r="P74" s="862"/>
      <c r="Q74" s="863">
        <v>4164</v>
      </c>
      <c r="R74" s="817"/>
      <c r="S74" s="817"/>
      <c r="T74" s="817"/>
      <c r="U74" s="817"/>
      <c r="V74" s="817">
        <v>3933</v>
      </c>
      <c r="W74" s="817"/>
      <c r="X74" s="817"/>
      <c r="Y74" s="817"/>
      <c r="Z74" s="817"/>
      <c r="AA74" s="817">
        <v>231</v>
      </c>
      <c r="AB74" s="817"/>
      <c r="AC74" s="817"/>
      <c r="AD74" s="817"/>
      <c r="AE74" s="817"/>
      <c r="AF74" s="817">
        <v>231</v>
      </c>
      <c r="AG74" s="817"/>
      <c r="AH74" s="817"/>
      <c r="AI74" s="817"/>
      <c r="AJ74" s="817"/>
      <c r="AK74" s="817" t="s">
        <v>556</v>
      </c>
      <c r="AL74" s="817"/>
      <c r="AM74" s="817"/>
      <c r="AN74" s="817"/>
      <c r="AO74" s="817"/>
      <c r="AP74" s="817" t="s">
        <v>556</v>
      </c>
      <c r="AQ74" s="817"/>
      <c r="AR74" s="817"/>
      <c r="AS74" s="817"/>
      <c r="AT74" s="817"/>
      <c r="AU74" s="817" t="s">
        <v>556</v>
      </c>
      <c r="AV74" s="817"/>
      <c r="AW74" s="817"/>
      <c r="AX74" s="817"/>
      <c r="AY74" s="817"/>
      <c r="AZ74" s="819"/>
      <c r="BA74" s="819"/>
      <c r="BB74" s="819"/>
      <c r="BC74" s="819"/>
      <c r="BD74" s="820"/>
      <c r="BE74" s="236"/>
      <c r="BF74" s="236"/>
      <c r="BG74" s="236"/>
      <c r="BH74" s="236"/>
      <c r="BI74" s="236"/>
      <c r="BJ74" s="236"/>
      <c r="BK74" s="236"/>
      <c r="BL74" s="236"/>
      <c r="BM74" s="236"/>
      <c r="BN74" s="236"/>
      <c r="BO74" s="236"/>
      <c r="BP74" s="236"/>
      <c r="BQ74" s="233">
        <v>68</v>
      </c>
      <c r="BR74" s="238"/>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24"/>
    </row>
    <row r="75" spans="1:131" ht="26.25" customHeight="1" x14ac:dyDescent="0.15">
      <c r="A75" s="233">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36"/>
      <c r="BF75" s="236"/>
      <c r="BG75" s="236"/>
      <c r="BH75" s="236"/>
      <c r="BI75" s="236"/>
      <c r="BJ75" s="236"/>
      <c r="BK75" s="236"/>
      <c r="BL75" s="236"/>
      <c r="BM75" s="236"/>
      <c r="BN75" s="236"/>
      <c r="BO75" s="236"/>
      <c r="BP75" s="236"/>
      <c r="BQ75" s="233">
        <v>69</v>
      </c>
      <c r="BR75" s="238"/>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24"/>
    </row>
    <row r="76" spans="1:131" ht="26.25" customHeight="1" x14ac:dyDescent="0.15">
      <c r="A76" s="233">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36"/>
      <c r="BF76" s="236"/>
      <c r="BG76" s="236"/>
      <c r="BH76" s="236"/>
      <c r="BI76" s="236"/>
      <c r="BJ76" s="236"/>
      <c r="BK76" s="236"/>
      <c r="BL76" s="236"/>
      <c r="BM76" s="236"/>
      <c r="BN76" s="236"/>
      <c r="BO76" s="236"/>
      <c r="BP76" s="236"/>
      <c r="BQ76" s="233">
        <v>70</v>
      </c>
      <c r="BR76" s="238"/>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24"/>
    </row>
    <row r="77" spans="1:131" ht="26.25" customHeight="1" x14ac:dyDescent="0.15">
      <c r="A77" s="233">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36"/>
      <c r="BF77" s="236"/>
      <c r="BG77" s="236"/>
      <c r="BH77" s="236"/>
      <c r="BI77" s="236"/>
      <c r="BJ77" s="236"/>
      <c r="BK77" s="236"/>
      <c r="BL77" s="236"/>
      <c r="BM77" s="236"/>
      <c r="BN77" s="236"/>
      <c r="BO77" s="236"/>
      <c r="BP77" s="236"/>
      <c r="BQ77" s="233">
        <v>71</v>
      </c>
      <c r="BR77" s="238"/>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24"/>
    </row>
    <row r="78" spans="1:131" ht="26.25" customHeight="1" x14ac:dyDescent="0.15">
      <c r="A78" s="233">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36"/>
      <c r="BF78" s="236"/>
      <c r="BG78" s="236"/>
      <c r="BH78" s="236"/>
      <c r="BI78" s="236"/>
      <c r="BJ78" s="224"/>
      <c r="BK78" s="224"/>
      <c r="BL78" s="224"/>
      <c r="BM78" s="224"/>
      <c r="BN78" s="224"/>
      <c r="BO78" s="236"/>
      <c r="BP78" s="236"/>
      <c r="BQ78" s="233">
        <v>72</v>
      </c>
      <c r="BR78" s="238"/>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24"/>
    </row>
    <row r="79" spans="1:131" ht="26.25" customHeight="1" x14ac:dyDescent="0.15">
      <c r="A79" s="233">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36"/>
      <c r="BF79" s="236"/>
      <c r="BG79" s="236"/>
      <c r="BH79" s="236"/>
      <c r="BI79" s="236"/>
      <c r="BJ79" s="224"/>
      <c r="BK79" s="224"/>
      <c r="BL79" s="224"/>
      <c r="BM79" s="224"/>
      <c r="BN79" s="224"/>
      <c r="BO79" s="236"/>
      <c r="BP79" s="236"/>
      <c r="BQ79" s="233">
        <v>73</v>
      </c>
      <c r="BR79" s="238"/>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24"/>
    </row>
    <row r="80" spans="1:131" ht="26.25" customHeight="1" x14ac:dyDescent="0.15">
      <c r="A80" s="233">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36"/>
      <c r="BF80" s="236"/>
      <c r="BG80" s="236"/>
      <c r="BH80" s="236"/>
      <c r="BI80" s="236"/>
      <c r="BJ80" s="236"/>
      <c r="BK80" s="236"/>
      <c r="BL80" s="236"/>
      <c r="BM80" s="236"/>
      <c r="BN80" s="236"/>
      <c r="BO80" s="236"/>
      <c r="BP80" s="236"/>
      <c r="BQ80" s="233">
        <v>74</v>
      </c>
      <c r="BR80" s="238"/>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24"/>
    </row>
    <row r="81" spans="1:131" ht="26.25" customHeight="1" x14ac:dyDescent="0.15">
      <c r="A81" s="233">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36"/>
      <c r="BF81" s="236"/>
      <c r="BG81" s="236"/>
      <c r="BH81" s="236"/>
      <c r="BI81" s="236"/>
      <c r="BJ81" s="236"/>
      <c r="BK81" s="236"/>
      <c r="BL81" s="236"/>
      <c r="BM81" s="236"/>
      <c r="BN81" s="236"/>
      <c r="BO81" s="236"/>
      <c r="BP81" s="236"/>
      <c r="BQ81" s="233">
        <v>75</v>
      </c>
      <c r="BR81" s="238"/>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24"/>
    </row>
    <row r="82" spans="1:131" ht="26.25" customHeight="1" x14ac:dyDescent="0.15">
      <c r="A82" s="233">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36"/>
      <c r="BF82" s="236"/>
      <c r="BG82" s="236"/>
      <c r="BH82" s="236"/>
      <c r="BI82" s="236"/>
      <c r="BJ82" s="236"/>
      <c r="BK82" s="236"/>
      <c r="BL82" s="236"/>
      <c r="BM82" s="236"/>
      <c r="BN82" s="236"/>
      <c r="BO82" s="236"/>
      <c r="BP82" s="236"/>
      <c r="BQ82" s="233">
        <v>76</v>
      </c>
      <c r="BR82" s="238"/>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24"/>
    </row>
    <row r="83" spans="1:131" ht="26.25" customHeight="1" x14ac:dyDescent="0.15">
      <c r="A83" s="233">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36"/>
      <c r="BF83" s="236"/>
      <c r="BG83" s="236"/>
      <c r="BH83" s="236"/>
      <c r="BI83" s="236"/>
      <c r="BJ83" s="236"/>
      <c r="BK83" s="236"/>
      <c r="BL83" s="236"/>
      <c r="BM83" s="236"/>
      <c r="BN83" s="236"/>
      <c r="BO83" s="236"/>
      <c r="BP83" s="236"/>
      <c r="BQ83" s="233">
        <v>77</v>
      </c>
      <c r="BR83" s="238"/>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24"/>
    </row>
    <row r="84" spans="1:131" ht="26.25" customHeight="1" x14ac:dyDescent="0.15">
      <c r="A84" s="233">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36"/>
      <c r="BF84" s="236"/>
      <c r="BG84" s="236"/>
      <c r="BH84" s="236"/>
      <c r="BI84" s="236"/>
      <c r="BJ84" s="236"/>
      <c r="BK84" s="236"/>
      <c r="BL84" s="236"/>
      <c r="BM84" s="236"/>
      <c r="BN84" s="236"/>
      <c r="BO84" s="236"/>
      <c r="BP84" s="236"/>
      <c r="BQ84" s="233">
        <v>78</v>
      </c>
      <c r="BR84" s="238"/>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24"/>
    </row>
    <row r="85" spans="1:131" ht="26.25" customHeight="1" x14ac:dyDescent="0.15">
      <c r="A85" s="233">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36"/>
      <c r="BF85" s="236"/>
      <c r="BG85" s="236"/>
      <c r="BH85" s="236"/>
      <c r="BI85" s="236"/>
      <c r="BJ85" s="236"/>
      <c r="BK85" s="236"/>
      <c r="BL85" s="236"/>
      <c r="BM85" s="236"/>
      <c r="BN85" s="236"/>
      <c r="BO85" s="236"/>
      <c r="BP85" s="236"/>
      <c r="BQ85" s="233">
        <v>79</v>
      </c>
      <c r="BR85" s="238"/>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24"/>
    </row>
    <row r="86" spans="1:131" ht="26.25" customHeight="1" x14ac:dyDescent="0.15">
      <c r="A86" s="233">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36"/>
      <c r="BF86" s="236"/>
      <c r="BG86" s="236"/>
      <c r="BH86" s="236"/>
      <c r="BI86" s="236"/>
      <c r="BJ86" s="236"/>
      <c r="BK86" s="236"/>
      <c r="BL86" s="236"/>
      <c r="BM86" s="236"/>
      <c r="BN86" s="236"/>
      <c r="BO86" s="236"/>
      <c r="BP86" s="236"/>
      <c r="BQ86" s="233">
        <v>80</v>
      </c>
      <c r="BR86" s="238"/>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24"/>
    </row>
    <row r="87" spans="1:131" ht="26.25" customHeight="1" x14ac:dyDescent="0.15">
      <c r="A87" s="239">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36"/>
      <c r="BF87" s="236"/>
      <c r="BG87" s="236"/>
      <c r="BH87" s="236"/>
      <c r="BI87" s="236"/>
      <c r="BJ87" s="236"/>
      <c r="BK87" s="236"/>
      <c r="BL87" s="236"/>
      <c r="BM87" s="236"/>
      <c r="BN87" s="236"/>
      <c r="BO87" s="236"/>
      <c r="BP87" s="236"/>
      <c r="BQ87" s="233">
        <v>81</v>
      </c>
      <c r="BR87" s="238"/>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24"/>
    </row>
    <row r="88" spans="1:131" ht="26.25" customHeight="1" thickBot="1" x14ac:dyDescent="0.2">
      <c r="A88" s="235" t="s">
        <v>376</v>
      </c>
      <c r="B88" s="776" t="s">
        <v>400</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f>SUM(AF68:AJ74)</f>
        <v>192800</v>
      </c>
      <c r="AG88" s="831"/>
      <c r="AH88" s="831"/>
      <c r="AI88" s="831"/>
      <c r="AJ88" s="831"/>
      <c r="AK88" s="828"/>
      <c r="AL88" s="828"/>
      <c r="AM88" s="828"/>
      <c r="AN88" s="828"/>
      <c r="AO88" s="828"/>
      <c r="AP88" s="831">
        <f>SUM(AP68:AT74)</f>
        <v>347</v>
      </c>
      <c r="AQ88" s="831"/>
      <c r="AR88" s="831"/>
      <c r="AS88" s="831"/>
      <c r="AT88" s="831"/>
      <c r="AU88" s="831">
        <f>SUM(AU68:AY74)</f>
        <v>13</v>
      </c>
      <c r="AV88" s="831"/>
      <c r="AW88" s="831"/>
      <c r="AX88" s="831"/>
      <c r="AY88" s="831"/>
      <c r="AZ88" s="836"/>
      <c r="BA88" s="836"/>
      <c r="BB88" s="836"/>
      <c r="BC88" s="836"/>
      <c r="BD88" s="837"/>
      <c r="BE88" s="236"/>
      <c r="BF88" s="236"/>
      <c r="BG88" s="236"/>
      <c r="BH88" s="236"/>
      <c r="BI88" s="236"/>
      <c r="BJ88" s="236"/>
      <c r="BK88" s="236"/>
      <c r="BL88" s="236"/>
      <c r="BM88" s="236"/>
      <c r="BN88" s="236"/>
      <c r="BO88" s="236"/>
      <c r="BP88" s="236"/>
      <c r="BQ88" s="233">
        <v>82</v>
      </c>
      <c r="BR88" s="238"/>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24"/>
    </row>
    <row r="89" spans="1:131" ht="26.25" hidden="1" customHeight="1" x14ac:dyDescent="0.15">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24"/>
    </row>
    <row r="90" spans="1:131" ht="26.25" hidden="1" customHeight="1" x14ac:dyDescent="0.15">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24"/>
    </row>
    <row r="91" spans="1:131" ht="26.25" hidden="1" customHeight="1" x14ac:dyDescent="0.15">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24"/>
    </row>
    <row r="92" spans="1:131" ht="26.25" hidden="1" customHeight="1" x14ac:dyDescent="0.15">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24"/>
    </row>
    <row r="93" spans="1:131" ht="26.25" hidden="1" customHeight="1" x14ac:dyDescent="0.15">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24"/>
    </row>
    <row r="94" spans="1:131" ht="26.25" hidden="1" customHeight="1" x14ac:dyDescent="0.15">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24"/>
    </row>
    <row r="95" spans="1:131" ht="26.25" hidden="1" customHeight="1" x14ac:dyDescent="0.15">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24"/>
    </row>
    <row r="96" spans="1:131" ht="26.25" hidden="1" customHeight="1" x14ac:dyDescent="0.15">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24"/>
    </row>
    <row r="97" spans="1:131" ht="26.25" hidden="1" customHeight="1" x14ac:dyDescent="0.15">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24"/>
    </row>
    <row r="98" spans="1:131" ht="26.25" hidden="1" customHeight="1" x14ac:dyDescent="0.15">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24"/>
    </row>
    <row r="99" spans="1:131" ht="26.25" hidden="1" customHeight="1" x14ac:dyDescent="0.15">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24"/>
    </row>
    <row r="100" spans="1:131" ht="26.25" hidden="1" customHeight="1" x14ac:dyDescent="0.15">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24"/>
    </row>
    <row r="101" spans="1:131" ht="26.25" hidden="1" customHeight="1" x14ac:dyDescent="0.15">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24"/>
    </row>
    <row r="102" spans="1:131" ht="26.25" customHeight="1" thickBot="1" x14ac:dyDescent="0.2">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376</v>
      </c>
      <c r="BR102" s="776" t="s">
        <v>401</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f>CR7</f>
        <v>2</v>
      </c>
      <c r="CS102" s="839"/>
      <c r="CT102" s="839"/>
      <c r="CU102" s="839"/>
      <c r="CV102" s="878"/>
      <c r="CW102" s="877">
        <f>CW7</f>
        <v>68</v>
      </c>
      <c r="CX102" s="839"/>
      <c r="CY102" s="839"/>
      <c r="CZ102" s="839"/>
      <c r="DA102" s="878"/>
      <c r="DB102" s="877" t="str">
        <f>DB7</f>
        <v>-</v>
      </c>
      <c r="DC102" s="839"/>
      <c r="DD102" s="839"/>
      <c r="DE102" s="839"/>
      <c r="DF102" s="878"/>
      <c r="DG102" s="877" t="str">
        <f>DG7</f>
        <v>-</v>
      </c>
      <c r="DH102" s="839"/>
      <c r="DI102" s="839"/>
      <c r="DJ102" s="839"/>
      <c r="DK102" s="878"/>
      <c r="DL102" s="877" t="str">
        <f>DL7</f>
        <v>-</v>
      </c>
      <c r="DM102" s="839"/>
      <c r="DN102" s="839"/>
      <c r="DO102" s="839"/>
      <c r="DP102" s="878"/>
      <c r="DQ102" s="877" t="str">
        <f>DQ7</f>
        <v>-</v>
      </c>
      <c r="DR102" s="839"/>
      <c r="DS102" s="839"/>
      <c r="DT102" s="839"/>
      <c r="DU102" s="878"/>
      <c r="DV102" s="776"/>
      <c r="DW102" s="777"/>
      <c r="DX102" s="777"/>
      <c r="DY102" s="777"/>
      <c r="DZ102" s="901"/>
      <c r="EA102" s="224"/>
    </row>
    <row r="103" spans="1:131" ht="26.25" customHeight="1" x14ac:dyDescent="0.15">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02" t="s">
        <v>402</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24"/>
    </row>
    <row r="104" spans="1:131" ht="26.25" customHeight="1" x14ac:dyDescent="0.15">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03" t="s">
        <v>403</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24"/>
    </row>
    <row r="105" spans="1:131" ht="11.25" customHeight="1" x14ac:dyDescent="0.15">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15">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
      <c r="A107" s="228" t="s">
        <v>404</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405</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15">
      <c r="A108" s="904" t="s">
        <v>406</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407</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24" customFormat="1" ht="26.25" customHeight="1" x14ac:dyDescent="0.15">
      <c r="A109" s="899" t="s">
        <v>408</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409</v>
      </c>
      <c r="AB109" s="880"/>
      <c r="AC109" s="880"/>
      <c r="AD109" s="880"/>
      <c r="AE109" s="881"/>
      <c r="AF109" s="879" t="s">
        <v>410</v>
      </c>
      <c r="AG109" s="880"/>
      <c r="AH109" s="880"/>
      <c r="AI109" s="880"/>
      <c r="AJ109" s="881"/>
      <c r="AK109" s="879" t="s">
        <v>294</v>
      </c>
      <c r="AL109" s="880"/>
      <c r="AM109" s="880"/>
      <c r="AN109" s="880"/>
      <c r="AO109" s="881"/>
      <c r="AP109" s="879" t="s">
        <v>411</v>
      </c>
      <c r="AQ109" s="880"/>
      <c r="AR109" s="880"/>
      <c r="AS109" s="880"/>
      <c r="AT109" s="882"/>
      <c r="AU109" s="899" t="s">
        <v>408</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409</v>
      </c>
      <c r="BR109" s="880"/>
      <c r="BS109" s="880"/>
      <c r="BT109" s="880"/>
      <c r="BU109" s="881"/>
      <c r="BV109" s="879" t="s">
        <v>410</v>
      </c>
      <c r="BW109" s="880"/>
      <c r="BX109" s="880"/>
      <c r="BY109" s="880"/>
      <c r="BZ109" s="881"/>
      <c r="CA109" s="879" t="s">
        <v>294</v>
      </c>
      <c r="CB109" s="880"/>
      <c r="CC109" s="880"/>
      <c r="CD109" s="880"/>
      <c r="CE109" s="881"/>
      <c r="CF109" s="900" t="s">
        <v>411</v>
      </c>
      <c r="CG109" s="900"/>
      <c r="CH109" s="900"/>
      <c r="CI109" s="900"/>
      <c r="CJ109" s="900"/>
      <c r="CK109" s="879" t="s">
        <v>412</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409</v>
      </c>
      <c r="DH109" s="880"/>
      <c r="DI109" s="880"/>
      <c r="DJ109" s="880"/>
      <c r="DK109" s="881"/>
      <c r="DL109" s="879" t="s">
        <v>410</v>
      </c>
      <c r="DM109" s="880"/>
      <c r="DN109" s="880"/>
      <c r="DO109" s="880"/>
      <c r="DP109" s="881"/>
      <c r="DQ109" s="879" t="s">
        <v>294</v>
      </c>
      <c r="DR109" s="880"/>
      <c r="DS109" s="880"/>
      <c r="DT109" s="880"/>
      <c r="DU109" s="881"/>
      <c r="DV109" s="879" t="s">
        <v>411</v>
      </c>
      <c r="DW109" s="880"/>
      <c r="DX109" s="880"/>
      <c r="DY109" s="880"/>
      <c r="DZ109" s="882"/>
    </row>
    <row r="110" spans="1:131" s="224" customFormat="1" ht="26.25" customHeight="1" x14ac:dyDescent="0.15">
      <c r="A110" s="883" t="s">
        <v>413</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56764</v>
      </c>
      <c r="AB110" s="887"/>
      <c r="AC110" s="887"/>
      <c r="AD110" s="887"/>
      <c r="AE110" s="888"/>
      <c r="AF110" s="889">
        <v>56302</v>
      </c>
      <c r="AG110" s="887"/>
      <c r="AH110" s="887"/>
      <c r="AI110" s="887"/>
      <c r="AJ110" s="888"/>
      <c r="AK110" s="889">
        <v>54470</v>
      </c>
      <c r="AL110" s="887"/>
      <c r="AM110" s="887"/>
      <c r="AN110" s="887"/>
      <c r="AO110" s="888"/>
      <c r="AP110" s="890">
        <v>13.7</v>
      </c>
      <c r="AQ110" s="891"/>
      <c r="AR110" s="891"/>
      <c r="AS110" s="891"/>
      <c r="AT110" s="892"/>
      <c r="AU110" s="893" t="s">
        <v>69</v>
      </c>
      <c r="AV110" s="894"/>
      <c r="AW110" s="894"/>
      <c r="AX110" s="894"/>
      <c r="AY110" s="894"/>
      <c r="AZ110" s="916" t="s">
        <v>414</v>
      </c>
      <c r="BA110" s="884"/>
      <c r="BB110" s="884"/>
      <c r="BC110" s="884"/>
      <c r="BD110" s="884"/>
      <c r="BE110" s="884"/>
      <c r="BF110" s="884"/>
      <c r="BG110" s="884"/>
      <c r="BH110" s="884"/>
      <c r="BI110" s="884"/>
      <c r="BJ110" s="884"/>
      <c r="BK110" s="884"/>
      <c r="BL110" s="884"/>
      <c r="BM110" s="884"/>
      <c r="BN110" s="884"/>
      <c r="BO110" s="884"/>
      <c r="BP110" s="885"/>
      <c r="BQ110" s="917">
        <v>486738</v>
      </c>
      <c r="BR110" s="918"/>
      <c r="BS110" s="918"/>
      <c r="BT110" s="918"/>
      <c r="BU110" s="918"/>
      <c r="BV110" s="918">
        <v>434602</v>
      </c>
      <c r="BW110" s="918"/>
      <c r="BX110" s="918"/>
      <c r="BY110" s="918"/>
      <c r="BZ110" s="918"/>
      <c r="CA110" s="918">
        <v>382249</v>
      </c>
      <c r="CB110" s="918"/>
      <c r="CC110" s="918"/>
      <c r="CD110" s="918"/>
      <c r="CE110" s="918"/>
      <c r="CF110" s="931">
        <v>95.8</v>
      </c>
      <c r="CG110" s="932"/>
      <c r="CH110" s="932"/>
      <c r="CI110" s="932"/>
      <c r="CJ110" s="932"/>
      <c r="CK110" s="933" t="s">
        <v>415</v>
      </c>
      <c r="CL110" s="934"/>
      <c r="CM110" s="916" t="s">
        <v>416</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121</v>
      </c>
      <c r="DH110" s="918"/>
      <c r="DI110" s="918"/>
      <c r="DJ110" s="918"/>
      <c r="DK110" s="918"/>
      <c r="DL110" s="918" t="s">
        <v>121</v>
      </c>
      <c r="DM110" s="918"/>
      <c r="DN110" s="918"/>
      <c r="DO110" s="918"/>
      <c r="DP110" s="918"/>
      <c r="DQ110" s="918" t="s">
        <v>121</v>
      </c>
      <c r="DR110" s="918"/>
      <c r="DS110" s="918"/>
      <c r="DT110" s="918"/>
      <c r="DU110" s="918"/>
      <c r="DV110" s="919" t="s">
        <v>121</v>
      </c>
      <c r="DW110" s="919"/>
      <c r="DX110" s="919"/>
      <c r="DY110" s="919"/>
      <c r="DZ110" s="920"/>
    </row>
    <row r="111" spans="1:131" s="224" customFormat="1" ht="26.25" customHeight="1" x14ac:dyDescent="0.15">
      <c r="A111" s="921" t="s">
        <v>417</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121</v>
      </c>
      <c r="AB111" s="925"/>
      <c r="AC111" s="925"/>
      <c r="AD111" s="925"/>
      <c r="AE111" s="926"/>
      <c r="AF111" s="927" t="s">
        <v>121</v>
      </c>
      <c r="AG111" s="925"/>
      <c r="AH111" s="925"/>
      <c r="AI111" s="925"/>
      <c r="AJ111" s="926"/>
      <c r="AK111" s="927" t="s">
        <v>121</v>
      </c>
      <c r="AL111" s="925"/>
      <c r="AM111" s="925"/>
      <c r="AN111" s="925"/>
      <c r="AO111" s="926"/>
      <c r="AP111" s="928" t="s">
        <v>121</v>
      </c>
      <c r="AQ111" s="929"/>
      <c r="AR111" s="929"/>
      <c r="AS111" s="929"/>
      <c r="AT111" s="930"/>
      <c r="AU111" s="895"/>
      <c r="AV111" s="896"/>
      <c r="AW111" s="896"/>
      <c r="AX111" s="896"/>
      <c r="AY111" s="896"/>
      <c r="AZ111" s="909" t="s">
        <v>418</v>
      </c>
      <c r="BA111" s="910"/>
      <c r="BB111" s="910"/>
      <c r="BC111" s="910"/>
      <c r="BD111" s="910"/>
      <c r="BE111" s="910"/>
      <c r="BF111" s="910"/>
      <c r="BG111" s="910"/>
      <c r="BH111" s="910"/>
      <c r="BI111" s="910"/>
      <c r="BJ111" s="910"/>
      <c r="BK111" s="910"/>
      <c r="BL111" s="910"/>
      <c r="BM111" s="910"/>
      <c r="BN111" s="910"/>
      <c r="BO111" s="910"/>
      <c r="BP111" s="911"/>
      <c r="BQ111" s="912" t="s">
        <v>121</v>
      </c>
      <c r="BR111" s="913"/>
      <c r="BS111" s="913"/>
      <c r="BT111" s="913"/>
      <c r="BU111" s="913"/>
      <c r="BV111" s="913" t="s">
        <v>121</v>
      </c>
      <c r="BW111" s="913"/>
      <c r="BX111" s="913"/>
      <c r="BY111" s="913"/>
      <c r="BZ111" s="913"/>
      <c r="CA111" s="913" t="s">
        <v>121</v>
      </c>
      <c r="CB111" s="913"/>
      <c r="CC111" s="913"/>
      <c r="CD111" s="913"/>
      <c r="CE111" s="913"/>
      <c r="CF111" s="907" t="s">
        <v>121</v>
      </c>
      <c r="CG111" s="908"/>
      <c r="CH111" s="908"/>
      <c r="CI111" s="908"/>
      <c r="CJ111" s="908"/>
      <c r="CK111" s="935"/>
      <c r="CL111" s="936"/>
      <c r="CM111" s="909" t="s">
        <v>419</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121</v>
      </c>
      <c r="DH111" s="913"/>
      <c r="DI111" s="913"/>
      <c r="DJ111" s="913"/>
      <c r="DK111" s="913"/>
      <c r="DL111" s="913" t="s">
        <v>121</v>
      </c>
      <c r="DM111" s="913"/>
      <c r="DN111" s="913"/>
      <c r="DO111" s="913"/>
      <c r="DP111" s="913"/>
      <c r="DQ111" s="913" t="s">
        <v>121</v>
      </c>
      <c r="DR111" s="913"/>
      <c r="DS111" s="913"/>
      <c r="DT111" s="913"/>
      <c r="DU111" s="913"/>
      <c r="DV111" s="914" t="s">
        <v>121</v>
      </c>
      <c r="DW111" s="914"/>
      <c r="DX111" s="914"/>
      <c r="DY111" s="914"/>
      <c r="DZ111" s="915"/>
    </row>
    <row r="112" spans="1:131" s="224" customFormat="1" ht="26.25" customHeight="1" x14ac:dyDescent="0.15">
      <c r="A112" s="939" t="s">
        <v>420</v>
      </c>
      <c r="B112" s="940"/>
      <c r="C112" s="910" t="s">
        <v>421</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121</v>
      </c>
      <c r="AB112" s="946"/>
      <c r="AC112" s="946"/>
      <c r="AD112" s="946"/>
      <c r="AE112" s="947"/>
      <c r="AF112" s="948" t="s">
        <v>121</v>
      </c>
      <c r="AG112" s="946"/>
      <c r="AH112" s="946"/>
      <c r="AI112" s="946"/>
      <c r="AJ112" s="947"/>
      <c r="AK112" s="948" t="s">
        <v>121</v>
      </c>
      <c r="AL112" s="946"/>
      <c r="AM112" s="946"/>
      <c r="AN112" s="946"/>
      <c r="AO112" s="947"/>
      <c r="AP112" s="949" t="s">
        <v>121</v>
      </c>
      <c r="AQ112" s="950"/>
      <c r="AR112" s="950"/>
      <c r="AS112" s="950"/>
      <c r="AT112" s="951"/>
      <c r="AU112" s="895"/>
      <c r="AV112" s="896"/>
      <c r="AW112" s="896"/>
      <c r="AX112" s="896"/>
      <c r="AY112" s="896"/>
      <c r="AZ112" s="909" t="s">
        <v>422</v>
      </c>
      <c r="BA112" s="910"/>
      <c r="BB112" s="910"/>
      <c r="BC112" s="910"/>
      <c r="BD112" s="910"/>
      <c r="BE112" s="910"/>
      <c r="BF112" s="910"/>
      <c r="BG112" s="910"/>
      <c r="BH112" s="910"/>
      <c r="BI112" s="910"/>
      <c r="BJ112" s="910"/>
      <c r="BK112" s="910"/>
      <c r="BL112" s="910"/>
      <c r="BM112" s="910"/>
      <c r="BN112" s="910"/>
      <c r="BO112" s="910"/>
      <c r="BP112" s="911"/>
      <c r="BQ112" s="912">
        <v>182344</v>
      </c>
      <c r="BR112" s="913"/>
      <c r="BS112" s="913"/>
      <c r="BT112" s="913"/>
      <c r="BU112" s="913"/>
      <c r="BV112" s="913">
        <v>165458</v>
      </c>
      <c r="BW112" s="913"/>
      <c r="BX112" s="913"/>
      <c r="BY112" s="913"/>
      <c r="BZ112" s="913"/>
      <c r="CA112" s="913">
        <v>166723</v>
      </c>
      <c r="CB112" s="913"/>
      <c r="CC112" s="913"/>
      <c r="CD112" s="913"/>
      <c r="CE112" s="913"/>
      <c r="CF112" s="907">
        <v>41.8</v>
      </c>
      <c r="CG112" s="908"/>
      <c r="CH112" s="908"/>
      <c r="CI112" s="908"/>
      <c r="CJ112" s="908"/>
      <c r="CK112" s="935"/>
      <c r="CL112" s="936"/>
      <c r="CM112" s="909" t="s">
        <v>423</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121</v>
      </c>
      <c r="DH112" s="913"/>
      <c r="DI112" s="913"/>
      <c r="DJ112" s="913"/>
      <c r="DK112" s="913"/>
      <c r="DL112" s="913" t="s">
        <v>121</v>
      </c>
      <c r="DM112" s="913"/>
      <c r="DN112" s="913"/>
      <c r="DO112" s="913"/>
      <c r="DP112" s="913"/>
      <c r="DQ112" s="913" t="s">
        <v>121</v>
      </c>
      <c r="DR112" s="913"/>
      <c r="DS112" s="913"/>
      <c r="DT112" s="913"/>
      <c r="DU112" s="913"/>
      <c r="DV112" s="914" t="s">
        <v>121</v>
      </c>
      <c r="DW112" s="914"/>
      <c r="DX112" s="914"/>
      <c r="DY112" s="914"/>
      <c r="DZ112" s="915"/>
    </row>
    <row r="113" spans="1:130" s="224" customFormat="1" ht="26.25" customHeight="1" x14ac:dyDescent="0.15">
      <c r="A113" s="941"/>
      <c r="B113" s="942"/>
      <c r="C113" s="910" t="s">
        <v>424</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19258</v>
      </c>
      <c r="AB113" s="925"/>
      <c r="AC113" s="925"/>
      <c r="AD113" s="925"/>
      <c r="AE113" s="926"/>
      <c r="AF113" s="927">
        <v>19065</v>
      </c>
      <c r="AG113" s="925"/>
      <c r="AH113" s="925"/>
      <c r="AI113" s="925"/>
      <c r="AJ113" s="926"/>
      <c r="AK113" s="927">
        <v>19279</v>
      </c>
      <c r="AL113" s="925"/>
      <c r="AM113" s="925"/>
      <c r="AN113" s="925"/>
      <c r="AO113" s="926"/>
      <c r="AP113" s="928">
        <v>4.8</v>
      </c>
      <c r="AQ113" s="929"/>
      <c r="AR113" s="929"/>
      <c r="AS113" s="929"/>
      <c r="AT113" s="930"/>
      <c r="AU113" s="895"/>
      <c r="AV113" s="896"/>
      <c r="AW113" s="896"/>
      <c r="AX113" s="896"/>
      <c r="AY113" s="896"/>
      <c r="AZ113" s="909" t="s">
        <v>425</v>
      </c>
      <c r="BA113" s="910"/>
      <c r="BB113" s="910"/>
      <c r="BC113" s="910"/>
      <c r="BD113" s="910"/>
      <c r="BE113" s="910"/>
      <c r="BF113" s="910"/>
      <c r="BG113" s="910"/>
      <c r="BH113" s="910"/>
      <c r="BI113" s="910"/>
      <c r="BJ113" s="910"/>
      <c r="BK113" s="910"/>
      <c r="BL113" s="910"/>
      <c r="BM113" s="910"/>
      <c r="BN113" s="910"/>
      <c r="BO113" s="910"/>
      <c r="BP113" s="911"/>
      <c r="BQ113" s="912">
        <v>20654</v>
      </c>
      <c r="BR113" s="913"/>
      <c r="BS113" s="913"/>
      <c r="BT113" s="913"/>
      <c r="BU113" s="913"/>
      <c r="BV113" s="913">
        <v>16771</v>
      </c>
      <c r="BW113" s="913"/>
      <c r="BX113" s="913"/>
      <c r="BY113" s="913"/>
      <c r="BZ113" s="913"/>
      <c r="CA113" s="913">
        <v>12852</v>
      </c>
      <c r="CB113" s="913"/>
      <c r="CC113" s="913"/>
      <c r="CD113" s="913"/>
      <c r="CE113" s="913"/>
      <c r="CF113" s="907">
        <v>3.2</v>
      </c>
      <c r="CG113" s="908"/>
      <c r="CH113" s="908"/>
      <c r="CI113" s="908"/>
      <c r="CJ113" s="908"/>
      <c r="CK113" s="935"/>
      <c r="CL113" s="936"/>
      <c r="CM113" s="909" t="s">
        <v>426</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121</v>
      </c>
      <c r="DH113" s="946"/>
      <c r="DI113" s="946"/>
      <c r="DJ113" s="946"/>
      <c r="DK113" s="947"/>
      <c r="DL113" s="948" t="s">
        <v>121</v>
      </c>
      <c r="DM113" s="946"/>
      <c r="DN113" s="946"/>
      <c r="DO113" s="946"/>
      <c r="DP113" s="947"/>
      <c r="DQ113" s="948" t="s">
        <v>121</v>
      </c>
      <c r="DR113" s="946"/>
      <c r="DS113" s="946"/>
      <c r="DT113" s="946"/>
      <c r="DU113" s="947"/>
      <c r="DV113" s="949" t="s">
        <v>121</v>
      </c>
      <c r="DW113" s="950"/>
      <c r="DX113" s="950"/>
      <c r="DY113" s="950"/>
      <c r="DZ113" s="951"/>
    </row>
    <row r="114" spans="1:130" s="224" customFormat="1" ht="26.25" customHeight="1" x14ac:dyDescent="0.15">
      <c r="A114" s="941"/>
      <c r="B114" s="942"/>
      <c r="C114" s="910" t="s">
        <v>427</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4063</v>
      </c>
      <c r="AB114" s="946"/>
      <c r="AC114" s="946"/>
      <c r="AD114" s="946"/>
      <c r="AE114" s="947"/>
      <c r="AF114" s="948">
        <v>4063</v>
      </c>
      <c r="AG114" s="946"/>
      <c r="AH114" s="946"/>
      <c r="AI114" s="946"/>
      <c r="AJ114" s="947"/>
      <c r="AK114" s="948">
        <v>4063</v>
      </c>
      <c r="AL114" s="946"/>
      <c r="AM114" s="946"/>
      <c r="AN114" s="946"/>
      <c r="AO114" s="947"/>
      <c r="AP114" s="949">
        <v>1</v>
      </c>
      <c r="AQ114" s="950"/>
      <c r="AR114" s="950"/>
      <c r="AS114" s="950"/>
      <c r="AT114" s="951"/>
      <c r="AU114" s="895"/>
      <c r="AV114" s="896"/>
      <c r="AW114" s="896"/>
      <c r="AX114" s="896"/>
      <c r="AY114" s="896"/>
      <c r="AZ114" s="909" t="s">
        <v>428</v>
      </c>
      <c r="BA114" s="910"/>
      <c r="BB114" s="910"/>
      <c r="BC114" s="910"/>
      <c r="BD114" s="910"/>
      <c r="BE114" s="910"/>
      <c r="BF114" s="910"/>
      <c r="BG114" s="910"/>
      <c r="BH114" s="910"/>
      <c r="BI114" s="910"/>
      <c r="BJ114" s="910"/>
      <c r="BK114" s="910"/>
      <c r="BL114" s="910"/>
      <c r="BM114" s="910"/>
      <c r="BN114" s="910"/>
      <c r="BO114" s="910"/>
      <c r="BP114" s="911"/>
      <c r="BQ114" s="912">
        <v>40333</v>
      </c>
      <c r="BR114" s="913"/>
      <c r="BS114" s="913"/>
      <c r="BT114" s="913"/>
      <c r="BU114" s="913"/>
      <c r="BV114" s="913">
        <v>26776</v>
      </c>
      <c r="BW114" s="913"/>
      <c r="BX114" s="913"/>
      <c r="BY114" s="913"/>
      <c r="BZ114" s="913"/>
      <c r="CA114" s="913">
        <v>20021</v>
      </c>
      <c r="CB114" s="913"/>
      <c r="CC114" s="913"/>
      <c r="CD114" s="913"/>
      <c r="CE114" s="913"/>
      <c r="CF114" s="907">
        <v>5</v>
      </c>
      <c r="CG114" s="908"/>
      <c r="CH114" s="908"/>
      <c r="CI114" s="908"/>
      <c r="CJ114" s="908"/>
      <c r="CK114" s="935"/>
      <c r="CL114" s="936"/>
      <c r="CM114" s="909" t="s">
        <v>429</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121</v>
      </c>
      <c r="DH114" s="946"/>
      <c r="DI114" s="946"/>
      <c r="DJ114" s="946"/>
      <c r="DK114" s="947"/>
      <c r="DL114" s="948" t="s">
        <v>121</v>
      </c>
      <c r="DM114" s="946"/>
      <c r="DN114" s="946"/>
      <c r="DO114" s="946"/>
      <c r="DP114" s="947"/>
      <c r="DQ114" s="948" t="s">
        <v>121</v>
      </c>
      <c r="DR114" s="946"/>
      <c r="DS114" s="946"/>
      <c r="DT114" s="946"/>
      <c r="DU114" s="947"/>
      <c r="DV114" s="949" t="s">
        <v>121</v>
      </c>
      <c r="DW114" s="950"/>
      <c r="DX114" s="950"/>
      <c r="DY114" s="950"/>
      <c r="DZ114" s="951"/>
    </row>
    <row r="115" spans="1:130" s="224" customFormat="1" ht="26.25" customHeight="1" x14ac:dyDescent="0.15">
      <c r="A115" s="941"/>
      <c r="B115" s="942"/>
      <c r="C115" s="910" t="s">
        <v>430</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121</v>
      </c>
      <c r="AB115" s="925"/>
      <c r="AC115" s="925"/>
      <c r="AD115" s="925"/>
      <c r="AE115" s="926"/>
      <c r="AF115" s="927" t="s">
        <v>121</v>
      </c>
      <c r="AG115" s="925"/>
      <c r="AH115" s="925"/>
      <c r="AI115" s="925"/>
      <c r="AJ115" s="926"/>
      <c r="AK115" s="927" t="s">
        <v>121</v>
      </c>
      <c r="AL115" s="925"/>
      <c r="AM115" s="925"/>
      <c r="AN115" s="925"/>
      <c r="AO115" s="926"/>
      <c r="AP115" s="928" t="s">
        <v>121</v>
      </c>
      <c r="AQ115" s="929"/>
      <c r="AR115" s="929"/>
      <c r="AS115" s="929"/>
      <c r="AT115" s="930"/>
      <c r="AU115" s="895"/>
      <c r="AV115" s="896"/>
      <c r="AW115" s="896"/>
      <c r="AX115" s="896"/>
      <c r="AY115" s="896"/>
      <c r="AZ115" s="909" t="s">
        <v>431</v>
      </c>
      <c r="BA115" s="910"/>
      <c r="BB115" s="910"/>
      <c r="BC115" s="910"/>
      <c r="BD115" s="910"/>
      <c r="BE115" s="910"/>
      <c r="BF115" s="910"/>
      <c r="BG115" s="910"/>
      <c r="BH115" s="910"/>
      <c r="BI115" s="910"/>
      <c r="BJ115" s="910"/>
      <c r="BK115" s="910"/>
      <c r="BL115" s="910"/>
      <c r="BM115" s="910"/>
      <c r="BN115" s="910"/>
      <c r="BO115" s="910"/>
      <c r="BP115" s="911"/>
      <c r="BQ115" s="912" t="s">
        <v>121</v>
      </c>
      <c r="BR115" s="913"/>
      <c r="BS115" s="913"/>
      <c r="BT115" s="913"/>
      <c r="BU115" s="913"/>
      <c r="BV115" s="913" t="s">
        <v>121</v>
      </c>
      <c r="BW115" s="913"/>
      <c r="BX115" s="913"/>
      <c r="BY115" s="913"/>
      <c r="BZ115" s="913"/>
      <c r="CA115" s="913" t="s">
        <v>121</v>
      </c>
      <c r="CB115" s="913"/>
      <c r="CC115" s="913"/>
      <c r="CD115" s="913"/>
      <c r="CE115" s="913"/>
      <c r="CF115" s="907" t="s">
        <v>121</v>
      </c>
      <c r="CG115" s="908"/>
      <c r="CH115" s="908"/>
      <c r="CI115" s="908"/>
      <c r="CJ115" s="908"/>
      <c r="CK115" s="935"/>
      <c r="CL115" s="936"/>
      <c r="CM115" s="909" t="s">
        <v>432</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121</v>
      </c>
      <c r="DH115" s="946"/>
      <c r="DI115" s="946"/>
      <c r="DJ115" s="946"/>
      <c r="DK115" s="947"/>
      <c r="DL115" s="948" t="s">
        <v>121</v>
      </c>
      <c r="DM115" s="946"/>
      <c r="DN115" s="946"/>
      <c r="DO115" s="946"/>
      <c r="DP115" s="947"/>
      <c r="DQ115" s="948" t="s">
        <v>121</v>
      </c>
      <c r="DR115" s="946"/>
      <c r="DS115" s="946"/>
      <c r="DT115" s="946"/>
      <c r="DU115" s="947"/>
      <c r="DV115" s="949" t="s">
        <v>121</v>
      </c>
      <c r="DW115" s="950"/>
      <c r="DX115" s="950"/>
      <c r="DY115" s="950"/>
      <c r="DZ115" s="951"/>
    </row>
    <row r="116" spans="1:130" s="224" customFormat="1" ht="26.25" customHeight="1" x14ac:dyDescent="0.15">
      <c r="A116" s="943"/>
      <c r="B116" s="944"/>
      <c r="C116" s="952" t="s">
        <v>433</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121</v>
      </c>
      <c r="AB116" s="946"/>
      <c r="AC116" s="946"/>
      <c r="AD116" s="946"/>
      <c r="AE116" s="947"/>
      <c r="AF116" s="948" t="s">
        <v>121</v>
      </c>
      <c r="AG116" s="946"/>
      <c r="AH116" s="946"/>
      <c r="AI116" s="946"/>
      <c r="AJ116" s="947"/>
      <c r="AK116" s="948" t="s">
        <v>121</v>
      </c>
      <c r="AL116" s="946"/>
      <c r="AM116" s="946"/>
      <c r="AN116" s="946"/>
      <c r="AO116" s="947"/>
      <c r="AP116" s="949" t="s">
        <v>121</v>
      </c>
      <c r="AQ116" s="950"/>
      <c r="AR116" s="950"/>
      <c r="AS116" s="950"/>
      <c r="AT116" s="951"/>
      <c r="AU116" s="895"/>
      <c r="AV116" s="896"/>
      <c r="AW116" s="896"/>
      <c r="AX116" s="896"/>
      <c r="AY116" s="896"/>
      <c r="AZ116" s="954" t="s">
        <v>434</v>
      </c>
      <c r="BA116" s="955"/>
      <c r="BB116" s="955"/>
      <c r="BC116" s="955"/>
      <c r="BD116" s="955"/>
      <c r="BE116" s="955"/>
      <c r="BF116" s="955"/>
      <c r="BG116" s="955"/>
      <c r="BH116" s="955"/>
      <c r="BI116" s="955"/>
      <c r="BJ116" s="955"/>
      <c r="BK116" s="955"/>
      <c r="BL116" s="955"/>
      <c r="BM116" s="955"/>
      <c r="BN116" s="955"/>
      <c r="BO116" s="955"/>
      <c r="BP116" s="956"/>
      <c r="BQ116" s="912" t="s">
        <v>121</v>
      </c>
      <c r="BR116" s="913"/>
      <c r="BS116" s="913"/>
      <c r="BT116" s="913"/>
      <c r="BU116" s="913"/>
      <c r="BV116" s="913" t="s">
        <v>121</v>
      </c>
      <c r="BW116" s="913"/>
      <c r="BX116" s="913"/>
      <c r="BY116" s="913"/>
      <c r="BZ116" s="913"/>
      <c r="CA116" s="913" t="s">
        <v>121</v>
      </c>
      <c r="CB116" s="913"/>
      <c r="CC116" s="913"/>
      <c r="CD116" s="913"/>
      <c r="CE116" s="913"/>
      <c r="CF116" s="907" t="s">
        <v>121</v>
      </c>
      <c r="CG116" s="908"/>
      <c r="CH116" s="908"/>
      <c r="CI116" s="908"/>
      <c r="CJ116" s="908"/>
      <c r="CK116" s="935"/>
      <c r="CL116" s="936"/>
      <c r="CM116" s="909" t="s">
        <v>435</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121</v>
      </c>
      <c r="DH116" s="946"/>
      <c r="DI116" s="946"/>
      <c r="DJ116" s="946"/>
      <c r="DK116" s="947"/>
      <c r="DL116" s="948" t="s">
        <v>121</v>
      </c>
      <c r="DM116" s="946"/>
      <c r="DN116" s="946"/>
      <c r="DO116" s="946"/>
      <c r="DP116" s="947"/>
      <c r="DQ116" s="948" t="s">
        <v>121</v>
      </c>
      <c r="DR116" s="946"/>
      <c r="DS116" s="946"/>
      <c r="DT116" s="946"/>
      <c r="DU116" s="947"/>
      <c r="DV116" s="949" t="s">
        <v>121</v>
      </c>
      <c r="DW116" s="950"/>
      <c r="DX116" s="950"/>
      <c r="DY116" s="950"/>
      <c r="DZ116" s="951"/>
    </row>
    <row r="117" spans="1:130" s="224" customFormat="1" ht="26.25" customHeight="1" x14ac:dyDescent="0.15">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436</v>
      </c>
      <c r="Z117" s="881"/>
      <c r="AA117" s="965">
        <v>80085</v>
      </c>
      <c r="AB117" s="966"/>
      <c r="AC117" s="966"/>
      <c r="AD117" s="966"/>
      <c r="AE117" s="967"/>
      <c r="AF117" s="968">
        <v>79430</v>
      </c>
      <c r="AG117" s="966"/>
      <c r="AH117" s="966"/>
      <c r="AI117" s="966"/>
      <c r="AJ117" s="967"/>
      <c r="AK117" s="968">
        <v>77812</v>
      </c>
      <c r="AL117" s="966"/>
      <c r="AM117" s="966"/>
      <c r="AN117" s="966"/>
      <c r="AO117" s="967"/>
      <c r="AP117" s="969"/>
      <c r="AQ117" s="970"/>
      <c r="AR117" s="970"/>
      <c r="AS117" s="970"/>
      <c r="AT117" s="971"/>
      <c r="AU117" s="895"/>
      <c r="AV117" s="896"/>
      <c r="AW117" s="896"/>
      <c r="AX117" s="896"/>
      <c r="AY117" s="896"/>
      <c r="AZ117" s="961" t="s">
        <v>437</v>
      </c>
      <c r="BA117" s="962"/>
      <c r="BB117" s="962"/>
      <c r="BC117" s="962"/>
      <c r="BD117" s="962"/>
      <c r="BE117" s="962"/>
      <c r="BF117" s="962"/>
      <c r="BG117" s="962"/>
      <c r="BH117" s="962"/>
      <c r="BI117" s="962"/>
      <c r="BJ117" s="962"/>
      <c r="BK117" s="962"/>
      <c r="BL117" s="962"/>
      <c r="BM117" s="962"/>
      <c r="BN117" s="962"/>
      <c r="BO117" s="962"/>
      <c r="BP117" s="963"/>
      <c r="BQ117" s="912" t="s">
        <v>121</v>
      </c>
      <c r="BR117" s="913"/>
      <c r="BS117" s="913"/>
      <c r="BT117" s="913"/>
      <c r="BU117" s="913"/>
      <c r="BV117" s="913" t="s">
        <v>121</v>
      </c>
      <c r="BW117" s="913"/>
      <c r="BX117" s="913"/>
      <c r="BY117" s="913"/>
      <c r="BZ117" s="913"/>
      <c r="CA117" s="913" t="s">
        <v>121</v>
      </c>
      <c r="CB117" s="913"/>
      <c r="CC117" s="913"/>
      <c r="CD117" s="913"/>
      <c r="CE117" s="913"/>
      <c r="CF117" s="907" t="s">
        <v>121</v>
      </c>
      <c r="CG117" s="908"/>
      <c r="CH117" s="908"/>
      <c r="CI117" s="908"/>
      <c r="CJ117" s="908"/>
      <c r="CK117" s="935"/>
      <c r="CL117" s="936"/>
      <c r="CM117" s="909" t="s">
        <v>438</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121</v>
      </c>
      <c r="DH117" s="946"/>
      <c r="DI117" s="946"/>
      <c r="DJ117" s="946"/>
      <c r="DK117" s="947"/>
      <c r="DL117" s="948" t="s">
        <v>121</v>
      </c>
      <c r="DM117" s="946"/>
      <c r="DN117" s="946"/>
      <c r="DO117" s="946"/>
      <c r="DP117" s="947"/>
      <c r="DQ117" s="948" t="s">
        <v>121</v>
      </c>
      <c r="DR117" s="946"/>
      <c r="DS117" s="946"/>
      <c r="DT117" s="946"/>
      <c r="DU117" s="947"/>
      <c r="DV117" s="949" t="s">
        <v>121</v>
      </c>
      <c r="DW117" s="950"/>
      <c r="DX117" s="950"/>
      <c r="DY117" s="950"/>
      <c r="DZ117" s="951"/>
    </row>
    <row r="118" spans="1:130" s="224" customFormat="1" ht="26.25" customHeight="1" x14ac:dyDescent="0.15">
      <c r="A118" s="899" t="s">
        <v>412</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409</v>
      </c>
      <c r="AB118" s="880"/>
      <c r="AC118" s="880"/>
      <c r="AD118" s="880"/>
      <c r="AE118" s="881"/>
      <c r="AF118" s="879" t="s">
        <v>410</v>
      </c>
      <c r="AG118" s="880"/>
      <c r="AH118" s="880"/>
      <c r="AI118" s="880"/>
      <c r="AJ118" s="881"/>
      <c r="AK118" s="879" t="s">
        <v>294</v>
      </c>
      <c r="AL118" s="880"/>
      <c r="AM118" s="880"/>
      <c r="AN118" s="880"/>
      <c r="AO118" s="881"/>
      <c r="AP118" s="957" t="s">
        <v>411</v>
      </c>
      <c r="AQ118" s="958"/>
      <c r="AR118" s="958"/>
      <c r="AS118" s="958"/>
      <c r="AT118" s="959"/>
      <c r="AU118" s="895"/>
      <c r="AV118" s="896"/>
      <c r="AW118" s="896"/>
      <c r="AX118" s="896"/>
      <c r="AY118" s="896"/>
      <c r="AZ118" s="960" t="s">
        <v>439</v>
      </c>
      <c r="BA118" s="952"/>
      <c r="BB118" s="952"/>
      <c r="BC118" s="952"/>
      <c r="BD118" s="952"/>
      <c r="BE118" s="952"/>
      <c r="BF118" s="952"/>
      <c r="BG118" s="952"/>
      <c r="BH118" s="952"/>
      <c r="BI118" s="952"/>
      <c r="BJ118" s="952"/>
      <c r="BK118" s="952"/>
      <c r="BL118" s="952"/>
      <c r="BM118" s="952"/>
      <c r="BN118" s="952"/>
      <c r="BO118" s="952"/>
      <c r="BP118" s="953"/>
      <c r="BQ118" s="986" t="s">
        <v>121</v>
      </c>
      <c r="BR118" s="987"/>
      <c r="BS118" s="987"/>
      <c r="BT118" s="987"/>
      <c r="BU118" s="987"/>
      <c r="BV118" s="987" t="s">
        <v>121</v>
      </c>
      <c r="BW118" s="987"/>
      <c r="BX118" s="987"/>
      <c r="BY118" s="987"/>
      <c r="BZ118" s="987"/>
      <c r="CA118" s="987" t="s">
        <v>121</v>
      </c>
      <c r="CB118" s="987"/>
      <c r="CC118" s="987"/>
      <c r="CD118" s="987"/>
      <c r="CE118" s="987"/>
      <c r="CF118" s="907" t="s">
        <v>121</v>
      </c>
      <c r="CG118" s="908"/>
      <c r="CH118" s="908"/>
      <c r="CI118" s="908"/>
      <c r="CJ118" s="908"/>
      <c r="CK118" s="935"/>
      <c r="CL118" s="936"/>
      <c r="CM118" s="909" t="s">
        <v>440</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121</v>
      </c>
      <c r="DH118" s="946"/>
      <c r="DI118" s="946"/>
      <c r="DJ118" s="946"/>
      <c r="DK118" s="947"/>
      <c r="DL118" s="948" t="s">
        <v>121</v>
      </c>
      <c r="DM118" s="946"/>
      <c r="DN118" s="946"/>
      <c r="DO118" s="946"/>
      <c r="DP118" s="947"/>
      <c r="DQ118" s="948" t="s">
        <v>121</v>
      </c>
      <c r="DR118" s="946"/>
      <c r="DS118" s="946"/>
      <c r="DT118" s="946"/>
      <c r="DU118" s="947"/>
      <c r="DV118" s="949" t="s">
        <v>121</v>
      </c>
      <c r="DW118" s="950"/>
      <c r="DX118" s="950"/>
      <c r="DY118" s="950"/>
      <c r="DZ118" s="951"/>
    </row>
    <row r="119" spans="1:130" s="224" customFormat="1" ht="26.25" customHeight="1" x14ac:dyDescent="0.15">
      <c r="A119" s="1044" t="s">
        <v>415</v>
      </c>
      <c r="B119" s="934"/>
      <c r="C119" s="916" t="s">
        <v>416</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121</v>
      </c>
      <c r="AB119" s="887"/>
      <c r="AC119" s="887"/>
      <c r="AD119" s="887"/>
      <c r="AE119" s="888"/>
      <c r="AF119" s="889" t="s">
        <v>121</v>
      </c>
      <c r="AG119" s="887"/>
      <c r="AH119" s="887"/>
      <c r="AI119" s="887"/>
      <c r="AJ119" s="888"/>
      <c r="AK119" s="889" t="s">
        <v>121</v>
      </c>
      <c r="AL119" s="887"/>
      <c r="AM119" s="887"/>
      <c r="AN119" s="887"/>
      <c r="AO119" s="888"/>
      <c r="AP119" s="890" t="s">
        <v>121</v>
      </c>
      <c r="AQ119" s="891"/>
      <c r="AR119" s="891"/>
      <c r="AS119" s="891"/>
      <c r="AT119" s="892"/>
      <c r="AU119" s="897"/>
      <c r="AV119" s="898"/>
      <c r="AW119" s="898"/>
      <c r="AX119" s="898"/>
      <c r="AY119" s="898"/>
      <c r="AZ119" s="247" t="s">
        <v>177</v>
      </c>
      <c r="BA119" s="247"/>
      <c r="BB119" s="247"/>
      <c r="BC119" s="247"/>
      <c r="BD119" s="247"/>
      <c r="BE119" s="247"/>
      <c r="BF119" s="247"/>
      <c r="BG119" s="247"/>
      <c r="BH119" s="247"/>
      <c r="BI119" s="247"/>
      <c r="BJ119" s="247"/>
      <c r="BK119" s="247"/>
      <c r="BL119" s="247"/>
      <c r="BM119" s="247"/>
      <c r="BN119" s="247"/>
      <c r="BO119" s="964" t="s">
        <v>441</v>
      </c>
      <c r="BP119" s="992"/>
      <c r="BQ119" s="986">
        <v>730069</v>
      </c>
      <c r="BR119" s="987"/>
      <c r="BS119" s="987"/>
      <c r="BT119" s="987"/>
      <c r="BU119" s="987"/>
      <c r="BV119" s="987">
        <v>643607</v>
      </c>
      <c r="BW119" s="987"/>
      <c r="BX119" s="987"/>
      <c r="BY119" s="987"/>
      <c r="BZ119" s="987"/>
      <c r="CA119" s="987">
        <v>581845</v>
      </c>
      <c r="CB119" s="987"/>
      <c r="CC119" s="987"/>
      <c r="CD119" s="987"/>
      <c r="CE119" s="987"/>
      <c r="CF119" s="988"/>
      <c r="CG119" s="989"/>
      <c r="CH119" s="989"/>
      <c r="CI119" s="989"/>
      <c r="CJ119" s="990"/>
      <c r="CK119" s="937"/>
      <c r="CL119" s="938"/>
      <c r="CM119" s="960" t="s">
        <v>442</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121</v>
      </c>
      <c r="DH119" s="973"/>
      <c r="DI119" s="973"/>
      <c r="DJ119" s="973"/>
      <c r="DK119" s="974"/>
      <c r="DL119" s="972" t="s">
        <v>121</v>
      </c>
      <c r="DM119" s="973"/>
      <c r="DN119" s="973"/>
      <c r="DO119" s="973"/>
      <c r="DP119" s="974"/>
      <c r="DQ119" s="972" t="s">
        <v>121</v>
      </c>
      <c r="DR119" s="973"/>
      <c r="DS119" s="973"/>
      <c r="DT119" s="973"/>
      <c r="DU119" s="974"/>
      <c r="DV119" s="975" t="s">
        <v>121</v>
      </c>
      <c r="DW119" s="976"/>
      <c r="DX119" s="976"/>
      <c r="DY119" s="976"/>
      <c r="DZ119" s="977"/>
    </row>
    <row r="120" spans="1:130" s="224" customFormat="1" ht="26.25" customHeight="1" x14ac:dyDescent="0.15">
      <c r="A120" s="1045"/>
      <c r="B120" s="936"/>
      <c r="C120" s="909" t="s">
        <v>419</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121</v>
      </c>
      <c r="AB120" s="946"/>
      <c r="AC120" s="946"/>
      <c r="AD120" s="946"/>
      <c r="AE120" s="947"/>
      <c r="AF120" s="948" t="s">
        <v>121</v>
      </c>
      <c r="AG120" s="946"/>
      <c r="AH120" s="946"/>
      <c r="AI120" s="946"/>
      <c r="AJ120" s="947"/>
      <c r="AK120" s="948" t="s">
        <v>121</v>
      </c>
      <c r="AL120" s="946"/>
      <c r="AM120" s="946"/>
      <c r="AN120" s="946"/>
      <c r="AO120" s="947"/>
      <c r="AP120" s="949" t="s">
        <v>121</v>
      </c>
      <c r="AQ120" s="950"/>
      <c r="AR120" s="950"/>
      <c r="AS120" s="950"/>
      <c r="AT120" s="951"/>
      <c r="AU120" s="978" t="s">
        <v>443</v>
      </c>
      <c r="AV120" s="979"/>
      <c r="AW120" s="979"/>
      <c r="AX120" s="979"/>
      <c r="AY120" s="980"/>
      <c r="AZ120" s="916" t="s">
        <v>444</v>
      </c>
      <c r="BA120" s="884"/>
      <c r="BB120" s="884"/>
      <c r="BC120" s="884"/>
      <c r="BD120" s="884"/>
      <c r="BE120" s="884"/>
      <c r="BF120" s="884"/>
      <c r="BG120" s="884"/>
      <c r="BH120" s="884"/>
      <c r="BI120" s="884"/>
      <c r="BJ120" s="884"/>
      <c r="BK120" s="884"/>
      <c r="BL120" s="884"/>
      <c r="BM120" s="884"/>
      <c r="BN120" s="884"/>
      <c r="BO120" s="884"/>
      <c r="BP120" s="885"/>
      <c r="BQ120" s="917">
        <v>1669231</v>
      </c>
      <c r="BR120" s="918"/>
      <c r="BS120" s="918"/>
      <c r="BT120" s="918"/>
      <c r="BU120" s="918"/>
      <c r="BV120" s="918">
        <v>1717932</v>
      </c>
      <c r="BW120" s="918"/>
      <c r="BX120" s="918"/>
      <c r="BY120" s="918"/>
      <c r="BZ120" s="918"/>
      <c r="CA120" s="918">
        <v>1790230</v>
      </c>
      <c r="CB120" s="918"/>
      <c r="CC120" s="918"/>
      <c r="CD120" s="918"/>
      <c r="CE120" s="918"/>
      <c r="CF120" s="931">
        <v>448.6</v>
      </c>
      <c r="CG120" s="932"/>
      <c r="CH120" s="932"/>
      <c r="CI120" s="932"/>
      <c r="CJ120" s="932"/>
      <c r="CK120" s="993" t="s">
        <v>445</v>
      </c>
      <c r="CL120" s="994"/>
      <c r="CM120" s="994"/>
      <c r="CN120" s="994"/>
      <c r="CO120" s="995"/>
      <c r="CP120" s="1001" t="s">
        <v>392</v>
      </c>
      <c r="CQ120" s="1002"/>
      <c r="CR120" s="1002"/>
      <c r="CS120" s="1002"/>
      <c r="CT120" s="1002"/>
      <c r="CU120" s="1002"/>
      <c r="CV120" s="1002"/>
      <c r="CW120" s="1002"/>
      <c r="CX120" s="1002"/>
      <c r="CY120" s="1002"/>
      <c r="CZ120" s="1002"/>
      <c r="DA120" s="1002"/>
      <c r="DB120" s="1002"/>
      <c r="DC120" s="1002"/>
      <c r="DD120" s="1002"/>
      <c r="DE120" s="1002"/>
      <c r="DF120" s="1003"/>
      <c r="DG120" s="917">
        <v>133339</v>
      </c>
      <c r="DH120" s="918"/>
      <c r="DI120" s="918"/>
      <c r="DJ120" s="918"/>
      <c r="DK120" s="918"/>
      <c r="DL120" s="918">
        <v>122587</v>
      </c>
      <c r="DM120" s="918"/>
      <c r="DN120" s="918"/>
      <c r="DO120" s="918"/>
      <c r="DP120" s="918"/>
      <c r="DQ120" s="918">
        <v>120102</v>
      </c>
      <c r="DR120" s="918"/>
      <c r="DS120" s="918"/>
      <c r="DT120" s="918"/>
      <c r="DU120" s="918"/>
      <c r="DV120" s="919">
        <v>30.1</v>
      </c>
      <c r="DW120" s="919"/>
      <c r="DX120" s="919"/>
      <c r="DY120" s="919"/>
      <c r="DZ120" s="920"/>
    </row>
    <row r="121" spans="1:130" s="224" customFormat="1" ht="26.25" customHeight="1" x14ac:dyDescent="0.15">
      <c r="A121" s="1045"/>
      <c r="B121" s="936"/>
      <c r="C121" s="961" t="s">
        <v>446</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121</v>
      </c>
      <c r="AB121" s="946"/>
      <c r="AC121" s="946"/>
      <c r="AD121" s="946"/>
      <c r="AE121" s="947"/>
      <c r="AF121" s="948" t="s">
        <v>121</v>
      </c>
      <c r="AG121" s="946"/>
      <c r="AH121" s="946"/>
      <c r="AI121" s="946"/>
      <c r="AJ121" s="947"/>
      <c r="AK121" s="948" t="s">
        <v>121</v>
      </c>
      <c r="AL121" s="946"/>
      <c r="AM121" s="946"/>
      <c r="AN121" s="946"/>
      <c r="AO121" s="947"/>
      <c r="AP121" s="949" t="s">
        <v>121</v>
      </c>
      <c r="AQ121" s="950"/>
      <c r="AR121" s="950"/>
      <c r="AS121" s="950"/>
      <c r="AT121" s="951"/>
      <c r="AU121" s="981"/>
      <c r="AV121" s="982"/>
      <c r="AW121" s="982"/>
      <c r="AX121" s="982"/>
      <c r="AY121" s="983"/>
      <c r="AZ121" s="909" t="s">
        <v>447</v>
      </c>
      <c r="BA121" s="910"/>
      <c r="BB121" s="910"/>
      <c r="BC121" s="910"/>
      <c r="BD121" s="910"/>
      <c r="BE121" s="910"/>
      <c r="BF121" s="910"/>
      <c r="BG121" s="910"/>
      <c r="BH121" s="910"/>
      <c r="BI121" s="910"/>
      <c r="BJ121" s="910"/>
      <c r="BK121" s="910"/>
      <c r="BL121" s="910"/>
      <c r="BM121" s="910"/>
      <c r="BN121" s="910"/>
      <c r="BO121" s="910"/>
      <c r="BP121" s="911"/>
      <c r="BQ121" s="912">
        <v>19152</v>
      </c>
      <c r="BR121" s="913"/>
      <c r="BS121" s="913"/>
      <c r="BT121" s="913"/>
      <c r="BU121" s="913"/>
      <c r="BV121" s="913">
        <v>12836</v>
      </c>
      <c r="BW121" s="913"/>
      <c r="BX121" s="913"/>
      <c r="BY121" s="913"/>
      <c r="BZ121" s="913"/>
      <c r="CA121" s="913">
        <v>5868</v>
      </c>
      <c r="CB121" s="913"/>
      <c r="CC121" s="913"/>
      <c r="CD121" s="913"/>
      <c r="CE121" s="913"/>
      <c r="CF121" s="907">
        <v>1.5</v>
      </c>
      <c r="CG121" s="908"/>
      <c r="CH121" s="908"/>
      <c r="CI121" s="908"/>
      <c r="CJ121" s="908"/>
      <c r="CK121" s="996"/>
      <c r="CL121" s="997"/>
      <c r="CM121" s="997"/>
      <c r="CN121" s="997"/>
      <c r="CO121" s="998"/>
      <c r="CP121" s="1006" t="s">
        <v>394</v>
      </c>
      <c r="CQ121" s="1007"/>
      <c r="CR121" s="1007"/>
      <c r="CS121" s="1007"/>
      <c r="CT121" s="1007"/>
      <c r="CU121" s="1007"/>
      <c r="CV121" s="1007"/>
      <c r="CW121" s="1007"/>
      <c r="CX121" s="1007"/>
      <c r="CY121" s="1007"/>
      <c r="CZ121" s="1007"/>
      <c r="DA121" s="1007"/>
      <c r="DB121" s="1007"/>
      <c r="DC121" s="1007"/>
      <c r="DD121" s="1007"/>
      <c r="DE121" s="1007"/>
      <c r="DF121" s="1008"/>
      <c r="DG121" s="912">
        <v>49005</v>
      </c>
      <c r="DH121" s="913"/>
      <c r="DI121" s="913"/>
      <c r="DJ121" s="913"/>
      <c r="DK121" s="913"/>
      <c r="DL121" s="913">
        <v>42871</v>
      </c>
      <c r="DM121" s="913"/>
      <c r="DN121" s="913"/>
      <c r="DO121" s="913"/>
      <c r="DP121" s="913"/>
      <c r="DQ121" s="913">
        <v>46621</v>
      </c>
      <c r="DR121" s="913"/>
      <c r="DS121" s="913"/>
      <c r="DT121" s="913"/>
      <c r="DU121" s="913"/>
      <c r="DV121" s="914">
        <v>11.7</v>
      </c>
      <c r="DW121" s="914"/>
      <c r="DX121" s="914"/>
      <c r="DY121" s="914"/>
      <c r="DZ121" s="915"/>
    </row>
    <row r="122" spans="1:130" s="224" customFormat="1" ht="26.25" customHeight="1" x14ac:dyDescent="0.15">
      <c r="A122" s="1045"/>
      <c r="B122" s="936"/>
      <c r="C122" s="909" t="s">
        <v>429</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121</v>
      </c>
      <c r="AB122" s="946"/>
      <c r="AC122" s="946"/>
      <c r="AD122" s="946"/>
      <c r="AE122" s="947"/>
      <c r="AF122" s="948" t="s">
        <v>121</v>
      </c>
      <c r="AG122" s="946"/>
      <c r="AH122" s="946"/>
      <c r="AI122" s="946"/>
      <c r="AJ122" s="947"/>
      <c r="AK122" s="948" t="s">
        <v>121</v>
      </c>
      <c r="AL122" s="946"/>
      <c r="AM122" s="946"/>
      <c r="AN122" s="946"/>
      <c r="AO122" s="947"/>
      <c r="AP122" s="949" t="s">
        <v>121</v>
      </c>
      <c r="AQ122" s="950"/>
      <c r="AR122" s="950"/>
      <c r="AS122" s="950"/>
      <c r="AT122" s="951"/>
      <c r="AU122" s="981"/>
      <c r="AV122" s="982"/>
      <c r="AW122" s="982"/>
      <c r="AX122" s="982"/>
      <c r="AY122" s="983"/>
      <c r="AZ122" s="960" t="s">
        <v>448</v>
      </c>
      <c r="BA122" s="952"/>
      <c r="BB122" s="952"/>
      <c r="BC122" s="952"/>
      <c r="BD122" s="952"/>
      <c r="BE122" s="952"/>
      <c r="BF122" s="952"/>
      <c r="BG122" s="952"/>
      <c r="BH122" s="952"/>
      <c r="BI122" s="952"/>
      <c r="BJ122" s="952"/>
      <c r="BK122" s="952"/>
      <c r="BL122" s="952"/>
      <c r="BM122" s="952"/>
      <c r="BN122" s="952"/>
      <c r="BO122" s="952"/>
      <c r="BP122" s="953"/>
      <c r="BQ122" s="986">
        <v>479357</v>
      </c>
      <c r="BR122" s="987"/>
      <c r="BS122" s="987"/>
      <c r="BT122" s="987"/>
      <c r="BU122" s="987"/>
      <c r="BV122" s="987">
        <v>433658</v>
      </c>
      <c r="BW122" s="987"/>
      <c r="BX122" s="987"/>
      <c r="BY122" s="987"/>
      <c r="BZ122" s="987"/>
      <c r="CA122" s="987">
        <v>395249</v>
      </c>
      <c r="CB122" s="987"/>
      <c r="CC122" s="987"/>
      <c r="CD122" s="987"/>
      <c r="CE122" s="987"/>
      <c r="CF122" s="1004">
        <v>99.1</v>
      </c>
      <c r="CG122" s="1005"/>
      <c r="CH122" s="1005"/>
      <c r="CI122" s="1005"/>
      <c r="CJ122" s="1005"/>
      <c r="CK122" s="996"/>
      <c r="CL122" s="997"/>
      <c r="CM122" s="997"/>
      <c r="CN122" s="997"/>
      <c r="CO122" s="998"/>
      <c r="CP122" s="1006" t="s">
        <v>390</v>
      </c>
      <c r="CQ122" s="1007"/>
      <c r="CR122" s="1007"/>
      <c r="CS122" s="1007"/>
      <c r="CT122" s="1007"/>
      <c r="CU122" s="1007"/>
      <c r="CV122" s="1007"/>
      <c r="CW122" s="1007"/>
      <c r="CX122" s="1007"/>
      <c r="CY122" s="1007"/>
      <c r="CZ122" s="1007"/>
      <c r="DA122" s="1007"/>
      <c r="DB122" s="1007"/>
      <c r="DC122" s="1007"/>
      <c r="DD122" s="1007"/>
      <c r="DE122" s="1007"/>
      <c r="DF122" s="1008"/>
      <c r="DG122" s="912" t="s">
        <v>121</v>
      </c>
      <c r="DH122" s="913"/>
      <c r="DI122" s="913"/>
      <c r="DJ122" s="913"/>
      <c r="DK122" s="913"/>
      <c r="DL122" s="913" t="s">
        <v>121</v>
      </c>
      <c r="DM122" s="913"/>
      <c r="DN122" s="913"/>
      <c r="DO122" s="913"/>
      <c r="DP122" s="913"/>
      <c r="DQ122" s="913" t="s">
        <v>121</v>
      </c>
      <c r="DR122" s="913"/>
      <c r="DS122" s="913"/>
      <c r="DT122" s="913"/>
      <c r="DU122" s="913"/>
      <c r="DV122" s="914" t="s">
        <v>121</v>
      </c>
      <c r="DW122" s="914"/>
      <c r="DX122" s="914"/>
      <c r="DY122" s="914"/>
      <c r="DZ122" s="915"/>
    </row>
    <row r="123" spans="1:130" s="224" customFormat="1" ht="26.25" customHeight="1" x14ac:dyDescent="0.15">
      <c r="A123" s="1045"/>
      <c r="B123" s="936"/>
      <c r="C123" s="909" t="s">
        <v>435</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121</v>
      </c>
      <c r="AB123" s="946"/>
      <c r="AC123" s="946"/>
      <c r="AD123" s="946"/>
      <c r="AE123" s="947"/>
      <c r="AF123" s="948" t="s">
        <v>121</v>
      </c>
      <c r="AG123" s="946"/>
      <c r="AH123" s="946"/>
      <c r="AI123" s="946"/>
      <c r="AJ123" s="947"/>
      <c r="AK123" s="948" t="s">
        <v>121</v>
      </c>
      <c r="AL123" s="946"/>
      <c r="AM123" s="946"/>
      <c r="AN123" s="946"/>
      <c r="AO123" s="947"/>
      <c r="AP123" s="949" t="s">
        <v>121</v>
      </c>
      <c r="AQ123" s="950"/>
      <c r="AR123" s="950"/>
      <c r="AS123" s="950"/>
      <c r="AT123" s="951"/>
      <c r="AU123" s="984"/>
      <c r="AV123" s="985"/>
      <c r="AW123" s="985"/>
      <c r="AX123" s="985"/>
      <c r="AY123" s="985"/>
      <c r="AZ123" s="247" t="s">
        <v>177</v>
      </c>
      <c r="BA123" s="247"/>
      <c r="BB123" s="247"/>
      <c r="BC123" s="247"/>
      <c r="BD123" s="247"/>
      <c r="BE123" s="247"/>
      <c r="BF123" s="247"/>
      <c r="BG123" s="247"/>
      <c r="BH123" s="247"/>
      <c r="BI123" s="247"/>
      <c r="BJ123" s="247"/>
      <c r="BK123" s="247"/>
      <c r="BL123" s="247"/>
      <c r="BM123" s="247"/>
      <c r="BN123" s="247"/>
      <c r="BO123" s="964" t="s">
        <v>449</v>
      </c>
      <c r="BP123" s="992"/>
      <c r="BQ123" s="1051">
        <v>2167740</v>
      </c>
      <c r="BR123" s="1018"/>
      <c r="BS123" s="1018"/>
      <c r="BT123" s="1018"/>
      <c r="BU123" s="1018"/>
      <c r="BV123" s="1018">
        <v>2164426</v>
      </c>
      <c r="BW123" s="1018"/>
      <c r="BX123" s="1018"/>
      <c r="BY123" s="1018"/>
      <c r="BZ123" s="1018"/>
      <c r="CA123" s="1018">
        <v>2191347</v>
      </c>
      <c r="CB123" s="1018"/>
      <c r="CC123" s="1018"/>
      <c r="CD123" s="1018"/>
      <c r="CE123" s="1018"/>
      <c r="CF123" s="988"/>
      <c r="CG123" s="989"/>
      <c r="CH123" s="989"/>
      <c r="CI123" s="989"/>
      <c r="CJ123" s="990"/>
      <c r="CK123" s="996"/>
      <c r="CL123" s="997"/>
      <c r="CM123" s="997"/>
      <c r="CN123" s="997"/>
      <c r="CO123" s="998"/>
      <c r="CP123" s="1006" t="s">
        <v>391</v>
      </c>
      <c r="CQ123" s="1007"/>
      <c r="CR123" s="1007"/>
      <c r="CS123" s="1007"/>
      <c r="CT123" s="1007"/>
      <c r="CU123" s="1007"/>
      <c r="CV123" s="1007"/>
      <c r="CW123" s="1007"/>
      <c r="CX123" s="1007"/>
      <c r="CY123" s="1007"/>
      <c r="CZ123" s="1007"/>
      <c r="DA123" s="1007"/>
      <c r="DB123" s="1007"/>
      <c r="DC123" s="1007"/>
      <c r="DD123" s="1007"/>
      <c r="DE123" s="1007"/>
      <c r="DF123" s="1008"/>
      <c r="DG123" s="945" t="s">
        <v>121</v>
      </c>
      <c r="DH123" s="946"/>
      <c r="DI123" s="946"/>
      <c r="DJ123" s="946"/>
      <c r="DK123" s="947"/>
      <c r="DL123" s="948" t="s">
        <v>121</v>
      </c>
      <c r="DM123" s="946"/>
      <c r="DN123" s="946"/>
      <c r="DO123" s="946"/>
      <c r="DP123" s="947"/>
      <c r="DQ123" s="948" t="s">
        <v>121</v>
      </c>
      <c r="DR123" s="946"/>
      <c r="DS123" s="946"/>
      <c r="DT123" s="946"/>
      <c r="DU123" s="947"/>
      <c r="DV123" s="949" t="s">
        <v>121</v>
      </c>
      <c r="DW123" s="950"/>
      <c r="DX123" s="950"/>
      <c r="DY123" s="950"/>
      <c r="DZ123" s="951"/>
    </row>
    <row r="124" spans="1:130" s="224" customFormat="1" ht="26.25" customHeight="1" thickBot="1" x14ac:dyDescent="0.2">
      <c r="A124" s="1045"/>
      <c r="B124" s="936"/>
      <c r="C124" s="909" t="s">
        <v>438</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121</v>
      </c>
      <c r="AB124" s="946"/>
      <c r="AC124" s="946"/>
      <c r="AD124" s="946"/>
      <c r="AE124" s="947"/>
      <c r="AF124" s="948" t="s">
        <v>121</v>
      </c>
      <c r="AG124" s="946"/>
      <c r="AH124" s="946"/>
      <c r="AI124" s="946"/>
      <c r="AJ124" s="947"/>
      <c r="AK124" s="948" t="s">
        <v>121</v>
      </c>
      <c r="AL124" s="946"/>
      <c r="AM124" s="946"/>
      <c r="AN124" s="946"/>
      <c r="AO124" s="947"/>
      <c r="AP124" s="949" t="s">
        <v>121</v>
      </c>
      <c r="AQ124" s="950"/>
      <c r="AR124" s="950"/>
      <c r="AS124" s="950"/>
      <c r="AT124" s="951"/>
      <c r="AU124" s="1047" t="s">
        <v>450</v>
      </c>
      <c r="AV124" s="1048"/>
      <c r="AW124" s="1048"/>
      <c r="AX124" s="1048"/>
      <c r="AY124" s="1048"/>
      <c r="AZ124" s="1048"/>
      <c r="BA124" s="1048"/>
      <c r="BB124" s="1048"/>
      <c r="BC124" s="1048"/>
      <c r="BD124" s="1048"/>
      <c r="BE124" s="1048"/>
      <c r="BF124" s="1048"/>
      <c r="BG124" s="1048"/>
      <c r="BH124" s="1048"/>
      <c r="BI124" s="1048"/>
      <c r="BJ124" s="1048"/>
      <c r="BK124" s="1048"/>
      <c r="BL124" s="1048"/>
      <c r="BM124" s="1048"/>
      <c r="BN124" s="1048"/>
      <c r="BO124" s="1048"/>
      <c r="BP124" s="1049"/>
      <c r="BQ124" s="1050" t="s">
        <v>121</v>
      </c>
      <c r="BR124" s="1014"/>
      <c r="BS124" s="1014"/>
      <c r="BT124" s="1014"/>
      <c r="BU124" s="1014"/>
      <c r="BV124" s="1014" t="s">
        <v>121</v>
      </c>
      <c r="BW124" s="1014"/>
      <c r="BX124" s="1014"/>
      <c r="BY124" s="1014"/>
      <c r="BZ124" s="1014"/>
      <c r="CA124" s="1014" t="s">
        <v>121</v>
      </c>
      <c r="CB124" s="1014"/>
      <c r="CC124" s="1014"/>
      <c r="CD124" s="1014"/>
      <c r="CE124" s="1014"/>
      <c r="CF124" s="1015"/>
      <c r="CG124" s="1016"/>
      <c r="CH124" s="1016"/>
      <c r="CI124" s="1016"/>
      <c r="CJ124" s="1017"/>
      <c r="CK124" s="999"/>
      <c r="CL124" s="999"/>
      <c r="CM124" s="999"/>
      <c r="CN124" s="999"/>
      <c r="CO124" s="1000"/>
      <c r="CP124" s="1006" t="s">
        <v>451</v>
      </c>
      <c r="CQ124" s="1007"/>
      <c r="CR124" s="1007"/>
      <c r="CS124" s="1007"/>
      <c r="CT124" s="1007"/>
      <c r="CU124" s="1007"/>
      <c r="CV124" s="1007"/>
      <c r="CW124" s="1007"/>
      <c r="CX124" s="1007"/>
      <c r="CY124" s="1007"/>
      <c r="CZ124" s="1007"/>
      <c r="DA124" s="1007"/>
      <c r="DB124" s="1007"/>
      <c r="DC124" s="1007"/>
      <c r="DD124" s="1007"/>
      <c r="DE124" s="1007"/>
      <c r="DF124" s="1008"/>
      <c r="DG124" s="991" t="s">
        <v>121</v>
      </c>
      <c r="DH124" s="973"/>
      <c r="DI124" s="973"/>
      <c r="DJ124" s="973"/>
      <c r="DK124" s="974"/>
      <c r="DL124" s="972" t="s">
        <v>121</v>
      </c>
      <c r="DM124" s="973"/>
      <c r="DN124" s="973"/>
      <c r="DO124" s="973"/>
      <c r="DP124" s="974"/>
      <c r="DQ124" s="972" t="s">
        <v>121</v>
      </c>
      <c r="DR124" s="973"/>
      <c r="DS124" s="973"/>
      <c r="DT124" s="973"/>
      <c r="DU124" s="974"/>
      <c r="DV124" s="975" t="s">
        <v>121</v>
      </c>
      <c r="DW124" s="976"/>
      <c r="DX124" s="976"/>
      <c r="DY124" s="976"/>
      <c r="DZ124" s="977"/>
    </row>
    <row r="125" spans="1:130" s="224" customFormat="1" ht="26.25" customHeight="1" x14ac:dyDescent="0.15">
      <c r="A125" s="1045"/>
      <c r="B125" s="936"/>
      <c r="C125" s="909" t="s">
        <v>440</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121</v>
      </c>
      <c r="AB125" s="946"/>
      <c r="AC125" s="946"/>
      <c r="AD125" s="946"/>
      <c r="AE125" s="947"/>
      <c r="AF125" s="948" t="s">
        <v>121</v>
      </c>
      <c r="AG125" s="946"/>
      <c r="AH125" s="946"/>
      <c r="AI125" s="946"/>
      <c r="AJ125" s="947"/>
      <c r="AK125" s="948" t="s">
        <v>121</v>
      </c>
      <c r="AL125" s="946"/>
      <c r="AM125" s="946"/>
      <c r="AN125" s="946"/>
      <c r="AO125" s="947"/>
      <c r="AP125" s="949" t="s">
        <v>121</v>
      </c>
      <c r="AQ125" s="950"/>
      <c r="AR125" s="950"/>
      <c r="AS125" s="950"/>
      <c r="AT125" s="951"/>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09" t="s">
        <v>452</v>
      </c>
      <c r="CL125" s="994"/>
      <c r="CM125" s="994"/>
      <c r="CN125" s="994"/>
      <c r="CO125" s="995"/>
      <c r="CP125" s="916" t="s">
        <v>453</v>
      </c>
      <c r="CQ125" s="884"/>
      <c r="CR125" s="884"/>
      <c r="CS125" s="884"/>
      <c r="CT125" s="884"/>
      <c r="CU125" s="884"/>
      <c r="CV125" s="884"/>
      <c r="CW125" s="884"/>
      <c r="CX125" s="884"/>
      <c r="CY125" s="884"/>
      <c r="CZ125" s="884"/>
      <c r="DA125" s="884"/>
      <c r="DB125" s="884"/>
      <c r="DC125" s="884"/>
      <c r="DD125" s="884"/>
      <c r="DE125" s="884"/>
      <c r="DF125" s="885"/>
      <c r="DG125" s="917" t="s">
        <v>121</v>
      </c>
      <c r="DH125" s="918"/>
      <c r="DI125" s="918"/>
      <c r="DJ125" s="918"/>
      <c r="DK125" s="918"/>
      <c r="DL125" s="918" t="s">
        <v>121</v>
      </c>
      <c r="DM125" s="918"/>
      <c r="DN125" s="918"/>
      <c r="DO125" s="918"/>
      <c r="DP125" s="918"/>
      <c r="DQ125" s="918" t="s">
        <v>121</v>
      </c>
      <c r="DR125" s="918"/>
      <c r="DS125" s="918"/>
      <c r="DT125" s="918"/>
      <c r="DU125" s="918"/>
      <c r="DV125" s="919" t="s">
        <v>121</v>
      </c>
      <c r="DW125" s="919"/>
      <c r="DX125" s="919"/>
      <c r="DY125" s="919"/>
      <c r="DZ125" s="920"/>
    </row>
    <row r="126" spans="1:130" s="224" customFormat="1" ht="26.25" customHeight="1" thickBot="1" x14ac:dyDescent="0.2">
      <c r="A126" s="1045"/>
      <c r="B126" s="936"/>
      <c r="C126" s="909" t="s">
        <v>442</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121</v>
      </c>
      <c r="AB126" s="946"/>
      <c r="AC126" s="946"/>
      <c r="AD126" s="946"/>
      <c r="AE126" s="947"/>
      <c r="AF126" s="948" t="s">
        <v>121</v>
      </c>
      <c r="AG126" s="946"/>
      <c r="AH126" s="946"/>
      <c r="AI126" s="946"/>
      <c r="AJ126" s="947"/>
      <c r="AK126" s="948" t="s">
        <v>121</v>
      </c>
      <c r="AL126" s="946"/>
      <c r="AM126" s="946"/>
      <c r="AN126" s="946"/>
      <c r="AO126" s="947"/>
      <c r="AP126" s="949" t="s">
        <v>121</v>
      </c>
      <c r="AQ126" s="950"/>
      <c r="AR126" s="950"/>
      <c r="AS126" s="950"/>
      <c r="AT126" s="951"/>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10"/>
      <c r="CL126" s="997"/>
      <c r="CM126" s="997"/>
      <c r="CN126" s="997"/>
      <c r="CO126" s="998"/>
      <c r="CP126" s="909" t="s">
        <v>454</v>
      </c>
      <c r="CQ126" s="910"/>
      <c r="CR126" s="910"/>
      <c r="CS126" s="910"/>
      <c r="CT126" s="910"/>
      <c r="CU126" s="910"/>
      <c r="CV126" s="910"/>
      <c r="CW126" s="910"/>
      <c r="CX126" s="910"/>
      <c r="CY126" s="910"/>
      <c r="CZ126" s="910"/>
      <c r="DA126" s="910"/>
      <c r="DB126" s="910"/>
      <c r="DC126" s="910"/>
      <c r="DD126" s="910"/>
      <c r="DE126" s="910"/>
      <c r="DF126" s="911"/>
      <c r="DG126" s="912" t="s">
        <v>121</v>
      </c>
      <c r="DH126" s="913"/>
      <c r="DI126" s="913"/>
      <c r="DJ126" s="913"/>
      <c r="DK126" s="913"/>
      <c r="DL126" s="913" t="s">
        <v>121</v>
      </c>
      <c r="DM126" s="913"/>
      <c r="DN126" s="913"/>
      <c r="DO126" s="913"/>
      <c r="DP126" s="913"/>
      <c r="DQ126" s="913" t="s">
        <v>121</v>
      </c>
      <c r="DR126" s="913"/>
      <c r="DS126" s="913"/>
      <c r="DT126" s="913"/>
      <c r="DU126" s="913"/>
      <c r="DV126" s="914" t="s">
        <v>121</v>
      </c>
      <c r="DW126" s="914"/>
      <c r="DX126" s="914"/>
      <c r="DY126" s="914"/>
      <c r="DZ126" s="915"/>
    </row>
    <row r="127" spans="1:130" s="224" customFormat="1" ht="26.25" customHeight="1" x14ac:dyDescent="0.15">
      <c r="A127" s="1046"/>
      <c r="B127" s="938"/>
      <c r="C127" s="960" t="s">
        <v>455</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121</v>
      </c>
      <c r="AB127" s="946"/>
      <c r="AC127" s="946"/>
      <c r="AD127" s="946"/>
      <c r="AE127" s="947"/>
      <c r="AF127" s="948" t="s">
        <v>121</v>
      </c>
      <c r="AG127" s="946"/>
      <c r="AH127" s="946"/>
      <c r="AI127" s="946"/>
      <c r="AJ127" s="947"/>
      <c r="AK127" s="948" t="s">
        <v>121</v>
      </c>
      <c r="AL127" s="946"/>
      <c r="AM127" s="946"/>
      <c r="AN127" s="946"/>
      <c r="AO127" s="947"/>
      <c r="AP127" s="949" t="s">
        <v>121</v>
      </c>
      <c r="AQ127" s="950"/>
      <c r="AR127" s="950"/>
      <c r="AS127" s="950"/>
      <c r="AT127" s="951"/>
      <c r="AU127" s="226"/>
      <c r="AV127" s="226"/>
      <c r="AW127" s="226"/>
      <c r="AX127" s="1019" t="s">
        <v>456</v>
      </c>
      <c r="AY127" s="1020"/>
      <c r="AZ127" s="1020"/>
      <c r="BA127" s="1020"/>
      <c r="BB127" s="1020"/>
      <c r="BC127" s="1020"/>
      <c r="BD127" s="1020"/>
      <c r="BE127" s="1021"/>
      <c r="BF127" s="1022" t="s">
        <v>457</v>
      </c>
      <c r="BG127" s="1020"/>
      <c r="BH127" s="1020"/>
      <c r="BI127" s="1020"/>
      <c r="BJ127" s="1020"/>
      <c r="BK127" s="1020"/>
      <c r="BL127" s="1021"/>
      <c r="BM127" s="1022" t="s">
        <v>458</v>
      </c>
      <c r="BN127" s="1020"/>
      <c r="BO127" s="1020"/>
      <c r="BP127" s="1020"/>
      <c r="BQ127" s="1020"/>
      <c r="BR127" s="1020"/>
      <c r="BS127" s="1021"/>
      <c r="BT127" s="1022" t="s">
        <v>459</v>
      </c>
      <c r="BU127" s="1020"/>
      <c r="BV127" s="1020"/>
      <c r="BW127" s="1020"/>
      <c r="BX127" s="1020"/>
      <c r="BY127" s="1020"/>
      <c r="BZ127" s="1043"/>
      <c r="CA127" s="226"/>
      <c r="CB127" s="226"/>
      <c r="CC127" s="226"/>
      <c r="CD127" s="249"/>
      <c r="CE127" s="249"/>
      <c r="CF127" s="249"/>
      <c r="CG127" s="226"/>
      <c r="CH127" s="226"/>
      <c r="CI127" s="226"/>
      <c r="CJ127" s="248"/>
      <c r="CK127" s="1010"/>
      <c r="CL127" s="997"/>
      <c r="CM127" s="997"/>
      <c r="CN127" s="997"/>
      <c r="CO127" s="998"/>
      <c r="CP127" s="909" t="s">
        <v>460</v>
      </c>
      <c r="CQ127" s="910"/>
      <c r="CR127" s="910"/>
      <c r="CS127" s="910"/>
      <c r="CT127" s="910"/>
      <c r="CU127" s="910"/>
      <c r="CV127" s="910"/>
      <c r="CW127" s="910"/>
      <c r="CX127" s="910"/>
      <c r="CY127" s="910"/>
      <c r="CZ127" s="910"/>
      <c r="DA127" s="910"/>
      <c r="DB127" s="910"/>
      <c r="DC127" s="910"/>
      <c r="DD127" s="910"/>
      <c r="DE127" s="910"/>
      <c r="DF127" s="911"/>
      <c r="DG127" s="912" t="s">
        <v>121</v>
      </c>
      <c r="DH127" s="913"/>
      <c r="DI127" s="913"/>
      <c r="DJ127" s="913"/>
      <c r="DK127" s="913"/>
      <c r="DL127" s="913" t="s">
        <v>121</v>
      </c>
      <c r="DM127" s="913"/>
      <c r="DN127" s="913"/>
      <c r="DO127" s="913"/>
      <c r="DP127" s="913"/>
      <c r="DQ127" s="913" t="s">
        <v>121</v>
      </c>
      <c r="DR127" s="913"/>
      <c r="DS127" s="913"/>
      <c r="DT127" s="913"/>
      <c r="DU127" s="913"/>
      <c r="DV127" s="914" t="s">
        <v>121</v>
      </c>
      <c r="DW127" s="914"/>
      <c r="DX127" s="914"/>
      <c r="DY127" s="914"/>
      <c r="DZ127" s="915"/>
    </row>
    <row r="128" spans="1:130" s="224" customFormat="1" ht="26.25" customHeight="1" thickBot="1" x14ac:dyDescent="0.2">
      <c r="A128" s="1029" t="s">
        <v>461</v>
      </c>
      <c r="B128" s="1030"/>
      <c r="C128" s="1030"/>
      <c r="D128" s="1030"/>
      <c r="E128" s="1030"/>
      <c r="F128" s="1030"/>
      <c r="G128" s="1030"/>
      <c r="H128" s="1030"/>
      <c r="I128" s="1030"/>
      <c r="J128" s="1030"/>
      <c r="K128" s="1030"/>
      <c r="L128" s="1030"/>
      <c r="M128" s="1030"/>
      <c r="N128" s="1030"/>
      <c r="O128" s="1030"/>
      <c r="P128" s="1030"/>
      <c r="Q128" s="1030"/>
      <c r="R128" s="1030"/>
      <c r="S128" s="1030"/>
      <c r="T128" s="1030"/>
      <c r="U128" s="1030"/>
      <c r="V128" s="1030"/>
      <c r="W128" s="1031" t="s">
        <v>462</v>
      </c>
      <c r="X128" s="1031"/>
      <c r="Y128" s="1031"/>
      <c r="Z128" s="1032"/>
      <c r="AA128" s="1033">
        <v>3545</v>
      </c>
      <c r="AB128" s="1034"/>
      <c r="AC128" s="1034"/>
      <c r="AD128" s="1034"/>
      <c r="AE128" s="1035"/>
      <c r="AF128" s="1036">
        <v>1684</v>
      </c>
      <c r="AG128" s="1034"/>
      <c r="AH128" s="1034"/>
      <c r="AI128" s="1034"/>
      <c r="AJ128" s="1035"/>
      <c r="AK128" s="1036" t="s">
        <v>121</v>
      </c>
      <c r="AL128" s="1034"/>
      <c r="AM128" s="1034"/>
      <c r="AN128" s="1034"/>
      <c r="AO128" s="1035"/>
      <c r="AP128" s="1037"/>
      <c r="AQ128" s="1038"/>
      <c r="AR128" s="1038"/>
      <c r="AS128" s="1038"/>
      <c r="AT128" s="1039"/>
      <c r="AU128" s="226"/>
      <c r="AV128" s="226"/>
      <c r="AW128" s="226"/>
      <c r="AX128" s="883" t="s">
        <v>463</v>
      </c>
      <c r="AY128" s="884"/>
      <c r="AZ128" s="884"/>
      <c r="BA128" s="884"/>
      <c r="BB128" s="884"/>
      <c r="BC128" s="884"/>
      <c r="BD128" s="884"/>
      <c r="BE128" s="885"/>
      <c r="BF128" s="1040" t="s">
        <v>121</v>
      </c>
      <c r="BG128" s="1041"/>
      <c r="BH128" s="1041"/>
      <c r="BI128" s="1041"/>
      <c r="BJ128" s="1041"/>
      <c r="BK128" s="1041"/>
      <c r="BL128" s="1042"/>
      <c r="BM128" s="1040">
        <v>15</v>
      </c>
      <c r="BN128" s="1041"/>
      <c r="BO128" s="1041"/>
      <c r="BP128" s="1041"/>
      <c r="BQ128" s="1041"/>
      <c r="BR128" s="1041"/>
      <c r="BS128" s="1042"/>
      <c r="BT128" s="1040">
        <v>20</v>
      </c>
      <c r="BU128" s="1041"/>
      <c r="BV128" s="1041"/>
      <c r="BW128" s="1041"/>
      <c r="BX128" s="1041"/>
      <c r="BY128" s="1041"/>
      <c r="BZ128" s="1063"/>
      <c r="CA128" s="249"/>
      <c r="CB128" s="249"/>
      <c r="CC128" s="249"/>
      <c r="CD128" s="249"/>
      <c r="CE128" s="249"/>
      <c r="CF128" s="249"/>
      <c r="CG128" s="226"/>
      <c r="CH128" s="226"/>
      <c r="CI128" s="226"/>
      <c r="CJ128" s="248"/>
      <c r="CK128" s="1011"/>
      <c r="CL128" s="1012"/>
      <c r="CM128" s="1012"/>
      <c r="CN128" s="1012"/>
      <c r="CO128" s="1013"/>
      <c r="CP128" s="1023" t="s">
        <v>464</v>
      </c>
      <c r="CQ128" s="713"/>
      <c r="CR128" s="713"/>
      <c r="CS128" s="713"/>
      <c r="CT128" s="713"/>
      <c r="CU128" s="713"/>
      <c r="CV128" s="713"/>
      <c r="CW128" s="713"/>
      <c r="CX128" s="713"/>
      <c r="CY128" s="713"/>
      <c r="CZ128" s="713"/>
      <c r="DA128" s="713"/>
      <c r="DB128" s="713"/>
      <c r="DC128" s="713"/>
      <c r="DD128" s="713"/>
      <c r="DE128" s="713"/>
      <c r="DF128" s="1024"/>
      <c r="DG128" s="1025" t="s">
        <v>121</v>
      </c>
      <c r="DH128" s="1026"/>
      <c r="DI128" s="1026"/>
      <c r="DJ128" s="1026"/>
      <c r="DK128" s="1026"/>
      <c r="DL128" s="1026" t="s">
        <v>121</v>
      </c>
      <c r="DM128" s="1026"/>
      <c r="DN128" s="1026"/>
      <c r="DO128" s="1026"/>
      <c r="DP128" s="1026"/>
      <c r="DQ128" s="1026" t="s">
        <v>121</v>
      </c>
      <c r="DR128" s="1026"/>
      <c r="DS128" s="1026"/>
      <c r="DT128" s="1026"/>
      <c r="DU128" s="1026"/>
      <c r="DV128" s="1027" t="s">
        <v>121</v>
      </c>
      <c r="DW128" s="1027"/>
      <c r="DX128" s="1027"/>
      <c r="DY128" s="1027"/>
      <c r="DZ128" s="1028"/>
    </row>
    <row r="129" spans="1:131" s="224" customFormat="1" ht="26.25" customHeight="1" x14ac:dyDescent="0.15">
      <c r="A129" s="921" t="s">
        <v>102</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465</v>
      </c>
      <c r="X129" s="1058"/>
      <c r="Y129" s="1058"/>
      <c r="Z129" s="1059"/>
      <c r="AA129" s="945">
        <v>469448</v>
      </c>
      <c r="AB129" s="946"/>
      <c r="AC129" s="946"/>
      <c r="AD129" s="946"/>
      <c r="AE129" s="947"/>
      <c r="AF129" s="948">
        <v>460718</v>
      </c>
      <c r="AG129" s="946"/>
      <c r="AH129" s="946"/>
      <c r="AI129" s="946"/>
      <c r="AJ129" s="947"/>
      <c r="AK129" s="948">
        <v>448363</v>
      </c>
      <c r="AL129" s="946"/>
      <c r="AM129" s="946"/>
      <c r="AN129" s="946"/>
      <c r="AO129" s="947"/>
      <c r="AP129" s="1060"/>
      <c r="AQ129" s="1061"/>
      <c r="AR129" s="1061"/>
      <c r="AS129" s="1061"/>
      <c r="AT129" s="1062"/>
      <c r="AU129" s="227"/>
      <c r="AV129" s="227"/>
      <c r="AW129" s="227"/>
      <c r="AX129" s="1052" t="s">
        <v>466</v>
      </c>
      <c r="AY129" s="910"/>
      <c r="AZ129" s="910"/>
      <c r="BA129" s="910"/>
      <c r="BB129" s="910"/>
      <c r="BC129" s="910"/>
      <c r="BD129" s="910"/>
      <c r="BE129" s="911"/>
      <c r="BF129" s="1053" t="s">
        <v>121</v>
      </c>
      <c r="BG129" s="1054"/>
      <c r="BH129" s="1054"/>
      <c r="BI129" s="1054"/>
      <c r="BJ129" s="1054"/>
      <c r="BK129" s="1054"/>
      <c r="BL129" s="1055"/>
      <c r="BM129" s="1053">
        <v>20</v>
      </c>
      <c r="BN129" s="1054"/>
      <c r="BO129" s="1054"/>
      <c r="BP129" s="1054"/>
      <c r="BQ129" s="1054"/>
      <c r="BR129" s="1054"/>
      <c r="BS129" s="1055"/>
      <c r="BT129" s="1053">
        <v>30</v>
      </c>
      <c r="BU129" s="1054"/>
      <c r="BV129" s="1054"/>
      <c r="BW129" s="1054"/>
      <c r="BX129" s="1054"/>
      <c r="BY129" s="1054"/>
      <c r="BZ129" s="105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15">
      <c r="A130" s="921" t="s">
        <v>467</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468</v>
      </c>
      <c r="X130" s="1058"/>
      <c r="Y130" s="1058"/>
      <c r="Z130" s="1059"/>
      <c r="AA130" s="945">
        <v>47525</v>
      </c>
      <c r="AB130" s="946"/>
      <c r="AC130" s="946"/>
      <c r="AD130" s="946"/>
      <c r="AE130" s="947"/>
      <c r="AF130" s="948">
        <v>50627</v>
      </c>
      <c r="AG130" s="946"/>
      <c r="AH130" s="946"/>
      <c r="AI130" s="946"/>
      <c r="AJ130" s="947"/>
      <c r="AK130" s="948">
        <v>49333</v>
      </c>
      <c r="AL130" s="946"/>
      <c r="AM130" s="946"/>
      <c r="AN130" s="946"/>
      <c r="AO130" s="947"/>
      <c r="AP130" s="1060"/>
      <c r="AQ130" s="1061"/>
      <c r="AR130" s="1061"/>
      <c r="AS130" s="1061"/>
      <c r="AT130" s="1062"/>
      <c r="AU130" s="227"/>
      <c r="AV130" s="227"/>
      <c r="AW130" s="227"/>
      <c r="AX130" s="1052" t="s">
        <v>469</v>
      </c>
      <c r="AY130" s="910"/>
      <c r="AZ130" s="910"/>
      <c r="BA130" s="910"/>
      <c r="BB130" s="910"/>
      <c r="BC130" s="910"/>
      <c r="BD130" s="910"/>
      <c r="BE130" s="911"/>
      <c r="BF130" s="1088">
        <v>6.8</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470</v>
      </c>
      <c r="X131" s="1095"/>
      <c r="Y131" s="1095"/>
      <c r="Z131" s="1096"/>
      <c r="AA131" s="991">
        <v>421923</v>
      </c>
      <c r="AB131" s="973"/>
      <c r="AC131" s="973"/>
      <c r="AD131" s="973"/>
      <c r="AE131" s="974"/>
      <c r="AF131" s="972">
        <v>410091</v>
      </c>
      <c r="AG131" s="973"/>
      <c r="AH131" s="973"/>
      <c r="AI131" s="973"/>
      <c r="AJ131" s="974"/>
      <c r="AK131" s="972">
        <v>399030</v>
      </c>
      <c r="AL131" s="973"/>
      <c r="AM131" s="973"/>
      <c r="AN131" s="973"/>
      <c r="AO131" s="974"/>
      <c r="AP131" s="1097"/>
      <c r="AQ131" s="1098"/>
      <c r="AR131" s="1098"/>
      <c r="AS131" s="1098"/>
      <c r="AT131" s="1099"/>
      <c r="AU131" s="227"/>
      <c r="AV131" s="227"/>
      <c r="AW131" s="227"/>
      <c r="AX131" s="1070" t="s">
        <v>471</v>
      </c>
      <c r="AY131" s="713"/>
      <c r="AZ131" s="713"/>
      <c r="BA131" s="713"/>
      <c r="BB131" s="713"/>
      <c r="BC131" s="713"/>
      <c r="BD131" s="713"/>
      <c r="BE131" s="1024"/>
      <c r="BF131" s="1071" t="s">
        <v>121</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15">
      <c r="A132" s="1077" t="s">
        <v>472</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473</v>
      </c>
      <c r="W132" s="1081"/>
      <c r="X132" s="1081"/>
      <c r="Y132" s="1081"/>
      <c r="Z132" s="1082"/>
      <c r="AA132" s="1083">
        <v>6.876847197</v>
      </c>
      <c r="AB132" s="1084"/>
      <c r="AC132" s="1084"/>
      <c r="AD132" s="1084"/>
      <c r="AE132" s="1085"/>
      <c r="AF132" s="1086">
        <v>6.6129224979999996</v>
      </c>
      <c r="AG132" s="1084"/>
      <c r="AH132" s="1084"/>
      <c r="AI132" s="1084"/>
      <c r="AJ132" s="1085"/>
      <c r="AK132" s="1086">
        <v>7.1370573640000003</v>
      </c>
      <c r="AL132" s="1084"/>
      <c r="AM132" s="1084"/>
      <c r="AN132" s="1084"/>
      <c r="AO132" s="1085"/>
      <c r="AP132" s="988"/>
      <c r="AQ132" s="989"/>
      <c r="AR132" s="989"/>
      <c r="AS132" s="989"/>
      <c r="AT132" s="108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474</v>
      </c>
      <c r="W133" s="1064"/>
      <c r="X133" s="1064"/>
      <c r="Y133" s="1064"/>
      <c r="Z133" s="1065"/>
      <c r="AA133" s="1066">
        <v>6.4</v>
      </c>
      <c r="AB133" s="1067"/>
      <c r="AC133" s="1067"/>
      <c r="AD133" s="1067"/>
      <c r="AE133" s="1068"/>
      <c r="AF133" s="1066">
        <v>6.5</v>
      </c>
      <c r="AG133" s="1067"/>
      <c r="AH133" s="1067"/>
      <c r="AI133" s="1067"/>
      <c r="AJ133" s="1068"/>
      <c r="AK133" s="1066">
        <v>6.8</v>
      </c>
      <c r="AL133" s="1067"/>
      <c r="AM133" s="1067"/>
      <c r="AN133" s="1067"/>
      <c r="AO133" s="1068"/>
      <c r="AP133" s="1015"/>
      <c r="AQ133" s="1016"/>
      <c r="AR133" s="1016"/>
      <c r="AS133" s="1016"/>
      <c r="AT133" s="1069"/>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15">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25" hidden="1" x14ac:dyDescent="0.15">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AdSfRYvpG5S8uRJ6Mbh98KeX5tZ3oovDCBgUUEvpO/bBKmcnUiu0fNkGQ+i8dVX2iyS5A9jV8WbI7znic/xXew==" saltValue="G2K5zwaPjG5mHG1ouPYwU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54" customWidth="1"/>
    <col min="121" max="121" width="0" style="253" hidden="1" customWidth="1"/>
    <col min="122" max="16384" width="9" style="253" hidden="1"/>
  </cols>
  <sheetData>
    <row r="1" spans="1:120"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3"/>
    </row>
    <row r="17" spans="119:120" x14ac:dyDescent="0.15">
      <c r="DP17" s="253"/>
    </row>
    <row r="18" spans="119:120" x14ac:dyDescent="0.15"/>
    <row r="19" spans="119:120" x14ac:dyDescent="0.15"/>
    <row r="20" spans="119:120" x14ac:dyDescent="0.15">
      <c r="DO20" s="253"/>
      <c r="DP20" s="253"/>
    </row>
    <row r="21" spans="119:120" x14ac:dyDescent="0.15">
      <c r="DP21" s="253"/>
    </row>
    <row r="22" spans="119:120" x14ac:dyDescent="0.15"/>
    <row r="23" spans="119:120" x14ac:dyDescent="0.15">
      <c r="DO23" s="253"/>
      <c r="DP23" s="253"/>
    </row>
    <row r="24" spans="119:120" x14ac:dyDescent="0.15">
      <c r="DP24" s="253"/>
    </row>
    <row r="25" spans="119:120" x14ac:dyDescent="0.15">
      <c r="DP25" s="253"/>
    </row>
    <row r="26" spans="119:120" x14ac:dyDescent="0.15">
      <c r="DO26" s="253"/>
      <c r="DP26" s="253"/>
    </row>
    <row r="27" spans="119:120" x14ac:dyDescent="0.15"/>
    <row r="28" spans="119:120" x14ac:dyDescent="0.15">
      <c r="DO28" s="253"/>
      <c r="DP28" s="253"/>
    </row>
    <row r="29" spans="119:120" x14ac:dyDescent="0.15">
      <c r="DP29" s="253"/>
    </row>
    <row r="30" spans="119:120" x14ac:dyDescent="0.15"/>
    <row r="31" spans="119:120" x14ac:dyDescent="0.15">
      <c r="DO31" s="253"/>
      <c r="DP31" s="253"/>
    </row>
    <row r="32" spans="119:120" x14ac:dyDescent="0.15"/>
    <row r="33" spans="98:120" x14ac:dyDescent="0.15">
      <c r="DO33" s="253"/>
      <c r="DP33" s="253"/>
    </row>
    <row r="34" spans="98:120" x14ac:dyDescent="0.15">
      <c r="DM34" s="253"/>
    </row>
    <row r="35" spans="98:120" x14ac:dyDescent="0.15">
      <c r="CT35" s="253"/>
      <c r="CU35" s="253"/>
      <c r="CV35" s="253"/>
      <c r="CY35" s="253"/>
      <c r="CZ35" s="253"/>
      <c r="DA35" s="253"/>
      <c r="DD35" s="253"/>
      <c r="DE35" s="253"/>
      <c r="DF35" s="253"/>
      <c r="DI35" s="253"/>
      <c r="DJ35" s="253"/>
      <c r="DK35" s="253"/>
      <c r="DM35" s="253"/>
      <c r="DN35" s="253"/>
      <c r="DO35" s="253"/>
      <c r="DP35" s="253"/>
    </row>
    <row r="36" spans="98:120" x14ac:dyDescent="0.15"/>
    <row r="37" spans="98:120" x14ac:dyDescent="0.15">
      <c r="CW37" s="253"/>
      <c r="DB37" s="253"/>
      <c r="DG37" s="253"/>
      <c r="DL37" s="253"/>
      <c r="DP37" s="253"/>
    </row>
    <row r="38" spans="98:120" x14ac:dyDescent="0.15">
      <c r="CT38" s="253"/>
      <c r="CU38" s="253"/>
      <c r="CV38" s="253"/>
      <c r="CW38" s="253"/>
      <c r="CY38" s="253"/>
      <c r="CZ38" s="253"/>
      <c r="DA38" s="253"/>
      <c r="DB38" s="253"/>
      <c r="DD38" s="253"/>
      <c r="DE38" s="253"/>
      <c r="DF38" s="253"/>
      <c r="DG38" s="253"/>
      <c r="DI38" s="253"/>
      <c r="DJ38" s="253"/>
      <c r="DK38" s="253"/>
      <c r="DL38" s="253"/>
      <c r="DN38" s="253"/>
      <c r="DO38" s="253"/>
      <c r="DP38" s="253"/>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3"/>
      <c r="DO49" s="253"/>
      <c r="DP49" s="253"/>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3"/>
      <c r="CS63" s="253"/>
      <c r="CX63" s="253"/>
      <c r="DC63" s="253"/>
      <c r="DH63" s="253"/>
    </row>
    <row r="64" spans="22:120" x14ac:dyDescent="0.15">
      <c r="V64" s="253"/>
    </row>
    <row r="65" spans="15:120" x14ac:dyDescent="0.15">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x14ac:dyDescent="0.15">
      <c r="Q66" s="253"/>
      <c r="S66" s="253"/>
      <c r="U66" s="253"/>
      <c r="DM66" s="253"/>
    </row>
    <row r="67" spans="15:120" x14ac:dyDescent="0.15">
      <c r="O67" s="253"/>
      <c r="P67" s="253"/>
      <c r="R67" s="253"/>
      <c r="T67" s="253"/>
      <c r="Y67" s="253"/>
      <c r="CT67" s="253"/>
      <c r="CV67" s="253"/>
      <c r="CW67" s="253"/>
      <c r="CY67" s="253"/>
      <c r="DA67" s="253"/>
      <c r="DB67" s="253"/>
      <c r="DD67" s="253"/>
      <c r="DF67" s="253"/>
      <c r="DG67" s="253"/>
      <c r="DI67" s="253"/>
      <c r="DK67" s="253"/>
      <c r="DL67" s="253"/>
      <c r="DN67" s="253"/>
      <c r="DO67" s="253"/>
      <c r="DP67" s="253"/>
    </row>
    <row r="68" spans="15:120" x14ac:dyDescent="0.15"/>
    <row r="69" spans="15:120" x14ac:dyDescent="0.15"/>
    <row r="70" spans="15:120" x14ac:dyDescent="0.15"/>
    <row r="71" spans="15:120" x14ac:dyDescent="0.15"/>
    <row r="72" spans="15:120" x14ac:dyDescent="0.15">
      <c r="DP72" s="253"/>
    </row>
    <row r="73" spans="15:120" x14ac:dyDescent="0.15">
      <c r="DP73" s="253"/>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3"/>
      <c r="CX96" s="253"/>
      <c r="DC96" s="253"/>
      <c r="DH96" s="253"/>
    </row>
    <row r="97" spans="24:120" x14ac:dyDescent="0.15">
      <c r="CS97" s="253"/>
      <c r="CX97" s="253"/>
      <c r="DC97" s="253"/>
      <c r="DH97" s="253"/>
      <c r="DP97" s="254" t="s">
        <v>475</v>
      </c>
    </row>
    <row r="98" spans="24:120" hidden="1" x14ac:dyDescent="0.15">
      <c r="CS98" s="253"/>
      <c r="CX98" s="253"/>
      <c r="DC98" s="253"/>
      <c r="DH98" s="253"/>
    </row>
    <row r="99" spans="24:120" hidden="1" x14ac:dyDescent="0.15">
      <c r="CS99" s="253"/>
      <c r="CX99" s="253"/>
      <c r="DC99" s="253"/>
      <c r="DH99" s="253"/>
    </row>
    <row r="101" spans="24:120" ht="12" hidden="1" customHeight="1" x14ac:dyDescent="0.15">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15">
      <c r="CU102" s="253"/>
      <c r="CZ102" s="253"/>
      <c r="DE102" s="253"/>
      <c r="DJ102" s="253"/>
      <c r="DM102" s="253"/>
    </row>
    <row r="103" spans="24:120" hidden="1" x14ac:dyDescent="0.15">
      <c r="CT103" s="253"/>
      <c r="CV103" s="253"/>
      <c r="CW103" s="253"/>
      <c r="CY103" s="253"/>
      <c r="DA103" s="253"/>
      <c r="DB103" s="253"/>
      <c r="DD103" s="253"/>
      <c r="DF103" s="253"/>
      <c r="DG103" s="253"/>
      <c r="DI103" s="253"/>
      <c r="DK103" s="253"/>
      <c r="DL103" s="253"/>
      <c r="DM103" s="253"/>
      <c r="DN103" s="253"/>
      <c r="DO103" s="253"/>
      <c r="DP103" s="253"/>
    </row>
    <row r="104" spans="24:120" hidden="1" x14ac:dyDescent="0.15">
      <c r="CV104" s="253"/>
      <c r="CW104" s="253"/>
      <c r="DA104" s="253"/>
      <c r="DB104" s="253"/>
      <c r="DF104" s="253"/>
      <c r="DG104" s="253"/>
      <c r="DK104" s="253"/>
      <c r="DL104" s="253"/>
      <c r="DN104" s="253"/>
      <c r="DO104" s="253"/>
      <c r="DP104" s="253"/>
    </row>
    <row r="105" spans="24:120" ht="12.75" hidden="1" customHeight="1" x14ac:dyDescent="0.15"/>
  </sheetData>
  <sheetProtection algorithmName="SHA-512" hashValue="GXOR5yQaOU0dR16+wrQmhRmz5JI+ecjlHOoD+OhRy0Olser6I7BjuAc9E64oSGeGtpTYpl6E/bQTNMWI7jgHYQ==" saltValue="wrTXl3mlbwvYNHSBHlTyv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54" customWidth="1"/>
    <col min="117" max="16384" width="9" style="253" hidden="1"/>
  </cols>
  <sheetData>
    <row r="1" spans="2:116"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x14ac:dyDescent="0.15"/>
    <row r="3" spans="2:116" x14ac:dyDescent="0.15"/>
    <row r="4" spans="2:116" x14ac:dyDescent="0.15">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x14ac:dyDescent="0.15">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x14ac:dyDescent="0.15"/>
    <row r="20" spans="9:116" x14ac:dyDescent="0.15"/>
    <row r="21" spans="9:116" x14ac:dyDescent="0.15">
      <c r="DL21" s="253"/>
    </row>
    <row r="22" spans="9:116" x14ac:dyDescent="0.15">
      <c r="DI22" s="253"/>
      <c r="DJ22" s="253"/>
      <c r="DK22" s="253"/>
      <c r="DL22" s="253"/>
    </row>
    <row r="23" spans="9:116" x14ac:dyDescent="0.15">
      <c r="CY23" s="253"/>
      <c r="CZ23" s="253"/>
      <c r="DA23" s="253"/>
      <c r="DB23" s="253"/>
      <c r="DC23" s="253"/>
      <c r="DD23" s="253"/>
      <c r="DE23" s="253"/>
      <c r="DF23" s="253"/>
      <c r="DG23" s="253"/>
      <c r="DH23" s="253"/>
      <c r="DI23" s="253"/>
      <c r="DJ23" s="253"/>
      <c r="DK23" s="253"/>
      <c r="DL23" s="253"/>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3"/>
      <c r="DA35" s="253"/>
      <c r="DB35" s="253"/>
      <c r="DC35" s="253"/>
      <c r="DD35" s="253"/>
      <c r="DE35" s="253"/>
      <c r="DF35" s="253"/>
      <c r="DG35" s="253"/>
      <c r="DH35" s="253"/>
      <c r="DI35" s="253"/>
      <c r="DJ35" s="253"/>
      <c r="DK35" s="253"/>
      <c r="DL35" s="253"/>
    </row>
    <row r="36" spans="15:116" x14ac:dyDescent="0.15"/>
    <row r="37" spans="15:116" x14ac:dyDescent="0.15">
      <c r="DL37" s="253"/>
    </row>
    <row r="38" spans="15:116" x14ac:dyDescent="0.15">
      <c r="DI38" s="253"/>
      <c r="DJ38" s="253"/>
      <c r="DK38" s="253"/>
      <c r="DL38" s="253"/>
    </row>
    <row r="39" spans="15:116" x14ac:dyDescent="0.15"/>
    <row r="40" spans="15:116" x14ac:dyDescent="0.15"/>
    <row r="41" spans="15:116" x14ac:dyDescent="0.15"/>
    <row r="42" spans="15:116" x14ac:dyDescent="0.15"/>
    <row r="43" spans="15:116" x14ac:dyDescent="0.15">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x14ac:dyDescent="0.15">
      <c r="DL44" s="253"/>
    </row>
    <row r="45" spans="15:116" x14ac:dyDescent="0.15"/>
    <row r="46" spans="15:116" x14ac:dyDescent="0.15">
      <c r="DA46" s="253"/>
      <c r="DB46" s="253"/>
      <c r="DC46" s="253"/>
      <c r="DD46" s="253"/>
      <c r="DE46" s="253"/>
      <c r="DF46" s="253"/>
      <c r="DG46" s="253"/>
      <c r="DH46" s="253"/>
      <c r="DI46" s="253"/>
      <c r="DJ46" s="253"/>
      <c r="DK46" s="253"/>
      <c r="DL46" s="253"/>
    </row>
    <row r="47" spans="15:116" x14ac:dyDescent="0.15"/>
    <row r="48" spans="15:116" x14ac:dyDescent="0.15"/>
    <row r="49" spans="104:116" x14ac:dyDescent="0.15"/>
    <row r="50" spans="104:116" x14ac:dyDescent="0.15">
      <c r="CZ50" s="253"/>
      <c r="DA50" s="253"/>
      <c r="DB50" s="253"/>
      <c r="DC50" s="253"/>
      <c r="DD50" s="253"/>
      <c r="DE50" s="253"/>
      <c r="DF50" s="253"/>
      <c r="DG50" s="253"/>
      <c r="DH50" s="253"/>
      <c r="DI50" s="253"/>
      <c r="DJ50" s="253"/>
      <c r="DK50" s="253"/>
      <c r="DL50" s="253"/>
    </row>
    <row r="51" spans="104:116" x14ac:dyDescent="0.15"/>
    <row r="52" spans="104:116" x14ac:dyDescent="0.15"/>
    <row r="53" spans="104:116" x14ac:dyDescent="0.15">
      <c r="DL53" s="253"/>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3"/>
      <c r="DD67" s="253"/>
      <c r="DE67" s="253"/>
      <c r="DF67" s="253"/>
      <c r="DG67" s="253"/>
      <c r="DH67" s="253"/>
      <c r="DI67" s="253"/>
      <c r="DJ67" s="253"/>
      <c r="DK67" s="253"/>
      <c r="DL67" s="253"/>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PBh1wPAPJnJNqS1zWV5LBBhI7GKOKPGKtOWQel3hKz/2Mw1aR2/sOcNGnwlYIlol5gSZpAMtp3OjMkf+EPIqZg==" saltValue="V3TgaNqixVaZNWluHPfUL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15"/>
  <cols>
    <col min="1" max="36" width="2.5" style="255" customWidth="1"/>
    <col min="37" max="44" width="17" style="255" customWidth="1"/>
    <col min="45" max="45" width="6.125" style="261" customWidth="1"/>
    <col min="46" max="46" width="3" style="259" customWidth="1"/>
    <col min="47" max="47" width="19.125" style="255" hidden="1" customWidth="1"/>
    <col min="48" max="52" width="12.625" style="255" hidden="1" customWidth="1"/>
    <col min="53" max="16384" width="8.625" style="255" hidden="1"/>
  </cols>
  <sheetData>
    <row r="1" spans="1:46" x14ac:dyDescent="0.15">
      <c r="AS1" s="255"/>
      <c r="AT1" s="255"/>
    </row>
    <row r="2" spans="1:46" x14ac:dyDescent="0.15">
      <c r="AS2" s="255"/>
      <c r="AT2" s="255"/>
    </row>
    <row r="3" spans="1:46" x14ac:dyDescent="0.15">
      <c r="AS3" s="255"/>
      <c r="AT3" s="255"/>
    </row>
    <row r="4" spans="1:46" x14ac:dyDescent="0.15">
      <c r="AS4" s="255"/>
      <c r="AT4" s="255"/>
    </row>
    <row r="5" spans="1:46" ht="17.25" x14ac:dyDescent="0.15">
      <c r="A5" s="256" t="s">
        <v>476</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x14ac:dyDescent="0.15">
      <c r="A6" s="259"/>
      <c r="AK6" s="260" t="s">
        <v>477</v>
      </c>
      <c r="AL6" s="260"/>
      <c r="AM6" s="260"/>
      <c r="AN6" s="260"/>
    </row>
    <row r="7" spans="1:46" ht="13.5" customHeight="1" x14ac:dyDescent="0.15">
      <c r="A7" s="259"/>
      <c r="AK7" s="262"/>
      <c r="AL7" s="263"/>
      <c r="AM7" s="263"/>
      <c r="AN7" s="264"/>
      <c r="AO7" s="1101" t="s">
        <v>478</v>
      </c>
      <c r="AP7" s="265"/>
      <c r="AQ7" s="266" t="s">
        <v>479</v>
      </c>
      <c r="AR7" s="267"/>
    </row>
    <row r="8" spans="1:46" x14ac:dyDescent="0.15">
      <c r="A8" s="259"/>
      <c r="AK8" s="268"/>
      <c r="AL8" s="269"/>
      <c r="AM8" s="269"/>
      <c r="AN8" s="270"/>
      <c r="AO8" s="1102"/>
      <c r="AP8" s="271" t="s">
        <v>480</v>
      </c>
      <c r="AQ8" s="272" t="s">
        <v>481</v>
      </c>
      <c r="AR8" s="273" t="s">
        <v>482</v>
      </c>
    </row>
    <row r="9" spans="1:46" x14ac:dyDescent="0.15">
      <c r="A9" s="259"/>
      <c r="AK9" s="1103" t="s">
        <v>483</v>
      </c>
      <c r="AL9" s="1104"/>
      <c r="AM9" s="1104"/>
      <c r="AN9" s="1105"/>
      <c r="AO9" s="274">
        <v>255963</v>
      </c>
      <c r="AP9" s="274">
        <v>815169</v>
      </c>
      <c r="AQ9" s="275">
        <v>273733</v>
      </c>
      <c r="AR9" s="276">
        <v>197.8</v>
      </c>
    </row>
    <row r="10" spans="1:46" ht="13.5" customHeight="1" x14ac:dyDescent="0.15">
      <c r="A10" s="259"/>
      <c r="AK10" s="1103" t="s">
        <v>484</v>
      </c>
      <c r="AL10" s="1104"/>
      <c r="AM10" s="1104"/>
      <c r="AN10" s="1105"/>
      <c r="AO10" s="277">
        <v>2003</v>
      </c>
      <c r="AP10" s="277">
        <v>6379</v>
      </c>
      <c r="AQ10" s="278">
        <v>30345</v>
      </c>
      <c r="AR10" s="279">
        <v>-79</v>
      </c>
    </row>
    <row r="11" spans="1:46" ht="13.5" customHeight="1" x14ac:dyDescent="0.15">
      <c r="A11" s="259"/>
      <c r="AK11" s="1103" t="s">
        <v>485</v>
      </c>
      <c r="AL11" s="1104"/>
      <c r="AM11" s="1104"/>
      <c r="AN11" s="1105"/>
      <c r="AO11" s="277" t="s">
        <v>486</v>
      </c>
      <c r="AP11" s="277" t="s">
        <v>486</v>
      </c>
      <c r="AQ11" s="278">
        <v>4149</v>
      </c>
      <c r="AR11" s="279" t="s">
        <v>486</v>
      </c>
    </row>
    <row r="12" spans="1:46" ht="13.5" customHeight="1" x14ac:dyDescent="0.15">
      <c r="A12" s="259"/>
      <c r="AK12" s="1103" t="s">
        <v>487</v>
      </c>
      <c r="AL12" s="1104"/>
      <c r="AM12" s="1104"/>
      <c r="AN12" s="1105"/>
      <c r="AO12" s="277" t="s">
        <v>486</v>
      </c>
      <c r="AP12" s="277" t="s">
        <v>486</v>
      </c>
      <c r="AQ12" s="278" t="s">
        <v>486</v>
      </c>
      <c r="AR12" s="279" t="s">
        <v>486</v>
      </c>
    </row>
    <row r="13" spans="1:46" ht="13.5" customHeight="1" x14ac:dyDescent="0.15">
      <c r="A13" s="259"/>
      <c r="AK13" s="1103" t="s">
        <v>488</v>
      </c>
      <c r="AL13" s="1104"/>
      <c r="AM13" s="1104"/>
      <c r="AN13" s="1105"/>
      <c r="AO13" s="277">
        <v>4992</v>
      </c>
      <c r="AP13" s="277">
        <v>15898</v>
      </c>
      <c r="AQ13" s="278">
        <v>9494</v>
      </c>
      <c r="AR13" s="279">
        <v>67.5</v>
      </c>
    </row>
    <row r="14" spans="1:46" ht="13.5" customHeight="1" x14ac:dyDescent="0.15">
      <c r="A14" s="259"/>
      <c r="AK14" s="1103" t="s">
        <v>489</v>
      </c>
      <c r="AL14" s="1104"/>
      <c r="AM14" s="1104"/>
      <c r="AN14" s="1105"/>
      <c r="AO14" s="277">
        <v>2868</v>
      </c>
      <c r="AP14" s="277">
        <v>9134</v>
      </c>
      <c r="AQ14" s="278">
        <v>5033</v>
      </c>
      <c r="AR14" s="279">
        <v>81.5</v>
      </c>
    </row>
    <row r="15" spans="1:46" ht="13.5" customHeight="1" x14ac:dyDescent="0.15">
      <c r="A15" s="259"/>
      <c r="AK15" s="1106" t="s">
        <v>490</v>
      </c>
      <c r="AL15" s="1107"/>
      <c r="AM15" s="1107"/>
      <c r="AN15" s="1108"/>
      <c r="AO15" s="277">
        <v>-13538</v>
      </c>
      <c r="AP15" s="277">
        <v>-43115</v>
      </c>
      <c r="AQ15" s="278">
        <v>-17000</v>
      </c>
      <c r="AR15" s="279">
        <v>153.6</v>
      </c>
    </row>
    <row r="16" spans="1:46" x14ac:dyDescent="0.15">
      <c r="A16" s="259"/>
      <c r="AK16" s="1106" t="s">
        <v>177</v>
      </c>
      <c r="AL16" s="1107"/>
      <c r="AM16" s="1107"/>
      <c r="AN16" s="1108"/>
      <c r="AO16" s="277">
        <v>252288</v>
      </c>
      <c r="AP16" s="277">
        <v>803465</v>
      </c>
      <c r="AQ16" s="278">
        <v>305754</v>
      </c>
      <c r="AR16" s="279">
        <v>162.80000000000001</v>
      </c>
    </row>
    <row r="17" spans="1:46" x14ac:dyDescent="0.15">
      <c r="A17" s="259"/>
    </row>
    <row r="18" spans="1:46" x14ac:dyDescent="0.15">
      <c r="A18" s="259"/>
      <c r="AQ18" s="280"/>
      <c r="AR18" s="280"/>
    </row>
    <row r="19" spans="1:46" x14ac:dyDescent="0.15">
      <c r="A19" s="259"/>
      <c r="AK19" s="255" t="s">
        <v>491</v>
      </c>
    </row>
    <row r="20" spans="1:46" x14ac:dyDescent="0.15">
      <c r="A20" s="259"/>
      <c r="AK20" s="281"/>
      <c r="AL20" s="282"/>
      <c r="AM20" s="282"/>
      <c r="AN20" s="283"/>
      <c r="AO20" s="284" t="s">
        <v>492</v>
      </c>
      <c r="AP20" s="285" t="s">
        <v>493</v>
      </c>
      <c r="AQ20" s="286" t="s">
        <v>494</v>
      </c>
      <c r="AR20" s="287"/>
    </row>
    <row r="21" spans="1:46" s="260" customFormat="1" x14ac:dyDescent="0.15">
      <c r="A21" s="288"/>
      <c r="AK21" s="1109" t="s">
        <v>495</v>
      </c>
      <c r="AL21" s="1110"/>
      <c r="AM21" s="1110"/>
      <c r="AN21" s="1111"/>
      <c r="AO21" s="289">
        <v>76.430000000000007</v>
      </c>
      <c r="AP21" s="290">
        <v>26.54</v>
      </c>
      <c r="AQ21" s="291">
        <v>49.89</v>
      </c>
      <c r="AS21" s="292"/>
      <c r="AT21" s="288"/>
    </row>
    <row r="22" spans="1:46" s="260" customFormat="1" x14ac:dyDescent="0.15">
      <c r="A22" s="288"/>
      <c r="AK22" s="1109" t="s">
        <v>496</v>
      </c>
      <c r="AL22" s="1110"/>
      <c r="AM22" s="1110"/>
      <c r="AN22" s="1111"/>
      <c r="AO22" s="293">
        <v>91.1</v>
      </c>
      <c r="AP22" s="294">
        <v>93.9</v>
      </c>
      <c r="AQ22" s="295">
        <v>-2.8</v>
      </c>
      <c r="AR22" s="280"/>
      <c r="AS22" s="292"/>
      <c r="AT22" s="288"/>
    </row>
    <row r="23" spans="1:46" s="260" customFormat="1" x14ac:dyDescent="0.15">
      <c r="A23" s="288"/>
      <c r="AP23" s="280"/>
      <c r="AQ23" s="280"/>
      <c r="AR23" s="280"/>
      <c r="AS23" s="292"/>
      <c r="AT23" s="288"/>
    </row>
    <row r="24" spans="1:46" s="260" customFormat="1" x14ac:dyDescent="0.15">
      <c r="A24" s="288"/>
      <c r="AP24" s="280"/>
      <c r="AQ24" s="280"/>
      <c r="AR24" s="280"/>
      <c r="AS24" s="292"/>
      <c r="AT24" s="288"/>
    </row>
    <row r="25" spans="1:46" s="260" customFormat="1" x14ac:dyDescent="0.15">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x14ac:dyDescent="0.15">
      <c r="A26" s="1100" t="s">
        <v>497</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x14ac:dyDescent="0.15">
      <c r="A27" s="300"/>
      <c r="AS27" s="255"/>
      <c r="AT27" s="255"/>
    </row>
    <row r="28" spans="1:46" ht="17.25" x14ac:dyDescent="0.15">
      <c r="A28" s="256" t="s">
        <v>498</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x14ac:dyDescent="0.15">
      <c r="A29" s="259"/>
      <c r="AK29" s="260" t="s">
        <v>499</v>
      </c>
      <c r="AL29" s="260"/>
      <c r="AM29" s="260"/>
      <c r="AN29" s="260"/>
      <c r="AS29" s="302"/>
    </row>
    <row r="30" spans="1:46" ht="13.5" customHeight="1" x14ac:dyDescent="0.15">
      <c r="A30" s="259"/>
      <c r="AK30" s="262"/>
      <c r="AL30" s="263"/>
      <c r="AM30" s="263"/>
      <c r="AN30" s="264"/>
      <c r="AO30" s="1101" t="s">
        <v>478</v>
      </c>
      <c r="AP30" s="265"/>
      <c r="AQ30" s="266" t="s">
        <v>479</v>
      </c>
      <c r="AR30" s="267"/>
    </row>
    <row r="31" spans="1:46" x14ac:dyDescent="0.15">
      <c r="A31" s="259"/>
      <c r="AK31" s="268"/>
      <c r="AL31" s="269"/>
      <c r="AM31" s="269"/>
      <c r="AN31" s="270"/>
      <c r="AO31" s="1102"/>
      <c r="AP31" s="271" t="s">
        <v>480</v>
      </c>
      <c r="AQ31" s="272" t="s">
        <v>481</v>
      </c>
      <c r="AR31" s="273" t="s">
        <v>482</v>
      </c>
    </row>
    <row r="32" spans="1:46" ht="27" customHeight="1" x14ac:dyDescent="0.15">
      <c r="A32" s="259"/>
      <c r="AK32" s="1117" t="s">
        <v>500</v>
      </c>
      <c r="AL32" s="1118"/>
      <c r="AM32" s="1118"/>
      <c r="AN32" s="1119"/>
      <c r="AO32" s="303">
        <v>54470</v>
      </c>
      <c r="AP32" s="303">
        <v>173471</v>
      </c>
      <c r="AQ32" s="304">
        <v>170830</v>
      </c>
      <c r="AR32" s="305">
        <v>1.5</v>
      </c>
    </row>
    <row r="33" spans="1:46" ht="13.5" customHeight="1" x14ac:dyDescent="0.15">
      <c r="A33" s="259"/>
      <c r="AK33" s="1117" t="s">
        <v>501</v>
      </c>
      <c r="AL33" s="1118"/>
      <c r="AM33" s="1118"/>
      <c r="AN33" s="1119"/>
      <c r="AO33" s="303" t="s">
        <v>486</v>
      </c>
      <c r="AP33" s="303" t="s">
        <v>486</v>
      </c>
      <c r="AQ33" s="304" t="s">
        <v>486</v>
      </c>
      <c r="AR33" s="305" t="s">
        <v>486</v>
      </c>
    </row>
    <row r="34" spans="1:46" ht="27" customHeight="1" x14ac:dyDescent="0.15">
      <c r="A34" s="259"/>
      <c r="AK34" s="1117" t="s">
        <v>502</v>
      </c>
      <c r="AL34" s="1118"/>
      <c r="AM34" s="1118"/>
      <c r="AN34" s="1119"/>
      <c r="AO34" s="303" t="s">
        <v>486</v>
      </c>
      <c r="AP34" s="303" t="s">
        <v>486</v>
      </c>
      <c r="AQ34" s="304" t="s">
        <v>486</v>
      </c>
      <c r="AR34" s="305" t="s">
        <v>486</v>
      </c>
    </row>
    <row r="35" spans="1:46" ht="27" customHeight="1" x14ac:dyDescent="0.15">
      <c r="A35" s="259"/>
      <c r="AK35" s="1117" t="s">
        <v>503</v>
      </c>
      <c r="AL35" s="1118"/>
      <c r="AM35" s="1118"/>
      <c r="AN35" s="1119"/>
      <c r="AO35" s="303">
        <v>19279</v>
      </c>
      <c r="AP35" s="303">
        <v>61398</v>
      </c>
      <c r="AQ35" s="304">
        <v>32606</v>
      </c>
      <c r="AR35" s="305">
        <v>88.3</v>
      </c>
    </row>
    <row r="36" spans="1:46" ht="27" customHeight="1" x14ac:dyDescent="0.15">
      <c r="A36" s="259"/>
      <c r="AK36" s="1117" t="s">
        <v>504</v>
      </c>
      <c r="AL36" s="1118"/>
      <c r="AM36" s="1118"/>
      <c r="AN36" s="1119"/>
      <c r="AO36" s="303">
        <v>4063</v>
      </c>
      <c r="AP36" s="303">
        <v>12939</v>
      </c>
      <c r="AQ36" s="304">
        <v>4875</v>
      </c>
      <c r="AR36" s="305">
        <v>165.4</v>
      </c>
    </row>
    <row r="37" spans="1:46" ht="13.5" customHeight="1" x14ac:dyDescent="0.15">
      <c r="A37" s="259"/>
      <c r="AK37" s="1117" t="s">
        <v>505</v>
      </c>
      <c r="AL37" s="1118"/>
      <c r="AM37" s="1118"/>
      <c r="AN37" s="1119"/>
      <c r="AO37" s="303" t="s">
        <v>486</v>
      </c>
      <c r="AP37" s="303" t="s">
        <v>486</v>
      </c>
      <c r="AQ37" s="304">
        <v>993</v>
      </c>
      <c r="AR37" s="305" t="s">
        <v>486</v>
      </c>
    </row>
    <row r="38" spans="1:46" ht="27" customHeight="1" x14ac:dyDescent="0.15">
      <c r="A38" s="259"/>
      <c r="AK38" s="1120" t="s">
        <v>506</v>
      </c>
      <c r="AL38" s="1121"/>
      <c r="AM38" s="1121"/>
      <c r="AN38" s="1122"/>
      <c r="AO38" s="306" t="s">
        <v>486</v>
      </c>
      <c r="AP38" s="306" t="s">
        <v>486</v>
      </c>
      <c r="AQ38" s="307">
        <v>50</v>
      </c>
      <c r="AR38" s="295" t="s">
        <v>486</v>
      </c>
      <c r="AS38" s="302"/>
    </row>
    <row r="39" spans="1:46" x14ac:dyDescent="0.15">
      <c r="A39" s="259"/>
      <c r="AK39" s="1120" t="s">
        <v>507</v>
      </c>
      <c r="AL39" s="1121"/>
      <c r="AM39" s="1121"/>
      <c r="AN39" s="1122"/>
      <c r="AO39" s="303" t="s">
        <v>486</v>
      </c>
      <c r="AP39" s="303" t="s">
        <v>486</v>
      </c>
      <c r="AQ39" s="304">
        <v>-6626</v>
      </c>
      <c r="AR39" s="305" t="s">
        <v>486</v>
      </c>
      <c r="AS39" s="302"/>
    </row>
    <row r="40" spans="1:46" ht="27" customHeight="1" x14ac:dyDescent="0.15">
      <c r="A40" s="259"/>
      <c r="AK40" s="1117" t="s">
        <v>508</v>
      </c>
      <c r="AL40" s="1118"/>
      <c r="AM40" s="1118"/>
      <c r="AN40" s="1119"/>
      <c r="AO40" s="303">
        <v>-49333</v>
      </c>
      <c r="AP40" s="303">
        <v>-157111</v>
      </c>
      <c r="AQ40" s="304">
        <v>-145454</v>
      </c>
      <c r="AR40" s="305">
        <v>8</v>
      </c>
      <c r="AS40" s="302"/>
    </row>
    <row r="41" spans="1:46" x14ac:dyDescent="0.15">
      <c r="A41" s="259"/>
      <c r="AK41" s="1123" t="s">
        <v>287</v>
      </c>
      <c r="AL41" s="1124"/>
      <c r="AM41" s="1124"/>
      <c r="AN41" s="1125"/>
      <c r="AO41" s="303">
        <v>28479</v>
      </c>
      <c r="AP41" s="303">
        <v>90697</v>
      </c>
      <c r="AQ41" s="304">
        <v>57274</v>
      </c>
      <c r="AR41" s="305">
        <v>58.4</v>
      </c>
      <c r="AS41" s="302"/>
    </row>
    <row r="42" spans="1:46" x14ac:dyDescent="0.15">
      <c r="A42" s="259"/>
      <c r="AK42" s="308"/>
      <c r="AQ42" s="280"/>
      <c r="AR42" s="280"/>
      <c r="AS42" s="302"/>
    </row>
    <row r="43" spans="1:46" x14ac:dyDescent="0.15">
      <c r="A43" s="259"/>
      <c r="AP43" s="309"/>
      <c r="AQ43" s="280"/>
      <c r="AS43" s="302"/>
    </row>
    <row r="44" spans="1:46" x14ac:dyDescent="0.15">
      <c r="A44" s="259"/>
      <c r="AQ44" s="280"/>
    </row>
    <row r="45" spans="1:46" x14ac:dyDescent="0.15">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x14ac:dyDescent="0.15">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15">
      <c r="A47" s="312" t="s">
        <v>509</v>
      </c>
    </row>
    <row r="48" spans="1:46" x14ac:dyDescent="0.15">
      <c r="A48" s="259"/>
      <c r="AK48" s="313" t="s">
        <v>510</v>
      </c>
      <c r="AL48" s="313"/>
      <c r="AM48" s="313"/>
      <c r="AN48" s="313"/>
      <c r="AO48" s="313"/>
      <c r="AP48" s="313"/>
      <c r="AQ48" s="314"/>
      <c r="AR48" s="313"/>
    </row>
    <row r="49" spans="1:44" ht="13.5" customHeight="1" x14ac:dyDescent="0.15">
      <c r="A49" s="259"/>
      <c r="AK49" s="315"/>
      <c r="AL49" s="316"/>
      <c r="AM49" s="1112" t="s">
        <v>478</v>
      </c>
      <c r="AN49" s="1114" t="s">
        <v>511</v>
      </c>
      <c r="AO49" s="1115"/>
      <c r="AP49" s="1115"/>
      <c r="AQ49" s="1115"/>
      <c r="AR49" s="1116"/>
    </row>
    <row r="50" spans="1:44" x14ac:dyDescent="0.15">
      <c r="A50" s="259"/>
      <c r="AK50" s="317"/>
      <c r="AL50" s="318"/>
      <c r="AM50" s="1113"/>
      <c r="AN50" s="319" t="s">
        <v>512</v>
      </c>
      <c r="AO50" s="320" t="s">
        <v>513</v>
      </c>
      <c r="AP50" s="321" t="s">
        <v>514</v>
      </c>
      <c r="AQ50" s="322" t="s">
        <v>515</v>
      </c>
      <c r="AR50" s="323" t="s">
        <v>516</v>
      </c>
    </row>
    <row r="51" spans="1:44" x14ac:dyDescent="0.15">
      <c r="A51" s="259"/>
      <c r="AK51" s="315" t="s">
        <v>517</v>
      </c>
      <c r="AL51" s="316"/>
      <c r="AM51" s="324">
        <v>162672</v>
      </c>
      <c r="AN51" s="325">
        <v>505193</v>
      </c>
      <c r="AO51" s="326">
        <v>-72.400000000000006</v>
      </c>
      <c r="AP51" s="327">
        <v>316937</v>
      </c>
      <c r="AQ51" s="328">
        <v>9.4</v>
      </c>
      <c r="AR51" s="329">
        <v>-81.8</v>
      </c>
    </row>
    <row r="52" spans="1:44" x14ac:dyDescent="0.15">
      <c r="A52" s="259"/>
      <c r="AK52" s="330"/>
      <c r="AL52" s="331" t="s">
        <v>518</v>
      </c>
      <c r="AM52" s="332">
        <v>162672</v>
      </c>
      <c r="AN52" s="333">
        <v>505193</v>
      </c>
      <c r="AO52" s="334">
        <v>244</v>
      </c>
      <c r="AP52" s="335">
        <v>199150</v>
      </c>
      <c r="AQ52" s="336">
        <v>27.5</v>
      </c>
      <c r="AR52" s="337">
        <v>216.5</v>
      </c>
    </row>
    <row r="53" spans="1:44" x14ac:dyDescent="0.15">
      <c r="A53" s="259"/>
      <c r="AK53" s="315" t="s">
        <v>519</v>
      </c>
      <c r="AL53" s="316"/>
      <c r="AM53" s="324">
        <v>266334</v>
      </c>
      <c r="AN53" s="325">
        <v>859142</v>
      </c>
      <c r="AO53" s="326">
        <v>70.099999999999994</v>
      </c>
      <c r="AP53" s="327">
        <v>332350</v>
      </c>
      <c r="AQ53" s="328">
        <v>4.9000000000000004</v>
      </c>
      <c r="AR53" s="329">
        <v>65.2</v>
      </c>
    </row>
    <row r="54" spans="1:44" x14ac:dyDescent="0.15">
      <c r="A54" s="259"/>
      <c r="AK54" s="330"/>
      <c r="AL54" s="331" t="s">
        <v>518</v>
      </c>
      <c r="AM54" s="332">
        <v>81212</v>
      </c>
      <c r="AN54" s="333">
        <v>261974</v>
      </c>
      <c r="AO54" s="334">
        <v>-48.1</v>
      </c>
      <c r="AP54" s="335">
        <v>200453</v>
      </c>
      <c r="AQ54" s="336">
        <v>0.7</v>
      </c>
      <c r="AR54" s="337">
        <v>-48.8</v>
      </c>
    </row>
    <row r="55" spans="1:44" x14ac:dyDescent="0.15">
      <c r="A55" s="259"/>
      <c r="AK55" s="315" t="s">
        <v>520</v>
      </c>
      <c r="AL55" s="316"/>
      <c r="AM55" s="324">
        <v>68479</v>
      </c>
      <c r="AN55" s="325">
        <v>206262</v>
      </c>
      <c r="AO55" s="326">
        <v>-76</v>
      </c>
      <c r="AP55" s="327">
        <v>362690</v>
      </c>
      <c r="AQ55" s="328">
        <v>9.1</v>
      </c>
      <c r="AR55" s="329">
        <v>-85.1</v>
      </c>
    </row>
    <row r="56" spans="1:44" x14ac:dyDescent="0.15">
      <c r="A56" s="259"/>
      <c r="AK56" s="330"/>
      <c r="AL56" s="331" t="s">
        <v>518</v>
      </c>
      <c r="AM56" s="332">
        <v>54256</v>
      </c>
      <c r="AN56" s="333">
        <v>163422</v>
      </c>
      <c r="AO56" s="334">
        <v>-37.6</v>
      </c>
      <c r="AP56" s="335">
        <v>172580</v>
      </c>
      <c r="AQ56" s="336">
        <v>-13.9</v>
      </c>
      <c r="AR56" s="337">
        <v>-23.7</v>
      </c>
    </row>
    <row r="57" spans="1:44" x14ac:dyDescent="0.15">
      <c r="A57" s="259"/>
      <c r="AK57" s="315" t="s">
        <v>521</v>
      </c>
      <c r="AL57" s="316"/>
      <c r="AM57" s="324">
        <v>286876</v>
      </c>
      <c r="AN57" s="325">
        <v>904972</v>
      </c>
      <c r="AO57" s="326">
        <v>338.7</v>
      </c>
      <c r="AP57" s="327">
        <v>296093</v>
      </c>
      <c r="AQ57" s="328">
        <v>-18.399999999999999</v>
      </c>
      <c r="AR57" s="329">
        <v>357.1</v>
      </c>
    </row>
    <row r="58" spans="1:44" x14ac:dyDescent="0.15">
      <c r="A58" s="259"/>
      <c r="AK58" s="330"/>
      <c r="AL58" s="331" t="s">
        <v>518</v>
      </c>
      <c r="AM58" s="332">
        <v>154893</v>
      </c>
      <c r="AN58" s="333">
        <v>488621</v>
      </c>
      <c r="AO58" s="334">
        <v>199</v>
      </c>
      <c r="AP58" s="335">
        <v>140545</v>
      </c>
      <c r="AQ58" s="336">
        <v>-18.600000000000001</v>
      </c>
      <c r="AR58" s="337">
        <v>217.6</v>
      </c>
    </row>
    <row r="59" spans="1:44" x14ac:dyDescent="0.15">
      <c r="A59" s="259"/>
      <c r="AK59" s="315" t="s">
        <v>522</v>
      </c>
      <c r="AL59" s="316"/>
      <c r="AM59" s="324">
        <v>109405</v>
      </c>
      <c r="AN59" s="325">
        <v>348424</v>
      </c>
      <c r="AO59" s="326">
        <v>-61.5</v>
      </c>
      <c r="AP59" s="327">
        <v>308655</v>
      </c>
      <c r="AQ59" s="328">
        <v>4.2</v>
      </c>
      <c r="AR59" s="329">
        <v>-65.7</v>
      </c>
    </row>
    <row r="60" spans="1:44" x14ac:dyDescent="0.15">
      <c r="A60" s="259"/>
      <c r="AK60" s="330"/>
      <c r="AL60" s="331" t="s">
        <v>518</v>
      </c>
      <c r="AM60" s="332">
        <v>74362</v>
      </c>
      <c r="AN60" s="333">
        <v>236822</v>
      </c>
      <c r="AO60" s="334">
        <v>-51.5</v>
      </c>
      <c r="AP60" s="335">
        <v>169887</v>
      </c>
      <c r="AQ60" s="336">
        <v>20.9</v>
      </c>
      <c r="AR60" s="337">
        <v>-72.400000000000006</v>
      </c>
    </row>
    <row r="61" spans="1:44" x14ac:dyDescent="0.15">
      <c r="A61" s="259"/>
      <c r="AK61" s="315" t="s">
        <v>523</v>
      </c>
      <c r="AL61" s="338"/>
      <c r="AM61" s="324">
        <v>178753</v>
      </c>
      <c r="AN61" s="325">
        <v>564799</v>
      </c>
      <c r="AO61" s="326">
        <v>39.799999999999997</v>
      </c>
      <c r="AP61" s="327">
        <v>323345</v>
      </c>
      <c r="AQ61" s="339">
        <v>1.8</v>
      </c>
      <c r="AR61" s="329">
        <v>38</v>
      </c>
    </row>
    <row r="62" spans="1:44" x14ac:dyDescent="0.15">
      <c r="A62" s="259"/>
      <c r="AK62" s="330"/>
      <c r="AL62" s="331" t="s">
        <v>518</v>
      </c>
      <c r="AM62" s="332">
        <v>105479</v>
      </c>
      <c r="AN62" s="333">
        <v>331206</v>
      </c>
      <c r="AO62" s="334">
        <v>61.2</v>
      </c>
      <c r="AP62" s="335">
        <v>176523</v>
      </c>
      <c r="AQ62" s="336">
        <v>3.3</v>
      </c>
      <c r="AR62" s="337">
        <v>57.9</v>
      </c>
    </row>
    <row r="63" spans="1:44" x14ac:dyDescent="0.15">
      <c r="A63" s="259"/>
    </row>
    <row r="64" spans="1:44" x14ac:dyDescent="0.15">
      <c r="A64" s="259"/>
    </row>
    <row r="65" spans="1:46" x14ac:dyDescent="0.15">
      <c r="A65" s="259"/>
    </row>
    <row r="66" spans="1:46" x14ac:dyDescent="0.15">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15">
      <c r="AS67" s="255"/>
      <c r="AT67" s="255"/>
    </row>
    <row r="70" spans="1:46" hidden="1" x14ac:dyDescent="0.15"/>
    <row r="71" spans="1:46" hidden="1" x14ac:dyDescent="0.15"/>
    <row r="72" spans="1:46" hidden="1" x14ac:dyDescent="0.15"/>
    <row r="73" spans="1:46" hidden="1" x14ac:dyDescent="0.15"/>
  </sheetData>
  <sheetProtection algorithmName="SHA-512" hashValue="Eyz3RBHCXROic2/MMKH70ipBBskxRPgcZAUbnZ+hNui/9sn1eDM9nxHED1hvEnuFumRdmM42Kapbtw9jH7RCbQ==" saltValue="ve5zrBM/h1uaTZ5YCMnOq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54" customWidth="1"/>
    <col min="126" max="16384" width="9" style="253" hidden="1"/>
  </cols>
  <sheetData>
    <row r="1" spans="2:125"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x14ac:dyDescent="0.15">
      <c r="B2" s="253"/>
      <c r="DG2" s="253"/>
    </row>
    <row r="3" spans="2:125" x14ac:dyDescent="0.15">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x14ac:dyDescent="0.15"/>
    <row r="5" spans="2:125" x14ac:dyDescent="0.15"/>
    <row r="6" spans="2:125" x14ac:dyDescent="0.15"/>
    <row r="7" spans="2:125" x14ac:dyDescent="0.15"/>
    <row r="8" spans="2:125" x14ac:dyDescent="0.15"/>
    <row r="9" spans="2:125" x14ac:dyDescent="0.15">
      <c r="DU9" s="253"/>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3"/>
    </row>
    <row r="18" spans="125:125" x14ac:dyDescent="0.15"/>
    <row r="19" spans="125:125" x14ac:dyDescent="0.15"/>
    <row r="20" spans="125:125" x14ac:dyDescent="0.15">
      <c r="DU20" s="253"/>
    </row>
    <row r="21" spans="125:125" x14ac:dyDescent="0.15">
      <c r="DU21" s="253"/>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3"/>
    </row>
    <row r="29" spans="125:125" x14ac:dyDescent="0.15"/>
    <row r="30" spans="125:125" x14ac:dyDescent="0.15"/>
    <row r="31" spans="125:125" x14ac:dyDescent="0.15"/>
    <row r="32" spans="125:125" x14ac:dyDescent="0.15"/>
    <row r="33" spans="2:125" x14ac:dyDescent="0.15">
      <c r="B33" s="253"/>
      <c r="G33" s="253"/>
      <c r="I33" s="253"/>
    </row>
    <row r="34" spans="2:125" x14ac:dyDescent="0.15">
      <c r="C34" s="253"/>
      <c r="P34" s="253"/>
      <c r="DE34" s="253"/>
      <c r="DH34" s="253"/>
    </row>
    <row r="35" spans="2:125" x14ac:dyDescent="0.15">
      <c r="D35" s="253"/>
      <c r="E35" s="253"/>
      <c r="DG35" s="253"/>
      <c r="DJ35" s="253"/>
      <c r="DP35" s="253"/>
      <c r="DQ35" s="253"/>
      <c r="DR35" s="253"/>
      <c r="DS35" s="253"/>
      <c r="DT35" s="253"/>
      <c r="DU35" s="253"/>
    </row>
    <row r="36" spans="2:125" x14ac:dyDescent="0.15">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x14ac:dyDescent="0.15">
      <c r="DU37" s="253"/>
    </row>
    <row r="38" spans="2:125" x14ac:dyDescent="0.15">
      <c r="DT38" s="253"/>
      <c r="DU38" s="253"/>
    </row>
    <row r="39" spans="2:125" x14ac:dyDescent="0.15"/>
    <row r="40" spans="2:125" x14ac:dyDescent="0.15">
      <c r="DH40" s="253"/>
    </row>
    <row r="41" spans="2:125" x14ac:dyDescent="0.15">
      <c r="DE41" s="253"/>
    </row>
    <row r="42" spans="2:125" x14ac:dyDescent="0.15">
      <c r="DG42" s="253"/>
      <c r="DJ42" s="253"/>
    </row>
    <row r="43" spans="2:125" x14ac:dyDescent="0.15">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x14ac:dyDescent="0.15">
      <c r="DU44" s="253"/>
    </row>
    <row r="45" spans="2:125" x14ac:dyDescent="0.15"/>
    <row r="46" spans="2:125" x14ac:dyDescent="0.15"/>
    <row r="47" spans="2:125" x14ac:dyDescent="0.15"/>
    <row r="48" spans="2:125" x14ac:dyDescent="0.15">
      <c r="DT48" s="253"/>
      <c r="DU48" s="253"/>
    </row>
    <row r="49" spans="120:125" x14ac:dyDescent="0.15">
      <c r="DU49" s="253"/>
    </row>
    <row r="50" spans="120:125" x14ac:dyDescent="0.15">
      <c r="DU50" s="253"/>
    </row>
    <row r="51" spans="120:125" x14ac:dyDescent="0.15">
      <c r="DP51" s="253"/>
      <c r="DQ51" s="253"/>
      <c r="DR51" s="253"/>
      <c r="DS51" s="253"/>
      <c r="DT51" s="253"/>
      <c r="DU51" s="253"/>
    </row>
    <row r="52" spans="120:125" x14ac:dyDescent="0.15"/>
    <row r="53" spans="120:125" x14ac:dyDescent="0.15"/>
    <row r="54" spans="120:125" x14ac:dyDescent="0.15">
      <c r="DU54" s="253"/>
    </row>
    <row r="55" spans="120:125" x14ac:dyDescent="0.15"/>
    <row r="56" spans="120:125" x14ac:dyDescent="0.15"/>
    <row r="57" spans="120:125" x14ac:dyDescent="0.15"/>
    <row r="58" spans="120:125" x14ac:dyDescent="0.15">
      <c r="DU58" s="253"/>
    </row>
    <row r="59" spans="120:125" x14ac:dyDescent="0.15"/>
    <row r="60" spans="120:125" x14ac:dyDescent="0.15"/>
    <row r="61" spans="120:125" x14ac:dyDescent="0.15"/>
    <row r="62" spans="120:125" x14ac:dyDescent="0.15"/>
    <row r="63" spans="120:125" x14ac:dyDescent="0.15">
      <c r="DU63" s="253"/>
    </row>
    <row r="64" spans="120:125" x14ac:dyDescent="0.15">
      <c r="DT64" s="253"/>
      <c r="DU64" s="253"/>
    </row>
    <row r="65" spans="123:125" x14ac:dyDescent="0.15"/>
    <row r="66" spans="123:125" x14ac:dyDescent="0.15"/>
    <row r="67" spans="123:125" x14ac:dyDescent="0.15"/>
    <row r="68" spans="123:125" x14ac:dyDescent="0.15"/>
    <row r="69" spans="123:125" x14ac:dyDescent="0.15">
      <c r="DS69" s="253"/>
      <c r="DT69" s="253"/>
      <c r="DU69" s="253"/>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3"/>
    </row>
    <row r="83" spans="116:125" x14ac:dyDescent="0.15">
      <c r="DM83" s="253"/>
      <c r="DN83" s="253"/>
      <c r="DO83" s="253"/>
      <c r="DP83" s="253"/>
      <c r="DQ83" s="253"/>
      <c r="DR83" s="253"/>
      <c r="DS83" s="253"/>
      <c r="DT83" s="253"/>
      <c r="DU83" s="253"/>
    </row>
    <row r="84" spans="116:125" x14ac:dyDescent="0.15"/>
    <row r="85" spans="116:125" x14ac:dyDescent="0.15"/>
    <row r="86" spans="116:125" x14ac:dyDescent="0.15"/>
    <row r="87" spans="116:125" x14ac:dyDescent="0.15"/>
    <row r="88" spans="116:125" x14ac:dyDescent="0.15">
      <c r="DU88" s="253"/>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3"/>
      <c r="DT94" s="253"/>
      <c r="DU94" s="253"/>
    </row>
    <row r="95" spans="116:125" ht="13.5" customHeight="1" x14ac:dyDescent="0.15">
      <c r="DU95" s="253"/>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3"/>
    </row>
    <row r="102" spans="124:125" ht="13.5" customHeight="1" x14ac:dyDescent="0.15"/>
    <row r="103" spans="124:125" ht="13.5" customHeight="1" x14ac:dyDescent="0.15"/>
    <row r="104" spans="124:125" ht="13.5" customHeight="1" x14ac:dyDescent="0.15">
      <c r="DT104" s="253"/>
      <c r="DU104" s="253"/>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3" t="s">
        <v>475</v>
      </c>
    </row>
    <row r="121" spans="125:125" ht="13.5" hidden="1" customHeight="1" x14ac:dyDescent="0.15">
      <c r="DU121" s="253"/>
    </row>
  </sheetData>
  <sheetProtection algorithmName="SHA-512" hashValue="SGZbUPxyjcSp5elwd+Oxf1NZ3NYFeTTX2O9QR1X/RhHSiY1KSZwTCuvGmEcGEr/QT8LiPZ1sM38bz6J4sQYj7Q==" saltValue="fKSyCBOBZiynBwvtTmiNT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54" customWidth="1"/>
    <col min="126" max="142" width="0" style="253" hidden="1" customWidth="1"/>
    <col min="143" max="16384" width="9" style="253" hidden="1"/>
  </cols>
  <sheetData>
    <row r="1" spans="1:125"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x14ac:dyDescent="0.15">
      <c r="B2" s="253"/>
      <c r="T2" s="253"/>
    </row>
    <row r="3" spans="1:125"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3"/>
      <c r="G33" s="253"/>
      <c r="I33" s="253"/>
    </row>
    <row r="34" spans="2:125" x14ac:dyDescent="0.15">
      <c r="C34" s="253"/>
      <c r="P34" s="253"/>
      <c r="R34" s="253"/>
      <c r="U34" s="253"/>
    </row>
    <row r="35" spans="2:125" x14ac:dyDescent="0.15">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x14ac:dyDescent="0.15">
      <c r="F36" s="253"/>
      <c r="H36" s="253"/>
      <c r="J36" s="253"/>
      <c r="K36" s="253"/>
      <c r="L36" s="253"/>
      <c r="M36" s="253"/>
      <c r="N36" s="253"/>
      <c r="O36" s="253"/>
      <c r="Q36" s="253"/>
      <c r="S36" s="253"/>
      <c r="V36" s="253"/>
    </row>
    <row r="37" spans="2:125" x14ac:dyDescent="0.15"/>
    <row r="38" spans="2:125" x14ac:dyDescent="0.15"/>
    <row r="39" spans="2:125" x14ac:dyDescent="0.15"/>
    <row r="40" spans="2:125" x14ac:dyDescent="0.15">
      <c r="U40" s="253"/>
    </row>
    <row r="41" spans="2:125" x14ac:dyDescent="0.15">
      <c r="R41" s="253"/>
    </row>
    <row r="42" spans="2:125" x14ac:dyDescent="0.15">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x14ac:dyDescent="0.15">
      <c r="Q43" s="253"/>
      <c r="S43" s="253"/>
      <c r="V43" s="253"/>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4" t="s">
        <v>475</v>
      </c>
    </row>
  </sheetData>
  <sheetProtection algorithmName="SHA-512" hashValue="oTGkHgdh6qghYCjLqDl98HT60efcC2RMdpk5los/e3+RTr/61S2te/I60Iie+bd+IdSeVDhH25pMWNgx9BkOyw==" saltValue="AyX8v+P+XtriGZxXQVkyU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26" t="s">
        <v>3</v>
      </c>
      <c r="D47" s="1126"/>
      <c r="E47" s="1127"/>
      <c r="F47" s="11">
        <v>250.47</v>
      </c>
      <c r="G47" s="12">
        <v>238.89</v>
      </c>
      <c r="H47" s="12">
        <v>194.75</v>
      </c>
      <c r="I47" s="12">
        <v>204.95</v>
      </c>
      <c r="J47" s="13">
        <v>212.83</v>
      </c>
    </row>
    <row r="48" spans="2:10" ht="57.75" customHeight="1" x14ac:dyDescent="0.15">
      <c r="B48" s="14"/>
      <c r="C48" s="1128" t="s">
        <v>4</v>
      </c>
      <c r="D48" s="1128"/>
      <c r="E48" s="1129"/>
      <c r="F48" s="15">
        <v>15.88</v>
      </c>
      <c r="G48" s="16">
        <v>28.74</v>
      </c>
      <c r="H48" s="16">
        <v>19.11</v>
      </c>
      <c r="I48" s="16">
        <v>20.21</v>
      </c>
      <c r="J48" s="17">
        <v>38.28</v>
      </c>
    </row>
    <row r="49" spans="2:10" ht="57.75" customHeight="1" thickBot="1" x14ac:dyDescent="0.2">
      <c r="B49" s="18"/>
      <c r="C49" s="1130" t="s">
        <v>5</v>
      </c>
      <c r="D49" s="1130"/>
      <c r="E49" s="1131"/>
      <c r="F49" s="19">
        <v>26.01</v>
      </c>
      <c r="G49" s="20">
        <v>22.1</v>
      </c>
      <c r="H49" s="20">
        <v>5.25</v>
      </c>
      <c r="I49" s="20">
        <v>7.25</v>
      </c>
      <c r="J49" s="21">
        <v>19.739999999999998</v>
      </c>
    </row>
    <row r="50" spans="2:10" x14ac:dyDescent="0.15"/>
  </sheetData>
  <sheetProtection algorithmName="SHA-512" hashValue="VucnTaC+I/7J9CGJrO5WCgIw2x2ZDwqhGOf9KZuHONiw1KwWxarq+u40Vb32HiivVbYgRAeHlnZhmQN7wSo5WQ==" saltValue="B6LeXg/pCE6aFI5uqBojX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隅智孝</cp:lastModifiedBy>
  <dcterms:created xsi:type="dcterms:W3CDTF">2025-02-19T01:56:27Z</dcterms:created>
  <dcterms:modified xsi:type="dcterms:W3CDTF">2025-09-09T02:44:05Z</dcterms:modified>
  <cp:category/>
</cp:coreProperties>
</file>