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029"/>
  <workbookPr/>
  <mc:AlternateContent xmlns:mc="http://schemas.openxmlformats.org/markup-compatibility/2006">
    <mc:Choice Requires="x15">
      <x15ac:absPath xmlns:x15ac="http://schemas.microsoft.com/office/spreadsheetml/2010/11/ac" url="\\Tmg-fc00.edstokyotocho.onmicrosoft.com\sfs003-001\行政部\zaisei\☆03-　決算統計担当\01-決算統計\R5年度\31_財政状況資料集の作成\09_作成連絡（2回目）※次年度になってからの対応\06_完成版\"/>
    </mc:Choice>
  </mc:AlternateContent>
  <xr:revisionPtr revIDLastSave="0" documentId="13_ncr:1_{4AFAC0C0-9BC1-4382-B9E6-7F7D2D3B149D}" xr6:coauthVersionLast="47" xr6:coauthVersionMax="47" xr10:uidLastSave="{00000000-0000-0000-0000-000000000000}"/>
  <bookViews>
    <workbookView xWindow="28680" yWindow="-120" windowWidth="29040" windowHeight="15720" xr2:uid="{00000000-000D-0000-FFFF-FFFF00000000}"/>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公会計指標分析・財政指標組合せ分析表" sheetId="18" r:id="rId14"/>
    <sheet name="施設類型別ストック情報分析表①" sheetId="19" r:id="rId15"/>
    <sheet name="施設類型別ストック情報分析表②" sheetId="20" r:id="rId16"/>
    <sheet name="データシート" sheetId="9" state="hidden" r:id="rId17"/>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U63" i="12" l="1"/>
  <c r="AP63" i="12"/>
  <c r="BG34" i="10"/>
  <c r="AO34"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W42" i="10"/>
  <c r="BE42" i="10"/>
  <c r="AM42" i="10"/>
  <c r="U42" i="10"/>
  <c r="C42" i="10"/>
  <c r="CO41" i="10"/>
  <c r="BE41" i="10"/>
  <c r="AM41" i="10"/>
  <c r="U41" i="10"/>
  <c r="C41" i="10"/>
  <c r="CO40" i="10"/>
  <c r="BE40" i="10"/>
  <c r="AM40" i="10"/>
  <c r="U40" i="10"/>
  <c r="C40" i="10"/>
  <c r="CO39" i="10"/>
  <c r="BE39" i="10"/>
  <c r="AM39" i="10"/>
  <c r="U39" i="10"/>
  <c r="C39" i="10"/>
  <c r="CO38" i="10"/>
  <c r="BE38" i="10"/>
  <c r="AM38" i="10"/>
  <c r="U38" i="10"/>
  <c r="C38" i="10"/>
  <c r="CO37" i="10"/>
  <c r="BE37" i="10"/>
  <c r="AM37" i="10"/>
  <c r="U37" i="10"/>
  <c r="C37" i="10"/>
  <c r="BE36" i="10"/>
  <c r="AM36" i="10"/>
  <c r="C36" i="10"/>
  <c r="BE35" i="10"/>
  <c r="AM35" i="10"/>
  <c r="C35" i="10"/>
  <c r="BW34" i="10"/>
  <c r="U34" i="10"/>
  <c r="C34" i="10"/>
  <c r="BW35" i="10" l="1"/>
  <c r="BW36" i="10" s="1"/>
  <c r="BW37" i="10" s="1"/>
  <c r="BW38" i="10" s="1"/>
  <c r="BW39" i="10" s="1"/>
  <c r="BW40" i="10" s="1"/>
  <c r="BW41" i="10" s="1"/>
  <c r="U35" i="10"/>
  <c r="U36" i="10" s="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 r="CO34" i="10" l="1"/>
  <c r="CO35" i="10" s="1"/>
  <c r="CO36" i="10" s="1"/>
  <c r="AM34" i="10"/>
  <c r="BE34" i="10" s="1"/>
</calcChain>
</file>

<file path=xl/sharedStrings.xml><?xml version="1.0" encoding="utf-8"?>
<sst xmlns="http://schemas.openxmlformats.org/spreadsheetml/2006/main" count="1169" uniqueCount="580">
  <si>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</si>
  <si>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</si>
  <si>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</si>
  <si>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</si>
  <si>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</si>
  <si>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</si>
  <si>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会計</t>
    <rPh sb="0" eb="2">
      <t>カイケイ</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</si>
  <si>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</si>
  <si>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</si>
  <si>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</si>
  <si>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</si>
  <si>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</si>
  <si>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</si>
  <si>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</si>
  <si>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</si>
  <si>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</si>
  <si>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</si>
  <si>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</si>
  <si>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</si>
  <si>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</si>
  <si>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</si>
  <si>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 減債基金積立不足算定額=(C)×(１－(D)/(E))</t>
    <phoneticPr fontId="5"/>
  </si>
  <si>
    <t>（参考）</t>
    <rPh sb="1" eb="3">
      <t>サンコウ</t>
    </rPh>
    <phoneticPr fontId="5"/>
  </si>
  <si>
    <t>（百万円）</t>
    <phoneticPr fontId="5"/>
  </si>
  <si>
    <t>減債基金
積立状況等（注）</t>
    <rPh sb="0" eb="2">
      <t>ゲンサイ</t>
    </rPh>
    <rPh sb="2" eb="4">
      <t>キキン</t>
    </rPh>
    <rPh sb="5" eb="7">
      <t>ツミタテ</t>
    </rPh>
    <rPh sb="7" eb="9">
      <t>ジョウキョウ</t>
    </rPh>
    <rPh sb="9" eb="10">
      <t>トウ</t>
    </rPh>
    <rPh sb="10" eb="13">
      <t>チュウ</t>
    </rPh>
    <phoneticPr fontId="10"/>
  </si>
  <si>
    <t>満期一括償還地方債に係る実質償還額又は理論償還額のいずれか少ない額(C)</t>
    <phoneticPr fontId="1"/>
  </si>
  <si>
    <t>前年度末減債基金残高(D)</t>
    <phoneticPr fontId="5"/>
  </si>
  <si>
    <t>前年度末減債基金積立相当額(E)</t>
    <rPh sb="0" eb="3">
      <t>ゼンネンド</t>
    </rPh>
    <rPh sb="3" eb="4">
      <t>マツ</t>
    </rPh>
    <rPh sb="4" eb="6">
      <t>ゲンサイ</t>
    </rPh>
    <rPh sb="6" eb="8">
      <t>キキン</t>
    </rPh>
    <rPh sb="8" eb="10">
      <t>ツミタテ</t>
    </rPh>
    <rPh sb="10" eb="12">
      <t>ソウトウ</t>
    </rPh>
    <rPh sb="12" eb="13">
      <t>ガク</t>
    </rPh>
    <phoneticPr fontId="1"/>
  </si>
  <si>
    <t>（注）減債基金のうち、実質公債費比率の算定に用いる満期一括償還地方債の償還の財源に係るもののみを記入。</t>
    <rPh sb="0" eb="3">
      <t>チュウ</t>
    </rPh>
    <rPh sb="3" eb="5">
      <t>ゲンサイ</t>
    </rPh>
    <rPh sb="5" eb="7">
      <t>キキン</t>
    </rPh>
    <rPh sb="11" eb="13">
      <t>ジッシツ</t>
    </rPh>
    <rPh sb="13" eb="16">
      <t>コウサイヒ</t>
    </rPh>
    <rPh sb="16" eb="18">
      <t>ヒリツ</t>
    </rPh>
    <rPh sb="19" eb="21">
      <t>サンテイ</t>
    </rPh>
    <rPh sb="22" eb="23">
      <t>モチ</t>
    </rPh>
    <rPh sb="25" eb="27">
      <t>マンキ</t>
    </rPh>
    <rPh sb="27" eb="29">
      <t>イッカツ</t>
    </rPh>
    <rPh sb="29" eb="31">
      <t>ショウカン</t>
    </rPh>
    <rPh sb="31" eb="34">
      <t>チホウサイ</t>
    </rPh>
    <rPh sb="35" eb="37">
      <t>ショウカン</t>
    </rPh>
    <rPh sb="38" eb="40">
      <t>ザイゲン</t>
    </rPh>
    <rPh sb="41" eb="42">
      <t>カカ</t>
    </rPh>
    <rPh sb="48" eb="50">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</si>
  <si>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</si>
  <si>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</si>
  <si>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</si>
  <si>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</si>
  <si>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</si>
  <si>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</si>
  <si>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</si>
  <si>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</si>
  <si>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</si>
  <si>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</si>
  <si>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</si>
  <si>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</si>
  <si>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</si>
  <si>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</si>
  <si>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</si>
  <si>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将来負担比率の分子</t>
  </si>
  <si>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</si>
  <si>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</si>
  <si>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</si>
  <si>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</si>
  <si>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</si>
  <si>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</si>
  <si>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</si>
  <si>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7"/>
  </si>
  <si>
    <t>財政調整基金残高</t>
    <phoneticPr fontId="5"/>
  </si>
  <si>
    <t>実質単年度収支</t>
    <rPh sb="0" eb="2">
      <t>ジッシツ</t>
    </rPh>
    <rPh sb="2" eb="5">
      <t>タンネンド</t>
    </rPh>
    <rPh sb="5" eb="7">
      <t>シュウシ</t>
    </rPh>
    <phoneticPr fontId="17"/>
  </si>
  <si>
    <t>連結実質赤字比率に係る赤字・黒字の構成分析</t>
  </si>
  <si>
    <t>赤字額</t>
    <rPh sb="0" eb="2">
      <t>アカジ</t>
    </rPh>
    <rPh sb="2" eb="3">
      <t>ガク</t>
    </rPh>
    <phoneticPr fontId="17"/>
  </si>
  <si>
    <t>黒字額</t>
    <rPh sb="0" eb="2">
      <t>クロジ</t>
    </rPh>
    <rPh sb="2" eb="3">
      <t>ガク</t>
    </rPh>
    <phoneticPr fontId="17"/>
  </si>
  <si>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</si>
  <si>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</si>
  <si>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</si>
  <si>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7"/>
  </si>
  <si>
    <t>債務負担行為に基づく支出額</t>
    <phoneticPr fontId="5"/>
  </si>
  <si>
    <t>組合等が起こした地方債の元利償還金に対する負担金等</t>
    <phoneticPr fontId="5"/>
  </si>
  <si>
    <t>公営企業債の元利償還金に対する繰入金</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</si>
  <si>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</si>
  <si>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</si>
  <si>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</si>
  <si>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</si>
  <si>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</si>
  <si>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</si>
  <si>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</si>
  <si>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20"/>
  </si>
  <si>
    <t>財政調整基金</t>
    <phoneticPr fontId="20"/>
  </si>
  <si>
    <t>減債基金</t>
    <phoneticPr fontId="20"/>
  </si>
  <si>
    <t>その他特定目的基金</t>
    <phoneticPr fontId="20"/>
  </si>
  <si>
    <t>令和5年度　財政状況資料集</t>
    <phoneticPr fontId="5"/>
  </si>
  <si>
    <t>総括表（市町村）</t>
    <rPh sb="0" eb="2">
      <t>ソウカツ</t>
    </rPh>
    <rPh sb="2" eb="3">
      <t>ヒョウ</t>
    </rPh>
    <rPh sb="4" eb="7">
      <t>シチョウソン</t>
    </rPh>
    <phoneticPr fontId="5"/>
  </si>
  <si>
    <t>都道府県名</t>
    <phoneticPr fontId="5"/>
  </si>
  <si>
    <t>東京都</t>
    <phoneticPr fontId="5"/>
  </si>
  <si>
    <t>市町村類型</t>
    <phoneticPr fontId="5"/>
  </si>
  <si>
    <t>Ⅰ－２</t>
    <phoneticPr fontId="5"/>
  </si>
  <si>
    <t>指定団体等の指定状況</t>
    <phoneticPr fontId="5"/>
  </si>
  <si>
    <t>令和5年度(千円)</t>
    <rPh sb="0" eb="2">
      <t>レイワ</t>
    </rPh>
    <rPh sb="3" eb="5">
      <t>ネンド</t>
    </rPh>
    <rPh sb="6" eb="8">
      <t>センエン</t>
    </rPh>
    <phoneticPr fontId="5"/>
  </si>
  <si>
    <t>令和4年度(千円)</t>
    <rPh sb="0" eb="2">
      <t>レイワ</t>
    </rPh>
    <rPh sb="3" eb="5">
      <t>ネンド</t>
    </rPh>
    <rPh sb="4" eb="5">
      <t>ド</t>
    </rPh>
    <rPh sb="6" eb="8">
      <t>センエン</t>
    </rPh>
    <phoneticPr fontId="5"/>
  </si>
  <si>
    <t>令和5年度(千円･％)</t>
    <rPh sb="0" eb="2">
      <t>レイワ</t>
    </rPh>
    <rPh sb="3" eb="5">
      <t>ネンド</t>
    </rPh>
    <rPh sb="6" eb="8">
      <t>センエン</t>
    </rPh>
    <phoneticPr fontId="5"/>
  </si>
  <si>
    <t>令和4年度(千円･％)</t>
    <rPh sb="0" eb="2">
      <t>レイワ</t>
    </rPh>
    <rPh sb="3" eb="5">
      <t>ネンド</t>
    </rPh>
    <rPh sb="4" eb="5">
      <t>ド</t>
    </rPh>
    <rPh sb="6" eb="8">
      <t>センエン</t>
    </rPh>
    <phoneticPr fontId="5"/>
  </si>
  <si>
    <t>歳入総額</t>
    <phoneticPr fontId="26"/>
  </si>
  <si>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</si>
  <si>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</si>
  <si>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</si>
  <si>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6"/>
  </si>
  <si>
    <t>経常収支比率</t>
    <rPh sb="0" eb="2">
      <t>ケイジョウ</t>
    </rPh>
    <rPh sb="2" eb="4">
      <t>シュウシ</t>
    </rPh>
    <rPh sb="4" eb="6">
      <t>ヒリツ</t>
    </rPh>
    <phoneticPr fontId="5"/>
  </si>
  <si>
    <t>市町村名</t>
    <rPh sb="0" eb="3">
      <t>シチョウソン</t>
    </rPh>
    <rPh sb="3" eb="4">
      <t>メイ</t>
    </rPh>
    <phoneticPr fontId="5"/>
  </si>
  <si>
    <t>奥多摩町</t>
    <phoneticPr fontId="5"/>
  </si>
  <si>
    <t>地方交付税種地</t>
    <rPh sb="0" eb="2">
      <t>チホウ</t>
    </rPh>
    <rPh sb="2" eb="5">
      <t>コウフゼイ</t>
    </rPh>
    <rPh sb="5" eb="6">
      <t>シュ</t>
    </rPh>
    <rPh sb="6" eb="7">
      <t>チ</t>
    </rPh>
    <phoneticPr fontId="5"/>
  </si>
  <si>
    <t>2-2</t>
    <phoneticPr fontId="5"/>
  </si>
  <si>
    <t>財源超過</t>
    <rPh sb="0" eb="2">
      <t>ザイゲン</t>
    </rPh>
    <rPh sb="2" eb="4">
      <t>チョウカ</t>
    </rPh>
    <phoneticPr fontId="5"/>
  </si>
  <si>
    <t>歳入歳出差引</t>
    <phoneticPr fontId="26"/>
  </si>
  <si>
    <t>　　(※1)</t>
    <phoneticPr fontId="5"/>
  </si>
  <si>
    <t>首都</t>
    <rPh sb="0" eb="2">
      <t>シュト</t>
    </rPh>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</si>
  <si>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</si>
  <si>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</si>
  <si>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</si>
  <si>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実質収支</t>
    <phoneticPr fontId="26"/>
  </si>
  <si>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</si>
  <si>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</si>
  <si>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</si>
  <si>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</si>
  <si>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</si>
  <si>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6"/>
  </si>
  <si>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</si>
  <si>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</si>
  <si>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</si>
  <si>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t>
    <phoneticPr fontId="5"/>
  </si>
  <si>
    <t>積立金</t>
    <phoneticPr fontId="26"/>
  </si>
  <si>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</si>
  <si>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</si>
  <si>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-9.2</t>
    <phoneticPr fontId="5"/>
  </si>
  <si>
    <t>山振</t>
    <rPh sb="0" eb="1">
      <t>ヤマ</t>
    </rPh>
    <rPh sb="1" eb="2">
      <t>フ</t>
    </rPh>
    <phoneticPr fontId="5"/>
  </si>
  <si>
    <t>繰上償還金</t>
    <phoneticPr fontId="26"/>
  </si>
  <si>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</si>
  <si>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</si>
  <si>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</si>
  <si>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令06.01.01(人)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</si>
  <si>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</si>
  <si>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</si>
  <si>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</si>
  <si>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積立金取崩し額</t>
    <phoneticPr fontId="26"/>
  </si>
  <si>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</si>
  <si>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</si>
  <si>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</si>
  <si>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</si>
  <si>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26"/>
  </si>
  <si>
    <t>　実質公債費比率</t>
    <rPh sb="1" eb="3">
      <t>ジッシツ</t>
    </rPh>
    <rPh sb="3" eb="6">
      <t>コウサイヒ</t>
    </rPh>
    <rPh sb="6" eb="8">
      <t>ヒリツ</t>
    </rPh>
    <phoneticPr fontId="5"/>
  </si>
  <si>
    <t>令05.01.01(人)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</si>
  <si>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</si>
  <si>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</si>
  <si>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6"/>
  </si>
  <si>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</si>
  <si>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</si>
  <si>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-3.0</t>
    <phoneticPr fontId="5"/>
  </si>
  <si>
    <t>基準財政需要額</t>
    <phoneticPr fontId="26"/>
  </si>
  <si>
    <t>うち日本人(％)</t>
    <phoneticPr fontId="5"/>
  </si>
  <si>
    <t>-3.2</t>
    <phoneticPr fontId="5"/>
  </si>
  <si>
    <t>第3次</t>
    <rPh sb="0" eb="1">
      <t>ダイ</t>
    </rPh>
    <rPh sb="2" eb="3">
      <t>ジ</t>
    </rPh>
    <phoneticPr fontId="5"/>
  </si>
  <si>
    <t>標準税収入額等</t>
    <phoneticPr fontId="26"/>
  </si>
  <si>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</si>
  <si>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6"/>
  </si>
  <si>
    <t>人口密度 (人/k㎡)</t>
    <rPh sb="0" eb="2">
      <t>ジンコウ</t>
    </rPh>
    <rPh sb="2" eb="4">
      <t>ミツド</t>
    </rPh>
    <phoneticPr fontId="5"/>
  </si>
  <si>
    <t>歳入一般財源等</t>
    <rPh sb="0" eb="2">
      <t>サイニュウ</t>
    </rPh>
    <rPh sb="2" eb="4">
      <t>イッパン</t>
    </rPh>
    <rPh sb="4" eb="6">
      <t>ザイゲン</t>
    </rPh>
    <rPh sb="6" eb="7">
      <t>トウ</t>
    </rPh>
    <phoneticPr fontId="26"/>
  </si>
  <si>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</si>
  <si>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</si>
  <si>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</si>
  <si>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</si>
  <si>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</si>
  <si>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</si>
  <si>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</si>
  <si>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</si>
  <si>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</si>
  <si>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</si>
  <si>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</si>
  <si>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</si>
  <si>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</si>
  <si>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</si>
  <si>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</si>
  <si>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</si>
  <si>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</si>
  <si>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</si>
  <si>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</si>
  <si>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</si>
  <si>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</si>
  <si>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6"/>
  </si>
  <si>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</si>
  <si>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</si>
  <si>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6"/>
  </si>
  <si>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</si>
  <si>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</si>
  <si>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</si>
  <si>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</si>
  <si>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</si>
  <si>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</si>
  <si>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</si>
  <si>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</si>
  <si>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</si>
  <si>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</si>
  <si>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</si>
  <si>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</si>
  <si>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</si>
  <si>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</si>
  <si>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</si>
  <si>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</si>
  <si>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</si>
  <si>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</si>
  <si>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</si>
  <si>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9"/>
  </si>
  <si>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</si>
  <si>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</si>
  <si>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</si>
  <si>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</si>
  <si>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30"/>
  </si>
  <si>
    <t>※8：職員の状況については、調査対象年度の地方公務員給与実態調査に基づいている。</t>
    <phoneticPr fontId="30"/>
  </si>
  <si>
    <t>令和5年度</t>
    <phoneticPr fontId="26"/>
  </si>
  <si>
    <t>東京都奥多摩町</t>
    <phoneticPr fontId="26"/>
  </si>
  <si>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</si>
  <si>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</si>
  <si>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</si>
  <si>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</si>
  <si>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</si>
  <si>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</si>
  <si>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</si>
  <si>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</si>
  <si>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</si>
  <si>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</si>
  <si>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</si>
  <si>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</si>
  <si>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5"/>
  </si>
  <si>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</si>
  <si>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</si>
  <si>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</si>
  <si>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</si>
  <si>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</si>
  <si>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</si>
  <si>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</si>
  <si>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</si>
  <si>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</si>
  <si>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5"/>
  </si>
  <si>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</si>
  <si>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</si>
  <si>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5"/>
  </si>
  <si>
    <t>　　　所得割</t>
    <phoneticPr fontId="5"/>
  </si>
  <si>
    <t>衛生費</t>
  </si>
  <si>
    <t>分離課税所得割交付金</t>
    <phoneticPr fontId="26"/>
  </si>
  <si>
    <t>　　　法人均等割</t>
    <phoneticPr fontId="5"/>
  </si>
  <si>
    <t>労働費</t>
  </si>
  <si>
    <t>地方消費税交付金</t>
  </si>
  <si>
    <t>　　　法人税割</t>
    <phoneticPr fontId="5"/>
  </si>
  <si>
    <t>農林水産業費</t>
  </si>
  <si>
    <t>ゴルフ場利用税交付金</t>
  </si>
  <si>
    <t>　　固定資産税</t>
    <phoneticPr fontId="5"/>
  </si>
  <si>
    <t>商工費</t>
  </si>
  <si>
    <t>特別地方消費税交付金</t>
  </si>
  <si>
    <t>　　　うち純固定資産税</t>
    <phoneticPr fontId="5"/>
  </si>
  <si>
    <t>土木費</t>
  </si>
  <si>
    <t>自動車取得税交付金</t>
  </si>
  <si>
    <t>　　軽自動車税</t>
    <phoneticPr fontId="5"/>
  </si>
  <si>
    <t>消防費</t>
  </si>
  <si>
    <t>軽油引取税交付金</t>
  </si>
  <si>
    <t>　　市町村たばこ税</t>
    <phoneticPr fontId="5"/>
  </si>
  <si>
    <t>教育費</t>
  </si>
  <si>
    <t>自動車税環境性能割交付金</t>
    <phoneticPr fontId="5"/>
  </si>
  <si>
    <t>　　鉱産税</t>
    <phoneticPr fontId="5"/>
  </si>
  <si>
    <t>災害復旧費</t>
  </si>
  <si>
    <t>法人事業税交付金</t>
    <phoneticPr fontId="17"/>
  </si>
  <si>
    <t>　　特別土地保有税</t>
    <phoneticPr fontId="5"/>
  </si>
  <si>
    <t>公債費</t>
  </si>
  <si>
    <t>地方特例交付金等</t>
    <rPh sb="7" eb="8">
      <t>トウ</t>
    </rPh>
    <phoneticPr fontId="17"/>
  </si>
  <si>
    <t>　法定外普通税</t>
    <phoneticPr fontId="5"/>
  </si>
  <si>
    <t>諸支出金</t>
    <rPh sb="3" eb="4">
      <t>キン</t>
    </rPh>
    <phoneticPr fontId="26"/>
  </si>
  <si>
    <t>　地方特例交付金</t>
    <rPh sb="1" eb="3">
      <t>チホウ</t>
    </rPh>
    <phoneticPr fontId="5"/>
  </si>
  <si>
    <t>目的税</t>
  </si>
  <si>
    <t>前年度繰上充用金</t>
    <phoneticPr fontId="5"/>
  </si>
  <si>
    <t>　新型コロナウイルス感染症対策地方税減収補塡特別交付金</t>
    <phoneticPr fontId="5"/>
  </si>
  <si>
    <t>　法定目的税</t>
    <phoneticPr fontId="5"/>
  </si>
  <si>
    <t>歳出合計</t>
  </si>
  <si>
    <t>地方交付税</t>
  </si>
  <si>
    <t>　　入湯税</t>
    <phoneticPr fontId="5"/>
  </si>
  <si>
    <t>　普通交付税</t>
    <phoneticPr fontId="5"/>
  </si>
  <si>
    <t>　　事業所税</t>
    <phoneticPr fontId="5"/>
  </si>
  <si>
    <t>性質別歳出の状況（単位 千円・％）</t>
    <rPh sb="0" eb="2">
      <t>セイシツ</t>
    </rPh>
    <phoneticPr fontId="5"/>
  </si>
  <si>
    <t>　特別交付税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</si>
  <si>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</si>
  <si>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</si>
  <si>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</si>
  <si>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</si>
  <si>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</si>
  <si>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1"/>
  </si>
  <si>
    <t>　震災復興特別交付税</t>
    <phoneticPr fontId="26"/>
  </si>
  <si>
    <t>　　水利地益税等</t>
    <phoneticPr fontId="5"/>
  </si>
  <si>
    <t>義務的経費計</t>
    <rPh sb="0" eb="3">
      <t>ギムテキ</t>
    </rPh>
    <rPh sb="3" eb="5">
      <t>ケイヒ</t>
    </rPh>
    <rPh sb="5" eb="6">
      <t>ケイ</t>
    </rPh>
    <phoneticPr fontId="5"/>
  </si>
  <si>
    <t>(一般財源計)</t>
    <phoneticPr fontId="5"/>
  </si>
  <si>
    <t>　法定外目的税</t>
    <phoneticPr fontId="5"/>
  </si>
  <si>
    <t>　人件費</t>
    <phoneticPr fontId="5"/>
  </si>
  <si>
    <t>交通安全対策特別交付金</t>
    <phoneticPr fontId="5"/>
  </si>
  <si>
    <t>旧法による税</t>
  </si>
  <si>
    <t>　　うち職員給</t>
    <rPh sb="4" eb="6">
      <t>ショクイン</t>
    </rPh>
    <rPh sb="6" eb="7">
      <t>キュウ</t>
    </rPh>
    <phoneticPr fontId="5"/>
  </si>
  <si>
    <t>分担金・負担金</t>
  </si>
  <si>
    <t>合計</t>
  </si>
  <si>
    <t>　扶助費</t>
    <phoneticPr fontId="5"/>
  </si>
  <si>
    <t>使用料</t>
  </si>
  <si>
    <t>　公債費</t>
    <phoneticPr fontId="5"/>
  </si>
  <si>
    <t>手数料</t>
  </si>
  <si>
    <t>内訳</t>
    <rPh sb="0" eb="2">
      <t>ウチワケ</t>
    </rPh>
    <phoneticPr fontId="5"/>
  </si>
  <si>
    <t>国庫支出金</t>
  </si>
  <si>
    <t>令和5年度</t>
    <rPh sb="0" eb="2">
      <t>レイワ</t>
    </rPh>
    <rPh sb="3" eb="5">
      <t>ネンド</t>
    </rPh>
    <phoneticPr fontId="5"/>
  </si>
  <si>
    <t>令和4年度</t>
    <rPh sb="0" eb="2">
      <t>レイワ</t>
    </rPh>
    <rPh sb="3" eb="5">
      <t>ネンド</t>
    </rPh>
    <rPh sb="4" eb="5">
      <t>ド</t>
    </rPh>
    <phoneticPr fontId="5"/>
  </si>
  <si>
    <t>　うち元金</t>
    <phoneticPr fontId="26"/>
  </si>
  <si>
    <t>国有提供交付金(特別区財調交付金)</t>
  </si>
  <si>
    <t>徴収率
(％)</t>
    <rPh sb="0" eb="2">
      <t>チョウシュウ</t>
    </rPh>
    <rPh sb="2" eb="3">
      <t>リツ</t>
    </rPh>
    <phoneticPr fontId="5"/>
  </si>
  <si>
    <t>現年</t>
    <rPh sb="0" eb="1">
      <t>ゲン</t>
    </rPh>
    <rPh sb="1" eb="2">
      <t>ネン</t>
    </rPh>
    <phoneticPr fontId="5"/>
  </si>
  <si>
    <t>　うち利子</t>
    <phoneticPr fontId="26"/>
  </si>
  <si>
    <t>都道府県支出金</t>
  </si>
  <si>
    <t>・計</t>
    <phoneticPr fontId="5"/>
  </si>
  <si>
    <t>市町村民税</t>
    <rPh sb="0" eb="3">
      <t>シチョウソン</t>
    </rPh>
    <rPh sb="3" eb="4">
      <t>ミン</t>
    </rPh>
    <rPh sb="4" eb="5">
      <t>ゼイ</t>
    </rPh>
    <phoneticPr fontId="5"/>
  </si>
  <si>
    <t>一時借入金利子</t>
    <phoneticPr fontId="5"/>
  </si>
  <si>
    <t>財産収入</t>
  </si>
  <si>
    <t>純固定資産税</t>
    <rPh sb="0" eb="1">
      <t>ジュン</t>
    </rPh>
    <rPh sb="1" eb="3">
      <t>コテイ</t>
    </rPh>
    <rPh sb="3" eb="6">
      <t>シサンゼイ</t>
    </rPh>
    <phoneticPr fontId="5"/>
  </si>
  <si>
    <t>その他の経費</t>
    <rPh sb="2" eb="3">
      <t>タ</t>
    </rPh>
    <rPh sb="4" eb="6">
      <t>ケイヒ</t>
    </rPh>
    <phoneticPr fontId="5"/>
  </si>
  <si>
    <t>寄附金</t>
  </si>
  <si>
    <t>　物件費</t>
    <phoneticPr fontId="5"/>
  </si>
  <si>
    <t>繰入金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</si>
  <si>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</si>
  <si>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</si>
  <si>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</si>
  <si>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繰越金</t>
  </si>
  <si>
    <t>合計</t>
    <phoneticPr fontId="5"/>
  </si>
  <si>
    <t>実質収支</t>
    <rPh sb="0" eb="2">
      <t>ジッシツ</t>
    </rPh>
    <rPh sb="2" eb="4">
      <t>シュウシ</t>
    </rPh>
    <phoneticPr fontId="5"/>
  </si>
  <si>
    <t>　補助費等</t>
    <rPh sb="1" eb="3">
      <t>ホジョ</t>
    </rPh>
    <rPh sb="3" eb="4">
      <t>ヒ</t>
    </rPh>
    <rPh sb="4" eb="5">
      <t>トウ</t>
    </rPh>
    <phoneticPr fontId="5"/>
  </si>
  <si>
    <t>諸収入</t>
  </si>
  <si>
    <t>下水道</t>
    <phoneticPr fontId="5"/>
  </si>
  <si>
    <t>再差引収支</t>
    <rPh sb="0" eb="1">
      <t>サイ</t>
    </rPh>
    <rPh sb="1" eb="3">
      <t>サシヒキ</t>
    </rPh>
    <rPh sb="3" eb="5">
      <t>シュウシ</t>
    </rPh>
    <phoneticPr fontId="5"/>
  </si>
  <si>
    <t>　　うち一部事務組合負担金</t>
    <phoneticPr fontId="5"/>
  </si>
  <si>
    <t>地方債</t>
  </si>
  <si>
    <t>病院</t>
    <phoneticPr fontId="5"/>
  </si>
  <si>
    <t>加入世帯数(世帯)</t>
  </si>
  <si>
    <t>　繰出金</t>
    <phoneticPr fontId="5"/>
  </si>
  <si>
    <t>　うち減収補塡債(特例分)</t>
    <rPh sb="4" eb="5">
      <t>シュウ</t>
    </rPh>
    <rPh sb="9" eb="10">
      <t>トク</t>
    </rPh>
    <rPh sb="10" eb="11">
      <t>レイ</t>
    </rPh>
    <rPh sb="11" eb="12">
      <t>ブン</t>
    </rPh>
    <phoneticPr fontId="17"/>
  </si>
  <si>
    <t>介護サービス</t>
    <phoneticPr fontId="5"/>
  </si>
  <si>
    <t>被保険者数(人)</t>
  </si>
  <si>
    <t>　積立金</t>
    <phoneticPr fontId="5"/>
  </si>
  <si>
    <t>　うち臨時財政対策債</t>
    <phoneticPr fontId="5"/>
  </si>
  <si>
    <t>上水道</t>
    <phoneticPr fontId="5"/>
  </si>
  <si>
    <t>被保険者
1人当り</t>
    <phoneticPr fontId="5"/>
  </si>
  <si>
    <t>保険税(料)収入額</t>
    <phoneticPr fontId="5"/>
  </si>
  <si>
    <t>　投資・出資金・貸付金</t>
    <phoneticPr fontId="5"/>
  </si>
  <si>
    <t>歳入合計</t>
    <phoneticPr fontId="5"/>
  </si>
  <si>
    <t>国民健康保険</t>
    <phoneticPr fontId="5"/>
  </si>
  <si>
    <t>国庫支出金</t>
    <phoneticPr fontId="5"/>
  </si>
  <si>
    <t>　前年度繰上充用金</t>
    <phoneticPr fontId="5"/>
  </si>
  <si>
    <t>その他</t>
    <phoneticPr fontId="5"/>
  </si>
  <si>
    <t>保険給付費</t>
    <phoneticPr fontId="5"/>
  </si>
  <si>
    <t>投資的経費計</t>
    <rPh sb="5" eb="6">
      <t>ケイ</t>
    </rPh>
    <phoneticPr fontId="5"/>
  </si>
  <si>
    <t>(注釈)</t>
    <rPh sb="1" eb="2">
      <t>チュウ</t>
    </rPh>
    <rPh sb="2" eb="3">
      <t>シャク</t>
    </rPh>
    <phoneticPr fontId="5"/>
  </si>
  <si>
    <t>　　うち人件費</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</si>
  <si>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</si>
  <si>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普通建設事業費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</si>
  <si>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</si>
  <si>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</si>
  <si>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</si>
  <si>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</si>
  <si>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</si>
  <si>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</si>
  <si>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</si>
  <si>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令和5年度</t>
  </si>
  <si>
    <t>東京都奥多摩町</t>
  </si>
  <si>
    <t>一般会計等の財政状況（単位：百万円）</t>
    <rPh sb="0" eb="2">
      <t>イッパン</t>
    </rPh>
    <rPh sb="2" eb="4">
      <t>カイケイ</t>
    </rPh>
    <rPh sb="4" eb="5">
      <t>トウ</t>
    </rPh>
    <rPh sb="6" eb="8">
      <t>ザイセイ</t>
    </rPh>
    <rPh sb="8" eb="10">
      <t>ジョウキョウ</t>
    </rPh>
    <phoneticPr fontId="32"/>
  </si>
  <si>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2"/>
  </si>
  <si>
    <t>会計名</t>
    <rPh sb="0" eb="2">
      <t>カイケイ</t>
    </rPh>
    <rPh sb="2" eb="3">
      <t>メイ</t>
    </rPh>
    <phoneticPr fontId="32"/>
  </si>
  <si>
    <t>歳入</t>
    <rPh sb="0" eb="2">
      <t>サイニュウ</t>
    </rPh>
    <phoneticPr fontId="32"/>
  </si>
  <si>
    <t>歳出</t>
    <phoneticPr fontId="32"/>
  </si>
  <si>
    <t>形式収支</t>
    <phoneticPr fontId="32"/>
  </si>
  <si>
    <t>実質収支</t>
    <phoneticPr fontId="32"/>
  </si>
  <si>
    <t>他会計等
からの
繰入金</t>
    <rPh sb="9" eb="11">
      <t>クリイレ</t>
    </rPh>
    <rPh sb="11" eb="12">
      <t>キン</t>
    </rPh>
    <phoneticPr fontId="32"/>
  </si>
  <si>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</si>
  <si>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</si>
  <si>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</si>
  <si>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</si>
  <si>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</si>
  <si>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</si>
  <si>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</si>
  <si>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</si>
  <si>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</si>
  <si>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</si>
  <si>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</si>
  <si>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</si>
  <si>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都民の森管理運営事業特別会計</t>
    <phoneticPr fontId="5"/>
  </si>
  <si>
    <t>山のふるさと村管理運営事業特別会計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</si>
  <si>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</si>
  <si>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</si>
  <si>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</si>
  <si>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</si>
  <si>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</si>
  <si>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</si>
  <si>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</si>
  <si>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</si>
  <si>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</si>
  <si>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</si>
  <si>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</si>
  <si>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</si>
  <si>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</si>
  <si>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国民健康保険特別会計</t>
    <phoneticPr fontId="5"/>
  </si>
  <si>
    <t>介護保険特別会計</t>
    <phoneticPr fontId="5"/>
  </si>
  <si>
    <t>後期高齢者医療特別会計</t>
    <phoneticPr fontId="5"/>
  </si>
  <si>
    <t>病院事業会計</t>
    <phoneticPr fontId="5"/>
  </si>
  <si>
    <t>法適用企業</t>
    <phoneticPr fontId="5"/>
  </si>
  <si>
    <t>下水道事業特別会計</t>
    <phoneticPr fontId="5"/>
  </si>
  <si>
    <t>法非適用企業</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</si>
  <si>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</si>
  <si>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</si>
  <si>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</si>
  <si>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2"/>
  </si>
  <si>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</si>
  <si>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</si>
  <si>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</si>
  <si>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</si>
  <si>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</si>
  <si>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</si>
  <si>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</si>
  <si>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</si>
  <si>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</si>
  <si>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2"/>
  </si>
  <si>
    <t>令和3年度</t>
    <rPh sb="0" eb="2">
      <t>レイワ</t>
    </rPh>
    <rPh sb="3" eb="5">
      <t>ネンド</t>
    </rPh>
    <phoneticPr fontId="5"/>
  </si>
  <si>
    <t>令和4年度</t>
    <rPh sb="0" eb="2">
      <t>レイワ</t>
    </rPh>
    <rPh sb="3" eb="5">
      <t>ネンド</t>
    </rPh>
    <phoneticPr fontId="5"/>
  </si>
  <si>
    <t>分母比</t>
    <rPh sb="0" eb="2">
      <t>ブンボ</t>
    </rPh>
    <rPh sb="2" eb="3">
      <t>ヒ</t>
    </rPh>
    <phoneticPr fontId="5"/>
  </si>
  <si>
    <t>内訳</t>
    <rPh sb="0" eb="2">
      <t>ウチワケ</t>
    </rPh>
    <phoneticPr fontId="32"/>
  </si>
  <si>
    <t>元利償還金</t>
    <rPh sb="0" eb="2">
      <t>ガンリ</t>
    </rPh>
    <rPh sb="2" eb="5">
      <t>ショウカンキン</t>
    </rPh>
    <phoneticPr fontId="32"/>
  </si>
  <si>
    <t xml:space="preserve">一般会計等に係る地方債の現在高 </t>
    <rPh sb="0" eb="2">
      <t>イッパン</t>
    </rPh>
    <rPh sb="2" eb="4">
      <t>カイケイ</t>
    </rPh>
    <rPh sb="4" eb="5">
      <t>トウ</t>
    </rPh>
    <rPh sb="6" eb="7">
      <t>カカ</t>
    </rPh>
    <rPh sb="8" eb="11">
      <t>チホウサイ</t>
    </rPh>
    <rPh sb="12" eb="15">
      <t>ゲンザイダカ</t>
    </rPh>
    <phoneticPr fontId="32"/>
  </si>
  <si>
    <t>債務負担行為</t>
    <rPh sb="0" eb="2">
      <t>サイム</t>
    </rPh>
    <rPh sb="2" eb="4">
      <t>フタン</t>
    </rPh>
    <rPh sb="4" eb="6">
      <t>コウイ</t>
    </rPh>
    <phoneticPr fontId="5"/>
  </si>
  <si>
    <t>PFI事業に係るもの</t>
    <rPh sb="3" eb="5">
      <t>ジギョウ</t>
    </rPh>
    <rPh sb="6" eb="7">
      <t>カカ</t>
    </rPh>
    <phoneticPr fontId="32"/>
  </si>
  <si>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</si>
  <si>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2"/>
  </si>
  <si>
    <t>いわゆる五省協定等に係るもの</t>
    <rPh sb="4" eb="6">
      <t>ゴショウ</t>
    </rPh>
    <rPh sb="6" eb="9">
      <t>キョウテイトウ</t>
    </rPh>
    <rPh sb="10" eb="11">
      <t>カカ</t>
    </rPh>
    <phoneticPr fontId="32"/>
  </si>
  <si>
    <t>準元利償還金</t>
    <rPh sb="0" eb="1">
      <t>ジュン</t>
    </rPh>
    <rPh sb="1" eb="3">
      <t>ガンリ</t>
    </rPh>
    <rPh sb="3" eb="6">
      <t>ショウカンキン</t>
    </rPh>
    <phoneticPr fontId="32"/>
  </si>
  <si>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2"/>
  </si>
  <si>
    <t xml:space="preserve">公営企業債等繰入見込額 </t>
    <rPh sb="0" eb="2">
      <t>コウエイ</t>
    </rPh>
    <rPh sb="2" eb="5">
      <t>キギョウサイ</t>
    </rPh>
    <rPh sb="5" eb="6">
      <t>トウ</t>
    </rPh>
    <rPh sb="6" eb="8">
      <t>クリイ</t>
    </rPh>
    <rPh sb="8" eb="11">
      <t>ミコミガク</t>
    </rPh>
    <phoneticPr fontId="32"/>
  </si>
  <si>
    <t>国営土地改良事業に係るもの</t>
    <rPh sb="0" eb="2">
      <t>コクエイ</t>
    </rPh>
    <rPh sb="2" eb="4">
      <t>トチ</t>
    </rPh>
    <rPh sb="4" eb="6">
      <t>カイリョウ</t>
    </rPh>
    <rPh sb="6" eb="8">
      <t>ジギョウ</t>
    </rPh>
    <rPh sb="9" eb="10">
      <t>カカ</t>
    </rPh>
    <phoneticPr fontId="32"/>
  </si>
  <si>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2"/>
  </si>
  <si>
    <t xml:space="preserve">組合等負担等見込額 </t>
    <rPh sb="0" eb="2">
      <t>クミアイ</t>
    </rPh>
    <rPh sb="2" eb="3">
      <t>トウ</t>
    </rPh>
    <rPh sb="3" eb="5">
      <t>フタン</t>
    </rPh>
    <rPh sb="5" eb="6">
      <t>トウ</t>
    </rPh>
    <rPh sb="6" eb="9">
      <t>ミコミガク</t>
    </rPh>
    <phoneticPr fontId="32"/>
  </si>
  <si>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</si>
  <si>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2"/>
  </si>
  <si>
    <t xml:space="preserve">退職手当負担見込額 </t>
    <rPh sb="0" eb="2">
      <t>タイショク</t>
    </rPh>
    <rPh sb="2" eb="4">
      <t>テアテ</t>
    </rPh>
    <rPh sb="4" eb="6">
      <t>フタン</t>
    </rPh>
    <rPh sb="6" eb="9">
      <t>ミコミガク</t>
    </rPh>
    <phoneticPr fontId="32"/>
  </si>
  <si>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</si>
  <si>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2"/>
  </si>
  <si>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2"/>
  </si>
  <si>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</si>
  <si>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2"/>
  </si>
  <si>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</si>
  <si>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</si>
  <si>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</si>
  <si>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</si>
  <si>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</si>
  <si>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2"/>
  </si>
  <si>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</si>
  <si>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</si>
  <si>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</si>
  <si>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</si>
  <si>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2"/>
  </si>
  <si>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</si>
  <si>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2"/>
  </si>
  <si>
    <t xml:space="preserve">充当可能特定歳入 </t>
    <rPh sb="0" eb="2">
      <t>ジュウトウ</t>
    </rPh>
    <rPh sb="2" eb="4">
      <t>カノウ</t>
    </rPh>
    <rPh sb="4" eb="6">
      <t>トクテイ</t>
    </rPh>
    <rPh sb="6" eb="8">
      <t>サイニュウ</t>
    </rPh>
    <phoneticPr fontId="32"/>
  </si>
  <si>
    <t xml:space="preserve">基準財政需要額算入見込額 </t>
    <rPh sb="0" eb="2">
      <t>キジュン</t>
    </rPh>
    <rPh sb="2" eb="4">
      <t>ザイセイ</t>
    </rPh>
    <rPh sb="4" eb="7">
      <t>ジュヨウガク</t>
    </rPh>
    <rPh sb="7" eb="9">
      <t>サンニュウ</t>
    </rPh>
    <rPh sb="9" eb="12">
      <t>ミコミガク</t>
    </rPh>
    <phoneticPr fontId="32"/>
  </si>
  <si>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</si>
  <si>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</si>
  <si>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</si>
  <si>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</si>
  <si>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2"/>
  </si>
  <si>
    <t>土地開発公社に係る将来負担額</t>
    <rPh sb="0" eb="2">
      <t>トチ</t>
    </rPh>
    <rPh sb="2" eb="4">
      <t>カイハツ</t>
    </rPh>
    <rPh sb="4" eb="6">
      <t>コウシャ</t>
    </rPh>
    <rPh sb="7" eb="8">
      <t>カカ</t>
    </rPh>
    <rPh sb="9" eb="11">
      <t>ショウライ</t>
    </rPh>
    <rPh sb="11" eb="14">
      <t>フタンガク</t>
    </rPh>
    <phoneticPr fontId="32"/>
  </si>
  <si>
    <t>利子補給に係るもの</t>
  </si>
  <si>
    <t>健全化判断比率</t>
    <rPh sb="0" eb="3">
      <t>ケンゼンカ</t>
    </rPh>
    <rPh sb="3" eb="5">
      <t>ハンダン</t>
    </rPh>
    <rPh sb="5" eb="7">
      <t>ヒリツ</t>
    </rPh>
    <phoneticPr fontId="21"/>
  </si>
  <si>
    <t>令和5年度</t>
    <rPh sb="0" eb="2">
      <t>レイワ</t>
    </rPh>
    <rPh sb="3" eb="5">
      <t>ネンド</t>
    </rPh>
    <phoneticPr fontId="21"/>
  </si>
  <si>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</si>
  <si>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</si>
  <si>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</si>
  <si>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</si>
  <si>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</si>
  <si>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1"/>
  </si>
  <si>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2"/>
  </si>
  <si>
    <t>(Ｃ)</t>
    <phoneticPr fontId="5"/>
  </si>
  <si>
    <t>連結実質赤字比率</t>
    <rPh sb="0" eb="2">
      <t>レンケツ</t>
    </rPh>
    <rPh sb="2" eb="4">
      <t>ジッシツ</t>
    </rPh>
    <rPh sb="4" eb="6">
      <t>アカジ</t>
    </rPh>
    <rPh sb="6" eb="8">
      <t>ヒリツ</t>
    </rPh>
    <phoneticPr fontId="21"/>
  </si>
  <si>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</si>
  <si>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</si>
  <si>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1"/>
  </si>
  <si>
    <t>(Ｃ)－(Ｄ)</t>
    <phoneticPr fontId="5"/>
  </si>
  <si>
    <t>将来負担比率</t>
    <rPh sb="0" eb="2">
      <t>ショウライ</t>
    </rPh>
    <rPh sb="2" eb="4">
      <t>フタン</t>
    </rPh>
    <rPh sb="4" eb="6">
      <t>ヒリツ</t>
    </rPh>
    <phoneticPr fontId="21"/>
  </si>
  <si>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</si>
  <si>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</si>
  <si>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</si>
  <si>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</si>
  <si>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</si>
  <si>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</si>
  <si>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</si>
  <si>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</si>
  <si>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</si>
  <si>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</si>
  <si>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</si>
  <si>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</si>
  <si>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</si>
  <si>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</si>
  <si>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t>
  </si>
  <si>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</si>
  <si>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</si>
  <si>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</si>
  <si>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</si>
  <si>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</si>
  <si>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</si>
  <si>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</si>
  <si>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</si>
  <si>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</si>
  <si>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</si>
  <si>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</si>
  <si>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</si>
  <si>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</si>
  <si>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</si>
  <si>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8"/>
  </si>
  <si>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</si>
  <si>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</si>
  <si>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</si>
  <si>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</si>
  <si>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</si>
  <si>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</si>
  <si>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</si>
  <si>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</si>
  <si>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</si>
  <si>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</si>
  <si>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</si>
  <si>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</si>
  <si>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</si>
  <si>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</si>
  <si>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</si>
  <si>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R01</t>
  </si>
  <si>
    <t>うち単独分</t>
    <rPh sb="2" eb="4">
      <t>タンドク</t>
    </rPh>
    <rPh sb="4" eb="5">
      <t>ブン</t>
    </rPh>
    <phoneticPr fontId="5"/>
  </si>
  <si>
    <t xml:space="preserve"> R02</t>
  </si>
  <si>
    <t xml:space="preserve"> R03</t>
  </si>
  <si>
    <t xml:space="preserve"> R04</t>
  </si>
  <si>
    <t xml:space="preserve"> R05</t>
  </si>
  <si>
    <t xml:space="preserve"> 過去５年間平均</t>
    <rPh sb="1" eb="3">
      <t>カコ</t>
    </rPh>
    <rPh sb="4" eb="6">
      <t>ネンカン</t>
    </rPh>
    <rPh sb="6" eb="8">
      <t>ヘイキン</t>
    </rPh>
    <phoneticPr fontId="5"/>
  </si>
  <si>
    <t>類似団体内平均(円)</t>
    <rPh sb="0" eb="2">
      <t>ルイジ</t>
    </rPh>
    <rPh sb="2" eb="4">
      <t>ダンタイ</t>
    </rPh>
    <phoneticPr fontId="5"/>
  </si>
  <si>
    <t>R01</t>
  </si>
  <si>
    <t>R02</t>
  </si>
  <si>
    <t>R03</t>
  </si>
  <si>
    <t>R04</t>
  </si>
  <si>
    <t>R05</t>
  </si>
  <si>
    <t>▲ 2.89</t>
  </si>
  <si>
    <t>▲ 1.82</t>
  </si>
  <si>
    <t>病院事業会計</t>
  </si>
  <si>
    <t>一般会計</t>
  </si>
  <si>
    <t>下水道事業特別会計</t>
  </si>
  <si>
    <t>介護保険特別会計</t>
  </si>
  <si>
    <t>都民の森管理運営事業特別会計</t>
  </si>
  <si>
    <t>山のふるさと村管理運営事業特別会計</t>
  </si>
  <si>
    <t>後期高齢者医療特別会計</t>
  </si>
  <si>
    <t>国民健康保険特別会計</t>
  </si>
  <si>
    <t>その他会計（赤字）</t>
  </si>
  <si>
    <t>その他会計（黒字）</t>
  </si>
  <si>
    <t>R01</t>
    <phoneticPr fontId="5"/>
  </si>
  <si>
    <t>R02</t>
    <phoneticPr fontId="5"/>
  </si>
  <si>
    <t>R03</t>
    <phoneticPr fontId="5"/>
  </si>
  <si>
    <t>R04</t>
    <phoneticPr fontId="5"/>
  </si>
  <si>
    <t>R05</t>
    <phoneticPr fontId="5"/>
  </si>
  <si>
    <t>奥多摩総合開発</t>
    <rPh sb="0" eb="7">
      <t>オクタマソウゴウカイハツ</t>
    </rPh>
    <phoneticPr fontId="10"/>
  </si>
  <si>
    <t>おくたま地域振興財団</t>
    <rPh sb="4" eb="6">
      <t>チイキ</t>
    </rPh>
    <rPh sb="6" eb="8">
      <t>シンコウ</t>
    </rPh>
    <rPh sb="8" eb="10">
      <t>ザイダン</t>
    </rPh>
    <phoneticPr fontId="10"/>
  </si>
  <si>
    <t>小河内振興財団</t>
    <rPh sb="0" eb="7">
      <t>オゴウチシンコウザイダン</t>
    </rPh>
    <phoneticPr fontId="10"/>
  </si>
  <si>
    <t>S58.4月設立</t>
    <rPh sb="5" eb="6">
      <t>ガツ</t>
    </rPh>
    <rPh sb="6" eb="8">
      <t>セツリツ</t>
    </rPh>
    <phoneticPr fontId="2"/>
  </si>
  <si>
    <t>H23.2月設立</t>
    <rPh sb="5" eb="8">
      <t>ガツセツリツ</t>
    </rPh>
    <phoneticPr fontId="2"/>
  </si>
  <si>
    <t>H24.3月設立</t>
    <rPh sb="5" eb="8">
      <t>ガツセツリツ</t>
    </rPh>
    <phoneticPr fontId="2"/>
  </si>
  <si>
    <t>東京市町村総合事務組合（一般会計）</t>
    <rPh sb="0" eb="11">
      <t>トウキョウシチョウソンソウゴウジムクミアイ</t>
    </rPh>
    <rPh sb="12" eb="16">
      <t>イッパンカイケイ</t>
    </rPh>
    <phoneticPr fontId="2"/>
  </si>
  <si>
    <t>東京市町村総合事務組合（交通災害共済事業特別会計）</t>
    <rPh sb="0" eb="11">
      <t>トウキョウシチョウソンソウゴウジムクミアイ</t>
    </rPh>
    <rPh sb="12" eb="24">
      <t>コウツウサイガイキョウサイジギョウトクベツカイケイ</t>
    </rPh>
    <phoneticPr fontId="2"/>
  </si>
  <si>
    <t>東京都市町村職員退職手当組合</t>
    <rPh sb="0" eb="14">
      <t>トウキョウトシチョウソンショクインタイショクテアテクミアイ</t>
    </rPh>
    <phoneticPr fontId="2"/>
  </si>
  <si>
    <t>東京都市町村議会議員公務災害補償等組合</t>
    <rPh sb="0" eb="3">
      <t>トウキョウト</t>
    </rPh>
    <rPh sb="3" eb="6">
      <t>シチョウソン</t>
    </rPh>
    <rPh sb="6" eb="8">
      <t>ギカイ</t>
    </rPh>
    <rPh sb="8" eb="10">
      <t>ギイン</t>
    </rPh>
    <rPh sb="10" eb="12">
      <t>コウム</t>
    </rPh>
    <rPh sb="12" eb="14">
      <t>サイガイ</t>
    </rPh>
    <rPh sb="14" eb="16">
      <t>ホショウ</t>
    </rPh>
    <rPh sb="16" eb="17">
      <t>ナド</t>
    </rPh>
    <rPh sb="17" eb="19">
      <t>クミアイ</t>
    </rPh>
    <phoneticPr fontId="2"/>
  </si>
  <si>
    <t>東京都後期高齢者医療広域連合（一般会計）</t>
    <rPh sb="0" eb="14">
      <t>トウキョウトコウキコウレイシャイリョウコウイキレンゴウ</t>
    </rPh>
    <rPh sb="15" eb="19">
      <t>イッパンカイケイ</t>
    </rPh>
    <phoneticPr fontId="2"/>
  </si>
  <si>
    <t>東京都後期高齢者医療広域連合（特別会計）</t>
    <rPh sb="0" eb="14">
      <t>トウキョウトコウキコウレイシャイリョウコウイキレンゴウ</t>
    </rPh>
    <rPh sb="15" eb="19">
      <t>トクベツカイケイ</t>
    </rPh>
    <phoneticPr fontId="2"/>
  </si>
  <si>
    <t>西秋川衛生組合</t>
    <rPh sb="0" eb="7">
      <t>ニシアキガワエイセイクミアイ</t>
    </rPh>
    <phoneticPr fontId="2"/>
  </si>
  <si>
    <t>秋川流域斎場組合</t>
    <rPh sb="0" eb="8">
      <t>アキガワリュウイキサイジョウクミアイ</t>
    </rPh>
    <phoneticPr fontId="2"/>
  </si>
  <si>
    <t>-</t>
    <phoneticPr fontId="2"/>
  </si>
  <si>
    <t>庁舎建設基金</t>
    <rPh sb="0" eb="6">
      <t>チョウシャケンセツキキン</t>
    </rPh>
    <phoneticPr fontId="5"/>
  </si>
  <si>
    <t>公共施設整備基金</t>
    <rPh sb="0" eb="8">
      <t>コウキョウシセツセイビキキン</t>
    </rPh>
    <phoneticPr fontId="10"/>
  </si>
  <si>
    <t>観光施設等整備基金</t>
    <rPh sb="0" eb="9">
      <t>カンコウシセツトウセイビキキン</t>
    </rPh>
    <phoneticPr fontId="10"/>
  </si>
  <si>
    <t>森林環境整備基金</t>
    <rPh sb="0" eb="8">
      <t>シンリンカンキョウセイビキキン</t>
    </rPh>
    <phoneticPr fontId="10"/>
  </si>
  <si>
    <t>教育文化振興基金</t>
    <rPh sb="0" eb="8">
      <t>キョウイクブンカシンコウキキン</t>
    </rPh>
    <phoneticPr fontId="10"/>
  </si>
  <si>
    <t>実質公債費比率</t>
    <phoneticPr fontId="5"/>
  </si>
  <si>
    <t>将来負担比率</t>
    <phoneticPr fontId="5"/>
  </si>
  <si>
    <t>類似団体内平均値</t>
    <phoneticPr fontId="5"/>
  </si>
  <si>
    <t>当該団体値</t>
    <rPh sb="0" eb="2">
      <t>トウガイ</t>
    </rPh>
    <rPh sb="2" eb="4">
      <t>ダンタイ</t>
    </rPh>
    <rPh sb="4" eb="5">
      <t>アタイ</t>
    </rPh>
    <phoneticPr fontId="5"/>
  </si>
  <si>
    <t>(　参考　）</t>
    <rPh sb="2" eb="4">
      <t>サンコウ</t>
    </rPh>
    <phoneticPr fontId="5"/>
  </si>
  <si>
    <t>分析欄</t>
    <rPh sb="0" eb="2">
      <t>ブンセキ</t>
    </rPh>
    <rPh sb="2" eb="3">
      <t>ラン</t>
    </rPh>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</si>
  <si>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</si>
  <si>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有形固定資産減価償却率</t>
    <phoneticPr fontId="5"/>
  </si>
  <si>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</si>
  <si>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　有形固定資産減価償却率は類似団体よりも低い水準にあり、将来負担比率も類似団体よりも低くマイナス値となった。将来負担比率が低い主な要因としては、地方債の新規発行を抑制していることや基金の積立てが順調にできていることが挙げられる。ただし、今後は老朽化した公共施設等の更新等に起債の活用や基金の取り崩しが見込まれるため、将来を見据えた健全な財政運営に努める必要がある。</t>
    <phoneticPr fontId="2"/>
  </si>
  <si>
    <t>　起債の抑制や基金の効果的な運用により将来負担比率は生じていない。また、実質公債費比率については、類似団体の平均と比較して0.1ポイント下回ることとなった。今後は老朽化した公共施設等の更新等に起債の活用や基金の取り崩しが見込まれるため、将来を見据えた健全な財政運営に努める必要がある。</t>
    <rPh sb="68" eb="69">
      <t>シタ</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</si>
</sst>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 numFmtId="191" formatCode="#,##0.0_);[Red]\(#,##0.0\)"/>
  </numFmts>
  <fonts count="43">
    <font>
      <sz val="11"/>
      <color theme="1"/>
      <name val="ＭＳ ゴシック"/>
      <family val="2"/>
      <charset val="128"/>
    </font>
    <font>
      <sz val="11"/>
      <color indexed="8"/>
      <name val="ＭＳ Ｐゴシック"/>
      <family val="3"/>
      <charset val="128"/>
    </font>
    <font>
      <sz val="6"/>
      <name val="ＭＳ 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6"/>
      <name val="ＭＳ Ｐゴシック"/>
      <family val="2"/>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1"/>
      <color theme="1"/>
      <name val="ＭＳ Ｐゴシック"/>
      <family val="3"/>
      <charset val="128"/>
    </font>
    <font>
      <sz val="14"/>
      <color theme="1"/>
      <name val="ＭＳ Ｐゴシック"/>
      <family val="3"/>
      <charset val="128"/>
    </font>
    <font>
      <sz val="10"/>
      <color rgb="FF000000"/>
      <name val="游ゴシック 本文"/>
      <family val="3"/>
      <charset val="128"/>
    </font>
    <font>
      <sz val="10"/>
      <color indexed="8"/>
      <name val="游ゴシック"/>
      <family val="3"/>
      <charset val="128"/>
      <scheme val="minor"/>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9">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 diagonalUp="1">
      <left style="medium">
        <color indexed="64"/>
      </left>
      <right/>
      <top style="thin">
        <color indexed="64"/>
      </top>
      <bottom style="medium">
        <color indexed="64"/>
      </bottom>
      <diagonal style="thin">
        <color indexed="64"/>
      </diagonal>
    </border>
  </borders>
  <cellStyleXfs count="21">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5" fillId="0" borderId="0">
      <alignment vertical="center"/>
    </xf>
    <xf numFmtId="0" fontId="17" fillId="0" borderId="0"/>
    <xf numFmtId="0" fontId="17" fillId="0" borderId="0">
      <alignment vertical="center"/>
    </xf>
    <xf numFmtId="0" fontId="15" fillId="0" borderId="0">
      <alignment vertical="center"/>
    </xf>
    <xf numFmtId="0" fontId="1" fillId="0" borderId="0">
      <alignment vertical="center"/>
    </xf>
    <xf numFmtId="0" fontId="2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7" fillId="0" borderId="0">
      <alignment vertical="center"/>
    </xf>
    <xf numFmtId="0" fontId="17" fillId="0" borderId="0">
      <alignment vertical="center"/>
    </xf>
    <xf numFmtId="0" fontId="17" fillId="0" borderId="0"/>
    <xf numFmtId="0" fontId="17" fillId="0" borderId="0"/>
    <xf numFmtId="0" fontId="39" fillId="0" borderId="0">
      <alignment vertical="center"/>
    </xf>
  </cellStyleXfs>
  <cellXfs count="1261">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Border="1" applyAlignment="1">
      <alignment horizontal="center" vertical="center" wrapText="1"/>
    </xf>
    <xf numFmtId="176" fontId="6" fillId="0" borderId="4" xfId="1" applyNumberFormat="1" applyFont="1" applyBorder="1" applyAlignment="1">
      <alignment horizontal="right" vertical="center" shrinkToFit="1"/>
    </xf>
    <xf numFmtId="176" fontId="6" fillId="0" borderId="5" xfId="1" applyNumberFormat="1" applyFont="1" applyBorder="1" applyAlignment="1">
      <alignment horizontal="right" vertical="center" shrinkToFit="1"/>
    </xf>
    <xf numFmtId="176" fontId="6" fillId="0" borderId="10" xfId="1" applyNumberFormat="1" applyFont="1" applyBorder="1" applyAlignment="1">
      <alignment horizontal="right" vertical="center" shrinkToFit="1"/>
    </xf>
    <xf numFmtId="0" fontId="6" fillId="0" borderId="11" xfId="1" applyFont="1" applyBorder="1" applyAlignment="1">
      <alignment horizontal="center" vertical="center" wrapText="1"/>
    </xf>
    <xf numFmtId="176" fontId="6" fillId="0" borderId="14" xfId="1" applyNumberFormat="1" applyFont="1" applyBorder="1" applyAlignment="1">
      <alignment horizontal="right" vertical="center" shrinkToFit="1"/>
    </xf>
    <xf numFmtId="176" fontId="6" fillId="0" borderId="15" xfId="1" applyNumberFormat="1" applyFont="1" applyBorder="1" applyAlignment="1">
      <alignment horizontal="right" vertical="center" shrinkToFit="1"/>
    </xf>
    <xf numFmtId="176" fontId="6" fillId="0" borderId="16" xfId="1" applyNumberFormat="1" applyFont="1" applyBorder="1" applyAlignment="1">
      <alignment horizontal="right" vertical="center" shrinkToFit="1"/>
    </xf>
    <xf numFmtId="0" fontId="6" fillId="0" borderId="17" xfId="1" applyFont="1" applyBorder="1" applyAlignment="1">
      <alignment horizontal="center" vertical="center"/>
    </xf>
    <xf numFmtId="176" fontId="6" fillId="0" borderId="20" xfId="1" applyNumberFormat="1" applyFont="1" applyBorder="1" applyAlignment="1">
      <alignment horizontal="right" vertical="center" shrinkToFit="1"/>
    </xf>
    <xf numFmtId="176" fontId="6" fillId="0" borderId="21" xfId="1" applyNumberFormat="1" applyFont="1" applyBorder="1" applyAlignment="1">
      <alignment horizontal="right" vertical="center" shrinkToFit="1"/>
    </xf>
    <xf numFmtId="176" fontId="6" fillId="0" borderId="22" xfId="1" applyNumberFormat="1" applyFont="1" applyBorder="1" applyAlignment="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Border="1" applyAlignment="1">
      <alignment vertical="center" wrapText="1"/>
    </xf>
    <xf numFmtId="176" fontId="6" fillId="0" borderId="27" xfId="2" applyNumberFormat="1" applyFont="1" applyBorder="1" applyAlignment="1">
      <alignment horizontal="right" vertical="center" shrinkToFit="1"/>
    </xf>
    <xf numFmtId="176" fontId="6" fillId="0" borderId="28" xfId="2" applyNumberFormat="1" applyFont="1" applyBorder="1" applyAlignment="1">
      <alignment horizontal="right" vertical="center" shrinkToFit="1"/>
    </xf>
    <xf numFmtId="176" fontId="6" fillId="0" borderId="29" xfId="2" applyNumberFormat="1" applyFont="1" applyBorder="1" applyAlignment="1">
      <alignment horizontal="right" vertical="center" shrinkToFit="1"/>
    </xf>
    <xf numFmtId="0" fontId="6" fillId="0" borderId="30" xfId="2" applyFont="1" applyBorder="1">
      <alignment vertical="center"/>
    </xf>
    <xf numFmtId="176" fontId="6" fillId="0" borderId="33" xfId="2" applyNumberFormat="1" applyFont="1" applyBorder="1" applyAlignment="1">
      <alignment horizontal="right" vertical="center" shrinkToFit="1"/>
    </xf>
    <xf numFmtId="176" fontId="6" fillId="0" borderId="34" xfId="2" applyNumberFormat="1" applyFont="1" applyBorder="1" applyAlignment="1">
      <alignment horizontal="right" vertical="center" shrinkToFit="1"/>
    </xf>
    <xf numFmtId="176" fontId="6" fillId="0" borderId="35" xfId="2" applyNumberFormat="1" applyFont="1" applyBorder="1" applyAlignment="1">
      <alignment horizontal="right" vertical="center" shrinkToFit="1"/>
    </xf>
    <xf numFmtId="0" fontId="6" fillId="0" borderId="11" xfId="2" applyFont="1" applyBorder="1">
      <alignment vertical="center"/>
    </xf>
    <xf numFmtId="0" fontId="6" fillId="0" borderId="17" xfId="2" applyFont="1" applyBorder="1">
      <alignment vertical="center"/>
    </xf>
    <xf numFmtId="176" fontId="6" fillId="0" borderId="20" xfId="2" applyNumberFormat="1" applyFont="1" applyBorder="1" applyAlignment="1">
      <alignment horizontal="right" vertical="center" shrinkToFit="1"/>
    </xf>
    <xf numFmtId="176" fontId="6" fillId="0" borderId="21" xfId="2" applyNumberFormat="1" applyFont="1" applyBorder="1" applyAlignment="1">
      <alignment horizontal="right" vertical="center" shrinkToFit="1"/>
    </xf>
    <xf numFmtId="176" fontId="6" fillId="0" borderId="22" xfId="2" applyNumberFormat="1" applyFont="1" applyBorder="1" applyAlignment="1">
      <alignment horizontal="right" vertical="center" shrinkToFit="1"/>
    </xf>
    <xf numFmtId="0" fontId="7" fillId="0" borderId="0" xfId="2" applyFont="1">
      <alignment vertical="center"/>
    </xf>
    <xf numFmtId="0" fontId="7" fillId="0" borderId="0" xfId="2" applyFont="1" applyAlignment="1">
      <alignment vertical="center" wrapText="1"/>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Border="1" applyAlignment="1">
      <alignment vertical="center" wrapText="1"/>
    </xf>
    <xf numFmtId="177" fontId="7" fillId="0" borderId="27" xfId="3" applyNumberFormat="1" applyFont="1" applyBorder="1" applyAlignment="1">
      <alignment horizontal="right" vertical="center" shrinkToFit="1"/>
    </xf>
    <xf numFmtId="177" fontId="7" fillId="0" borderId="28" xfId="3" applyNumberFormat="1" applyFont="1" applyBorder="1" applyAlignment="1">
      <alignment horizontal="right" vertical="center" shrinkToFit="1"/>
    </xf>
    <xf numFmtId="177" fontId="7" fillId="0" borderId="29" xfId="3" applyNumberFormat="1" applyFont="1" applyBorder="1" applyAlignment="1">
      <alignment horizontal="right" vertical="center" shrinkToFit="1"/>
    </xf>
    <xf numFmtId="0" fontId="7" fillId="0" borderId="39" xfId="3" applyFont="1" applyBorder="1">
      <alignment vertical="center"/>
    </xf>
    <xf numFmtId="177" fontId="7" fillId="0" borderId="33" xfId="3" applyNumberFormat="1" applyFont="1" applyBorder="1" applyAlignment="1">
      <alignment horizontal="right" vertical="center" shrinkToFit="1"/>
    </xf>
    <xf numFmtId="177" fontId="7" fillId="0" borderId="34" xfId="3" applyNumberFormat="1" applyFont="1" applyBorder="1" applyAlignment="1">
      <alignment horizontal="right" vertical="center" shrinkToFit="1"/>
    </xf>
    <xf numFmtId="177" fontId="7" fillId="0" borderId="35" xfId="3" applyNumberFormat="1" applyFont="1" applyBorder="1" applyAlignment="1">
      <alignment horizontal="right" vertical="center" shrinkToFit="1"/>
    </xf>
    <xf numFmtId="0" fontId="7" fillId="0" borderId="41" xfId="3" applyFont="1" applyBorder="1">
      <alignment vertical="center"/>
    </xf>
    <xf numFmtId="0" fontId="7" fillId="0" borderId="44" xfId="3" applyFont="1" applyBorder="1">
      <alignment vertical="center"/>
    </xf>
    <xf numFmtId="177" fontId="7" fillId="0" borderId="20" xfId="3" applyNumberFormat="1" applyFont="1" applyBorder="1" applyAlignment="1">
      <alignment horizontal="right" vertical="center" shrinkToFit="1"/>
    </xf>
    <xf numFmtId="177" fontId="7" fillId="0" borderId="21" xfId="3" applyNumberFormat="1" applyFont="1" applyBorder="1" applyAlignment="1">
      <alignment horizontal="right" vertical="center" shrinkToFit="1"/>
    </xf>
    <xf numFmtId="177" fontId="7" fillId="0" borderId="22" xfId="3" applyNumberFormat="1" applyFont="1" applyBorder="1" applyAlignment="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47" xfId="3" applyNumberFormat="1" applyFont="1" applyBorder="1" applyAlignment="1" applyProtection="1">
      <alignment horizontal="right" vertical="center" shrinkToFit="1"/>
      <protection locked="0"/>
    </xf>
    <xf numFmtId="177" fontId="8" fillId="0" borderId="48" xfId="3" applyNumberFormat="1" applyFont="1" applyBorder="1" applyAlignment="1" applyProtection="1">
      <alignment horizontal="right" vertical="center" shrinkToFit="1"/>
      <protection locked="0"/>
    </xf>
    <xf numFmtId="177" fontId="8" fillId="0" borderId="4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2" fillId="0" borderId="0" xfId="3" applyFont="1" applyAlignment="1">
      <alignment horizontal="center" vertical="center" wrapText="1"/>
    </xf>
    <xf numFmtId="0" fontId="8" fillId="0" borderId="0" xfId="3" applyFont="1" applyAlignment="1">
      <alignment vertical="top"/>
    </xf>
    <xf numFmtId="0" fontId="13" fillId="0" borderId="0" xfId="3" applyFont="1">
      <alignment vertical="center"/>
    </xf>
    <xf numFmtId="0" fontId="12"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Border="1" applyAlignment="1">
      <alignment vertical="center" wrapText="1"/>
    </xf>
    <xf numFmtId="0" fontId="7" fillId="0" borderId="39" xfId="4" applyFont="1" applyBorder="1">
      <alignment vertical="center"/>
    </xf>
    <xf numFmtId="0" fontId="7" fillId="0" borderId="41" xfId="4" applyFont="1" applyBorder="1">
      <alignment vertical="center"/>
    </xf>
    <xf numFmtId="0" fontId="7" fillId="0" borderId="50" xfId="4" applyFont="1" applyBorder="1">
      <alignment vertical="center"/>
    </xf>
    <xf numFmtId="0" fontId="7" fillId="0" borderId="39" xfId="4" applyFont="1" applyBorder="1" applyAlignment="1">
      <alignment vertical="center" wrapText="1"/>
    </xf>
    <xf numFmtId="0" fontId="7" fillId="0" borderId="44" xfId="4" applyFont="1" applyBorder="1">
      <alignment vertical="center"/>
    </xf>
    <xf numFmtId="0" fontId="7" fillId="0" borderId="0" xfId="4" applyFont="1" applyAlignment="1"/>
    <xf numFmtId="0" fontId="7" fillId="0" borderId="0" xfId="4" applyFont="1">
      <alignment vertical="center"/>
    </xf>
    <xf numFmtId="0" fontId="7" fillId="0" borderId="0" xfId="4" applyFont="1" applyAlignment="1">
      <alignment horizontal="left" vertical="center"/>
    </xf>
    <xf numFmtId="177" fontId="7" fillId="0" borderId="0" xfId="4" applyNumberFormat="1" applyFont="1" applyAlignment="1">
      <alignment horizontal="right" vertical="center"/>
    </xf>
    <xf numFmtId="0" fontId="4" fillId="0" borderId="0" xfId="1" applyFont="1" applyAlignment="1">
      <alignment horizontal="right"/>
    </xf>
    <xf numFmtId="0" fontId="14" fillId="2" borderId="1" xfId="1" applyFont="1" applyFill="1" applyBorder="1" applyAlignment="1"/>
    <xf numFmtId="0" fontId="14" fillId="2" borderId="2" xfId="1" applyFont="1" applyFill="1" applyBorder="1" applyAlignment="1">
      <alignment horizontal="right" vertical="top"/>
    </xf>
    <xf numFmtId="0" fontId="14" fillId="2" borderId="3" xfId="1" applyFont="1" applyFill="1" applyBorder="1" applyAlignment="1">
      <alignment horizontal="right" vertical="top"/>
    </xf>
    <xf numFmtId="0" fontId="16" fillId="4" borderId="5" xfId="5" applyFont="1" applyFill="1" applyBorder="1" applyAlignment="1">
      <alignment horizontal="center" vertical="center"/>
    </xf>
    <xf numFmtId="0" fontId="16" fillId="4" borderId="6" xfId="5" applyFont="1" applyFill="1" applyBorder="1" applyAlignment="1">
      <alignment horizontal="center" vertical="center"/>
    </xf>
    <xf numFmtId="0" fontId="14" fillId="0" borderId="7" xfId="1" applyFont="1" applyBorder="1" applyAlignment="1">
      <alignment horizontal="center" vertical="center" wrapText="1"/>
    </xf>
    <xf numFmtId="177" fontId="14" fillId="0" borderId="5" xfId="5" applyNumberFormat="1" applyFont="1" applyBorder="1" applyAlignment="1">
      <alignment horizontal="right" vertical="center" shrinkToFit="1"/>
    </xf>
    <xf numFmtId="177" fontId="14" fillId="0" borderId="10" xfId="5" applyNumberFormat="1" applyFont="1" applyBorder="1" applyAlignment="1">
      <alignment horizontal="right" vertical="center" shrinkToFit="1"/>
    </xf>
    <xf numFmtId="0" fontId="14" fillId="0" borderId="11" xfId="1" applyFont="1" applyBorder="1" applyAlignment="1">
      <alignment horizontal="center" vertical="center" wrapText="1"/>
    </xf>
    <xf numFmtId="177" fontId="14" fillId="0" borderId="15" xfId="5" applyNumberFormat="1" applyFont="1" applyBorder="1" applyAlignment="1">
      <alignment horizontal="right" vertical="center" shrinkToFit="1"/>
    </xf>
    <xf numFmtId="177" fontId="14" fillId="0" borderId="16" xfId="5" applyNumberFormat="1" applyFont="1" applyBorder="1" applyAlignment="1">
      <alignment horizontal="right" vertical="center" shrinkToFit="1"/>
    </xf>
    <xf numFmtId="177" fontId="14" fillId="0" borderId="34" xfId="5" applyNumberFormat="1" applyFont="1" applyBorder="1" applyAlignment="1">
      <alignment horizontal="right" vertical="center" shrinkToFit="1"/>
    </xf>
    <xf numFmtId="177" fontId="14" fillId="0" borderId="35" xfId="5" applyNumberFormat="1" applyFont="1" applyBorder="1" applyAlignment="1">
      <alignment horizontal="right" vertical="center" shrinkToFit="1"/>
    </xf>
    <xf numFmtId="0" fontId="14" fillId="0" borderId="47" xfId="1" applyFont="1" applyBorder="1" applyAlignment="1">
      <alignment horizontal="center" vertical="center"/>
    </xf>
    <xf numFmtId="177" fontId="14" fillId="0" borderId="35" xfId="5" applyNumberFormat="1" applyFont="1" applyBorder="1" applyAlignment="1" applyProtection="1">
      <alignment horizontal="right" vertical="center" shrinkToFit="1"/>
      <protection locked="0"/>
    </xf>
    <xf numFmtId="0" fontId="14" fillId="0" borderId="52" xfId="1" applyFont="1" applyBorder="1" applyAlignment="1">
      <alignment horizontal="center" vertical="center"/>
    </xf>
    <xf numFmtId="177" fontId="14" fillId="0" borderId="22" xfId="5" applyNumberFormat="1" applyFont="1" applyBorder="1" applyAlignment="1" applyProtection="1">
      <alignment horizontal="right" vertical="center" shrinkToFit="1"/>
      <protection locked="0"/>
    </xf>
    <xf numFmtId="0" fontId="14" fillId="0" borderId="1" xfId="1" applyFont="1" applyBorder="1" applyAlignment="1">
      <alignment horizontal="center" vertical="center"/>
    </xf>
    <xf numFmtId="177" fontId="14" fillId="0" borderId="53" xfId="5" applyNumberFormat="1" applyFont="1" applyBorder="1" applyAlignment="1">
      <alignment horizontal="right" vertical="center" shrinkToFit="1"/>
    </xf>
    <xf numFmtId="177" fontId="14" fillId="0" borderId="6" xfId="5" applyNumberFormat="1" applyFont="1" applyBorder="1" applyAlignment="1">
      <alignment horizontal="right" vertical="center" shrinkToFit="1"/>
    </xf>
    <xf numFmtId="178" fontId="18" fillId="0" borderId="41" xfId="6" applyNumberFormat="1" applyFont="1" applyBorder="1" applyAlignment="1">
      <alignment vertical="center"/>
    </xf>
    <xf numFmtId="178" fontId="18" fillId="0" borderId="51" xfId="6" applyNumberFormat="1" applyFont="1" applyBorder="1" applyAlignment="1">
      <alignment vertical="center"/>
    </xf>
    <xf numFmtId="178" fontId="18" fillId="0" borderId="15" xfId="6" applyNumberFormat="1" applyFont="1" applyBorder="1" applyAlignment="1">
      <alignment horizontal="center" vertical="center" wrapText="1"/>
    </xf>
    <xf numFmtId="178" fontId="18" fillId="0" borderId="39" xfId="6" applyNumberFormat="1" applyFont="1" applyBorder="1" applyAlignment="1">
      <alignment horizontal="center" vertical="center"/>
    </xf>
    <xf numFmtId="178" fontId="18" fillId="0" borderId="31" xfId="6" applyNumberFormat="1" applyFont="1" applyBorder="1" applyAlignment="1">
      <alignment horizontal="center" vertical="center"/>
    </xf>
    <xf numFmtId="178" fontId="18" fillId="0" borderId="42" xfId="6" applyNumberFormat="1" applyFont="1" applyBorder="1" applyAlignment="1">
      <alignment horizontal="center" vertical="center"/>
    </xf>
    <xf numFmtId="0" fontId="17" fillId="0" borderId="0" xfId="6"/>
    <xf numFmtId="178" fontId="18" fillId="0" borderId="37" xfId="6" applyNumberFormat="1" applyFont="1" applyBorder="1" applyAlignment="1">
      <alignment vertical="center"/>
    </xf>
    <xf numFmtId="178" fontId="18" fillId="0" borderId="40" xfId="6" applyNumberFormat="1" applyFont="1" applyBorder="1" applyAlignment="1">
      <alignment vertical="center"/>
    </xf>
    <xf numFmtId="0" fontId="17" fillId="0" borderId="50" xfId="6" applyBorder="1" applyAlignment="1">
      <alignment vertical="center"/>
    </xf>
    <xf numFmtId="178" fontId="18" fillId="0" borderId="41" xfId="6" applyNumberFormat="1" applyFont="1" applyBorder="1" applyAlignment="1">
      <alignment horizontal="center" vertical="center"/>
    </xf>
    <xf numFmtId="178" fontId="18" fillId="0" borderId="54" xfId="6" applyNumberFormat="1" applyFont="1" applyBorder="1" applyAlignment="1">
      <alignment horizontal="center" vertical="center" wrapText="1"/>
    </xf>
    <xf numFmtId="178" fontId="18" fillId="0" borderId="55" xfId="6" applyNumberFormat="1" applyFont="1" applyBorder="1" applyAlignment="1">
      <alignment horizontal="center" vertical="center"/>
    </xf>
    <xf numFmtId="178" fontId="18" fillId="0" borderId="56" xfId="6" applyNumberFormat="1" applyFont="1" applyBorder="1" applyAlignment="1">
      <alignment horizontal="center" vertical="center" wrapText="1"/>
    </xf>
    <xf numFmtId="178" fontId="18" fillId="0" borderId="34" xfId="6" applyNumberFormat="1" applyFont="1" applyBorder="1" applyAlignment="1">
      <alignment horizontal="center" vertical="center"/>
    </xf>
    <xf numFmtId="178" fontId="18" fillId="0" borderId="51" xfId="6" applyNumberFormat="1" applyFont="1" applyBorder="1" applyAlignment="1">
      <alignment horizontal="center" vertical="center"/>
    </xf>
    <xf numFmtId="179" fontId="18" fillId="0" borderId="15" xfId="6" applyNumberFormat="1" applyFont="1" applyBorder="1" applyAlignment="1">
      <alignment vertical="center"/>
    </xf>
    <xf numFmtId="179" fontId="18" fillId="0" borderId="41" xfId="6" applyNumberFormat="1" applyFont="1" applyBorder="1" applyAlignment="1">
      <alignment vertical="center"/>
    </xf>
    <xf numFmtId="180" fontId="18" fillId="0" borderId="57" xfId="6" applyNumberFormat="1" applyFont="1" applyBorder="1" applyAlignment="1">
      <alignment vertical="center"/>
    </xf>
    <xf numFmtId="179" fontId="18" fillId="0" borderId="55" xfId="6" applyNumberFormat="1" applyFont="1" applyBorder="1" applyAlignment="1">
      <alignment vertical="center"/>
    </xf>
    <xf numFmtId="180" fontId="18" fillId="0" borderId="58" xfId="6" applyNumberFormat="1" applyFont="1" applyBorder="1" applyAlignment="1">
      <alignment vertical="center"/>
    </xf>
    <xf numFmtId="180" fontId="18" fillId="0" borderId="15" xfId="6" applyNumberFormat="1" applyFont="1" applyBorder="1" applyAlignment="1">
      <alignment vertical="center"/>
    </xf>
    <xf numFmtId="178" fontId="18" fillId="0" borderId="37" xfId="6" applyNumberFormat="1" applyFont="1" applyBorder="1" applyAlignment="1">
      <alignment horizontal="center" vertical="center"/>
    </xf>
    <xf numFmtId="178" fontId="18" fillId="0" borderId="59" xfId="6" applyNumberFormat="1" applyFont="1" applyBorder="1" applyAlignment="1">
      <alignment horizontal="center" vertical="center"/>
    </xf>
    <xf numFmtId="179" fontId="18" fillId="0" borderId="60" xfId="6" applyNumberFormat="1" applyFont="1" applyBorder="1" applyAlignment="1">
      <alignment vertical="center"/>
    </xf>
    <xf numFmtId="179" fontId="18" fillId="0" borderId="61" xfId="6" applyNumberFormat="1" applyFont="1" applyBorder="1" applyAlignment="1">
      <alignment vertical="center"/>
    </xf>
    <xf numFmtId="180" fontId="18" fillId="0" borderId="59" xfId="6" applyNumberFormat="1" applyFont="1" applyBorder="1" applyAlignment="1">
      <alignment vertical="center"/>
    </xf>
    <xf numFmtId="179" fontId="18" fillId="0" borderId="62" xfId="6" applyNumberFormat="1" applyFont="1" applyBorder="1" applyAlignment="1">
      <alignment vertical="center"/>
    </xf>
    <xf numFmtId="180" fontId="18" fillId="0" borderId="63" xfId="6" applyNumberFormat="1" applyFont="1" applyBorder="1" applyAlignment="1">
      <alignment vertical="center"/>
    </xf>
    <xf numFmtId="180" fontId="18" fillId="0" borderId="60" xfId="6" applyNumberFormat="1" applyFont="1" applyBorder="1" applyAlignment="1">
      <alignment vertical="center"/>
    </xf>
    <xf numFmtId="179" fontId="18" fillId="0" borderId="60" xfId="6" applyNumberFormat="1" applyFont="1" applyBorder="1" applyAlignment="1">
      <alignment vertical="center" wrapText="1"/>
    </xf>
    <xf numFmtId="180" fontId="18" fillId="0" borderId="12" xfId="6" applyNumberFormat="1" applyFont="1" applyBorder="1" applyAlignment="1">
      <alignment vertical="center"/>
    </xf>
    <xf numFmtId="0" fontId="17" fillId="0" borderId="34" xfId="6" applyBorder="1"/>
    <xf numFmtId="0" fontId="17" fillId="0" borderId="34" xfId="6" applyBorder="1" applyAlignment="1">
      <alignment vertical="center"/>
    </xf>
    <xf numFmtId="0" fontId="19" fillId="0" borderId="34" xfId="6" applyFont="1" applyBorder="1"/>
    <xf numFmtId="0" fontId="17" fillId="0" borderId="0" xfId="7" applyAlignment="1"/>
    <xf numFmtId="0" fontId="17" fillId="0" borderId="34" xfId="7" applyBorder="1" applyAlignment="1"/>
    <xf numFmtId="177" fontId="17" fillId="0" borderId="34" xfId="7" applyNumberFormat="1" applyBorder="1" applyAlignment="1"/>
    <xf numFmtId="0" fontId="21" fillId="0" borderId="0" xfId="8" applyFont="1">
      <alignment vertical="center"/>
    </xf>
    <xf numFmtId="49" fontId="21" fillId="0" borderId="0" xfId="8" applyNumberFormat="1" applyFont="1">
      <alignment vertical="center"/>
    </xf>
    <xf numFmtId="0" fontId="23" fillId="0" borderId="0" xfId="8" applyFont="1">
      <alignment vertical="center"/>
    </xf>
    <xf numFmtId="0" fontId="24" fillId="0" borderId="0" xfId="8" applyFont="1">
      <alignment vertical="center"/>
    </xf>
    <xf numFmtId="0" fontId="21" fillId="0" borderId="36" xfId="8" applyFont="1" applyBorder="1" applyAlignment="1">
      <alignment horizontal="left" vertical="center"/>
    </xf>
    <xf numFmtId="0" fontId="21" fillId="0" borderId="8" xfId="8" applyFont="1" applyBorder="1" applyAlignment="1">
      <alignment horizontal="left" vertical="center"/>
    </xf>
    <xf numFmtId="0" fontId="21" fillId="0" borderId="9" xfId="8" applyFont="1" applyBorder="1" applyAlignment="1">
      <alignment horizontal="left" vertical="center"/>
    </xf>
    <xf numFmtId="184" fontId="21" fillId="0" borderId="36" xfId="8" applyNumberFormat="1" applyFont="1" applyBorder="1" applyAlignment="1">
      <alignment horizontal="right" vertical="center" shrinkToFit="1"/>
    </xf>
    <xf numFmtId="184" fontId="21" fillId="0" borderId="8" xfId="8" applyNumberFormat="1" applyFont="1" applyBorder="1" applyAlignment="1">
      <alignment horizontal="right" vertical="center" shrinkToFit="1"/>
    </xf>
    <xf numFmtId="184" fontId="21" fillId="0" borderId="9" xfId="8" applyNumberFormat="1" applyFont="1" applyBorder="1" applyAlignment="1">
      <alignment horizontal="right" vertical="center" shrinkToFit="1"/>
    </xf>
    <xf numFmtId="0" fontId="25" fillId="0" borderId="50" xfId="9" applyFont="1" applyBorder="1">
      <alignment vertical="center"/>
    </xf>
    <xf numFmtId="184" fontId="21" fillId="0" borderId="36" xfId="8" applyNumberFormat="1" applyFont="1" applyBorder="1" applyAlignment="1">
      <alignment vertical="center" shrinkToFit="1"/>
    </xf>
    <xf numFmtId="184" fontId="21" fillId="0" borderId="8" xfId="8" applyNumberFormat="1" applyFont="1" applyBorder="1" applyAlignment="1">
      <alignment vertical="center" shrinkToFit="1"/>
    </xf>
    <xf numFmtId="184" fontId="21" fillId="0" borderId="9" xfId="8" applyNumberFormat="1" applyFont="1" applyBorder="1" applyAlignment="1">
      <alignment vertical="center" shrinkToFit="1"/>
    </xf>
    <xf numFmtId="0" fontId="21" fillId="0" borderId="7" xfId="8" applyFont="1" applyBorder="1" applyAlignment="1">
      <alignment horizontal="left" vertical="center"/>
    </xf>
    <xf numFmtId="0" fontId="25" fillId="0" borderId="71" xfId="9" applyFont="1" applyBorder="1" applyAlignment="1">
      <alignment horizontal="center" vertical="center"/>
    </xf>
    <xf numFmtId="0" fontId="21" fillId="0" borderId="7" xfId="8" applyFont="1" applyBorder="1" applyAlignment="1">
      <alignment horizontal="center" vertical="center"/>
    </xf>
    <xf numFmtId="0" fontId="21" fillId="0" borderId="74" xfId="8" applyFont="1" applyBorder="1" applyAlignment="1">
      <alignment horizontal="center" vertical="center"/>
    </xf>
    <xf numFmtId="0" fontId="27" fillId="0" borderId="75" xfId="8" applyFont="1" applyBorder="1" applyAlignment="1">
      <alignment vertical="center" wrapText="1"/>
    </xf>
    <xf numFmtId="0" fontId="27" fillId="0" borderId="76" xfId="8" applyFont="1" applyBorder="1" applyAlignment="1">
      <alignment vertical="center" wrapText="1"/>
    </xf>
    <xf numFmtId="181" fontId="21" fillId="0" borderId="74" xfId="8" applyNumberFormat="1" applyFont="1" applyBorder="1">
      <alignment vertical="center"/>
    </xf>
    <xf numFmtId="181" fontId="21" fillId="0" borderId="75" xfId="8" applyNumberFormat="1" applyFont="1" applyBorder="1">
      <alignment vertical="center"/>
    </xf>
    <xf numFmtId="181" fontId="21" fillId="0" borderId="76" xfId="8" applyNumberFormat="1" applyFont="1" applyBorder="1">
      <alignment vertical="center"/>
    </xf>
    <xf numFmtId="0" fontId="21" fillId="0" borderId="7" xfId="8" applyFont="1" applyBorder="1">
      <alignment vertical="center"/>
    </xf>
    <xf numFmtId="0" fontId="21" fillId="0" borderId="66" xfId="8" applyFont="1" applyBorder="1">
      <alignment vertical="center"/>
    </xf>
    <xf numFmtId="49" fontId="21" fillId="0" borderId="7" xfId="8" applyNumberFormat="1" applyFont="1" applyBorder="1">
      <alignment vertical="center"/>
    </xf>
    <xf numFmtId="0" fontId="21" fillId="0" borderId="0" xfId="8" applyFont="1" applyAlignment="1">
      <alignment horizontal="center" vertical="center"/>
    </xf>
    <xf numFmtId="49" fontId="21" fillId="0" borderId="0" xfId="8" applyNumberFormat="1" applyFont="1" applyAlignment="1">
      <alignment horizontal="center" vertical="center"/>
    </xf>
    <xf numFmtId="0" fontId="21" fillId="0" borderId="66" xfId="8" applyFont="1" applyBorder="1" applyAlignment="1">
      <alignment horizontal="center" vertical="center"/>
    </xf>
    <xf numFmtId="0" fontId="21" fillId="0" borderId="74" xfId="8" applyFont="1" applyBorder="1">
      <alignment vertical="center"/>
    </xf>
    <xf numFmtId="0" fontId="21" fillId="0" borderId="75" xfId="8" applyFont="1" applyBorder="1">
      <alignment vertical="center"/>
    </xf>
    <xf numFmtId="0" fontId="21" fillId="0" borderId="76" xfId="8" applyFont="1" applyBorder="1">
      <alignment vertical="center"/>
    </xf>
    <xf numFmtId="49" fontId="31" fillId="0" borderId="0" xfId="11" applyNumberFormat="1" applyFont="1">
      <alignment vertical="center"/>
    </xf>
    <xf numFmtId="49" fontId="21" fillId="0" borderId="0" xfId="11" applyNumberFormat="1" applyFont="1">
      <alignment vertical="center"/>
    </xf>
    <xf numFmtId="0" fontId="21" fillId="0" borderId="0" xfId="11" applyFont="1">
      <alignment vertical="center"/>
    </xf>
    <xf numFmtId="0" fontId="32" fillId="0" borderId="0" xfId="11" applyFont="1">
      <alignment vertical="center"/>
    </xf>
    <xf numFmtId="0" fontId="3" fillId="0" borderId="56" xfId="11" applyFont="1" applyBorder="1" applyAlignment="1">
      <alignment horizontal="center" vertical="center"/>
    </xf>
    <xf numFmtId="0" fontId="3" fillId="0" borderId="56" xfId="11" applyFont="1" applyBorder="1">
      <alignment vertical="center"/>
    </xf>
    <xf numFmtId="0" fontId="21" fillId="0" borderId="12" xfId="11" applyFont="1" applyBorder="1">
      <alignment vertical="center"/>
    </xf>
    <xf numFmtId="0" fontId="21" fillId="0" borderId="56" xfId="11" applyFont="1" applyBorder="1">
      <alignment vertical="center"/>
    </xf>
    <xf numFmtId="0" fontId="21" fillId="0" borderId="41" xfId="11" applyFont="1" applyBorder="1" applyAlignment="1">
      <alignment horizontal="center" vertical="center"/>
    </xf>
    <xf numFmtId="0" fontId="21" fillId="0" borderId="12" xfId="11" applyFont="1" applyBorder="1" applyAlignment="1">
      <alignment horizontal="center" vertical="center"/>
    </xf>
    <xf numFmtId="0" fontId="21" fillId="0" borderId="65" xfId="11" applyFont="1" applyBorder="1" applyAlignment="1">
      <alignment horizontal="center" vertical="center"/>
    </xf>
    <xf numFmtId="0" fontId="21" fillId="0" borderId="0" xfId="11" applyFont="1" applyAlignment="1">
      <alignment horizontal="center" vertical="center" wrapText="1"/>
    </xf>
    <xf numFmtId="0" fontId="21" fillId="0" borderId="56" xfId="11" applyFont="1" applyBorder="1" applyAlignment="1">
      <alignment horizontal="center" vertical="center" wrapText="1"/>
    </xf>
    <xf numFmtId="0" fontId="25" fillId="0" borderId="0" xfId="11" applyFont="1">
      <alignment vertical="center"/>
    </xf>
    <xf numFmtId="0" fontId="21" fillId="0" borderId="0" xfId="11" applyFont="1" applyAlignment="1">
      <alignment vertical="center" shrinkToFit="1"/>
    </xf>
    <xf numFmtId="49" fontId="21" fillId="6" borderId="0" xfId="12" applyNumberFormat="1" applyFont="1" applyFill="1">
      <alignment vertical="center"/>
    </xf>
    <xf numFmtId="0" fontId="21" fillId="6" borderId="0" xfId="12" applyFont="1" applyFill="1">
      <alignment vertical="center"/>
    </xf>
    <xf numFmtId="0" fontId="21" fillId="6" borderId="75" xfId="12" applyFont="1" applyFill="1" applyBorder="1">
      <alignment vertical="center"/>
    </xf>
    <xf numFmtId="0" fontId="1" fillId="6" borderId="0" xfId="13" applyFill="1">
      <alignment vertical="center"/>
    </xf>
    <xf numFmtId="0" fontId="1" fillId="0" borderId="0" xfId="13">
      <alignment vertical="center"/>
    </xf>
    <xf numFmtId="0" fontId="35" fillId="6" borderId="0" xfId="12" applyFont="1" applyFill="1">
      <alignment vertical="center"/>
    </xf>
    <xf numFmtId="0" fontId="36" fillId="6" borderId="0" xfId="12" applyFont="1" applyFill="1">
      <alignment vertical="center"/>
    </xf>
    <xf numFmtId="0" fontId="36" fillId="6" borderId="0" xfId="13" applyFont="1" applyFill="1">
      <alignment vertical="center"/>
    </xf>
    <xf numFmtId="0" fontId="36" fillId="0" borderId="0" xfId="13" applyFont="1">
      <alignment vertical="center"/>
    </xf>
    <xf numFmtId="0" fontId="35" fillId="0" borderId="97" xfId="12" applyFont="1" applyBorder="1" applyAlignment="1" applyProtection="1">
      <alignment horizontal="center" vertical="center" shrinkToFit="1"/>
      <protection locked="0"/>
    </xf>
    <xf numFmtId="0" fontId="35" fillId="0" borderId="109" xfId="15" applyFont="1" applyBorder="1" applyAlignment="1" applyProtection="1">
      <alignment horizontal="center" vertical="center" shrinkToFit="1"/>
      <protection locked="0"/>
    </xf>
    <xf numFmtId="0" fontId="35" fillId="0" borderId="111" xfId="12" applyFont="1" applyBorder="1" applyAlignment="1" applyProtection="1">
      <alignment horizontal="center" vertical="center" shrinkToFit="1"/>
      <protection locked="0"/>
    </xf>
    <xf numFmtId="0" fontId="35" fillId="0" borderId="122" xfId="15" applyFont="1" applyBorder="1" applyAlignment="1" applyProtection="1">
      <alignment horizontal="center" vertical="center" shrinkToFit="1"/>
      <protection locked="0"/>
    </xf>
    <xf numFmtId="0" fontId="35" fillId="8" borderId="20" xfId="12" applyFont="1" applyFill="1" applyBorder="1" applyAlignment="1" applyProtection="1">
      <alignment horizontal="center" vertical="center" shrinkToFit="1"/>
      <protection locked="0"/>
    </xf>
    <xf numFmtId="0" fontId="28" fillId="6" borderId="0" xfId="12" applyFont="1" applyFill="1">
      <alignment vertical="center"/>
    </xf>
    <xf numFmtId="0" fontId="35" fillId="0" borderId="135" xfId="12" applyFont="1" applyBorder="1" applyAlignment="1" applyProtection="1">
      <alignment horizontal="center" vertical="center" shrinkToFit="1"/>
      <protection locked="0"/>
    </xf>
    <xf numFmtId="0" fontId="35" fillId="6" borderId="122" xfId="12" applyFont="1" applyFill="1" applyBorder="1" applyAlignment="1" applyProtection="1">
      <alignment horizontal="center" vertical="center" shrinkToFit="1"/>
      <protection locked="0"/>
    </xf>
    <xf numFmtId="0" fontId="35" fillId="0" borderId="144" xfId="12" applyFont="1" applyBorder="1" applyAlignment="1" applyProtection="1">
      <alignment horizontal="center" vertical="center" shrinkToFit="1"/>
      <protection locked="0"/>
    </xf>
    <xf numFmtId="0" fontId="35" fillId="6" borderId="0" xfId="12" applyFont="1" applyFill="1" applyAlignment="1">
      <alignment horizontal="center" vertical="center" shrinkToFit="1"/>
    </xf>
    <xf numFmtId="0" fontId="35" fillId="6" borderId="0" xfId="12" applyFont="1" applyFill="1" applyAlignment="1">
      <alignment horizontal="left" vertical="center" shrinkToFit="1"/>
    </xf>
    <xf numFmtId="177" fontId="35" fillId="6" borderId="0" xfId="12" applyNumberFormat="1" applyFont="1" applyFill="1" applyAlignment="1">
      <alignment horizontal="right" vertical="center" shrinkToFit="1"/>
    </xf>
    <xf numFmtId="177" fontId="35" fillId="6" borderId="0" xfId="12" applyNumberFormat="1" applyFont="1" applyFill="1" applyAlignment="1">
      <alignment horizontal="left" vertical="center" shrinkToFit="1"/>
    </xf>
    <xf numFmtId="0" fontId="35" fillId="6" borderId="75" xfId="12" applyFont="1" applyFill="1" applyBorder="1">
      <alignment vertical="center"/>
    </xf>
    <xf numFmtId="0" fontId="35" fillId="6" borderId="75" xfId="12" applyFont="1" applyFill="1" applyBorder="1" applyAlignment="1">
      <alignment horizontal="center" vertical="center"/>
    </xf>
    <xf numFmtId="0" fontId="35" fillId="6" borderId="31" xfId="12" applyFont="1" applyFill="1" applyBorder="1">
      <alignment vertical="center"/>
    </xf>
    <xf numFmtId="0" fontId="35" fillId="6" borderId="11" xfId="12" applyFont="1" applyFill="1" applyBorder="1">
      <alignment vertical="center"/>
    </xf>
    <xf numFmtId="0" fontId="35" fillId="6" borderId="12" xfId="12" applyFont="1" applyFill="1" applyBorder="1">
      <alignment vertical="center"/>
    </xf>
    <xf numFmtId="0" fontId="35" fillId="6" borderId="66" xfId="12" applyFont="1" applyFill="1" applyBorder="1">
      <alignment vertical="center"/>
    </xf>
    <xf numFmtId="0" fontId="35" fillId="6" borderId="0" xfId="12" applyFont="1" applyFill="1" applyAlignment="1">
      <alignment horizontal="center" vertical="center"/>
    </xf>
    <xf numFmtId="0" fontId="36" fillId="6" borderId="0" xfId="12" applyFont="1" applyFill="1" applyAlignment="1">
      <alignment horizontal="center" vertical="center"/>
    </xf>
    <xf numFmtId="0" fontId="36" fillId="6" borderId="7" xfId="12" applyFont="1" applyFill="1" applyBorder="1">
      <alignment vertical="center"/>
    </xf>
    <xf numFmtId="0" fontId="38" fillId="6" borderId="0" xfId="13" applyFont="1" applyFill="1">
      <alignment vertical="center"/>
    </xf>
    <xf numFmtId="0" fontId="17" fillId="6" borderId="0" xfId="6" applyFill="1" applyProtection="1">
      <protection hidden="1"/>
    </xf>
    <xf numFmtId="0" fontId="17" fillId="6" borderId="0" xfId="6" applyFill="1"/>
    <xf numFmtId="0" fontId="1" fillId="0" borderId="0" xfId="16" applyFont="1">
      <alignment vertical="center"/>
    </xf>
    <xf numFmtId="0" fontId="35" fillId="0" borderId="41" xfId="16" applyFont="1" applyBorder="1">
      <alignment vertical="center"/>
    </xf>
    <xf numFmtId="0" fontId="1" fillId="0" borderId="12" xfId="16" applyFont="1" applyBorder="1">
      <alignment vertical="center"/>
    </xf>
    <xf numFmtId="0" fontId="1" fillId="0" borderId="51" xfId="16" applyFont="1" applyBorder="1">
      <alignment vertical="center"/>
    </xf>
    <xf numFmtId="0" fontId="1" fillId="0" borderId="65" xfId="16" applyFont="1" applyBorder="1">
      <alignment vertical="center"/>
    </xf>
    <xf numFmtId="178" fontId="3" fillId="0" borderId="0" xfId="16" applyNumberFormat="1" applyFont="1">
      <alignment vertical="center"/>
    </xf>
    <xf numFmtId="0" fontId="1" fillId="0" borderId="38" xfId="16" applyFont="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51"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6"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1" fillId="6" borderId="186" xfId="16" applyNumberFormat="1" applyFont="1" applyFill="1" applyBorder="1" applyAlignment="1">
      <alignment horizontal="center" vertical="center"/>
    </xf>
    <xf numFmtId="178" fontId="3" fillId="6" borderId="54" xfId="16" applyNumberFormat="1" applyFont="1" applyFill="1" applyBorder="1" applyAlignment="1">
      <alignment horizontal="center" vertical="center"/>
    </xf>
    <xf numFmtId="177" fontId="3" fillId="6" borderId="50"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4" xfId="17" applyNumberFormat="1" applyFont="1" applyFill="1" applyBorder="1" applyAlignment="1">
      <alignment horizontal="right" vertical="center" shrinkToFit="1"/>
    </xf>
    <xf numFmtId="189" fontId="3" fillId="0" borderId="0" xfId="16" applyNumberFormat="1" applyFont="1">
      <alignment vertical="center"/>
    </xf>
    <xf numFmtId="178" fontId="3" fillId="0" borderId="39" xfId="16" applyNumberFormat="1" applyFont="1" applyBorder="1">
      <alignment vertical="center"/>
    </xf>
    <xf numFmtId="178" fontId="3" fillId="0" borderId="31" xfId="16" applyNumberFormat="1" applyFont="1" applyBorder="1">
      <alignment vertical="center"/>
    </xf>
    <xf numFmtId="178" fontId="3" fillId="0" borderId="42" xfId="16" applyNumberFormat="1" applyFont="1" applyBorder="1">
      <alignment vertical="center"/>
    </xf>
    <xf numFmtId="178" fontId="3" fillId="0" borderId="34" xfId="16" applyNumberFormat="1" applyFont="1" applyBorder="1" applyAlignment="1">
      <alignment horizontal="center" vertical="center"/>
    </xf>
    <xf numFmtId="178" fontId="3" fillId="0" borderId="186" xfId="16" applyNumberFormat="1" applyFont="1" applyBorder="1" applyAlignment="1">
      <alignment horizontal="center" vertical="center"/>
    </xf>
    <xf numFmtId="178" fontId="3" fillId="0" borderId="54" xfId="16" applyNumberFormat="1" applyFont="1" applyBorder="1" applyAlignment="1">
      <alignment horizontal="center" vertical="center"/>
    </xf>
    <xf numFmtId="178" fontId="3" fillId="0" borderId="0" xfId="16" applyNumberFormat="1" applyFont="1" applyAlignment="1">
      <alignment horizontal="center" vertical="center"/>
    </xf>
    <xf numFmtId="178" fontId="3" fillId="0" borderId="65" xfId="16" applyNumberFormat="1" applyFont="1" applyBorder="1">
      <alignment vertical="center"/>
    </xf>
    <xf numFmtId="190" fontId="18" fillId="0" borderId="34" xfId="16" applyNumberFormat="1" applyFont="1" applyBorder="1" applyAlignment="1">
      <alignment horizontal="right" vertical="center" shrinkToFit="1"/>
    </xf>
    <xf numFmtId="190" fontId="18" fillId="0" borderId="186" xfId="16" applyNumberFormat="1" applyFont="1" applyBorder="1" applyAlignment="1">
      <alignment horizontal="right" vertical="center" shrinkToFit="1"/>
    </xf>
    <xf numFmtId="190" fontId="3" fillId="0" borderId="54" xfId="16" applyNumberFormat="1" applyFont="1" applyBorder="1" applyAlignment="1">
      <alignment horizontal="right" vertical="center" shrinkToFit="1"/>
    </xf>
    <xf numFmtId="178" fontId="3" fillId="0" borderId="38" xfId="16" applyNumberFormat="1" applyFont="1" applyBorder="1">
      <alignment vertical="center"/>
    </xf>
    <xf numFmtId="187" fontId="18" fillId="0" borderId="34" xfId="16" applyNumberFormat="1" applyFont="1" applyBorder="1" applyAlignment="1">
      <alignment horizontal="right" vertical="center" shrinkToFit="1"/>
    </xf>
    <xf numFmtId="187" fontId="18" fillId="0" borderId="186" xfId="16" applyNumberFormat="1" applyFont="1" applyBorder="1" applyAlignment="1">
      <alignment horizontal="right" vertical="center" shrinkToFit="1"/>
    </xf>
    <xf numFmtId="187" fontId="3" fillId="0" borderId="54" xfId="16" applyNumberFormat="1" applyFont="1" applyBorder="1" applyAlignment="1">
      <alignment horizontal="right" vertical="center" shrinkToFit="1"/>
    </xf>
    <xf numFmtId="178" fontId="3" fillId="0" borderId="37" xfId="16" applyNumberFormat="1" applyFont="1" applyBorder="1">
      <alignment vertical="center"/>
    </xf>
    <xf numFmtId="178" fontId="3" fillId="0" borderId="56" xfId="16" applyNumberFormat="1" applyFont="1" applyBorder="1">
      <alignment vertical="center"/>
    </xf>
    <xf numFmtId="189" fontId="3" fillId="0" borderId="56" xfId="16" applyNumberFormat="1" applyFont="1" applyBorder="1">
      <alignment vertical="center"/>
    </xf>
    <xf numFmtId="178" fontId="3" fillId="0" borderId="40" xfId="16" applyNumberFormat="1" applyFont="1" applyBorder="1">
      <alignment vertical="center"/>
    </xf>
    <xf numFmtId="0" fontId="3" fillId="0" borderId="0" xfId="16" applyFont="1">
      <alignment vertical="center"/>
    </xf>
    <xf numFmtId="0" fontId="1" fillId="0" borderId="51" xfId="16" applyFont="1" applyBorder="1" applyAlignment="1"/>
    <xf numFmtId="0" fontId="1" fillId="0" borderId="38" xfId="16" applyFont="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4" xfId="16" applyNumberFormat="1" applyFont="1" applyFill="1" applyBorder="1" applyAlignment="1">
      <alignment horizontal="right" vertical="center" shrinkToFit="1"/>
    </xf>
    <xf numFmtId="177" fontId="3" fillId="0" borderId="34" xfId="16" applyNumberFormat="1" applyFont="1" applyBorder="1" applyAlignment="1">
      <alignment horizontal="right" vertical="center" shrinkToFit="1"/>
    </xf>
    <xf numFmtId="177" fontId="3" fillId="0" borderId="186" xfId="16" applyNumberFormat="1" applyFont="1" applyBorder="1" applyAlignment="1">
      <alignment horizontal="right" vertical="center" shrinkToFit="1"/>
    </xf>
    <xf numFmtId="0" fontId="3" fillId="0" borderId="0" xfId="16" applyFont="1" applyAlignment="1"/>
    <xf numFmtId="0" fontId="1" fillId="0" borderId="0" xfId="16" applyFont="1" applyAlignment="1"/>
    <xf numFmtId="189" fontId="3" fillId="0" borderId="12" xfId="16" applyNumberFormat="1" applyFont="1" applyBorder="1">
      <alignment vertical="center"/>
    </xf>
    <xf numFmtId="0" fontId="1" fillId="0" borderId="56" xfId="16" applyFont="1" applyBorder="1">
      <alignment vertical="center"/>
    </xf>
    <xf numFmtId="0" fontId="35" fillId="0" borderId="65" xfId="16" applyFont="1" applyBorder="1">
      <alignment vertical="center"/>
    </xf>
    <xf numFmtId="0" fontId="1" fillId="0" borderId="56" xfId="17" applyFont="1" applyBorder="1">
      <alignment vertical="center"/>
    </xf>
    <xf numFmtId="189" fontId="3" fillId="0" borderId="56" xfId="17" applyNumberFormat="1" applyFont="1" applyBorder="1">
      <alignment vertical="center"/>
    </xf>
    <xf numFmtId="178" fontId="18" fillId="0" borderId="41" xfId="18" applyNumberFormat="1" applyFont="1" applyBorder="1" applyAlignment="1">
      <alignment vertical="center"/>
    </xf>
    <xf numFmtId="178" fontId="18" fillId="0" borderId="51" xfId="18" applyNumberFormat="1" applyFont="1" applyBorder="1" applyAlignment="1">
      <alignment vertical="center"/>
    </xf>
    <xf numFmtId="178" fontId="18" fillId="0" borderId="37" xfId="18" applyNumberFormat="1" applyFont="1" applyBorder="1" applyAlignment="1">
      <alignment vertical="center"/>
    </xf>
    <xf numFmtId="178" fontId="18" fillId="0" borderId="40" xfId="18" applyNumberFormat="1" applyFont="1" applyBorder="1" applyAlignment="1">
      <alignment vertical="center"/>
    </xf>
    <xf numFmtId="178" fontId="18" fillId="0" borderId="41" xfId="18" applyNumberFormat="1" applyFont="1" applyBorder="1" applyAlignment="1">
      <alignment horizontal="center" vertical="center"/>
    </xf>
    <xf numFmtId="178" fontId="18" fillId="0" borderId="54" xfId="18" applyNumberFormat="1" applyFont="1" applyBorder="1" applyAlignment="1">
      <alignment horizontal="center" vertical="center" wrapText="1"/>
    </xf>
    <xf numFmtId="178" fontId="25" fillId="0" borderId="55" xfId="18" applyNumberFormat="1" applyFont="1" applyBorder="1" applyAlignment="1">
      <alignment horizontal="center" vertical="center"/>
    </xf>
    <xf numFmtId="178" fontId="18" fillId="0" borderId="56" xfId="18" applyNumberFormat="1" applyFont="1" applyBorder="1" applyAlignment="1">
      <alignment horizontal="center" vertical="center" wrapText="1"/>
    </xf>
    <xf numFmtId="178" fontId="18" fillId="0" borderId="34" xfId="18" applyNumberFormat="1" applyFont="1" applyBorder="1" applyAlignment="1">
      <alignment horizontal="center" vertical="center"/>
    </xf>
    <xf numFmtId="177" fontId="18" fillId="0" borderId="15" xfId="19" applyNumberFormat="1" applyFont="1" applyBorder="1" applyAlignment="1">
      <alignment horizontal="right" vertical="center" shrinkToFit="1"/>
    </xf>
    <xf numFmtId="177" fontId="18" fillId="0" borderId="41" xfId="19" applyNumberFormat="1" applyFont="1" applyBorder="1" applyAlignment="1">
      <alignment horizontal="right" vertical="center" shrinkToFit="1"/>
    </xf>
    <xf numFmtId="187" fontId="18" fillId="0" borderId="57" xfId="19" applyNumberFormat="1" applyFont="1" applyBorder="1" applyAlignment="1">
      <alignment horizontal="right" vertical="center" shrinkToFit="1"/>
    </xf>
    <xf numFmtId="177" fontId="18" fillId="0" borderId="55" xfId="19" applyNumberFormat="1" applyFont="1" applyBorder="1" applyAlignment="1">
      <alignment horizontal="right" vertical="center" shrinkToFit="1"/>
    </xf>
    <xf numFmtId="187" fontId="18" fillId="0" borderId="58" xfId="19" applyNumberFormat="1" applyFont="1" applyBorder="1" applyAlignment="1">
      <alignment horizontal="right" vertical="center" shrinkToFit="1"/>
    </xf>
    <xf numFmtId="187" fontId="18" fillId="0" borderId="15" xfId="19" applyNumberFormat="1" applyFont="1" applyBorder="1" applyAlignment="1">
      <alignment horizontal="right" vertical="center" shrinkToFit="1"/>
    </xf>
    <xf numFmtId="178" fontId="18" fillId="0" borderId="37" xfId="18" applyNumberFormat="1" applyFont="1" applyBorder="1" applyAlignment="1">
      <alignment horizontal="center" vertical="center"/>
    </xf>
    <xf numFmtId="178" fontId="18" fillId="0" borderId="59" xfId="18" applyNumberFormat="1" applyFont="1" applyBorder="1" applyAlignment="1">
      <alignment horizontal="center" vertical="center"/>
    </xf>
    <xf numFmtId="177" fontId="18" fillId="0" borderId="60" xfId="19" applyNumberFormat="1" applyFont="1" applyBorder="1" applyAlignment="1">
      <alignment horizontal="right" vertical="center" shrinkToFit="1"/>
    </xf>
    <xf numFmtId="177" fontId="18" fillId="0" borderId="61" xfId="19" applyNumberFormat="1" applyFont="1" applyBorder="1" applyAlignment="1">
      <alignment horizontal="right" vertical="center" shrinkToFit="1"/>
    </xf>
    <xf numFmtId="187" fontId="18" fillId="0" borderId="59" xfId="19" applyNumberFormat="1" applyFont="1" applyBorder="1" applyAlignment="1">
      <alignment horizontal="right" vertical="center" shrinkToFit="1"/>
    </xf>
    <xf numFmtId="177" fontId="18" fillId="0" borderId="62" xfId="19" applyNumberFormat="1" applyFont="1" applyBorder="1" applyAlignment="1">
      <alignment horizontal="right" vertical="center" shrinkToFit="1"/>
    </xf>
    <xf numFmtId="187" fontId="18" fillId="0" borderId="63" xfId="19" applyNumberFormat="1" applyFont="1" applyBorder="1" applyAlignment="1">
      <alignment horizontal="right" vertical="center" shrinkToFit="1"/>
    </xf>
    <xf numFmtId="187" fontId="18" fillId="0" borderId="60" xfId="19" applyNumberFormat="1" applyFont="1" applyBorder="1" applyAlignment="1">
      <alignment horizontal="right" vertical="center" shrinkToFit="1"/>
    </xf>
    <xf numFmtId="178" fontId="18" fillId="0" borderId="51" xfId="18" applyNumberFormat="1" applyFont="1" applyBorder="1" applyAlignment="1">
      <alignment horizontal="center" vertical="center"/>
    </xf>
    <xf numFmtId="187" fontId="18" fillId="0" borderId="12" xfId="19" applyNumberFormat="1" applyFont="1" applyBorder="1" applyAlignment="1">
      <alignment horizontal="right" vertical="center" shrinkToFit="1"/>
    </xf>
    <xf numFmtId="0" fontId="1" fillId="0" borderId="37" xfId="16" applyFont="1" applyBorder="1">
      <alignment vertical="center"/>
    </xf>
    <xf numFmtId="0" fontId="1" fillId="0" borderId="40" xfId="16" applyFont="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177" fontId="14" fillId="0" borderId="34" xfId="5" applyNumberFormat="1" applyFont="1" applyBorder="1" applyAlignment="1" applyProtection="1">
      <alignment horizontal="right" vertical="center" shrinkToFit="1"/>
      <protection locked="0"/>
    </xf>
    <xf numFmtId="177" fontId="14" fillId="0" borderId="21" xfId="5" applyNumberFormat="1" applyFont="1" applyBorder="1" applyAlignment="1" applyProtection="1">
      <alignment horizontal="right" vertical="center" shrinkToFit="1"/>
      <protection locked="0"/>
    </xf>
    <xf numFmtId="0" fontId="40" fillId="0" borderId="0" xfId="20" applyFont="1">
      <alignment vertical="center"/>
    </xf>
    <xf numFmtId="179" fontId="1" fillId="6" borderId="0" xfId="17" applyNumberFormat="1" applyFont="1" applyFill="1" applyAlignment="1">
      <alignment vertical="center" wrapText="1"/>
    </xf>
    <xf numFmtId="49" fontId="1" fillId="6" borderId="0" xfId="17" applyNumberFormat="1" applyFont="1" applyFill="1" applyAlignment="1">
      <alignment horizontal="center" vertical="center"/>
    </xf>
    <xf numFmtId="49" fontId="1" fillId="6" borderId="0" xfId="17" applyNumberFormat="1" applyFont="1" applyFill="1" applyAlignment="1">
      <alignment horizontal="center" vertical="center" wrapText="1"/>
    </xf>
    <xf numFmtId="178" fontId="1" fillId="6" borderId="0" xfId="16" applyNumberFormat="1" applyFont="1" applyFill="1" applyAlignment="1">
      <alignment vertical="center" wrapText="1"/>
    </xf>
    <xf numFmtId="187" fontId="17" fillId="0" borderId="0" xfId="19" applyNumberFormat="1" applyAlignment="1">
      <alignment horizontal="right" vertical="center"/>
    </xf>
    <xf numFmtId="177" fontId="17" fillId="0" borderId="0" xfId="19" applyNumberFormat="1" applyAlignment="1">
      <alignment horizontal="right" vertical="center"/>
    </xf>
    <xf numFmtId="178" fontId="17" fillId="0" borderId="0" xfId="18" applyNumberFormat="1" applyAlignment="1">
      <alignment horizontal="center" vertical="center"/>
    </xf>
    <xf numFmtId="178" fontId="17" fillId="0" borderId="0" xfId="18" applyNumberFormat="1" applyAlignment="1">
      <alignment vertical="center"/>
    </xf>
    <xf numFmtId="178" fontId="1" fillId="0" borderId="0" xfId="16" applyNumberFormat="1" applyFont="1">
      <alignment vertical="center"/>
    </xf>
    <xf numFmtId="178" fontId="39" fillId="0" borderId="0" xfId="16" applyNumberFormat="1" applyFont="1">
      <alignment vertical="center"/>
    </xf>
    <xf numFmtId="189" fontId="1" fillId="0" borderId="0" xfId="17" applyNumberFormat="1" applyFont="1">
      <alignment vertical="center"/>
    </xf>
    <xf numFmtId="0" fontId="1" fillId="0" borderId="0" xfId="17" applyFont="1">
      <alignment vertical="center"/>
    </xf>
    <xf numFmtId="0" fontId="1" fillId="0" borderId="31" xfId="16" applyFont="1" applyBorder="1">
      <alignment vertical="center"/>
    </xf>
    <xf numFmtId="178" fontId="1" fillId="0" borderId="65" xfId="16" applyNumberFormat="1" applyFont="1" applyBorder="1">
      <alignment vertical="center"/>
    </xf>
    <xf numFmtId="178" fontId="1" fillId="0" borderId="40" xfId="16" applyNumberFormat="1" applyFont="1" applyBorder="1">
      <alignment vertical="center"/>
    </xf>
    <xf numFmtId="189" fontId="1" fillId="0" borderId="56" xfId="16" applyNumberFormat="1" applyFont="1" applyBorder="1">
      <alignment vertical="center"/>
    </xf>
    <xf numFmtId="178" fontId="1" fillId="0" borderId="56" xfId="16" applyNumberFormat="1" applyFont="1" applyBorder="1">
      <alignment vertical="center"/>
    </xf>
    <xf numFmtId="178" fontId="1" fillId="0" borderId="37" xfId="16" applyNumberFormat="1" applyFont="1" applyBorder="1">
      <alignment vertical="center"/>
    </xf>
    <xf numFmtId="178" fontId="1" fillId="0" borderId="38" xfId="16" applyNumberFormat="1" applyFont="1" applyBorder="1">
      <alignment vertical="center"/>
    </xf>
    <xf numFmtId="191" fontId="1" fillId="0" borderId="0" xfId="16" applyNumberFormat="1" applyFont="1">
      <alignment vertical="center"/>
    </xf>
    <xf numFmtId="189" fontId="1" fillId="0" borderId="12" xfId="16" applyNumberFormat="1" applyFont="1" applyBorder="1">
      <alignment vertical="center"/>
    </xf>
    <xf numFmtId="0" fontId="1" fillId="0" borderId="41" xfId="16" applyFont="1" applyBorder="1">
      <alignment vertical="center"/>
    </xf>
    <xf numFmtId="0" fontId="17" fillId="6" borderId="0" xfId="6" applyFill="1" applyAlignment="1">
      <alignment vertical="center"/>
    </xf>
    <xf numFmtId="0" fontId="17" fillId="6" borderId="0" xfId="6" applyFill="1" applyAlignment="1" applyProtection="1">
      <alignment vertical="center"/>
      <protection hidden="1"/>
    </xf>
    <xf numFmtId="0" fontId="0" fillId="6" borderId="0" xfId="6" applyFont="1" applyFill="1" applyAlignment="1">
      <alignment vertical="center"/>
    </xf>
    <xf numFmtId="0" fontId="21" fillId="0" borderId="36" xfId="8" applyFont="1" applyBorder="1" applyAlignment="1">
      <alignment horizontal="center" vertical="center"/>
    </xf>
    <xf numFmtId="0" fontId="21" fillId="0" borderId="8" xfId="8" applyFont="1" applyBorder="1" applyAlignment="1">
      <alignment horizontal="center" vertical="center"/>
    </xf>
    <xf numFmtId="0" fontId="21" fillId="0" borderId="9" xfId="8" applyFont="1" applyBorder="1" applyAlignment="1">
      <alignment horizontal="center" vertical="center"/>
    </xf>
    <xf numFmtId="0" fontId="25" fillId="0" borderId="36" xfId="7" applyFont="1" applyBorder="1" applyAlignment="1">
      <alignment horizontal="left" vertical="center"/>
    </xf>
    <xf numFmtId="0" fontId="25" fillId="0" borderId="8" xfId="7" applyFont="1" applyBorder="1" applyAlignment="1">
      <alignment horizontal="left" vertical="center"/>
    </xf>
    <xf numFmtId="0" fontId="25" fillId="0" borderId="9" xfId="7" applyFont="1" applyBorder="1" applyAlignment="1">
      <alignment horizontal="left" vertical="center"/>
    </xf>
    <xf numFmtId="178" fontId="21" fillId="0" borderId="36" xfId="8" applyNumberFormat="1" applyFont="1" applyBorder="1" applyAlignment="1">
      <alignment horizontal="right" vertical="center" shrinkToFit="1"/>
    </xf>
    <xf numFmtId="178" fontId="21" fillId="0" borderId="8" xfId="8" applyNumberFormat="1" applyFont="1" applyBorder="1" applyAlignment="1">
      <alignment horizontal="right" vertical="center" shrinkToFit="1"/>
    </xf>
    <xf numFmtId="178" fontId="21" fillId="0" borderId="9" xfId="8" applyNumberFormat="1" applyFont="1" applyBorder="1" applyAlignment="1">
      <alignment horizontal="right" vertical="center" shrinkToFit="1"/>
    </xf>
    <xf numFmtId="0" fontId="21" fillId="0" borderId="36" xfId="8" applyFont="1" applyBorder="1" applyAlignment="1">
      <alignment horizontal="left" vertical="center"/>
    </xf>
    <xf numFmtId="0" fontId="21" fillId="0" borderId="8" xfId="8" applyFont="1" applyBorder="1" applyAlignment="1">
      <alignment horizontal="left" vertical="center"/>
    </xf>
    <xf numFmtId="0" fontId="21" fillId="0" borderId="9" xfId="8" applyFont="1" applyBorder="1" applyAlignment="1">
      <alignment horizontal="left" vertical="center"/>
    </xf>
    <xf numFmtId="181" fontId="21" fillId="0" borderId="36" xfId="8" applyNumberFormat="1" applyFont="1" applyBorder="1" applyAlignment="1">
      <alignment horizontal="right" vertical="center" shrinkToFit="1"/>
    </xf>
    <xf numFmtId="181" fontId="21" fillId="0" borderId="8" xfId="8" applyNumberFormat="1" applyFont="1" applyBorder="1" applyAlignment="1">
      <alignment horizontal="right" vertical="center" shrinkToFit="1"/>
    </xf>
    <xf numFmtId="181" fontId="21" fillId="0" borderId="9" xfId="8" applyNumberFormat="1" applyFont="1" applyBorder="1" applyAlignment="1">
      <alignment horizontal="right" vertical="center" shrinkToFit="1"/>
    </xf>
    <xf numFmtId="49" fontId="22" fillId="0" borderId="0" xfId="8" applyNumberFormat="1" applyFont="1" applyAlignment="1">
      <alignment horizontal="center" vertical="center"/>
    </xf>
    <xf numFmtId="0" fontId="21" fillId="0" borderId="4" xfId="8" applyFont="1" applyBorder="1" applyAlignment="1">
      <alignment horizontal="center" vertical="center"/>
    </xf>
    <xf numFmtId="0" fontId="21" fillId="0" borderId="23" xfId="8" applyFont="1" applyBorder="1" applyAlignment="1">
      <alignment horizontal="center" vertical="center"/>
    </xf>
    <xf numFmtId="0" fontId="21" fillId="0" borderId="5" xfId="8" applyFont="1" applyBorder="1" applyAlignment="1">
      <alignment horizontal="center" vertical="center"/>
    </xf>
    <xf numFmtId="0" fontId="21" fillId="0" borderId="47" xfId="8" applyFont="1" applyBorder="1" applyAlignment="1">
      <alignment horizontal="center" vertical="center"/>
    </xf>
    <xf numFmtId="0" fontId="21" fillId="0" borderId="38" xfId="8" applyFont="1" applyBorder="1" applyAlignment="1">
      <alignment horizontal="center" vertical="center"/>
    </xf>
    <xf numFmtId="0" fontId="21" fillId="0" borderId="48" xfId="8" applyFont="1" applyBorder="1" applyAlignment="1">
      <alignment horizontal="center" vertical="center"/>
    </xf>
    <xf numFmtId="0" fontId="21" fillId="0" borderId="68" xfId="8" applyFont="1" applyBorder="1" applyAlignment="1">
      <alignment horizontal="center" vertical="center"/>
    </xf>
    <xf numFmtId="0" fontId="21" fillId="0" borderId="40" xfId="8" applyFont="1" applyBorder="1" applyAlignment="1">
      <alignment horizontal="center" vertical="center"/>
    </xf>
    <xf numFmtId="0" fontId="21" fillId="0" borderId="50" xfId="8" applyFont="1" applyBorder="1" applyAlignment="1">
      <alignment horizontal="center" vertical="center"/>
    </xf>
    <xf numFmtId="0" fontId="21" fillId="0" borderId="64" xfId="8" applyFont="1" applyBorder="1" applyAlignment="1">
      <alignment horizontal="center" vertical="center"/>
    </xf>
    <xf numFmtId="0" fontId="21" fillId="0" borderId="10" xfId="8" applyFont="1" applyBorder="1" applyAlignment="1">
      <alignment horizontal="center" vertical="center"/>
    </xf>
    <xf numFmtId="0" fontId="21" fillId="0" borderId="65" xfId="8" applyFont="1" applyBorder="1" applyAlignment="1">
      <alignment horizontal="center" vertical="center"/>
    </xf>
    <xf numFmtId="0" fontId="21" fillId="0" borderId="49" xfId="8" applyFont="1" applyBorder="1" applyAlignment="1">
      <alignment horizontal="center" vertical="center"/>
    </xf>
    <xf numFmtId="0" fontId="21" fillId="0" borderId="37" xfId="8" applyFont="1" applyBorder="1" applyAlignment="1">
      <alignment horizontal="center" vertical="center"/>
    </xf>
    <xf numFmtId="0" fontId="21" fillId="0" borderId="69" xfId="8" applyFont="1" applyBorder="1" applyAlignment="1">
      <alignment horizontal="center" vertical="center"/>
    </xf>
    <xf numFmtId="0" fontId="21" fillId="0" borderId="7" xfId="8" applyFont="1" applyBorder="1" applyAlignment="1">
      <alignment horizontal="center" vertical="center"/>
    </xf>
    <xf numFmtId="0" fontId="21" fillId="0" borderId="0" xfId="8" applyFont="1" applyAlignment="1">
      <alignment horizontal="center" vertical="center"/>
    </xf>
    <xf numFmtId="0" fontId="21" fillId="0" borderId="24" xfId="8" applyFont="1" applyBorder="1" applyAlignment="1">
      <alignment horizontal="center" vertical="center"/>
    </xf>
    <xf numFmtId="0" fontId="21" fillId="0" borderId="56" xfId="8" applyFont="1" applyBorder="1" applyAlignment="1">
      <alignment horizontal="center" vertical="center"/>
    </xf>
    <xf numFmtId="0" fontId="21" fillId="0" borderId="66" xfId="8" applyFont="1" applyBorder="1" applyAlignment="1">
      <alignment horizontal="center" vertical="center"/>
    </xf>
    <xf numFmtId="0" fontId="21" fillId="0" borderId="67" xfId="8" applyFont="1" applyBorder="1" applyAlignment="1">
      <alignment horizontal="center" vertical="center"/>
    </xf>
    <xf numFmtId="0" fontId="21" fillId="0" borderId="1" xfId="8" applyFont="1" applyBorder="1" applyAlignment="1">
      <alignment horizontal="center" vertical="center"/>
    </xf>
    <xf numFmtId="0" fontId="21" fillId="0" borderId="2" xfId="8" applyFont="1" applyBorder="1" applyAlignment="1">
      <alignment horizontal="center" vertical="center"/>
    </xf>
    <xf numFmtId="0" fontId="21" fillId="0" borderId="3" xfId="8" applyFont="1" applyBorder="1" applyAlignment="1">
      <alignment horizontal="center" vertical="center"/>
    </xf>
    <xf numFmtId="181" fontId="21" fillId="0" borderId="7" xfId="8" applyNumberFormat="1" applyFont="1" applyBorder="1" applyAlignment="1">
      <alignment horizontal="right" vertical="center" shrinkToFit="1"/>
    </xf>
    <xf numFmtId="181" fontId="21" fillId="0" borderId="0" xfId="8" applyNumberFormat="1" applyFont="1" applyAlignment="1">
      <alignment horizontal="right" vertical="center" shrinkToFit="1"/>
    </xf>
    <xf numFmtId="181" fontId="21" fillId="0" borderId="66" xfId="8" applyNumberFormat="1" applyFont="1" applyBorder="1" applyAlignment="1">
      <alignment horizontal="right" vertical="center" shrinkToFit="1"/>
    </xf>
    <xf numFmtId="178" fontId="21" fillId="0" borderId="7" xfId="8" applyNumberFormat="1" applyFont="1" applyBorder="1" applyAlignment="1">
      <alignment horizontal="right" vertical="center" shrinkToFit="1"/>
    </xf>
    <xf numFmtId="178" fontId="21" fillId="0" borderId="0" xfId="8" applyNumberFormat="1" applyFont="1" applyAlignment="1">
      <alignment horizontal="right" vertical="center" shrinkToFit="1"/>
    </xf>
    <xf numFmtId="178" fontId="21" fillId="0" borderId="66" xfId="8" applyNumberFormat="1" applyFont="1" applyBorder="1" applyAlignment="1">
      <alignment horizontal="right" vertical="center" shrinkToFit="1"/>
    </xf>
    <xf numFmtId="0" fontId="21" fillId="0" borderId="7" xfId="8" applyFont="1" applyBorder="1" applyAlignment="1">
      <alignment horizontal="left" vertical="center"/>
    </xf>
    <xf numFmtId="0" fontId="21" fillId="0" borderId="0" xfId="8" applyFont="1" applyAlignment="1">
      <alignment horizontal="left" vertical="center"/>
    </xf>
    <xf numFmtId="0" fontId="21" fillId="0" borderId="66" xfId="8" applyFont="1" applyBorder="1" applyAlignment="1">
      <alignment horizontal="left" vertical="center"/>
    </xf>
    <xf numFmtId="0" fontId="21" fillId="0" borderId="14" xfId="8" applyFont="1" applyBorder="1" applyAlignment="1">
      <alignment horizontal="center" vertical="center"/>
    </xf>
    <xf numFmtId="0" fontId="21" fillId="0" borderId="51" xfId="8" applyFont="1" applyBorder="1" applyAlignment="1">
      <alignment horizontal="center" vertical="center"/>
    </xf>
    <xf numFmtId="0" fontId="21" fillId="0" borderId="15" xfId="8" applyFont="1" applyBorder="1" applyAlignment="1">
      <alignment horizontal="center" vertical="center"/>
    </xf>
    <xf numFmtId="0" fontId="21" fillId="0" borderId="52" xfId="8" applyFont="1" applyBorder="1" applyAlignment="1">
      <alignment horizontal="center" vertical="center"/>
    </xf>
    <xf numFmtId="0" fontId="21" fillId="0" borderId="70" xfId="8" applyFont="1" applyBorder="1" applyAlignment="1">
      <alignment horizontal="center" vertical="center"/>
    </xf>
    <xf numFmtId="0" fontId="21" fillId="0" borderId="71" xfId="8" applyFont="1" applyBorder="1" applyAlignment="1">
      <alignment horizontal="center" vertical="center"/>
    </xf>
    <xf numFmtId="0" fontId="21" fillId="0" borderId="41" xfId="8" applyFont="1" applyBorder="1" applyAlignment="1">
      <alignment horizontal="center" vertical="center"/>
    </xf>
    <xf numFmtId="0" fontId="21" fillId="0" borderId="16" xfId="8" applyFont="1" applyBorder="1" applyAlignment="1">
      <alignment horizontal="center" vertical="center"/>
    </xf>
    <xf numFmtId="0" fontId="21" fillId="0" borderId="72" xfId="8" applyFont="1" applyBorder="1" applyAlignment="1">
      <alignment horizontal="center" vertical="center"/>
    </xf>
    <xf numFmtId="0" fontId="21" fillId="0" borderId="73" xfId="8" applyFont="1" applyBorder="1" applyAlignment="1">
      <alignment horizontal="center" vertical="center"/>
    </xf>
    <xf numFmtId="0" fontId="21" fillId="0" borderId="11" xfId="8" applyFont="1" applyBorder="1" applyAlignment="1">
      <alignment horizontal="center" vertical="center"/>
    </xf>
    <xf numFmtId="0" fontId="21" fillId="0" borderId="12" xfId="8" applyFont="1" applyBorder="1" applyAlignment="1">
      <alignment horizontal="center" vertical="center"/>
    </xf>
    <xf numFmtId="0" fontId="21" fillId="0" borderId="74" xfId="8" applyFont="1" applyBorder="1" applyAlignment="1">
      <alignment horizontal="center" vertical="center"/>
    </xf>
    <xf numFmtId="0" fontId="21" fillId="0" borderId="75" xfId="8" applyFont="1" applyBorder="1" applyAlignment="1">
      <alignment horizontal="center" vertical="center"/>
    </xf>
    <xf numFmtId="49" fontId="21" fillId="0" borderId="41" xfId="8" applyNumberFormat="1" applyFont="1" applyBorder="1" applyAlignment="1">
      <alignment horizontal="center" vertical="center"/>
    </xf>
    <xf numFmtId="49" fontId="21" fillId="0" borderId="12" xfId="8" applyNumberFormat="1" applyFont="1" applyBorder="1" applyAlignment="1">
      <alignment horizontal="center" vertical="center"/>
    </xf>
    <xf numFmtId="49" fontId="21" fillId="0" borderId="13" xfId="8" applyNumberFormat="1" applyFont="1" applyBorder="1" applyAlignment="1">
      <alignment horizontal="center" vertical="center"/>
    </xf>
    <xf numFmtId="49" fontId="21" fillId="0" borderId="65" xfId="8" applyNumberFormat="1" applyFont="1" applyBorder="1" applyAlignment="1">
      <alignment horizontal="center" vertical="center"/>
    </xf>
    <xf numFmtId="49" fontId="21" fillId="0" borderId="0" xfId="8" applyNumberFormat="1" applyFont="1" applyAlignment="1">
      <alignment horizontal="center" vertical="center"/>
    </xf>
    <xf numFmtId="49" fontId="21" fillId="0" borderId="66" xfId="8" applyNumberFormat="1" applyFont="1" applyBorder="1" applyAlignment="1">
      <alignment horizontal="center" vertical="center"/>
    </xf>
    <xf numFmtId="49" fontId="21" fillId="0" borderId="72" xfId="8" applyNumberFormat="1" applyFont="1" applyBorder="1" applyAlignment="1">
      <alignment horizontal="center" vertical="center"/>
    </xf>
    <xf numFmtId="49" fontId="21" fillId="0" borderId="75" xfId="8" applyNumberFormat="1" applyFont="1" applyBorder="1" applyAlignment="1">
      <alignment horizontal="center" vertical="center"/>
    </xf>
    <xf numFmtId="49" fontId="21" fillId="0" borderId="76" xfId="8" applyNumberFormat="1" applyFont="1" applyBorder="1" applyAlignment="1">
      <alignment horizontal="center" vertical="center"/>
    </xf>
    <xf numFmtId="0" fontId="21" fillId="0" borderId="30" xfId="8" applyFont="1" applyBorder="1">
      <alignment vertical="center"/>
    </xf>
    <xf numFmtId="0" fontId="21" fillId="0" borderId="31" xfId="8" applyFont="1" applyBorder="1">
      <alignment vertical="center"/>
    </xf>
    <xf numFmtId="0" fontId="21" fillId="0" borderId="42" xfId="8" applyFont="1" applyBorder="1">
      <alignment vertical="center"/>
    </xf>
    <xf numFmtId="0" fontId="21" fillId="0" borderId="39" xfId="8" applyFont="1" applyBorder="1" applyAlignment="1">
      <alignment horizontal="center" vertical="center"/>
    </xf>
    <xf numFmtId="0" fontId="21" fillId="0" borderId="31" xfId="8" applyFont="1" applyBorder="1" applyAlignment="1">
      <alignment horizontal="center" vertical="center"/>
    </xf>
    <xf numFmtId="0" fontId="25" fillId="0" borderId="7" xfId="7" applyFont="1" applyBorder="1" applyAlignment="1">
      <alignment horizontal="left" vertical="center"/>
    </xf>
    <xf numFmtId="0" fontId="25" fillId="0" borderId="0" xfId="7" applyFont="1" applyAlignment="1">
      <alignment horizontal="left" vertical="center"/>
    </xf>
    <xf numFmtId="0" fontId="25" fillId="0" borderId="66" xfId="7" applyFont="1" applyBorder="1" applyAlignment="1">
      <alignment horizontal="left" vertical="center"/>
    </xf>
    <xf numFmtId="182" fontId="21" fillId="0" borderId="7" xfId="8" applyNumberFormat="1" applyFont="1" applyBorder="1" applyAlignment="1">
      <alignment horizontal="right" vertical="center" shrinkToFit="1"/>
    </xf>
    <xf numFmtId="182" fontId="21" fillId="0" borderId="0" xfId="8" applyNumberFormat="1" applyFont="1" applyAlignment="1">
      <alignment horizontal="right" vertical="center" shrinkToFit="1"/>
    </xf>
    <xf numFmtId="182" fontId="21" fillId="0" borderId="66" xfId="8" applyNumberFormat="1" applyFont="1" applyBorder="1" applyAlignment="1">
      <alignment horizontal="right" vertical="center" shrinkToFit="1"/>
    </xf>
    <xf numFmtId="183" fontId="21" fillId="0" borderId="7" xfId="8" applyNumberFormat="1" applyFont="1" applyBorder="1" applyAlignment="1">
      <alignment horizontal="right" vertical="center" shrinkToFit="1"/>
    </xf>
    <xf numFmtId="183" fontId="21" fillId="0" borderId="0" xfId="8" applyNumberFormat="1" applyFont="1" applyAlignment="1">
      <alignment horizontal="right" vertical="center" shrinkToFit="1"/>
    </xf>
    <xf numFmtId="183" fontId="21" fillId="0" borderId="66" xfId="8" applyNumberFormat="1" applyFont="1" applyBorder="1" applyAlignment="1">
      <alignment horizontal="right" vertical="center" shrinkToFit="1"/>
    </xf>
    <xf numFmtId="0" fontId="21" fillId="0" borderId="77" xfId="8" applyFont="1" applyBorder="1" applyAlignment="1">
      <alignment horizontal="center" vertical="center"/>
    </xf>
    <xf numFmtId="0" fontId="21" fillId="0" borderId="45" xfId="8" applyFont="1" applyBorder="1">
      <alignment vertical="center"/>
    </xf>
    <xf numFmtId="0" fontId="21" fillId="0" borderId="25" xfId="8" applyFont="1" applyBorder="1">
      <alignment vertical="center"/>
    </xf>
    <xf numFmtId="0" fontId="21" fillId="0" borderId="46" xfId="8" applyFont="1" applyBorder="1">
      <alignment vertical="center"/>
    </xf>
    <xf numFmtId="178" fontId="21" fillId="0" borderId="45" xfId="8" applyNumberFormat="1" applyFont="1" applyBorder="1" applyAlignment="1">
      <alignment horizontal="right" vertical="center" shrinkToFit="1"/>
    </xf>
    <xf numFmtId="178" fontId="21" fillId="0" borderId="25" xfId="8" applyNumberFormat="1" applyFont="1" applyBorder="1" applyAlignment="1">
      <alignment horizontal="right" vertical="center" shrinkToFit="1"/>
    </xf>
    <xf numFmtId="178" fontId="21" fillId="0" borderId="26" xfId="8" applyNumberFormat="1" applyFont="1" applyBorder="1" applyAlignment="1">
      <alignment horizontal="right" vertical="center" shrinkToFit="1"/>
    </xf>
    <xf numFmtId="0" fontId="21" fillId="0" borderId="39" xfId="8" applyFont="1" applyBorder="1">
      <alignment vertical="center"/>
    </xf>
    <xf numFmtId="178" fontId="21" fillId="0" borderId="39" xfId="8" applyNumberFormat="1" applyFont="1" applyBorder="1" applyAlignment="1">
      <alignment horizontal="right" vertical="center" shrinkToFit="1"/>
    </xf>
    <xf numFmtId="178" fontId="21" fillId="0" borderId="31" xfId="8" applyNumberFormat="1" applyFont="1" applyBorder="1" applyAlignment="1">
      <alignment horizontal="right" vertical="center" shrinkToFit="1"/>
    </xf>
    <xf numFmtId="178" fontId="21" fillId="0" borderId="32" xfId="8" applyNumberFormat="1" applyFont="1" applyBorder="1" applyAlignment="1">
      <alignment horizontal="right" vertical="center" shrinkToFit="1"/>
    </xf>
    <xf numFmtId="0" fontId="21" fillId="0" borderId="44" xfId="8" applyFont="1" applyBorder="1">
      <alignment vertical="center"/>
    </xf>
    <xf numFmtId="0" fontId="21" fillId="0" borderId="18" xfId="8" applyFont="1" applyBorder="1">
      <alignment vertical="center"/>
    </xf>
    <xf numFmtId="0" fontId="21" fillId="0" borderId="43" xfId="8" applyFont="1" applyBorder="1">
      <alignment vertical="center"/>
    </xf>
    <xf numFmtId="185" fontId="21" fillId="0" borderId="44" xfId="8" applyNumberFormat="1" applyFont="1" applyBorder="1" applyAlignment="1">
      <alignment horizontal="right" vertical="center" shrinkToFit="1"/>
    </xf>
    <xf numFmtId="185" fontId="21" fillId="0" borderId="18" xfId="8" applyNumberFormat="1" applyFont="1" applyBorder="1" applyAlignment="1">
      <alignment horizontal="right" vertical="center" shrinkToFit="1"/>
    </xf>
    <xf numFmtId="185" fontId="21" fillId="0" borderId="19" xfId="8" applyNumberFormat="1" applyFont="1" applyBorder="1" applyAlignment="1">
      <alignment horizontal="right" vertical="center" shrinkToFit="1"/>
    </xf>
    <xf numFmtId="0" fontId="21" fillId="0" borderId="36" xfId="8" applyFont="1" applyBorder="1" applyAlignment="1">
      <alignment horizontal="center" vertical="center" wrapText="1"/>
    </xf>
    <xf numFmtId="0" fontId="21" fillId="0" borderId="8" xfId="8" applyFont="1" applyBorder="1" applyAlignment="1">
      <alignment horizontal="center" vertical="center" wrapText="1"/>
    </xf>
    <xf numFmtId="0" fontId="21" fillId="0" borderId="23" xfId="8" applyFont="1" applyBorder="1" applyAlignment="1">
      <alignment horizontal="center" vertical="center" wrapText="1"/>
    </xf>
    <xf numFmtId="0" fontId="21" fillId="0" borderId="7" xfId="8" applyFont="1" applyBorder="1" applyAlignment="1">
      <alignment horizontal="center" vertical="center" wrapText="1"/>
    </xf>
    <xf numFmtId="0" fontId="21" fillId="0" borderId="0" xfId="8" applyFont="1" applyAlignment="1">
      <alignment horizontal="center" vertical="center" wrapText="1"/>
    </xf>
    <xf numFmtId="0" fontId="21" fillId="0" borderId="38" xfId="8" applyFont="1" applyBorder="1" applyAlignment="1">
      <alignment horizontal="center" vertical="center" wrapText="1"/>
    </xf>
    <xf numFmtId="0" fontId="21" fillId="0" borderId="74" xfId="8" applyFont="1" applyBorder="1" applyAlignment="1">
      <alignment horizontal="center" vertical="center" wrapText="1"/>
    </xf>
    <xf numFmtId="0" fontId="21" fillId="0" borderId="75" xfId="8" applyFont="1" applyBorder="1" applyAlignment="1">
      <alignment horizontal="center" vertical="center" wrapText="1"/>
    </xf>
    <xf numFmtId="0" fontId="21" fillId="0" borderId="70" xfId="8" applyFont="1" applyBorder="1" applyAlignment="1">
      <alignment horizontal="center" vertical="center" wrapText="1"/>
    </xf>
    <xf numFmtId="0" fontId="25" fillId="0" borderId="64" xfId="8" applyFont="1" applyBorder="1">
      <alignment vertical="center"/>
    </xf>
    <xf numFmtId="0" fontId="25" fillId="0" borderId="25" xfId="8" applyFont="1" applyBorder="1">
      <alignment vertical="center"/>
    </xf>
    <xf numFmtId="0" fontId="25" fillId="0" borderId="46" xfId="8" applyFont="1" applyBorder="1">
      <alignment vertical="center"/>
    </xf>
    <xf numFmtId="178" fontId="25" fillId="0" borderId="64" xfId="8" applyNumberFormat="1" applyFont="1" applyBorder="1" applyAlignment="1">
      <alignment horizontal="right" vertical="center" shrinkToFit="1"/>
    </xf>
    <xf numFmtId="178" fontId="25" fillId="0" borderId="8" xfId="8" applyNumberFormat="1" applyFont="1" applyBorder="1" applyAlignment="1">
      <alignment horizontal="right" vertical="center" shrinkToFit="1"/>
    </xf>
    <xf numFmtId="178" fontId="25" fillId="0" borderId="9" xfId="8" applyNumberFormat="1" applyFont="1" applyBorder="1" applyAlignment="1">
      <alignment horizontal="right" vertical="center" shrinkToFit="1"/>
    </xf>
    <xf numFmtId="0" fontId="21" fillId="0" borderId="30" xfId="8" applyFont="1" applyBorder="1" applyAlignment="1">
      <alignment horizontal="center" vertical="center"/>
    </xf>
    <xf numFmtId="0" fontId="21" fillId="0" borderId="42" xfId="8" applyFont="1" applyBorder="1" applyAlignment="1">
      <alignment horizontal="center" vertical="center"/>
    </xf>
    <xf numFmtId="0" fontId="21" fillId="0" borderId="39" xfId="8" applyFont="1" applyBorder="1" applyAlignment="1">
      <alignment horizontal="center" vertical="center" shrinkToFit="1"/>
    </xf>
    <xf numFmtId="0" fontId="21" fillId="0" borderId="31" xfId="8" applyFont="1" applyBorder="1" applyAlignment="1">
      <alignment horizontal="center" vertical="center" shrinkToFit="1"/>
    </xf>
    <xf numFmtId="0" fontId="21" fillId="0" borderId="42" xfId="8" applyFont="1" applyBorder="1" applyAlignment="1">
      <alignment horizontal="center" vertical="center" shrinkToFit="1"/>
    </xf>
    <xf numFmtId="0" fontId="21" fillId="0" borderId="32" xfId="8" applyFont="1" applyBorder="1" applyAlignment="1">
      <alignment horizontal="center" vertical="center" shrinkToFit="1"/>
    </xf>
    <xf numFmtId="0" fontId="25" fillId="0" borderId="41" xfId="8" applyFont="1" applyBorder="1">
      <alignment vertical="center"/>
    </xf>
    <xf numFmtId="0" fontId="25" fillId="0" borderId="31" xfId="8" applyFont="1" applyBorder="1">
      <alignment vertical="center"/>
    </xf>
    <xf numFmtId="0" fontId="25" fillId="0" borderId="42" xfId="8" applyFont="1" applyBorder="1">
      <alignment vertical="center"/>
    </xf>
    <xf numFmtId="178" fontId="25" fillId="0" borderId="39" xfId="8" applyNumberFormat="1" applyFont="1" applyBorder="1" applyAlignment="1">
      <alignment horizontal="right" vertical="center" shrinkToFit="1"/>
    </xf>
    <xf numFmtId="178" fontId="25" fillId="0" borderId="31" xfId="8" applyNumberFormat="1" applyFont="1" applyBorder="1" applyAlignment="1">
      <alignment horizontal="right" vertical="center" shrinkToFit="1"/>
    </xf>
    <xf numFmtId="178" fontId="25" fillId="0" borderId="32" xfId="8" applyNumberFormat="1" applyFont="1" applyBorder="1" applyAlignment="1">
      <alignment horizontal="right" vertical="center" shrinkToFit="1"/>
    </xf>
    <xf numFmtId="181" fontId="21" fillId="0" borderId="39" xfId="8" applyNumberFormat="1" applyFont="1" applyBorder="1" applyAlignment="1">
      <alignment horizontal="right" vertical="center" shrinkToFit="1"/>
    </xf>
    <xf numFmtId="181" fontId="21" fillId="0" borderId="31" xfId="8" applyNumberFormat="1" applyFont="1" applyBorder="1" applyAlignment="1">
      <alignment horizontal="right" vertical="center" shrinkToFit="1"/>
    </xf>
    <xf numFmtId="181" fontId="21" fillId="0" borderId="42" xfId="8" applyNumberFormat="1" applyFont="1" applyBorder="1" applyAlignment="1">
      <alignment horizontal="right" vertical="center" shrinkToFit="1"/>
    </xf>
    <xf numFmtId="181" fontId="21" fillId="0" borderId="32" xfId="8" applyNumberFormat="1" applyFont="1" applyBorder="1" applyAlignment="1">
      <alignment horizontal="right" vertical="center" shrinkToFit="1"/>
    </xf>
    <xf numFmtId="0" fontId="25" fillId="0" borderId="41" xfId="9" applyFont="1" applyBorder="1" applyAlignment="1">
      <alignment horizontal="center" vertical="center" shrinkToFit="1"/>
    </xf>
    <xf numFmtId="0" fontId="25" fillId="0" borderId="12" xfId="9" applyFont="1" applyBorder="1" applyAlignment="1">
      <alignment horizontal="center" vertical="center" shrinkToFit="1"/>
    </xf>
    <xf numFmtId="0" fontId="25" fillId="0" borderId="51" xfId="9" applyFont="1" applyBorder="1" applyAlignment="1">
      <alignment horizontal="center" vertical="center" shrinkToFit="1"/>
    </xf>
    <xf numFmtId="178" fontId="21" fillId="0" borderId="42" xfId="8" applyNumberFormat="1" applyFont="1" applyBorder="1" applyAlignment="1">
      <alignment horizontal="right" vertical="center" shrinkToFit="1"/>
    </xf>
    <xf numFmtId="0" fontId="21" fillId="0" borderId="74" xfId="8" applyFont="1" applyBorder="1" applyAlignment="1">
      <alignment horizontal="left" vertical="center"/>
    </xf>
    <xf numFmtId="0" fontId="21" fillId="0" borderId="75" xfId="8" applyFont="1" applyBorder="1" applyAlignment="1">
      <alignment horizontal="left" vertical="center"/>
    </xf>
    <xf numFmtId="0" fontId="21" fillId="0" borderId="76" xfId="8" applyFont="1" applyBorder="1" applyAlignment="1">
      <alignment horizontal="left" vertical="center"/>
    </xf>
    <xf numFmtId="181" fontId="21" fillId="0" borderId="74" xfId="8" applyNumberFormat="1" applyFont="1" applyBorder="1" applyAlignment="1">
      <alignment horizontal="right" vertical="center" shrinkToFit="1"/>
    </xf>
    <xf numFmtId="181" fontId="21" fillId="0" borderId="75" xfId="8" applyNumberFormat="1" applyFont="1" applyBorder="1" applyAlignment="1">
      <alignment horizontal="right" vertical="center" shrinkToFit="1"/>
    </xf>
    <xf numFmtId="181" fontId="21" fillId="0" borderId="76" xfId="8" applyNumberFormat="1" applyFont="1" applyBorder="1" applyAlignment="1">
      <alignment horizontal="right" vertical="center" shrinkToFit="1"/>
    </xf>
    <xf numFmtId="0" fontId="21" fillId="0" borderId="36" xfId="10" applyBorder="1" applyAlignment="1">
      <alignment horizontal="left" vertical="center"/>
    </xf>
    <xf numFmtId="0" fontId="21" fillId="0" borderId="8" xfId="10" applyBorder="1" applyAlignment="1">
      <alignment horizontal="left" vertical="center"/>
    </xf>
    <xf numFmtId="0" fontId="21" fillId="0" borderId="9" xfId="10" applyBorder="1" applyAlignment="1">
      <alignment horizontal="left" vertical="center"/>
    </xf>
    <xf numFmtId="0" fontId="25" fillId="0" borderId="12" xfId="8" applyFont="1" applyBorder="1">
      <alignment vertical="center"/>
    </xf>
    <xf numFmtId="0" fontId="25" fillId="0" borderId="51" xfId="8" applyFont="1" applyBorder="1">
      <alignment vertical="center"/>
    </xf>
    <xf numFmtId="185" fontId="25" fillId="0" borderId="41" xfId="8" applyNumberFormat="1" applyFont="1" applyBorder="1" applyAlignment="1">
      <alignment horizontal="right" vertical="center" shrinkToFit="1"/>
    </xf>
    <xf numFmtId="185" fontId="25" fillId="0" borderId="12" xfId="8" applyNumberFormat="1" applyFont="1" applyBorder="1" applyAlignment="1">
      <alignment horizontal="right" vertical="center" shrinkToFit="1"/>
    </xf>
    <xf numFmtId="185" fontId="25" fillId="0" borderId="13" xfId="8" applyNumberFormat="1" applyFont="1" applyBorder="1" applyAlignment="1">
      <alignment horizontal="right" vertical="center" shrinkToFit="1"/>
    </xf>
    <xf numFmtId="178" fontId="21" fillId="0" borderId="8" xfId="8" applyNumberFormat="1" applyFont="1" applyBorder="1" applyAlignment="1">
      <alignment horizontal="right" vertical="center"/>
    </xf>
    <xf numFmtId="178" fontId="21" fillId="0" borderId="9" xfId="8" applyNumberFormat="1" applyFont="1" applyBorder="1" applyAlignment="1">
      <alignment horizontal="right" vertical="center"/>
    </xf>
    <xf numFmtId="0" fontId="25" fillId="0" borderId="44" xfId="9" applyFont="1" applyBorder="1" applyAlignment="1">
      <alignment horizontal="center" vertical="center" shrinkToFit="1"/>
    </xf>
    <xf numFmtId="0" fontId="25" fillId="0" borderId="18" xfId="9" applyFont="1" applyBorder="1" applyAlignment="1">
      <alignment horizontal="center" vertical="center" shrinkToFit="1"/>
    </xf>
    <xf numFmtId="0" fontId="25" fillId="0" borderId="43" xfId="9" applyFont="1" applyBorder="1" applyAlignment="1">
      <alignment horizontal="center" vertical="center" shrinkToFit="1"/>
    </xf>
    <xf numFmtId="0" fontId="27" fillId="0" borderId="0" xfId="8" applyFont="1" applyAlignment="1">
      <alignment horizontal="left" vertical="center" wrapText="1"/>
    </xf>
    <xf numFmtId="0" fontId="27" fillId="0" borderId="66" xfId="8" applyFont="1" applyBorder="1" applyAlignment="1">
      <alignment horizontal="left" vertical="center" wrapText="1"/>
    </xf>
    <xf numFmtId="0" fontId="25" fillId="0" borderId="74" xfId="7" applyFont="1" applyBorder="1" applyAlignment="1">
      <alignment horizontal="left" vertical="center"/>
    </xf>
    <xf numFmtId="0" fontId="25" fillId="0" borderId="75" xfId="7" applyFont="1" applyBorder="1" applyAlignment="1">
      <alignment horizontal="left" vertical="center"/>
    </xf>
    <xf numFmtId="0" fontId="25" fillId="0" borderId="76" xfId="7" applyFont="1" applyBorder="1" applyAlignment="1">
      <alignment horizontal="left" vertical="center"/>
    </xf>
    <xf numFmtId="178" fontId="21" fillId="0" borderId="74" xfId="8" applyNumberFormat="1" applyFont="1" applyBorder="1" applyAlignment="1">
      <alignment horizontal="right" vertical="center" shrinkToFit="1"/>
    </xf>
    <xf numFmtId="178" fontId="21" fillId="0" borderId="75" xfId="8" applyNumberFormat="1" applyFont="1" applyBorder="1" applyAlignment="1">
      <alignment horizontal="right" vertical="center" shrinkToFit="1"/>
    </xf>
    <xf numFmtId="178" fontId="21" fillId="0" borderId="76" xfId="8" applyNumberFormat="1" applyFont="1" applyBorder="1" applyAlignment="1">
      <alignment horizontal="right" vertical="center" shrinkToFit="1"/>
    </xf>
    <xf numFmtId="0" fontId="21" fillId="0" borderId="78" xfId="8" applyFont="1" applyBorder="1" applyAlignment="1">
      <alignment horizontal="center" vertical="center"/>
    </xf>
    <xf numFmtId="0" fontId="21" fillId="0" borderId="53" xfId="8" applyFont="1" applyBorder="1" applyAlignment="1">
      <alignment horizontal="center" vertical="center"/>
    </xf>
    <xf numFmtId="183" fontId="21" fillId="0" borderId="53" xfId="8" applyNumberFormat="1" applyFont="1" applyBorder="1" applyAlignment="1">
      <alignment horizontal="right" vertical="center" shrinkToFit="1"/>
    </xf>
    <xf numFmtId="183" fontId="21" fillId="0" borderId="79" xfId="8" applyNumberFormat="1" applyFont="1" applyBorder="1" applyAlignment="1">
      <alignment horizontal="right" vertical="center" shrinkToFit="1"/>
    </xf>
    <xf numFmtId="183" fontId="21" fillId="0" borderId="6" xfId="8" applyNumberFormat="1" applyFont="1" applyBorder="1" applyAlignment="1">
      <alignment horizontal="right" vertical="center" shrinkToFit="1"/>
    </xf>
    <xf numFmtId="181" fontId="21" fillId="0" borderId="44" xfId="8" applyNumberFormat="1" applyFont="1" applyBorder="1" applyAlignment="1">
      <alignment horizontal="right" vertical="center" shrinkToFit="1"/>
    </xf>
    <xf numFmtId="181" fontId="21" fillId="0" borderId="18" xfId="8" applyNumberFormat="1" applyFont="1" applyBorder="1" applyAlignment="1">
      <alignment horizontal="right" vertical="center" shrinkToFit="1"/>
    </xf>
    <xf numFmtId="181" fontId="21" fillId="0" borderId="43" xfId="8" applyNumberFormat="1" applyFont="1" applyBorder="1" applyAlignment="1">
      <alignment horizontal="right" vertical="center" shrinkToFit="1"/>
    </xf>
    <xf numFmtId="181" fontId="21" fillId="0" borderId="19" xfId="8" applyNumberFormat="1" applyFont="1" applyBorder="1" applyAlignment="1">
      <alignment horizontal="right" vertical="center" shrinkToFit="1"/>
    </xf>
    <xf numFmtId="178" fontId="21" fillId="0" borderId="53" xfId="8" applyNumberFormat="1" applyFont="1" applyBorder="1" applyAlignment="1">
      <alignment horizontal="right" vertical="center" shrinkToFit="1"/>
    </xf>
    <xf numFmtId="178" fontId="21" fillId="0" borderId="79" xfId="8" applyNumberFormat="1" applyFont="1" applyBorder="1" applyAlignment="1">
      <alignment horizontal="right" vertical="center" shrinkToFit="1"/>
    </xf>
    <xf numFmtId="178" fontId="21" fillId="0" borderId="6" xfId="8" applyNumberFormat="1" applyFont="1" applyBorder="1" applyAlignment="1">
      <alignment horizontal="right" vertical="center" shrinkToFit="1"/>
    </xf>
    <xf numFmtId="181" fontId="21" fillId="0" borderId="75" xfId="8" applyNumberFormat="1" applyFont="1" applyBorder="1" applyAlignment="1">
      <alignment horizontal="right" vertical="center"/>
    </xf>
    <xf numFmtId="181" fontId="21" fillId="0" borderId="76" xfId="8" applyNumberFormat="1" applyFont="1" applyBorder="1" applyAlignment="1">
      <alignment horizontal="right" vertical="center"/>
    </xf>
    <xf numFmtId="0" fontId="21" fillId="0" borderId="17" xfId="8" applyFont="1" applyBorder="1">
      <alignment vertical="center"/>
    </xf>
    <xf numFmtId="0" fontId="21" fillId="0" borderId="22" xfId="8" applyFont="1" applyBorder="1" applyAlignment="1">
      <alignment horizontal="center" vertical="center"/>
    </xf>
    <xf numFmtId="0" fontId="21" fillId="0" borderId="19" xfId="8" applyFont="1" applyBorder="1" applyAlignment="1">
      <alignment horizontal="center" vertical="center"/>
    </xf>
    <xf numFmtId="0" fontId="21" fillId="0" borderId="80" xfId="8" applyFont="1" applyBorder="1" applyAlignment="1">
      <alignment horizontal="center" vertical="center"/>
    </xf>
    <xf numFmtId="0" fontId="21" fillId="0" borderId="81" xfId="8" applyFont="1" applyBorder="1" applyAlignment="1">
      <alignment horizontal="center" vertical="center"/>
    </xf>
    <xf numFmtId="0" fontId="21" fillId="0" borderId="25" xfId="8" applyFont="1" applyBorder="1" applyAlignment="1">
      <alignment horizontal="center" vertical="center"/>
    </xf>
    <xf numFmtId="0" fontId="21" fillId="0" borderId="26" xfId="8" applyFont="1" applyBorder="1" applyAlignment="1">
      <alignment horizontal="center" vertical="center"/>
    </xf>
    <xf numFmtId="0" fontId="21" fillId="0" borderId="41" xfId="8" applyFont="1" applyBorder="1" applyAlignment="1">
      <alignment horizontal="center" vertical="center" textRotation="255"/>
    </xf>
    <xf numFmtId="0" fontId="21" fillId="0" borderId="12" xfId="8" applyFont="1" applyBorder="1" applyAlignment="1">
      <alignment horizontal="center" vertical="center" textRotation="255"/>
    </xf>
    <xf numFmtId="0" fontId="21" fillId="0" borderId="51" xfId="8" applyFont="1" applyBorder="1" applyAlignment="1">
      <alignment horizontal="center" vertical="center" textRotation="255"/>
    </xf>
    <xf numFmtId="0" fontId="21" fillId="0" borderId="65" xfId="8" applyFont="1" applyBorder="1" applyAlignment="1">
      <alignment horizontal="center" vertical="center" textRotation="255"/>
    </xf>
    <xf numFmtId="0" fontId="21" fillId="0" borderId="0" xfId="8" applyFont="1" applyAlignment="1">
      <alignment horizontal="center" vertical="center" textRotation="255"/>
    </xf>
    <xf numFmtId="0" fontId="21" fillId="0" borderId="38" xfId="8" applyFont="1" applyBorder="1" applyAlignment="1">
      <alignment horizontal="center" vertical="center" textRotation="255"/>
    </xf>
    <xf numFmtId="0" fontId="21" fillId="0" borderId="37" xfId="8" applyFont="1" applyBorder="1" applyAlignment="1">
      <alignment horizontal="center" vertical="center" textRotation="255"/>
    </xf>
    <xf numFmtId="0" fontId="21" fillId="0" borderId="56" xfId="8" applyFont="1" applyBorder="1" applyAlignment="1">
      <alignment horizontal="center" vertical="center" textRotation="255"/>
    </xf>
    <xf numFmtId="0" fontId="21" fillId="0" borderId="40" xfId="8" applyFont="1" applyBorder="1" applyAlignment="1">
      <alignment horizontal="center" vertical="center" textRotation="255"/>
    </xf>
    <xf numFmtId="0" fontId="28" fillId="0" borderId="31" xfId="8" applyFont="1" applyBorder="1">
      <alignment vertical="center"/>
    </xf>
    <xf numFmtId="0" fontId="28" fillId="0" borderId="42" xfId="8" applyFont="1" applyBorder="1">
      <alignment vertical="center"/>
    </xf>
    <xf numFmtId="0" fontId="25" fillId="0" borderId="36" xfId="7" applyFont="1" applyBorder="1" applyAlignment="1">
      <alignment horizontal="center" vertical="center" wrapText="1"/>
    </xf>
    <xf numFmtId="0" fontId="25" fillId="0" borderId="8" xfId="7" applyFont="1" applyBorder="1" applyAlignment="1">
      <alignment horizontal="center" vertical="center" wrapText="1"/>
    </xf>
    <xf numFmtId="0" fontId="25" fillId="0" borderId="9" xfId="7" applyFont="1" applyBorder="1" applyAlignment="1">
      <alignment horizontal="center" vertical="center" wrapText="1"/>
    </xf>
    <xf numFmtId="0" fontId="25" fillId="0" borderId="7" xfId="7" applyFont="1" applyBorder="1" applyAlignment="1">
      <alignment horizontal="center" vertical="center" wrapText="1"/>
    </xf>
    <xf numFmtId="0" fontId="25" fillId="0" borderId="0" xfId="7" applyFont="1" applyAlignment="1">
      <alignment horizontal="center" vertical="center" wrapText="1"/>
    </xf>
    <xf numFmtId="0" fontId="25" fillId="0" borderId="66" xfId="7" applyFont="1" applyBorder="1" applyAlignment="1">
      <alignment horizontal="center" vertical="center" wrapText="1"/>
    </xf>
    <xf numFmtId="0" fontId="25" fillId="0" borderId="74" xfId="7" applyFont="1" applyBorder="1" applyAlignment="1">
      <alignment horizontal="center" vertical="center" wrapText="1"/>
    </xf>
    <xf numFmtId="0" fontId="25" fillId="0" borderId="75" xfId="7" applyFont="1" applyBorder="1" applyAlignment="1">
      <alignment horizontal="center" vertical="center" wrapText="1"/>
    </xf>
    <xf numFmtId="0" fontId="25" fillId="0" borderId="76" xfId="7" applyFont="1" applyBorder="1" applyAlignment="1">
      <alignment horizontal="center" vertical="center" wrapText="1"/>
    </xf>
    <xf numFmtId="49" fontId="21" fillId="0" borderId="0" xfId="8" applyNumberFormat="1" applyFont="1" applyAlignment="1">
      <alignment horizontal="left" vertical="center"/>
    </xf>
    <xf numFmtId="178" fontId="21" fillId="0" borderId="44" xfId="8" applyNumberFormat="1" applyFont="1" applyBorder="1" applyAlignment="1">
      <alignment horizontal="right" vertical="center"/>
    </xf>
    <xf numFmtId="178" fontId="21" fillId="0" borderId="18" xfId="8" applyNumberFormat="1" applyFont="1" applyBorder="1" applyAlignment="1">
      <alignment horizontal="right" vertical="center"/>
    </xf>
    <xf numFmtId="178" fontId="21" fillId="0" borderId="43" xfId="8" applyNumberFormat="1" applyFont="1" applyBorder="1" applyAlignment="1">
      <alignment horizontal="right" vertical="center"/>
    </xf>
    <xf numFmtId="0" fontId="21" fillId="0" borderId="72" xfId="8" applyFont="1" applyBorder="1" applyAlignment="1">
      <alignment horizontal="center" vertical="center" shrinkToFit="1"/>
    </xf>
    <xf numFmtId="0" fontId="21" fillId="0" borderId="75" xfId="8" applyFont="1" applyBorder="1" applyAlignment="1">
      <alignment horizontal="center" vertical="center" shrinkToFit="1"/>
    </xf>
    <xf numFmtId="0" fontId="21" fillId="0" borderId="70" xfId="8" applyFont="1" applyBorder="1" applyAlignment="1">
      <alignment horizontal="center" vertical="center" shrinkToFit="1"/>
    </xf>
    <xf numFmtId="0" fontId="21" fillId="0" borderId="11" xfId="8" applyFont="1" applyBorder="1" applyAlignment="1">
      <alignment horizontal="center" vertical="center" textRotation="255"/>
    </xf>
    <xf numFmtId="0" fontId="21" fillId="0" borderId="7" xfId="8" applyFont="1" applyBorder="1" applyAlignment="1">
      <alignment horizontal="center" vertical="center" textRotation="255"/>
    </xf>
    <xf numFmtId="0" fontId="21" fillId="0" borderId="74" xfId="8" applyFont="1" applyBorder="1" applyAlignment="1">
      <alignment horizontal="center" vertical="center" textRotation="255"/>
    </xf>
    <xf numFmtId="0" fontId="21" fillId="0" borderId="75" xfId="8" applyFont="1" applyBorder="1" applyAlignment="1">
      <alignment horizontal="center" vertical="center" textRotation="255"/>
    </xf>
    <xf numFmtId="0" fontId="21" fillId="0" borderId="70" xfId="8" applyFont="1" applyBorder="1" applyAlignment="1">
      <alignment horizontal="center" vertical="center" textRotation="255"/>
    </xf>
    <xf numFmtId="0" fontId="27" fillId="0" borderId="41" xfId="8" applyFont="1" applyBorder="1" applyAlignment="1">
      <alignment horizontal="center" vertical="center" wrapText="1"/>
    </xf>
    <xf numFmtId="0" fontId="27" fillId="0" borderId="12" xfId="8" applyFont="1" applyBorder="1" applyAlignment="1">
      <alignment horizontal="center" vertical="center" wrapText="1"/>
    </xf>
    <xf numFmtId="0" fontId="27" fillId="0" borderId="51" xfId="8" applyFont="1" applyBorder="1" applyAlignment="1">
      <alignment horizontal="center" vertical="center" wrapText="1"/>
    </xf>
    <xf numFmtId="0" fontId="27" fillId="0" borderId="37" xfId="8" applyFont="1" applyBorder="1" applyAlignment="1">
      <alignment horizontal="center" vertical="center" wrapText="1"/>
    </xf>
    <xf numFmtId="0" fontId="27" fillId="0" borderId="56" xfId="8" applyFont="1" applyBorder="1" applyAlignment="1">
      <alignment horizontal="center" vertical="center" wrapText="1"/>
    </xf>
    <xf numFmtId="0" fontId="27" fillId="0" borderId="40" xfId="8" applyFont="1" applyBorder="1" applyAlignment="1">
      <alignment horizontal="center" vertical="center" wrapText="1"/>
    </xf>
    <xf numFmtId="0" fontId="21" fillId="0" borderId="41" xfId="8" applyFont="1" applyBorder="1" applyAlignment="1">
      <alignment horizontal="center" vertical="center" wrapText="1"/>
    </xf>
    <xf numFmtId="0" fontId="21" fillId="0" borderId="12" xfId="8" applyFont="1" applyBorder="1" applyAlignment="1">
      <alignment horizontal="center" vertical="center" wrapText="1"/>
    </xf>
    <xf numFmtId="0" fontId="21" fillId="0" borderId="51" xfId="8" applyFont="1" applyBorder="1" applyAlignment="1">
      <alignment horizontal="center" vertical="center" wrapText="1"/>
    </xf>
    <xf numFmtId="0" fontId="21" fillId="0" borderId="37" xfId="8" applyFont="1" applyBorder="1" applyAlignment="1">
      <alignment horizontal="center" vertical="center" wrapText="1"/>
    </xf>
    <xf numFmtId="0" fontId="21" fillId="0" borderId="56" xfId="8" applyFont="1" applyBorder="1" applyAlignment="1">
      <alignment horizontal="center" vertical="center" wrapText="1"/>
    </xf>
    <xf numFmtId="0" fontId="21" fillId="0" borderId="40" xfId="8" applyFont="1" applyBorder="1" applyAlignment="1">
      <alignment horizontal="center" vertical="center" wrapText="1"/>
    </xf>
    <xf numFmtId="0" fontId="27" fillId="0" borderId="13" xfId="8" applyFont="1" applyBorder="1" applyAlignment="1">
      <alignment horizontal="center" vertical="center" wrapText="1"/>
    </xf>
    <xf numFmtId="0" fontId="27" fillId="0" borderId="67" xfId="8" applyFont="1" applyBorder="1" applyAlignment="1">
      <alignment horizontal="center" vertical="center" wrapText="1"/>
    </xf>
    <xf numFmtId="0" fontId="21" fillId="0" borderId="0" xfId="8" applyFont="1" applyAlignment="1">
      <alignment horizontal="center" vertical="center" shrinkToFit="1"/>
    </xf>
    <xf numFmtId="186" fontId="21" fillId="0" borderId="0" xfId="8" applyNumberFormat="1" applyFont="1" applyAlignment="1" applyProtection="1">
      <alignment horizontal="center" vertical="center" shrinkToFit="1"/>
      <protection hidden="1"/>
    </xf>
    <xf numFmtId="0" fontId="27" fillId="0" borderId="0" xfId="8" applyFont="1" applyAlignment="1" applyProtection="1">
      <alignment horizontal="left" vertical="center" wrapText="1"/>
      <protection hidden="1"/>
    </xf>
    <xf numFmtId="0" fontId="21" fillId="0" borderId="0" xfId="8" applyFont="1" applyAlignment="1" applyProtection="1">
      <alignment horizontal="center" vertical="center" shrinkToFit="1"/>
      <protection hidden="1"/>
    </xf>
    <xf numFmtId="0" fontId="21" fillId="0" borderId="0" xfId="8" applyFont="1">
      <alignment vertical="center"/>
    </xf>
    <xf numFmtId="0" fontId="21" fillId="0" borderId="0" xfId="10">
      <alignment vertical="center"/>
    </xf>
    <xf numFmtId="49" fontId="24" fillId="0" borderId="1" xfId="11" applyNumberFormat="1" applyFont="1" applyBorder="1" applyAlignment="1">
      <alignment horizontal="center" vertical="center"/>
    </xf>
    <xf numFmtId="49" fontId="24" fillId="0" borderId="2" xfId="11" applyNumberFormat="1" applyFont="1" applyBorder="1" applyAlignment="1">
      <alignment horizontal="center" vertical="center"/>
    </xf>
    <xf numFmtId="49" fontId="24" fillId="0" borderId="3" xfId="11" applyNumberFormat="1" applyFont="1" applyBorder="1" applyAlignment="1">
      <alignment horizontal="center" vertical="center"/>
    </xf>
    <xf numFmtId="0" fontId="21" fillId="0" borderId="39" xfId="11" applyFont="1" applyBorder="1" applyAlignment="1">
      <alignment horizontal="center" vertical="center"/>
    </xf>
    <xf numFmtId="0" fontId="21" fillId="0" borderId="31" xfId="11" applyFont="1" applyBorder="1" applyAlignment="1">
      <alignment horizontal="center" vertical="center"/>
    </xf>
    <xf numFmtId="0" fontId="21" fillId="0" borderId="42" xfId="11" applyFont="1" applyBorder="1" applyAlignment="1">
      <alignment horizontal="center" vertical="center"/>
    </xf>
    <xf numFmtId="0" fontId="21" fillId="0" borderId="34" xfId="11" applyFont="1" applyBorder="1" applyAlignment="1">
      <alignment horizontal="center" vertical="center"/>
    </xf>
    <xf numFmtId="0" fontId="21" fillId="0" borderId="41" xfId="11" applyFont="1" applyBorder="1">
      <alignment vertical="center"/>
    </xf>
    <xf numFmtId="0" fontId="21" fillId="0" borderId="12" xfId="11" applyFont="1" applyBorder="1">
      <alignment vertical="center"/>
    </xf>
    <xf numFmtId="0" fontId="21" fillId="0" borderId="51" xfId="11" applyFont="1" applyBorder="1">
      <alignment vertical="center"/>
    </xf>
    <xf numFmtId="178" fontId="21" fillId="0" borderId="41" xfId="11" applyNumberFormat="1" applyFont="1" applyBorder="1" applyAlignment="1">
      <alignment horizontal="right" vertical="center" shrinkToFit="1"/>
    </xf>
    <xf numFmtId="178" fontId="21" fillId="0" borderId="12" xfId="11" applyNumberFormat="1" applyFont="1" applyBorder="1" applyAlignment="1">
      <alignment horizontal="right" vertical="center" shrinkToFit="1"/>
    </xf>
    <xf numFmtId="178" fontId="21" fillId="0" borderId="82" xfId="11" applyNumberFormat="1" applyFont="1" applyBorder="1" applyAlignment="1">
      <alignment horizontal="right" vertical="center" shrinkToFit="1"/>
    </xf>
    <xf numFmtId="181" fontId="21" fillId="0" borderId="83" xfId="11" applyNumberFormat="1" applyFont="1" applyBorder="1" applyAlignment="1">
      <alignment horizontal="right" vertical="center" shrinkToFit="1"/>
    </xf>
    <xf numFmtId="178" fontId="21" fillId="0" borderId="83" xfId="11" applyNumberFormat="1" applyFont="1" applyBorder="1" applyAlignment="1">
      <alignment horizontal="right" vertical="center" shrinkToFit="1"/>
    </xf>
    <xf numFmtId="181" fontId="21" fillId="0" borderId="84" xfId="11" applyNumberFormat="1" applyFont="1" applyBorder="1" applyAlignment="1">
      <alignment horizontal="right" vertical="center" shrinkToFit="1"/>
    </xf>
    <xf numFmtId="181" fontId="21" fillId="0" borderId="12" xfId="11" applyNumberFormat="1" applyFont="1" applyBorder="1" applyAlignment="1">
      <alignment horizontal="right" vertical="center" shrinkToFit="1"/>
    </xf>
    <xf numFmtId="181" fontId="21" fillId="0" borderId="51" xfId="11" applyNumberFormat="1" applyFont="1" applyBorder="1" applyAlignment="1">
      <alignment horizontal="right" vertical="center" shrinkToFit="1"/>
    </xf>
    <xf numFmtId="0" fontId="21" fillId="0" borderId="65" xfId="11" applyFont="1" applyBorder="1">
      <alignment vertical="center"/>
    </xf>
    <xf numFmtId="0" fontId="21" fillId="0" borderId="0" xfId="11" applyFont="1">
      <alignment vertical="center"/>
    </xf>
    <xf numFmtId="0" fontId="21" fillId="0" borderId="38" xfId="11" applyFont="1" applyBorder="1">
      <alignment vertical="center"/>
    </xf>
    <xf numFmtId="178" fontId="21" fillId="0" borderId="65" xfId="11" applyNumberFormat="1" applyFont="1" applyBorder="1" applyAlignment="1">
      <alignment horizontal="right" vertical="center" shrinkToFit="1"/>
    </xf>
    <xf numFmtId="178" fontId="21" fillId="0" borderId="0" xfId="11" applyNumberFormat="1" applyFont="1" applyAlignment="1">
      <alignment horizontal="right" vertical="center" shrinkToFit="1"/>
    </xf>
    <xf numFmtId="178" fontId="21" fillId="0" borderId="85" xfId="11" applyNumberFormat="1" applyFont="1" applyBorder="1" applyAlignment="1">
      <alignment horizontal="right" vertical="center" shrinkToFit="1"/>
    </xf>
    <xf numFmtId="181" fontId="21" fillId="0" borderId="86" xfId="11" applyNumberFormat="1" applyFont="1" applyBorder="1" applyAlignment="1">
      <alignment horizontal="right" vertical="center" shrinkToFit="1"/>
    </xf>
    <xf numFmtId="178" fontId="21" fillId="0" borderId="86" xfId="11" applyNumberFormat="1" applyFont="1" applyBorder="1" applyAlignment="1">
      <alignment horizontal="right" vertical="center" shrinkToFit="1"/>
    </xf>
    <xf numFmtId="181" fontId="21" fillId="0" borderId="88" xfId="11" applyNumberFormat="1" applyFont="1" applyBorder="1" applyAlignment="1">
      <alignment horizontal="right" vertical="center" shrinkToFit="1"/>
    </xf>
    <xf numFmtId="181" fontId="21" fillId="0" borderId="0" xfId="11" applyNumberFormat="1" applyFont="1" applyAlignment="1">
      <alignment horizontal="right" vertical="center" shrinkToFit="1"/>
    </xf>
    <xf numFmtId="181" fontId="21" fillId="0" borderId="38" xfId="11" applyNumberFormat="1" applyFont="1" applyBorder="1" applyAlignment="1">
      <alignment horizontal="right" vertical="center" shrinkToFit="1"/>
    </xf>
    <xf numFmtId="178" fontId="21" fillId="0" borderId="87" xfId="11" applyNumberFormat="1" applyFont="1" applyBorder="1" applyAlignment="1">
      <alignment horizontal="right" vertical="center" shrinkToFit="1"/>
    </xf>
    <xf numFmtId="178" fontId="21" fillId="0" borderId="88" xfId="11" applyNumberFormat="1" applyFont="1" applyBorder="1" applyAlignment="1">
      <alignment horizontal="right" vertical="center" shrinkToFit="1"/>
    </xf>
    <xf numFmtId="178" fontId="21" fillId="0" borderId="38" xfId="11" applyNumberFormat="1" applyFont="1" applyBorder="1" applyAlignment="1">
      <alignment horizontal="right" vertical="center" shrinkToFit="1"/>
    </xf>
    <xf numFmtId="181" fontId="21" fillId="0" borderId="82" xfId="11" applyNumberFormat="1" applyFont="1" applyBorder="1" applyAlignment="1">
      <alignment horizontal="right" vertical="center" shrinkToFit="1"/>
    </xf>
    <xf numFmtId="181" fontId="21" fillId="0" borderId="85" xfId="11" applyNumberFormat="1" applyFont="1" applyBorder="1" applyAlignment="1">
      <alignment horizontal="right" vertical="center" shrinkToFit="1"/>
    </xf>
    <xf numFmtId="0" fontId="27" fillId="0" borderId="65" xfId="11" applyFont="1" applyBorder="1">
      <alignment vertical="center"/>
    </xf>
    <xf numFmtId="0" fontId="27" fillId="0" borderId="0" xfId="11" applyFont="1">
      <alignment vertical="center"/>
    </xf>
    <xf numFmtId="0" fontId="27" fillId="0" borderId="38" xfId="11" applyFont="1" applyBorder="1">
      <alignment vertical="center"/>
    </xf>
    <xf numFmtId="0" fontId="17" fillId="0" borderId="0" xfId="6" applyAlignment="1">
      <alignment vertical="center"/>
    </xf>
    <xf numFmtId="0" fontId="17" fillId="0" borderId="38" xfId="6" applyBorder="1" applyAlignment="1">
      <alignment vertical="center"/>
    </xf>
    <xf numFmtId="178" fontId="21" fillId="0" borderId="88" xfId="11" applyNumberFormat="1" applyFont="1" applyBorder="1" applyAlignment="1">
      <alignment horizontal="right" vertical="center"/>
    </xf>
    <xf numFmtId="178" fontId="21" fillId="0" borderId="0" xfId="11" applyNumberFormat="1" applyFont="1" applyAlignment="1">
      <alignment horizontal="right" vertical="center"/>
    </xf>
    <xf numFmtId="178" fontId="21" fillId="0" borderId="38" xfId="11" applyNumberFormat="1" applyFont="1" applyBorder="1" applyAlignment="1">
      <alignment horizontal="right" vertical="center"/>
    </xf>
    <xf numFmtId="0" fontId="21" fillId="0" borderId="37" xfId="11" applyFont="1" applyBorder="1">
      <alignment vertical="center"/>
    </xf>
    <xf numFmtId="0" fontId="21" fillId="0" borderId="56" xfId="11" applyFont="1" applyBorder="1">
      <alignment vertical="center"/>
    </xf>
    <xf numFmtId="0" fontId="21" fillId="0" borderId="40" xfId="11" applyFont="1" applyBorder="1">
      <alignment vertical="center"/>
    </xf>
    <xf numFmtId="178" fontId="21" fillId="0" borderId="65" xfId="11" applyNumberFormat="1" applyFont="1" applyBorder="1" applyAlignment="1">
      <alignment horizontal="right" vertical="center"/>
    </xf>
    <xf numFmtId="178" fontId="21" fillId="0" borderId="85" xfId="11" applyNumberFormat="1" applyFont="1" applyBorder="1" applyAlignment="1">
      <alignment horizontal="right" vertical="center"/>
    </xf>
    <xf numFmtId="181" fontId="21" fillId="0" borderId="86" xfId="11" applyNumberFormat="1" applyFont="1" applyBorder="1" applyAlignment="1">
      <alignment horizontal="right" vertical="center"/>
    </xf>
    <xf numFmtId="0" fontId="27" fillId="0" borderId="39" xfId="11" applyFont="1" applyBorder="1" applyAlignment="1">
      <alignment horizontal="center" vertical="center"/>
    </xf>
    <xf numFmtId="0" fontId="27" fillId="0" borderId="31" xfId="11" applyFont="1" applyBorder="1" applyAlignment="1">
      <alignment horizontal="center" vertical="center"/>
    </xf>
    <xf numFmtId="0" fontId="27" fillId="0" borderId="42" xfId="11" applyFont="1" applyBorder="1" applyAlignment="1">
      <alignment horizontal="center" vertical="center"/>
    </xf>
    <xf numFmtId="181" fontId="1" fillId="0" borderId="0" xfId="11" applyNumberFormat="1" applyAlignment="1">
      <alignment horizontal="right" vertical="center" shrinkToFit="1"/>
    </xf>
    <xf numFmtId="181" fontId="1" fillId="0" borderId="38" xfId="11" applyNumberFormat="1" applyBorder="1" applyAlignment="1">
      <alignment horizontal="right" vertical="center" shrinkToFit="1"/>
    </xf>
    <xf numFmtId="0" fontId="1" fillId="0" borderId="0" xfId="11" applyAlignment="1">
      <alignment horizontal="right" vertical="center" shrinkToFit="1"/>
    </xf>
    <xf numFmtId="0" fontId="1" fillId="0" borderId="85" xfId="11" applyBorder="1" applyAlignment="1">
      <alignment horizontal="right" vertical="center" shrinkToFit="1"/>
    </xf>
    <xf numFmtId="181" fontId="1" fillId="0" borderId="85" xfId="11" applyNumberFormat="1" applyBorder="1" applyAlignment="1">
      <alignment horizontal="right" vertical="center" shrinkToFit="1"/>
    </xf>
    <xf numFmtId="178" fontId="21" fillId="0" borderId="84" xfId="11" applyNumberFormat="1" applyFont="1" applyBorder="1" applyAlignment="1">
      <alignment horizontal="right" vertical="center" shrinkToFit="1"/>
    </xf>
    <xf numFmtId="0" fontId="21" fillId="0" borderId="41" xfId="11" applyFont="1" applyBorder="1" applyAlignment="1">
      <alignment horizontal="center" vertical="center" textRotation="255"/>
    </xf>
    <xf numFmtId="0" fontId="21" fillId="0" borderId="51" xfId="11" applyFont="1" applyBorder="1" applyAlignment="1">
      <alignment horizontal="center" vertical="center" textRotation="255"/>
    </xf>
    <xf numFmtId="0" fontId="21" fillId="0" borderId="65" xfId="11" applyFont="1" applyBorder="1" applyAlignment="1">
      <alignment horizontal="center" vertical="center" textRotation="255"/>
    </xf>
    <xf numFmtId="0" fontId="21" fillId="0" borderId="38" xfId="11" applyFont="1" applyBorder="1" applyAlignment="1">
      <alignment horizontal="center" vertical="center" textRotation="255"/>
    </xf>
    <xf numFmtId="0" fontId="21" fillId="0" borderId="37" xfId="11" applyFont="1" applyBorder="1" applyAlignment="1">
      <alignment horizontal="center" vertical="center" textRotation="255"/>
    </xf>
    <xf numFmtId="0" fontId="21" fillId="0" borderId="40" xfId="11" applyFont="1" applyBorder="1" applyAlignment="1">
      <alignment horizontal="center" vertical="center" textRotation="255"/>
    </xf>
    <xf numFmtId="0" fontId="1" fillId="0" borderId="31" xfId="11" applyBorder="1" applyAlignment="1">
      <alignment horizontal="center" vertical="center"/>
    </xf>
    <xf numFmtId="0" fontId="1" fillId="0" borderId="42" xfId="11" applyBorder="1" applyAlignment="1">
      <alignment horizontal="center" vertical="center"/>
    </xf>
    <xf numFmtId="0" fontId="1" fillId="0" borderId="12" xfId="11" applyBorder="1" applyAlignment="1">
      <alignment horizontal="right" vertical="center" shrinkToFit="1"/>
    </xf>
    <xf numFmtId="0" fontId="1" fillId="0" borderId="51" xfId="11" applyBorder="1" applyAlignment="1">
      <alignment horizontal="right" vertical="center" shrinkToFit="1"/>
    </xf>
    <xf numFmtId="0" fontId="21" fillId="0" borderId="41" xfId="11" applyFont="1" applyBorder="1" applyAlignment="1">
      <alignment horizontal="center" vertical="center" wrapText="1"/>
    </xf>
    <xf numFmtId="0" fontId="21" fillId="0" borderId="12" xfId="11" applyFont="1" applyBorder="1" applyAlignment="1">
      <alignment horizontal="center" vertical="center" wrapText="1"/>
    </xf>
    <xf numFmtId="0" fontId="21" fillId="0" borderId="65" xfId="11" applyFont="1" applyBorder="1" applyAlignment="1">
      <alignment horizontal="center" vertical="center" wrapText="1"/>
    </xf>
    <xf numFmtId="0" fontId="21" fillId="0" borderId="0" xfId="11" applyFont="1" applyAlignment="1">
      <alignment horizontal="center" vertical="center" wrapText="1"/>
    </xf>
    <xf numFmtId="0" fontId="21" fillId="0" borderId="37" xfId="11" applyFont="1" applyBorder="1" applyAlignment="1">
      <alignment horizontal="center" vertical="center" wrapText="1"/>
    </xf>
    <xf numFmtId="0" fontId="21" fillId="0" borderId="56" xfId="11" applyFont="1" applyBorder="1" applyAlignment="1">
      <alignment horizontal="center" vertical="center" wrapText="1"/>
    </xf>
    <xf numFmtId="0" fontId="21" fillId="0" borderId="12" xfId="11" applyFont="1" applyBorder="1" applyAlignment="1">
      <alignment vertical="center" textRotation="255"/>
    </xf>
    <xf numFmtId="0" fontId="21" fillId="0" borderId="0" xfId="11" applyFont="1" applyAlignment="1">
      <alignment vertical="center" textRotation="255"/>
    </xf>
    <xf numFmtId="0" fontId="21" fillId="0" borderId="56" xfId="11" applyFont="1" applyBorder="1" applyAlignment="1">
      <alignment vertical="center" textRotation="255"/>
    </xf>
    <xf numFmtId="0" fontId="1" fillId="0" borderId="38" xfId="11" applyBorder="1" applyAlignment="1">
      <alignment horizontal="right" vertical="center" shrinkToFit="1"/>
    </xf>
    <xf numFmtId="181" fontId="21" fillId="0" borderId="41" xfId="11" applyNumberFormat="1" applyFont="1" applyBorder="1" applyAlignment="1">
      <alignment horizontal="right" vertical="center" shrinkToFit="1"/>
    </xf>
    <xf numFmtId="181" fontId="21" fillId="0" borderId="65" xfId="11" applyNumberFormat="1" applyFont="1" applyBorder="1" applyAlignment="1">
      <alignment horizontal="right" vertical="center" shrinkToFit="1"/>
    </xf>
    <xf numFmtId="181" fontId="21" fillId="0" borderId="37" xfId="11" applyNumberFormat="1" applyFont="1" applyBorder="1" applyAlignment="1">
      <alignment horizontal="right" vertical="center" shrinkToFit="1"/>
    </xf>
    <xf numFmtId="0" fontId="1" fillId="0" borderId="56" xfId="11" applyBorder="1" applyAlignment="1">
      <alignment horizontal="right" vertical="center" shrinkToFit="1"/>
    </xf>
    <xf numFmtId="181" fontId="21" fillId="0" borderId="56" xfId="11" applyNumberFormat="1" applyFont="1" applyBorder="1" applyAlignment="1">
      <alignment horizontal="right" vertical="center" shrinkToFit="1"/>
    </xf>
    <xf numFmtId="0" fontId="1" fillId="0" borderId="40" xfId="11" applyBorder="1" applyAlignment="1">
      <alignment horizontal="right" vertical="center" shrinkToFit="1"/>
    </xf>
    <xf numFmtId="178" fontId="21" fillId="0" borderId="51" xfId="11" applyNumberFormat="1" applyFont="1" applyBorder="1" applyAlignment="1">
      <alignment horizontal="right" vertical="center" shrinkToFit="1"/>
    </xf>
    <xf numFmtId="0" fontId="21" fillId="0" borderId="65" xfId="11" applyFont="1" applyBorder="1" applyAlignment="1">
      <alignment horizontal="left" vertical="center"/>
    </xf>
    <xf numFmtId="0" fontId="21" fillId="0" borderId="0" xfId="11" applyFont="1" applyAlignment="1">
      <alignment horizontal="left" vertical="center"/>
    </xf>
    <xf numFmtId="0" fontId="21" fillId="0" borderId="38" xfId="11" applyFont="1" applyBorder="1" applyAlignment="1">
      <alignment horizontal="left" vertical="center"/>
    </xf>
    <xf numFmtId="0" fontId="21" fillId="0" borderId="41" xfId="11" applyFont="1" applyBorder="1" applyAlignment="1">
      <alignment horizontal="left" vertical="center"/>
    </xf>
    <xf numFmtId="0" fontId="21" fillId="0" borderId="12" xfId="11" applyFont="1" applyBorder="1" applyAlignment="1">
      <alignment horizontal="left" vertical="center"/>
    </xf>
    <xf numFmtId="0" fontId="21" fillId="0" borderId="51" xfId="11" applyFont="1" applyBorder="1" applyAlignment="1">
      <alignment horizontal="left" vertical="center"/>
    </xf>
    <xf numFmtId="0" fontId="21" fillId="0" borderId="37" xfId="11" applyFont="1" applyBorder="1" applyAlignment="1">
      <alignment horizontal="left" vertical="center"/>
    </xf>
    <xf numFmtId="0" fontId="21" fillId="0" borderId="56" xfId="11" applyFont="1" applyBorder="1" applyAlignment="1">
      <alignment horizontal="left" vertical="center"/>
    </xf>
    <xf numFmtId="0" fontId="21" fillId="0" borderId="40" xfId="11" applyFont="1" applyBorder="1" applyAlignment="1">
      <alignment horizontal="left" vertical="center"/>
    </xf>
    <xf numFmtId="178" fontId="21" fillId="0" borderId="37" xfId="11" applyNumberFormat="1" applyFont="1" applyBorder="1" applyAlignment="1">
      <alignment horizontal="right" vertical="center" shrinkToFit="1"/>
    </xf>
    <xf numFmtId="178" fontId="21" fillId="0" borderId="56" xfId="11" applyNumberFormat="1" applyFont="1" applyBorder="1" applyAlignment="1">
      <alignment horizontal="right" vertical="center" shrinkToFit="1"/>
    </xf>
    <xf numFmtId="0" fontId="21" fillId="5" borderId="88" xfId="11" applyFont="1" applyFill="1" applyBorder="1" applyAlignment="1">
      <alignment horizontal="right" vertical="center" shrinkToFit="1"/>
    </xf>
    <xf numFmtId="0" fontId="21" fillId="5" borderId="0" xfId="11" applyFont="1" applyFill="1" applyAlignment="1">
      <alignment horizontal="right" vertical="center" shrinkToFit="1"/>
    </xf>
    <xf numFmtId="0" fontId="21" fillId="5" borderId="38" xfId="11" applyFont="1" applyFill="1" applyBorder="1" applyAlignment="1">
      <alignment horizontal="right" vertical="center" shrinkToFit="1"/>
    </xf>
    <xf numFmtId="178" fontId="21" fillId="0" borderId="89" xfId="11" applyNumberFormat="1" applyFont="1" applyBorder="1" applyAlignment="1">
      <alignment horizontal="right" vertical="center" shrinkToFit="1"/>
    </xf>
    <xf numFmtId="181" fontId="21" fillId="0" borderId="90" xfId="11" applyNumberFormat="1" applyFont="1" applyBorder="1" applyAlignment="1">
      <alignment horizontal="right" vertical="center" shrinkToFit="1"/>
    </xf>
    <xf numFmtId="178" fontId="21" fillId="0" borderId="90" xfId="11" applyNumberFormat="1" applyFont="1" applyBorder="1" applyAlignment="1">
      <alignment horizontal="right" vertical="center" shrinkToFit="1"/>
    </xf>
    <xf numFmtId="181" fontId="21" fillId="0" borderId="91" xfId="11" applyNumberFormat="1" applyFont="1" applyBorder="1" applyAlignment="1">
      <alignment horizontal="right" vertical="center" shrinkToFit="1"/>
    </xf>
    <xf numFmtId="181" fontId="21" fillId="0" borderId="40" xfId="11" applyNumberFormat="1" applyFont="1" applyBorder="1" applyAlignment="1">
      <alignment horizontal="right" vertical="center" shrinkToFit="1"/>
    </xf>
    <xf numFmtId="178" fontId="21" fillId="0" borderId="40" xfId="11" applyNumberFormat="1" applyFont="1" applyBorder="1" applyAlignment="1">
      <alignment horizontal="right" vertical="center" shrinkToFit="1"/>
    </xf>
    <xf numFmtId="178" fontId="21" fillId="5" borderId="88" xfId="11" applyNumberFormat="1" applyFont="1" applyFill="1" applyBorder="1" applyAlignment="1">
      <alignment horizontal="right" vertical="center" shrinkToFit="1"/>
    </xf>
    <xf numFmtId="178" fontId="21" fillId="5" borderId="0" xfId="11" applyNumberFormat="1" applyFont="1" applyFill="1" applyAlignment="1">
      <alignment horizontal="right" vertical="center" shrinkToFit="1"/>
    </xf>
    <xf numFmtId="178" fontId="21" fillId="5" borderId="85" xfId="11" applyNumberFormat="1" applyFont="1" applyFill="1" applyBorder="1" applyAlignment="1">
      <alignment horizontal="right" vertical="center" shrinkToFit="1"/>
    </xf>
    <xf numFmtId="0" fontId="25" fillId="0" borderId="0" xfId="11" applyFont="1">
      <alignment vertical="center"/>
    </xf>
    <xf numFmtId="0" fontId="25" fillId="0" borderId="38" xfId="11" applyFont="1" applyBorder="1">
      <alignment vertical="center"/>
    </xf>
    <xf numFmtId="0" fontId="1" fillId="0" borderId="89" xfId="11" applyBorder="1" applyAlignment="1">
      <alignment horizontal="right" vertical="center" shrinkToFit="1"/>
    </xf>
    <xf numFmtId="181" fontId="1" fillId="0" borderId="56" xfId="11" applyNumberFormat="1" applyBorder="1" applyAlignment="1">
      <alignment horizontal="right" vertical="center" shrinkToFit="1"/>
    </xf>
    <xf numFmtId="181" fontId="1" fillId="0" borderId="89" xfId="11" applyNumberFormat="1" applyBorder="1" applyAlignment="1">
      <alignment horizontal="right" vertical="center" shrinkToFit="1"/>
    </xf>
    <xf numFmtId="178" fontId="21" fillId="0" borderId="91" xfId="11" applyNumberFormat="1" applyFont="1" applyBorder="1" applyAlignment="1">
      <alignment horizontal="right" vertical="center" shrinkToFit="1"/>
    </xf>
    <xf numFmtId="178" fontId="21" fillId="5" borderId="91" xfId="11" applyNumberFormat="1" applyFont="1" applyFill="1" applyBorder="1" applyAlignment="1">
      <alignment horizontal="right" vertical="center" shrinkToFit="1"/>
    </xf>
    <xf numFmtId="178" fontId="21" fillId="5" borderId="56" xfId="11" applyNumberFormat="1" applyFont="1" applyFill="1" applyBorder="1" applyAlignment="1">
      <alignment horizontal="right" vertical="center" shrinkToFit="1"/>
    </xf>
    <xf numFmtId="178" fontId="21" fillId="5" borderId="89" xfId="11" applyNumberFormat="1" applyFont="1" applyFill="1" applyBorder="1" applyAlignment="1">
      <alignment horizontal="right" vertical="center" shrinkToFit="1"/>
    </xf>
    <xf numFmtId="0" fontId="21" fillId="5" borderId="91" xfId="11" applyFont="1" applyFill="1" applyBorder="1" applyAlignment="1">
      <alignment horizontal="right" vertical="center" shrinkToFit="1"/>
    </xf>
    <xf numFmtId="0" fontId="21" fillId="5" borderId="56" xfId="11" applyFont="1" applyFill="1" applyBorder="1" applyAlignment="1">
      <alignment horizontal="right" vertical="center" shrinkToFit="1"/>
    </xf>
    <xf numFmtId="0" fontId="21" fillId="5" borderId="40" xfId="11" applyFont="1" applyFill="1" applyBorder="1" applyAlignment="1">
      <alignment horizontal="right" vertical="center" shrinkToFit="1"/>
    </xf>
    <xf numFmtId="0" fontId="33" fillId="6" borderId="0" xfId="12" applyFont="1" applyFill="1">
      <alignment vertical="center"/>
    </xf>
    <xf numFmtId="0" fontId="34" fillId="6" borderId="1" xfId="12" applyFont="1" applyFill="1" applyBorder="1" applyAlignment="1">
      <alignment horizontal="center" vertical="center"/>
    </xf>
    <xf numFmtId="0" fontId="34" fillId="6" borderId="2" xfId="12" applyFont="1" applyFill="1" applyBorder="1" applyAlignment="1">
      <alignment horizontal="center" vertical="center"/>
    </xf>
    <xf numFmtId="0" fontId="34" fillId="6" borderId="3" xfId="12" applyFont="1" applyFill="1" applyBorder="1" applyAlignment="1">
      <alignment horizontal="center" vertical="center"/>
    </xf>
    <xf numFmtId="0" fontId="35" fillId="6" borderId="75" xfId="12" applyFont="1" applyFill="1" applyBorder="1" applyAlignment="1">
      <alignment horizontal="left" vertical="center"/>
    </xf>
    <xf numFmtId="0" fontId="35" fillId="6" borderId="75" xfId="12" applyFont="1" applyFill="1" applyBorder="1">
      <alignment vertical="center"/>
    </xf>
    <xf numFmtId="0" fontId="35" fillId="7" borderId="36" xfId="12" applyFont="1" applyFill="1" applyBorder="1" applyAlignment="1" applyProtection="1">
      <alignment horizontal="center" vertical="center"/>
      <protection locked="0"/>
    </xf>
    <xf numFmtId="0" fontId="35" fillId="7" borderId="8" xfId="12" applyFont="1" applyFill="1" applyBorder="1" applyAlignment="1" applyProtection="1">
      <alignment horizontal="center" vertical="center"/>
      <protection locked="0"/>
    </xf>
    <xf numFmtId="0" fontId="35" fillId="7" borderId="23" xfId="12" applyFont="1" applyFill="1" applyBorder="1" applyAlignment="1" applyProtection="1">
      <alignment horizontal="center" vertical="center"/>
      <protection locked="0"/>
    </xf>
    <xf numFmtId="0" fontId="35" fillId="7" borderId="92" xfId="12" applyFont="1" applyFill="1" applyBorder="1" applyAlignment="1" applyProtection="1">
      <alignment horizontal="center" vertical="center"/>
      <protection locked="0"/>
    </xf>
    <xf numFmtId="0" fontId="35" fillId="7" borderId="93" xfId="12" applyFont="1" applyFill="1" applyBorder="1" applyAlignment="1" applyProtection="1">
      <alignment horizontal="center" vertical="center"/>
      <protection locked="0"/>
    </xf>
    <xf numFmtId="0" fontId="35" fillId="7" borderId="94" xfId="12" applyFont="1" applyFill="1" applyBorder="1" applyAlignment="1" applyProtection="1">
      <alignment horizontal="center" vertical="center"/>
      <protection locked="0"/>
    </xf>
    <xf numFmtId="0" fontId="35" fillId="7" borderId="64" xfId="12" applyFont="1" applyFill="1" applyBorder="1" applyAlignment="1" applyProtection="1">
      <alignment horizontal="center" vertical="center" wrapText="1"/>
      <protection locked="0"/>
    </xf>
    <xf numFmtId="0" fontId="35" fillId="7" borderId="8" xfId="12" applyFont="1" applyFill="1" applyBorder="1" applyAlignment="1" applyProtection="1">
      <alignment horizontal="center" vertical="center" wrapText="1"/>
      <protection locked="0"/>
    </xf>
    <xf numFmtId="0" fontId="35" fillId="7" borderId="23" xfId="12" applyFont="1" applyFill="1" applyBorder="1" applyAlignment="1" applyProtection="1">
      <alignment horizontal="center" vertical="center" wrapText="1"/>
      <protection locked="0"/>
    </xf>
    <xf numFmtId="0" fontId="35" fillId="7" borderId="95" xfId="12" applyFont="1" applyFill="1" applyBorder="1" applyAlignment="1" applyProtection="1">
      <alignment horizontal="center" vertical="center" wrapText="1"/>
      <protection locked="0"/>
    </xf>
    <xf numFmtId="0" fontId="35" fillId="7" borderId="93" xfId="12" applyFont="1" applyFill="1" applyBorder="1" applyAlignment="1" applyProtection="1">
      <alignment horizontal="center" vertical="center" wrapText="1"/>
      <protection locked="0"/>
    </xf>
    <xf numFmtId="0" fontId="35" fillId="7" borderId="94" xfId="12" applyFont="1" applyFill="1" applyBorder="1" applyAlignment="1" applyProtection="1">
      <alignment horizontal="center" vertical="center" wrapText="1"/>
      <protection locked="0"/>
    </xf>
    <xf numFmtId="0" fontId="35" fillId="7" borderId="36" xfId="12" applyFont="1" applyFill="1" applyBorder="1" applyAlignment="1" applyProtection="1">
      <alignment horizontal="center" vertical="center" wrapText="1"/>
      <protection locked="0"/>
    </xf>
    <xf numFmtId="0" fontId="35" fillId="7" borderId="9" xfId="12" applyFont="1" applyFill="1" applyBorder="1" applyAlignment="1" applyProtection="1">
      <alignment horizontal="center" vertical="center" wrapText="1"/>
      <protection locked="0"/>
    </xf>
    <xf numFmtId="0" fontId="35" fillId="7" borderId="92" xfId="12" applyFont="1" applyFill="1" applyBorder="1" applyAlignment="1" applyProtection="1">
      <alignment horizontal="center" vertical="center" wrapText="1"/>
      <protection locked="0"/>
    </xf>
    <xf numFmtId="0" fontId="35" fillId="7" borderId="96" xfId="12" applyFont="1" applyFill="1" applyBorder="1" applyAlignment="1" applyProtection="1">
      <alignment horizontal="center" vertical="center" wrapText="1"/>
      <protection locked="0"/>
    </xf>
    <xf numFmtId="177" fontId="35" fillId="0" borderId="98" xfId="15" applyNumberFormat="1" applyFont="1" applyBorder="1" applyAlignment="1" applyProtection="1">
      <alignment horizontal="right" vertical="center" shrinkToFit="1"/>
      <protection locked="0"/>
    </xf>
    <xf numFmtId="177" fontId="35" fillId="0" borderId="99" xfId="15" applyNumberFormat="1" applyFont="1" applyBorder="1" applyAlignment="1" applyProtection="1">
      <alignment horizontal="right" vertical="center" shrinkToFit="1"/>
      <protection locked="0"/>
    </xf>
    <xf numFmtId="177" fontId="35" fillId="0" borderId="100" xfId="15" applyNumberFormat="1" applyFont="1" applyBorder="1" applyAlignment="1" applyProtection="1">
      <alignment horizontal="right" vertical="center" shrinkToFit="1"/>
      <protection locked="0"/>
    </xf>
    <xf numFmtId="0" fontId="35" fillId="0" borderId="98" xfId="15" applyFont="1" applyBorder="1" applyAlignment="1" applyProtection="1">
      <alignment horizontal="left" vertical="center" shrinkToFit="1"/>
      <protection locked="0"/>
    </xf>
    <xf numFmtId="0" fontId="35" fillId="0" borderId="99" xfId="15" applyFont="1" applyBorder="1" applyAlignment="1" applyProtection="1">
      <alignment horizontal="left" vertical="center" shrinkToFit="1"/>
      <protection locked="0"/>
    </xf>
    <xf numFmtId="0" fontId="35" fillId="0" borderId="110" xfId="15" applyFont="1" applyBorder="1" applyAlignment="1" applyProtection="1">
      <alignment horizontal="left" vertical="center" shrinkToFit="1"/>
      <protection locked="0"/>
    </xf>
    <xf numFmtId="0" fontId="35" fillId="0" borderId="98" xfId="14" applyFont="1" applyBorder="1" applyAlignment="1" applyProtection="1">
      <alignment horizontal="left" vertical="center" shrinkToFit="1"/>
      <protection locked="0"/>
    </xf>
    <xf numFmtId="0" fontId="35" fillId="0" borderId="99" xfId="14" applyFont="1" applyBorder="1" applyAlignment="1" applyProtection="1">
      <alignment horizontal="left" vertical="center" shrinkToFit="1"/>
      <protection locked="0"/>
    </xf>
    <xf numFmtId="0" fontId="35" fillId="0" borderId="100" xfId="14" applyFont="1" applyBorder="1" applyAlignment="1" applyProtection="1">
      <alignment horizontal="left" vertical="center" shrinkToFit="1"/>
      <protection locked="0"/>
    </xf>
    <xf numFmtId="177" fontId="35" fillId="0" borderId="101" xfId="14" applyNumberFormat="1" applyFont="1" applyBorder="1" applyAlignment="1" applyProtection="1">
      <alignment horizontal="right" vertical="center" shrinkToFit="1"/>
      <protection locked="0"/>
    </xf>
    <xf numFmtId="177" fontId="35" fillId="0" borderId="102" xfId="14" applyNumberFormat="1" applyFont="1" applyBorder="1" applyAlignment="1" applyProtection="1">
      <alignment horizontal="right" vertical="center" shrinkToFit="1"/>
      <protection locked="0"/>
    </xf>
    <xf numFmtId="177" fontId="35" fillId="0" borderId="103" xfId="14" applyNumberFormat="1" applyFont="1" applyBorder="1" applyAlignment="1" applyProtection="1">
      <alignment horizontal="right" vertical="center" shrinkToFit="1"/>
      <protection locked="0"/>
    </xf>
    <xf numFmtId="177" fontId="35" fillId="0" borderId="104" xfId="14" applyNumberFormat="1" applyFont="1" applyBorder="1" applyAlignment="1" applyProtection="1">
      <alignment horizontal="right" vertical="center" shrinkToFit="1"/>
      <protection locked="0"/>
    </xf>
    <xf numFmtId="177" fontId="35" fillId="0" borderId="105" xfId="14" applyNumberFormat="1" applyFont="1" applyBorder="1" applyAlignment="1" applyProtection="1">
      <alignment horizontal="right" vertical="center" shrinkToFit="1"/>
      <protection locked="0"/>
    </xf>
    <xf numFmtId="177" fontId="35" fillId="0" borderId="106" xfId="14" applyNumberFormat="1" applyFont="1" applyBorder="1" applyAlignment="1" applyProtection="1">
      <alignment horizontal="right" vertical="center" shrinkToFit="1"/>
      <protection locked="0"/>
    </xf>
    <xf numFmtId="177" fontId="35" fillId="0" borderId="107" xfId="15" applyNumberFormat="1" applyFont="1" applyBorder="1" applyAlignment="1" applyProtection="1">
      <alignment horizontal="right" vertical="center" shrinkToFit="1"/>
      <protection locked="0"/>
    </xf>
    <xf numFmtId="177" fontId="35" fillId="0" borderId="102" xfId="15" applyNumberFormat="1" applyFont="1" applyBorder="1" applyAlignment="1" applyProtection="1">
      <alignment horizontal="right" vertical="center" shrinkToFit="1"/>
      <protection locked="0"/>
    </xf>
    <xf numFmtId="0" fontId="35" fillId="0" borderId="102" xfId="15" applyFont="1" applyBorder="1" applyAlignment="1" applyProtection="1">
      <alignment horizontal="left" vertical="center" shrinkToFit="1"/>
      <protection locked="0"/>
    </xf>
    <xf numFmtId="0" fontId="35" fillId="0" borderId="108" xfId="15" applyFont="1" applyBorder="1" applyAlignment="1" applyProtection="1">
      <alignment horizontal="left" vertical="center" shrinkToFit="1"/>
      <protection locked="0"/>
    </xf>
    <xf numFmtId="0" fontId="35" fillId="0" borderId="100" xfId="15" applyFont="1" applyBorder="1" applyAlignment="1" applyProtection="1">
      <alignment horizontal="left" vertical="center" shrinkToFit="1"/>
      <protection locked="0"/>
    </xf>
    <xf numFmtId="0" fontId="1" fillId="7" borderId="64"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177" fontId="35" fillId="0" borderId="120" xfId="15" applyNumberFormat="1" applyFont="1" applyBorder="1" applyAlignment="1" applyProtection="1">
      <alignment horizontal="right" vertical="center" shrinkToFit="1"/>
      <protection locked="0"/>
    </xf>
    <xf numFmtId="177" fontId="35" fillId="0" borderId="116" xfId="15" applyNumberFormat="1" applyFont="1" applyBorder="1" applyAlignment="1" applyProtection="1">
      <alignment horizontal="right" vertical="center" shrinkToFit="1"/>
      <protection locked="0"/>
    </xf>
    <xf numFmtId="0" fontId="35" fillId="0" borderId="116" xfId="15" applyFont="1" applyBorder="1" applyAlignment="1" applyProtection="1">
      <alignment horizontal="left" vertical="center" shrinkToFit="1"/>
      <protection locked="0"/>
    </xf>
    <xf numFmtId="0" fontId="35" fillId="0" borderId="121" xfId="15" applyFont="1" applyBorder="1" applyAlignment="1" applyProtection="1">
      <alignment horizontal="left" vertical="center" shrinkToFit="1"/>
      <protection locked="0"/>
    </xf>
    <xf numFmtId="0" fontId="35" fillId="0" borderId="112" xfId="15" applyFont="1" applyBorder="1" applyAlignment="1" applyProtection="1">
      <alignment horizontal="left" vertical="center" shrinkToFit="1"/>
      <protection locked="0"/>
    </xf>
    <xf numFmtId="0" fontId="35" fillId="0" borderId="113" xfId="15" applyFont="1" applyBorder="1" applyAlignment="1" applyProtection="1">
      <alignment horizontal="left" vertical="center" shrinkToFit="1"/>
      <protection locked="0"/>
    </xf>
    <xf numFmtId="0" fontId="35" fillId="0" borderId="114" xfId="15" applyFont="1" applyBorder="1" applyAlignment="1" applyProtection="1">
      <alignment horizontal="left" vertical="center" shrinkToFit="1"/>
      <protection locked="0"/>
    </xf>
    <xf numFmtId="177" fontId="35" fillId="0" borderId="112" xfId="15" applyNumberFormat="1" applyFont="1" applyBorder="1" applyAlignment="1" applyProtection="1">
      <alignment horizontal="right" vertical="center" shrinkToFit="1"/>
      <protection locked="0"/>
    </xf>
    <xf numFmtId="177" fontId="35" fillId="0" borderId="113" xfId="15" applyNumberFormat="1" applyFont="1" applyBorder="1" applyAlignment="1" applyProtection="1">
      <alignment horizontal="right" vertical="center" shrinkToFit="1"/>
      <protection locked="0"/>
    </xf>
    <xf numFmtId="177" fontId="35" fillId="0" borderId="114" xfId="15" applyNumberFormat="1" applyFont="1" applyBorder="1" applyAlignment="1" applyProtection="1">
      <alignment horizontal="right" vertical="center" shrinkToFit="1"/>
      <protection locked="0"/>
    </xf>
    <xf numFmtId="0" fontId="35" fillId="0" borderId="119" xfId="15" applyFont="1" applyBorder="1" applyAlignment="1" applyProtection="1">
      <alignment horizontal="left" vertical="center" shrinkToFit="1"/>
      <protection locked="0"/>
    </xf>
    <xf numFmtId="0" fontId="35" fillId="0" borderId="112" xfId="14" applyFont="1" applyBorder="1" applyAlignment="1" applyProtection="1">
      <alignment horizontal="left" vertical="center" shrinkToFit="1"/>
      <protection locked="0"/>
    </xf>
    <xf numFmtId="0" fontId="35" fillId="0" borderId="113" xfId="14" applyFont="1" applyBorder="1" applyAlignment="1" applyProtection="1">
      <alignment horizontal="left" vertical="center" shrinkToFit="1"/>
      <protection locked="0"/>
    </xf>
    <xf numFmtId="0" fontId="35" fillId="0" borderId="114" xfId="14" applyFont="1" applyBorder="1" applyAlignment="1" applyProtection="1">
      <alignment horizontal="left" vertical="center" shrinkToFit="1"/>
      <protection locked="0"/>
    </xf>
    <xf numFmtId="177" fontId="35" fillId="0" borderId="115" xfId="14" applyNumberFormat="1" applyFont="1" applyBorder="1" applyAlignment="1" applyProtection="1">
      <alignment horizontal="right" vertical="center" shrinkToFit="1"/>
      <protection locked="0"/>
    </xf>
    <xf numFmtId="177" fontId="35" fillId="0" borderId="116" xfId="14" applyNumberFormat="1" applyFont="1" applyBorder="1" applyAlignment="1" applyProtection="1">
      <alignment horizontal="right" vertical="center" shrinkToFit="1"/>
      <protection locked="0"/>
    </xf>
    <xf numFmtId="177" fontId="35" fillId="0" borderId="117" xfId="14" applyNumberFormat="1" applyFont="1" applyBorder="1" applyAlignment="1" applyProtection="1">
      <alignment horizontal="right" vertical="center" shrinkToFit="1"/>
      <protection locked="0"/>
    </xf>
    <xf numFmtId="177" fontId="35" fillId="0" borderId="118" xfId="14" applyNumberFormat="1" applyFont="1" applyBorder="1" applyAlignment="1" applyProtection="1">
      <alignment horizontal="right" vertical="center" shrinkToFit="1"/>
      <protection locked="0"/>
    </xf>
    <xf numFmtId="177" fontId="35" fillId="0" borderId="113" xfId="14" applyNumberFormat="1" applyFont="1" applyBorder="1" applyAlignment="1" applyProtection="1">
      <alignment horizontal="right" vertical="center" shrinkToFit="1"/>
      <protection locked="0"/>
    </xf>
    <xf numFmtId="177" fontId="35" fillId="0" borderId="119" xfId="14" applyNumberFormat="1" applyFont="1" applyBorder="1" applyAlignment="1" applyProtection="1">
      <alignment horizontal="right" vertical="center" shrinkToFit="1"/>
      <protection locked="0"/>
    </xf>
    <xf numFmtId="0" fontId="35" fillId="8" borderId="44" xfId="12" applyFont="1" applyFill="1" applyBorder="1" applyAlignment="1" applyProtection="1">
      <alignment horizontal="left" vertical="center" shrinkToFit="1"/>
      <protection locked="0"/>
    </xf>
    <xf numFmtId="0" fontId="35" fillId="8" borderId="18" xfId="12" applyFont="1" applyFill="1" applyBorder="1" applyAlignment="1" applyProtection="1">
      <alignment horizontal="left" vertical="center" shrinkToFit="1"/>
      <protection locked="0"/>
    </xf>
    <xf numFmtId="0" fontId="35" fillId="8" borderId="43" xfId="12" applyFont="1" applyFill="1" applyBorder="1" applyAlignment="1" applyProtection="1">
      <alignment horizontal="left" vertical="center" shrinkToFit="1"/>
      <protection locked="0"/>
    </xf>
    <xf numFmtId="177" fontId="35" fillId="8" borderId="44" xfId="15" applyNumberFormat="1" applyFont="1" applyFill="1" applyBorder="1" applyAlignment="1" applyProtection="1">
      <alignment horizontal="right" vertical="center" shrinkToFit="1"/>
      <protection locked="0"/>
    </xf>
    <xf numFmtId="177" fontId="35" fillId="8" borderId="18" xfId="15" applyNumberFormat="1" applyFont="1" applyFill="1" applyBorder="1" applyAlignment="1" applyProtection="1">
      <alignment horizontal="right" vertical="center" shrinkToFit="1"/>
      <protection locked="0"/>
    </xf>
    <xf numFmtId="177" fontId="35" fillId="8" borderId="43" xfId="15" applyNumberFormat="1" applyFont="1" applyFill="1" applyBorder="1" applyAlignment="1" applyProtection="1">
      <alignment horizontal="right" vertical="center" shrinkToFit="1"/>
      <protection locked="0"/>
    </xf>
    <xf numFmtId="177" fontId="35" fillId="8" borderId="19" xfId="15" applyNumberFormat="1" applyFont="1" applyFill="1" applyBorder="1" applyAlignment="1" applyProtection="1">
      <alignment horizontal="right" vertical="center" shrinkToFit="1"/>
      <protection locked="0"/>
    </xf>
    <xf numFmtId="177" fontId="35" fillId="8" borderId="131" xfId="15" applyNumberFormat="1" applyFont="1" applyFill="1" applyBorder="1" applyAlignment="1" applyProtection="1">
      <alignment horizontal="right" vertical="center" shrinkToFit="1"/>
      <protection locked="0"/>
    </xf>
    <xf numFmtId="177" fontId="35" fillId="8" borderId="129" xfId="15" applyNumberFormat="1" applyFont="1" applyFill="1" applyBorder="1" applyAlignment="1" applyProtection="1">
      <alignment horizontal="right" vertical="center" shrinkToFit="1"/>
      <protection locked="0"/>
    </xf>
    <xf numFmtId="177" fontId="35" fillId="8" borderId="132" xfId="15" applyNumberFormat="1" applyFont="1" applyFill="1" applyBorder="1" applyAlignment="1" applyProtection="1">
      <alignment horizontal="right" vertical="center" shrinkToFit="1"/>
      <protection locked="0"/>
    </xf>
    <xf numFmtId="177" fontId="35" fillId="8" borderId="188" xfId="15" applyNumberFormat="1" applyFont="1" applyFill="1" applyBorder="1" applyAlignment="1" applyProtection="1">
      <alignment horizontal="right" vertical="center" shrinkToFit="1"/>
      <protection locked="0"/>
    </xf>
    <xf numFmtId="177" fontId="35" fillId="8" borderId="149" xfId="15" applyNumberFormat="1" applyFont="1" applyFill="1" applyBorder="1" applyAlignment="1" applyProtection="1">
      <alignment horizontal="right" vertical="center" shrinkToFit="1"/>
      <protection locked="0"/>
    </xf>
    <xf numFmtId="177" fontId="35" fillId="8" borderId="133" xfId="15" applyNumberFormat="1" applyFont="1" applyFill="1" applyBorder="1" applyAlignment="1" applyProtection="1">
      <alignment horizontal="right" vertical="center" shrinkToFit="1"/>
      <protection locked="0"/>
    </xf>
    <xf numFmtId="177" fontId="35" fillId="0" borderId="123" xfId="14" applyNumberFormat="1" applyFont="1" applyBorder="1" applyAlignment="1" applyProtection="1">
      <alignment horizontal="right" vertical="center" shrinkToFit="1"/>
      <protection locked="0"/>
    </xf>
    <xf numFmtId="177" fontId="35" fillId="0" borderId="124" xfId="14" applyNumberFormat="1" applyFont="1" applyBorder="1" applyAlignment="1" applyProtection="1">
      <alignment horizontal="right" vertical="center" shrinkToFit="1"/>
      <protection locked="0"/>
    </xf>
    <xf numFmtId="177" fontId="35" fillId="0" borderId="125" xfId="14" applyNumberFormat="1" applyFont="1" applyBorder="1" applyAlignment="1" applyProtection="1">
      <alignment horizontal="right" vertical="center" shrinkToFit="1"/>
      <protection locked="0"/>
    </xf>
    <xf numFmtId="177" fontId="35" fillId="0" borderId="126" xfId="15" applyNumberFormat="1" applyFont="1" applyBorder="1" applyAlignment="1" applyProtection="1">
      <alignment horizontal="right" vertical="center" shrinkToFit="1"/>
      <protection locked="0"/>
    </xf>
    <xf numFmtId="177" fontId="35" fillId="0" borderId="124" xfId="15" applyNumberFormat="1" applyFont="1" applyBorder="1" applyAlignment="1" applyProtection="1">
      <alignment horizontal="right" vertical="center" shrinkToFit="1"/>
      <protection locked="0"/>
    </xf>
    <xf numFmtId="0" fontId="35" fillId="0" borderId="124" xfId="15" applyFont="1" applyBorder="1" applyAlignment="1" applyProtection="1">
      <alignment horizontal="left" vertical="center" shrinkToFit="1"/>
      <protection locked="0"/>
    </xf>
    <xf numFmtId="0" fontId="35" fillId="0" borderId="127" xfId="15" applyFont="1" applyBorder="1" applyAlignment="1" applyProtection="1">
      <alignment horizontal="left" vertical="center" shrinkToFit="1"/>
      <protection locked="0"/>
    </xf>
    <xf numFmtId="0" fontId="35" fillId="0" borderId="25" xfId="12" applyFont="1" applyBorder="1" applyAlignment="1" applyProtection="1">
      <alignment horizontal="center" vertical="center"/>
      <protection locked="0"/>
    </xf>
    <xf numFmtId="0" fontId="35" fillId="0" borderId="26" xfId="12" applyFont="1" applyBorder="1" applyAlignment="1" applyProtection="1">
      <alignment horizontal="center" vertical="center"/>
      <protection locked="0"/>
    </xf>
    <xf numFmtId="0" fontId="35" fillId="6" borderId="8" xfId="12" applyFont="1" applyFill="1" applyBorder="1" applyAlignment="1">
      <alignment horizontal="left" vertical="center"/>
    </xf>
    <xf numFmtId="177" fontId="35" fillId="8" borderId="130" xfId="15" applyNumberFormat="1" applyFont="1" applyFill="1" applyBorder="1" applyAlignment="1" applyProtection="1">
      <alignment horizontal="right" vertical="center" shrinkToFit="1"/>
      <protection locked="0"/>
    </xf>
    <xf numFmtId="177" fontId="35" fillId="8" borderId="184" xfId="15" applyNumberFormat="1" applyFont="1" applyFill="1" applyBorder="1" applyAlignment="1" applyProtection="1">
      <alignment horizontal="right" vertical="center" shrinkToFit="1"/>
      <protection locked="0"/>
    </xf>
    <xf numFmtId="0" fontId="35" fillId="8" borderId="129" xfId="15" applyFont="1" applyFill="1" applyBorder="1" applyAlignment="1" applyProtection="1">
      <alignment horizontal="left" vertical="center" shrinkToFit="1"/>
      <protection locked="0"/>
    </xf>
    <xf numFmtId="0" fontId="35" fillId="8" borderId="132" xfId="15" applyFont="1" applyFill="1" applyBorder="1" applyAlignment="1" applyProtection="1">
      <alignment horizontal="left" vertical="center" shrinkToFit="1"/>
      <protection locked="0"/>
    </xf>
    <xf numFmtId="177" fontId="35" fillId="8" borderId="17" xfId="15" applyNumberFormat="1" applyFont="1" applyFill="1" applyBorder="1" applyAlignment="1" applyProtection="1">
      <alignment horizontal="right" vertical="center" shrinkToFit="1"/>
      <protection locked="0"/>
    </xf>
    <xf numFmtId="0" fontId="35" fillId="7" borderId="36" xfId="12" applyFont="1" applyFill="1" applyBorder="1" applyAlignment="1" applyProtection="1">
      <alignment horizontal="center" vertical="center" wrapText="1" shrinkToFit="1"/>
      <protection locked="0"/>
    </xf>
    <xf numFmtId="0" fontId="35" fillId="7" borderId="8" xfId="12" applyFont="1" applyFill="1" applyBorder="1" applyAlignment="1" applyProtection="1">
      <alignment horizontal="center" vertical="center" shrinkToFit="1"/>
      <protection locked="0"/>
    </xf>
    <xf numFmtId="0" fontId="35" fillId="7" borderId="9" xfId="12" applyFont="1" applyFill="1" applyBorder="1" applyAlignment="1" applyProtection="1">
      <alignment horizontal="center" vertical="center" shrinkToFit="1"/>
      <protection locked="0"/>
    </xf>
    <xf numFmtId="0" fontId="35" fillId="7" borderId="92" xfId="12" applyFont="1" applyFill="1" applyBorder="1" applyAlignment="1" applyProtection="1">
      <alignment horizontal="center" vertical="center" shrinkToFit="1"/>
      <protection locked="0"/>
    </xf>
    <xf numFmtId="0" fontId="35" fillId="7" borderId="93" xfId="12" applyFont="1" applyFill="1" applyBorder="1" applyAlignment="1" applyProtection="1">
      <alignment horizontal="center" vertical="center" shrinkToFit="1"/>
      <protection locked="0"/>
    </xf>
    <xf numFmtId="0" fontId="35" fillId="7" borderId="96" xfId="12" applyFont="1" applyFill="1" applyBorder="1" applyAlignment="1" applyProtection="1">
      <alignment horizontal="center" vertical="center" shrinkToFit="1"/>
      <protection locked="0"/>
    </xf>
    <xf numFmtId="0" fontId="35" fillId="0" borderId="137" xfId="12" applyFont="1" applyBorder="1" applyAlignment="1" applyProtection="1">
      <alignment horizontal="left" vertical="center" shrinkToFit="1"/>
      <protection locked="0"/>
    </xf>
    <xf numFmtId="0" fontId="35" fillId="0" borderId="140" xfId="12" applyFont="1" applyBorder="1" applyAlignment="1" applyProtection="1">
      <alignment horizontal="left" vertical="center" shrinkToFit="1"/>
      <protection locked="0"/>
    </xf>
    <xf numFmtId="177" fontId="35" fillId="0" borderId="136" xfId="14" applyNumberFormat="1" applyFont="1" applyBorder="1" applyAlignment="1" applyProtection="1">
      <alignment horizontal="right" vertical="center" shrinkToFit="1"/>
      <protection locked="0"/>
    </xf>
    <xf numFmtId="177" fontId="35" fillId="0" borderId="137" xfId="14" applyNumberFormat="1" applyFont="1" applyBorder="1" applyAlignment="1" applyProtection="1">
      <alignment horizontal="right" vertical="center" shrinkToFit="1"/>
      <protection locked="0"/>
    </xf>
    <xf numFmtId="177" fontId="35" fillId="0" borderId="138" xfId="14" applyNumberFormat="1" applyFont="1" applyBorder="1" applyAlignment="1" applyProtection="1">
      <alignment horizontal="right" vertical="center" shrinkToFit="1"/>
      <protection locked="0"/>
    </xf>
    <xf numFmtId="177" fontId="35" fillId="0" borderId="139" xfId="14" applyNumberFormat="1" applyFont="1" applyBorder="1" applyAlignment="1" applyProtection="1">
      <alignment horizontal="right" vertical="center" shrinkToFit="1"/>
      <protection locked="0"/>
    </xf>
    <xf numFmtId="177" fontId="35" fillId="0" borderId="140" xfId="14" applyNumberFormat="1" applyFont="1" applyBorder="1" applyAlignment="1" applyProtection="1">
      <alignment horizontal="right" vertical="center" shrinkToFit="1"/>
      <protection locked="0"/>
    </xf>
    <xf numFmtId="177" fontId="35" fillId="0" borderId="141" xfId="12" applyNumberFormat="1" applyFont="1" applyBorder="1" applyAlignment="1" applyProtection="1">
      <alignment horizontal="right" vertical="center" shrinkToFit="1"/>
      <protection locked="0"/>
    </xf>
    <xf numFmtId="177" fontId="35" fillId="0" borderId="137" xfId="12" applyNumberFormat="1" applyFont="1" applyBorder="1" applyAlignment="1" applyProtection="1">
      <alignment horizontal="right" vertical="center" shrinkToFit="1"/>
      <protection locked="0"/>
    </xf>
    <xf numFmtId="187" fontId="35" fillId="0" borderId="137" xfId="12" applyNumberFormat="1" applyFont="1" applyBorder="1" applyAlignment="1" applyProtection="1">
      <alignment horizontal="right" vertical="center" shrinkToFit="1"/>
      <protection locked="0"/>
    </xf>
    <xf numFmtId="177" fontId="35" fillId="0" borderId="116" xfId="12" applyNumberFormat="1" applyFont="1" applyBorder="1" applyAlignment="1" applyProtection="1">
      <alignment horizontal="right" vertical="center" shrinkToFit="1"/>
      <protection locked="0"/>
    </xf>
    <xf numFmtId="187" fontId="35" fillId="0" borderId="116" xfId="12" applyNumberFormat="1" applyFont="1" applyBorder="1" applyAlignment="1" applyProtection="1">
      <alignment horizontal="right" vertical="center" shrinkToFit="1"/>
      <protection locked="0"/>
    </xf>
    <xf numFmtId="0" fontId="35" fillId="0" borderId="116" xfId="12" applyFont="1" applyBorder="1" applyAlignment="1" applyProtection="1">
      <alignment horizontal="left" vertical="center" shrinkToFit="1"/>
      <protection locked="0"/>
    </xf>
    <xf numFmtId="0" fontId="35" fillId="0" borderId="121" xfId="12" applyFont="1" applyBorder="1" applyAlignment="1" applyProtection="1">
      <alignment horizontal="left" vertical="center" shrinkToFit="1"/>
      <protection locked="0"/>
    </xf>
    <xf numFmtId="177" fontId="35" fillId="0" borderId="120" xfId="12" applyNumberFormat="1" applyFont="1" applyBorder="1" applyAlignment="1" applyProtection="1">
      <alignment horizontal="right" vertical="center" shrinkToFit="1"/>
      <protection locked="0"/>
    </xf>
    <xf numFmtId="177" fontId="35" fillId="6" borderId="115" xfId="13" applyNumberFormat="1" applyFont="1" applyFill="1" applyBorder="1" applyAlignment="1" applyProtection="1">
      <alignment horizontal="right" vertical="center" shrinkToFit="1"/>
      <protection locked="0"/>
    </xf>
    <xf numFmtId="177" fontId="35" fillId="6" borderId="116" xfId="13" applyNumberFormat="1" applyFont="1" applyFill="1" applyBorder="1" applyAlignment="1" applyProtection="1">
      <alignment horizontal="right" vertical="center" shrinkToFit="1"/>
      <protection locked="0"/>
    </xf>
    <xf numFmtId="177" fontId="35" fillId="6" borderId="117" xfId="13" applyNumberFormat="1" applyFont="1" applyFill="1" applyBorder="1" applyAlignment="1" applyProtection="1">
      <alignment horizontal="right" vertical="center" shrinkToFit="1"/>
      <protection locked="0"/>
    </xf>
    <xf numFmtId="187" fontId="35" fillId="6" borderId="116" xfId="13" applyNumberFormat="1" applyFont="1" applyFill="1" applyBorder="1" applyAlignment="1" applyProtection="1">
      <alignment horizontal="right" vertical="center" shrinkToFit="1"/>
      <protection locked="0"/>
    </xf>
    <xf numFmtId="177" fontId="35" fillId="6" borderId="120" xfId="13" applyNumberFormat="1" applyFont="1" applyFill="1" applyBorder="1" applyAlignment="1" applyProtection="1">
      <alignment horizontal="right" vertical="center" shrinkToFit="1"/>
      <protection locked="0"/>
    </xf>
    <xf numFmtId="177" fontId="35" fillId="8" borderId="142" xfId="12" applyNumberFormat="1" applyFont="1" applyFill="1" applyBorder="1" applyAlignment="1" applyProtection="1">
      <alignment horizontal="right" vertical="center" shrinkToFit="1"/>
      <protection locked="0"/>
    </xf>
    <xf numFmtId="177" fontId="35" fillId="8" borderId="134" xfId="12" applyNumberFormat="1" applyFont="1" applyFill="1" applyBorder="1" applyAlignment="1" applyProtection="1">
      <alignment horizontal="right" vertical="center" shrinkToFit="1"/>
      <protection locked="0"/>
    </xf>
    <xf numFmtId="177" fontId="35" fillId="8" borderId="143" xfId="12" applyNumberFormat="1" applyFont="1" applyFill="1" applyBorder="1" applyAlignment="1" applyProtection="1">
      <alignment horizontal="right" vertical="center" shrinkToFit="1"/>
      <protection locked="0"/>
    </xf>
    <xf numFmtId="177" fontId="35" fillId="8" borderId="131" xfId="12" applyNumberFormat="1" applyFont="1" applyFill="1" applyBorder="1" applyAlignment="1" applyProtection="1">
      <alignment horizontal="right" vertical="center" shrinkToFit="1"/>
      <protection locked="0"/>
    </xf>
    <xf numFmtId="177" fontId="35" fillId="8" borderId="129" xfId="12" applyNumberFormat="1" applyFont="1" applyFill="1" applyBorder="1" applyAlignment="1" applyProtection="1">
      <alignment horizontal="right" vertical="center" shrinkToFit="1"/>
      <protection locked="0"/>
    </xf>
    <xf numFmtId="177" fontId="35" fillId="8" borderId="132" xfId="12" applyNumberFormat="1" applyFont="1" applyFill="1" applyBorder="1" applyAlignment="1" applyProtection="1">
      <alignment horizontal="right" vertical="center" shrinkToFit="1"/>
      <protection locked="0"/>
    </xf>
    <xf numFmtId="177" fontId="35" fillId="8" borderId="133" xfId="12" applyNumberFormat="1" applyFont="1" applyFill="1" applyBorder="1" applyAlignment="1" applyProtection="1">
      <alignment horizontal="right" vertical="center" shrinkToFit="1"/>
      <protection locked="0"/>
    </xf>
    <xf numFmtId="0" fontId="35" fillId="0" borderId="81" xfId="12" applyFont="1" applyBorder="1" applyAlignment="1" applyProtection="1">
      <alignment horizontal="center" vertical="center" shrinkToFit="1"/>
      <protection locked="0"/>
    </xf>
    <xf numFmtId="187" fontId="35" fillId="8" borderId="134" xfId="12" applyNumberFormat="1" applyFont="1" applyFill="1" applyBorder="1" applyAlignment="1" applyProtection="1">
      <alignment horizontal="right" vertical="center" shrinkToFit="1"/>
      <protection locked="0"/>
    </xf>
    <xf numFmtId="0" fontId="35" fillId="8" borderId="129" xfId="12" applyFont="1" applyFill="1" applyBorder="1" applyAlignment="1" applyProtection="1">
      <alignment horizontal="left" vertical="center" shrinkToFit="1"/>
      <protection locked="0"/>
    </xf>
    <xf numFmtId="0" fontId="35" fillId="8" borderId="132" xfId="12" applyFont="1" applyFill="1" applyBorder="1" applyAlignment="1" applyProtection="1">
      <alignment horizontal="left" vertical="center" shrinkToFit="1"/>
      <protection locked="0"/>
    </xf>
    <xf numFmtId="177" fontId="35" fillId="8" borderId="17" xfId="12" applyNumberFormat="1" applyFont="1" applyFill="1" applyBorder="1" applyAlignment="1" applyProtection="1">
      <alignment horizontal="right" vertical="center" shrinkToFit="1"/>
      <protection locked="0"/>
    </xf>
    <xf numFmtId="177" fontId="35" fillId="8" borderId="18" xfId="12" applyNumberFormat="1" applyFont="1" applyFill="1" applyBorder="1" applyAlignment="1" applyProtection="1">
      <alignment horizontal="right" vertical="center" shrinkToFit="1"/>
      <protection locked="0"/>
    </xf>
    <xf numFmtId="177" fontId="35" fillId="8" borderId="19" xfId="12" applyNumberFormat="1" applyFont="1" applyFill="1" applyBorder="1" applyAlignment="1" applyProtection="1">
      <alignment horizontal="right" vertical="center" shrinkToFit="1"/>
      <protection locked="0"/>
    </xf>
    <xf numFmtId="0" fontId="35" fillId="7" borderId="64" xfId="12" applyFont="1" applyFill="1" applyBorder="1" applyAlignment="1" applyProtection="1">
      <alignment horizontal="center" vertical="center" wrapText="1" shrinkToFit="1"/>
      <protection locked="0"/>
    </xf>
    <xf numFmtId="0" fontId="35" fillId="7" borderId="23" xfId="12" applyFont="1" applyFill="1" applyBorder="1" applyAlignment="1" applyProtection="1">
      <alignment horizontal="center" vertical="center" shrinkToFit="1"/>
      <protection locked="0"/>
    </xf>
    <xf numFmtId="0" fontId="35" fillId="7" borderId="95" xfId="12" applyFont="1" applyFill="1" applyBorder="1" applyAlignment="1" applyProtection="1">
      <alignment horizontal="center" vertical="center" shrinkToFit="1"/>
      <protection locked="0"/>
    </xf>
    <xf numFmtId="0" fontId="35" fillId="7" borderId="94" xfId="12" applyFont="1" applyFill="1" applyBorder="1" applyAlignment="1" applyProtection="1">
      <alignment horizontal="center" vertical="center" shrinkToFit="1"/>
      <protection locked="0"/>
    </xf>
    <xf numFmtId="0" fontId="35" fillId="7" borderId="95" xfId="12" applyFont="1" applyFill="1" applyBorder="1" applyAlignment="1" applyProtection="1">
      <alignment horizontal="center" vertical="center"/>
      <protection locked="0"/>
    </xf>
    <xf numFmtId="0" fontId="35" fillId="6" borderId="112" xfId="12" applyFont="1" applyFill="1" applyBorder="1" applyAlignment="1" applyProtection="1">
      <alignment horizontal="left" vertical="center" shrinkToFit="1"/>
      <protection locked="0"/>
    </xf>
    <xf numFmtId="0" fontId="35" fillId="6" borderId="113" xfId="12" applyFont="1" applyFill="1" applyBorder="1" applyAlignment="1" applyProtection="1">
      <alignment horizontal="left" vertical="center" shrinkToFit="1"/>
      <protection locked="0"/>
    </xf>
    <xf numFmtId="0" fontId="35" fillId="6" borderId="119" xfId="12" applyFont="1" applyFill="1" applyBorder="1" applyAlignment="1" applyProtection="1">
      <alignment horizontal="left" vertical="center" shrinkToFit="1"/>
      <protection locked="0"/>
    </xf>
    <xf numFmtId="177" fontId="35" fillId="6" borderId="112" xfId="12" applyNumberFormat="1" applyFont="1" applyFill="1" applyBorder="1" applyAlignment="1" applyProtection="1">
      <alignment horizontal="right" vertical="center" shrinkToFit="1"/>
      <protection locked="0"/>
    </xf>
    <xf numFmtId="177" fontId="35" fillId="6" borderId="113" xfId="12" applyNumberFormat="1" applyFont="1" applyFill="1" applyBorder="1" applyAlignment="1" applyProtection="1">
      <alignment horizontal="right" vertical="center" shrinkToFit="1"/>
      <protection locked="0"/>
    </xf>
    <xf numFmtId="177" fontId="35" fillId="6" borderId="114" xfId="12" applyNumberFormat="1" applyFont="1" applyFill="1" applyBorder="1" applyAlignment="1" applyProtection="1">
      <alignment horizontal="right" vertical="center" shrinkToFit="1"/>
      <protection locked="0"/>
    </xf>
    <xf numFmtId="0" fontId="35" fillId="6" borderId="114" xfId="12" applyFont="1" applyFill="1" applyBorder="1" applyAlignment="1" applyProtection="1">
      <alignment horizontal="left" vertical="center" shrinkToFit="1"/>
      <protection locked="0"/>
    </xf>
    <xf numFmtId="177" fontId="35" fillId="0" borderId="102" xfId="12" applyNumberFormat="1" applyFont="1" applyBorder="1" applyAlignment="1" applyProtection="1">
      <alignment horizontal="right" vertical="center" shrinkToFit="1"/>
      <protection locked="0"/>
    </xf>
    <xf numFmtId="0" fontId="35" fillId="0" borderId="102" xfId="12" applyFont="1" applyBorder="1" applyAlignment="1" applyProtection="1">
      <alignment horizontal="left" vertical="center" shrinkToFit="1"/>
      <protection locked="0"/>
    </xf>
    <xf numFmtId="0" fontId="35" fillId="0" borderId="108" xfId="12" applyFont="1" applyBorder="1" applyAlignment="1" applyProtection="1">
      <alignment horizontal="left" vertical="center" shrinkToFit="1"/>
      <protection locked="0"/>
    </xf>
    <xf numFmtId="0" fontId="35" fillId="0" borderId="98" xfId="12" applyFont="1" applyBorder="1" applyAlignment="1" applyProtection="1">
      <alignment horizontal="left" vertical="center" shrinkToFit="1"/>
      <protection locked="0"/>
    </xf>
    <xf numFmtId="0" fontId="35" fillId="0" borderId="99" xfId="12" applyFont="1" applyBorder="1" applyAlignment="1" applyProtection="1">
      <alignment horizontal="left" vertical="center" shrinkToFit="1"/>
      <protection locked="0"/>
    </xf>
    <xf numFmtId="0" fontId="35" fillId="0" borderId="100" xfId="12" applyFont="1" applyBorder="1" applyAlignment="1" applyProtection="1">
      <alignment horizontal="left" vertical="center" shrinkToFit="1"/>
      <protection locked="0"/>
    </xf>
    <xf numFmtId="177" fontId="35" fillId="0" borderId="101" xfId="12" applyNumberFormat="1" applyFont="1" applyBorder="1" applyAlignment="1" applyProtection="1">
      <alignment horizontal="right" vertical="center" shrinkToFit="1"/>
      <protection locked="0"/>
    </xf>
    <xf numFmtId="0" fontId="35" fillId="0" borderId="112" xfId="12" applyFont="1" applyBorder="1" applyAlignment="1" applyProtection="1">
      <alignment horizontal="left" vertical="center" shrinkToFit="1"/>
      <protection locked="0"/>
    </xf>
    <xf numFmtId="0" fontId="35" fillId="0" borderId="113" xfId="12" applyFont="1" applyBorder="1" applyAlignment="1" applyProtection="1">
      <alignment horizontal="left" vertical="center" shrinkToFit="1"/>
      <protection locked="0"/>
    </xf>
    <xf numFmtId="0" fontId="35" fillId="0" borderId="114" xfId="12" applyFont="1" applyBorder="1" applyAlignment="1" applyProtection="1">
      <alignment horizontal="left" vertical="center" shrinkToFit="1"/>
      <protection locked="0"/>
    </xf>
    <xf numFmtId="177" fontId="35" fillId="0" borderId="115" xfId="12" applyNumberFormat="1" applyFont="1" applyBorder="1" applyAlignment="1" applyProtection="1">
      <alignment horizontal="right" vertical="center" shrinkToFit="1"/>
      <protection locked="0"/>
    </xf>
    <xf numFmtId="177" fontId="35" fillId="0" borderId="112" xfId="12" applyNumberFormat="1" applyFont="1" applyBorder="1" applyAlignment="1" applyProtection="1">
      <alignment horizontal="right" vertical="center" shrinkToFit="1"/>
      <protection locked="0"/>
    </xf>
    <xf numFmtId="177" fontId="35" fillId="0" borderId="113" xfId="12" applyNumberFormat="1" applyFont="1" applyBorder="1" applyAlignment="1" applyProtection="1">
      <alignment horizontal="right" vertical="center" shrinkToFit="1"/>
      <protection locked="0"/>
    </xf>
    <xf numFmtId="177" fontId="35" fillId="0" borderId="117" xfId="12" applyNumberFormat="1" applyFont="1" applyBorder="1" applyAlignment="1" applyProtection="1">
      <alignment horizontal="right" vertical="center" shrinkToFit="1"/>
      <protection locked="0"/>
    </xf>
    <xf numFmtId="0" fontId="35" fillId="6" borderId="145" xfId="12" applyFont="1" applyFill="1" applyBorder="1" applyAlignment="1" applyProtection="1">
      <alignment horizontal="left" vertical="center" shrinkToFit="1"/>
      <protection locked="0"/>
    </xf>
    <xf numFmtId="0" fontId="35" fillId="6" borderId="146" xfId="12" applyFont="1" applyFill="1" applyBorder="1" applyAlignment="1" applyProtection="1">
      <alignment horizontal="left" vertical="center" shrinkToFit="1"/>
      <protection locked="0"/>
    </xf>
    <xf numFmtId="0" fontId="35" fillId="6" borderId="147" xfId="12" applyFont="1" applyFill="1" applyBorder="1" applyAlignment="1" applyProtection="1">
      <alignment horizontal="left" vertical="center" shrinkToFit="1"/>
      <protection locked="0"/>
    </xf>
    <xf numFmtId="177" fontId="35" fillId="6" borderId="123" xfId="12" applyNumberFormat="1" applyFont="1" applyFill="1" applyBorder="1" applyAlignment="1" applyProtection="1">
      <alignment horizontal="right" vertical="center" shrinkToFit="1"/>
      <protection locked="0"/>
    </xf>
    <xf numFmtId="177" fontId="35" fillId="6" borderId="124" xfId="12" applyNumberFormat="1" applyFont="1" applyFill="1" applyBorder="1" applyAlignment="1" applyProtection="1">
      <alignment horizontal="right" vertical="center" shrinkToFit="1"/>
      <protection locked="0"/>
    </xf>
    <xf numFmtId="0" fontId="35" fillId="6" borderId="124" xfId="12" applyFont="1" applyFill="1" applyBorder="1" applyAlignment="1" applyProtection="1">
      <alignment horizontal="left" vertical="center" shrinkToFit="1"/>
      <protection locked="0"/>
    </xf>
    <xf numFmtId="0" fontId="35" fillId="6" borderId="127" xfId="12" applyFont="1" applyFill="1" applyBorder="1" applyAlignment="1" applyProtection="1">
      <alignment horizontal="left" vertical="center" shrinkToFit="1"/>
      <protection locked="0"/>
    </xf>
    <xf numFmtId="177" fontId="35" fillId="8" borderId="148" xfId="12" applyNumberFormat="1" applyFont="1" applyFill="1" applyBorder="1" applyAlignment="1" applyProtection="1">
      <alignment horizontal="right" vertical="center" shrinkToFit="1"/>
      <protection locked="0"/>
    </xf>
    <xf numFmtId="177" fontId="35" fillId="8" borderId="149" xfId="12" applyNumberFormat="1" applyFont="1" applyFill="1" applyBorder="1" applyAlignment="1" applyProtection="1">
      <alignment horizontal="right" vertical="center" shrinkToFit="1"/>
      <protection locked="0"/>
    </xf>
    <xf numFmtId="177" fontId="35" fillId="8" borderId="150" xfId="12" applyNumberFormat="1" applyFont="1" applyFill="1" applyBorder="1" applyAlignment="1" applyProtection="1">
      <alignment horizontal="right" vertical="center" shrinkToFit="1"/>
      <protection locked="0"/>
    </xf>
    <xf numFmtId="177" fontId="35" fillId="8" borderId="44" xfId="12" applyNumberFormat="1" applyFont="1" applyFill="1" applyBorder="1" applyAlignment="1" applyProtection="1">
      <alignment horizontal="right" vertical="center" shrinkToFit="1"/>
      <protection locked="0"/>
    </xf>
    <xf numFmtId="177" fontId="35" fillId="8" borderId="43" xfId="12" applyNumberFormat="1" applyFont="1" applyFill="1" applyBorder="1" applyAlignment="1" applyProtection="1">
      <alignment horizontal="right" vertical="center" shrinkToFit="1"/>
      <protection locked="0"/>
    </xf>
    <xf numFmtId="0" fontId="35" fillId="6" borderId="39" xfId="12" applyFont="1" applyFill="1" applyBorder="1" applyAlignment="1">
      <alignment horizontal="center" vertical="center"/>
    </xf>
    <xf numFmtId="0" fontId="35" fillId="6" borderId="31" xfId="12" applyFont="1" applyFill="1" applyBorder="1" applyAlignment="1">
      <alignment horizontal="center" vertical="center"/>
    </xf>
    <xf numFmtId="0" fontId="35" fillId="6" borderId="42" xfId="12" applyFont="1" applyFill="1" applyBorder="1" applyAlignment="1">
      <alignment horizontal="center" vertical="center"/>
    </xf>
    <xf numFmtId="0" fontId="35" fillId="6" borderId="32" xfId="12" applyFont="1" applyFill="1" applyBorder="1" applyAlignment="1">
      <alignment horizontal="center" vertical="center"/>
    </xf>
    <xf numFmtId="0" fontId="35" fillId="6" borderId="11" xfId="12" applyFont="1" applyFill="1" applyBorder="1">
      <alignment vertical="center"/>
    </xf>
    <xf numFmtId="0" fontId="35" fillId="6" borderId="12" xfId="12" applyFont="1" applyFill="1" applyBorder="1">
      <alignment vertical="center"/>
    </xf>
    <xf numFmtId="0" fontId="35" fillId="6" borderId="51" xfId="12" applyFont="1" applyFill="1" applyBorder="1">
      <alignment vertical="center"/>
    </xf>
    <xf numFmtId="177" fontId="35" fillId="6" borderId="41" xfId="14" applyNumberFormat="1" applyFont="1" applyFill="1" applyBorder="1" applyAlignment="1">
      <alignment horizontal="right" vertical="center" shrinkToFit="1"/>
    </xf>
    <xf numFmtId="177" fontId="35" fillId="6" borderId="12" xfId="14" applyNumberFormat="1" applyFont="1" applyFill="1" applyBorder="1" applyAlignment="1">
      <alignment horizontal="right" vertical="center" shrinkToFit="1"/>
    </xf>
    <xf numFmtId="177" fontId="35" fillId="6" borderId="82" xfId="14" applyNumberFormat="1" applyFont="1" applyFill="1" applyBorder="1" applyAlignment="1">
      <alignment horizontal="right" vertical="center" shrinkToFit="1"/>
    </xf>
    <xf numFmtId="177" fontId="35" fillId="6" borderId="84" xfId="14" applyNumberFormat="1" applyFont="1" applyFill="1" applyBorder="1" applyAlignment="1">
      <alignment horizontal="right" vertical="center" shrinkToFit="1"/>
    </xf>
    <xf numFmtId="187" fontId="35" fillId="6" borderId="84" xfId="14" applyNumberFormat="1" applyFont="1" applyFill="1" applyBorder="1" applyAlignment="1">
      <alignment horizontal="right" vertical="center" shrinkToFit="1"/>
    </xf>
    <xf numFmtId="187" fontId="35" fillId="6" borderId="12" xfId="14" applyNumberFormat="1" applyFont="1" applyFill="1" applyBorder="1" applyAlignment="1">
      <alignment horizontal="right" vertical="center" shrinkToFit="1"/>
    </xf>
    <xf numFmtId="187" fontId="35" fillId="6" borderId="13" xfId="14" applyNumberFormat="1" applyFont="1" applyFill="1" applyBorder="1" applyAlignment="1">
      <alignment horizontal="right" vertical="center" shrinkToFit="1"/>
    </xf>
    <xf numFmtId="0" fontId="35" fillId="6" borderId="11" xfId="12" applyFont="1" applyFill="1" applyBorder="1" applyAlignment="1">
      <alignment horizontal="center" vertical="top"/>
    </xf>
    <xf numFmtId="0" fontId="35" fillId="6" borderId="12" xfId="12" applyFont="1" applyFill="1" applyBorder="1" applyAlignment="1">
      <alignment horizontal="center" vertical="top"/>
    </xf>
    <xf numFmtId="0" fontId="35" fillId="6" borderId="7" xfId="12" applyFont="1" applyFill="1" applyBorder="1" applyAlignment="1">
      <alignment horizontal="center" vertical="top"/>
    </xf>
    <xf numFmtId="0" fontId="35" fillId="6" borderId="0" xfId="12" applyFont="1" applyFill="1" applyAlignment="1">
      <alignment horizontal="center" vertical="top"/>
    </xf>
    <xf numFmtId="0" fontId="35" fillId="6" borderId="24" xfId="12" applyFont="1" applyFill="1" applyBorder="1" applyAlignment="1">
      <alignment horizontal="center" vertical="top"/>
    </xf>
    <xf numFmtId="0" fontId="35" fillId="6" borderId="56" xfId="12" applyFont="1" applyFill="1" applyBorder="1" applyAlignment="1">
      <alignment horizontal="center" vertical="top"/>
    </xf>
    <xf numFmtId="0" fontId="35" fillId="6" borderId="30" xfId="12" applyFont="1" applyFill="1" applyBorder="1" applyAlignment="1">
      <alignment horizontal="center" vertical="center"/>
    </xf>
    <xf numFmtId="0" fontId="35" fillId="6" borderId="34" xfId="12" applyFont="1" applyFill="1" applyBorder="1" applyAlignment="1">
      <alignment horizontal="center" vertical="center"/>
    </xf>
    <xf numFmtId="0" fontId="35" fillId="8" borderId="19" xfId="12" applyFont="1" applyFill="1" applyBorder="1" applyAlignment="1" applyProtection="1">
      <alignment horizontal="left" vertical="center" shrinkToFit="1"/>
      <protection locked="0"/>
    </xf>
    <xf numFmtId="0" fontId="35" fillId="6" borderId="8" xfId="12" applyFont="1" applyFill="1" applyBorder="1" applyAlignment="1">
      <alignment horizontal="left" vertical="center" wrapText="1"/>
    </xf>
    <xf numFmtId="0" fontId="35" fillId="6" borderId="0" xfId="13" applyFont="1" applyFill="1" applyAlignment="1">
      <alignment horizontal="left" vertical="center"/>
    </xf>
    <xf numFmtId="0" fontId="35" fillId="6" borderId="24" xfId="12" applyFont="1" applyFill="1" applyBorder="1" applyAlignment="1">
      <alignment horizontal="center" vertical="center"/>
    </xf>
    <xf numFmtId="0" fontId="35" fillId="6" borderId="56" xfId="12" applyFont="1" applyFill="1" applyBorder="1" applyAlignment="1">
      <alignment horizontal="center" vertical="center"/>
    </xf>
    <xf numFmtId="0" fontId="35" fillId="6" borderId="67" xfId="12" applyFont="1" applyFill="1" applyBorder="1" applyAlignment="1">
      <alignment horizontal="center" vertical="center"/>
    </xf>
    <xf numFmtId="187" fontId="35" fillId="6" borderId="87" xfId="14" applyNumberFormat="1" applyFont="1" applyFill="1" applyBorder="1" applyAlignment="1">
      <alignment horizontal="right" vertical="center" shrinkToFit="1"/>
    </xf>
    <xf numFmtId="187" fontId="35" fillId="6" borderId="48" xfId="14" applyNumberFormat="1" applyFont="1" applyFill="1" applyBorder="1" applyAlignment="1">
      <alignment horizontal="right" vertical="center" shrinkToFit="1"/>
    </xf>
    <xf numFmtId="0" fontId="35" fillId="6" borderId="65" xfId="12" applyFont="1" applyFill="1" applyBorder="1">
      <alignment vertical="center"/>
    </xf>
    <xf numFmtId="0" fontId="35" fillId="6" borderId="0" xfId="12" applyFont="1" applyFill="1">
      <alignment vertical="center"/>
    </xf>
    <xf numFmtId="0" fontId="35" fillId="6" borderId="38" xfId="12" applyFont="1" applyFill="1" applyBorder="1">
      <alignment vertical="center"/>
    </xf>
    <xf numFmtId="177" fontId="35" fillId="6" borderId="154" xfId="14" applyNumberFormat="1" applyFont="1" applyFill="1" applyBorder="1" applyAlignment="1">
      <alignment horizontal="right" vertical="center" shrinkToFit="1"/>
    </xf>
    <xf numFmtId="177" fontId="35" fillId="6" borderId="86" xfId="14" applyNumberFormat="1" applyFont="1" applyFill="1" applyBorder="1" applyAlignment="1">
      <alignment horizontal="right" vertical="center" shrinkToFit="1"/>
    </xf>
    <xf numFmtId="187" fontId="35" fillId="6" borderId="86" xfId="14" applyNumberFormat="1" applyFont="1" applyFill="1" applyBorder="1" applyAlignment="1">
      <alignment horizontal="right" vertical="center" shrinkToFit="1"/>
    </xf>
    <xf numFmtId="187" fontId="35" fillId="6" borderId="155" xfId="14" applyNumberFormat="1" applyFont="1" applyFill="1" applyBorder="1" applyAlignment="1">
      <alignment horizontal="right" vertical="center" shrinkToFit="1"/>
    </xf>
    <xf numFmtId="0" fontId="35" fillId="6" borderId="41" xfId="12" applyFont="1" applyFill="1" applyBorder="1">
      <alignment vertical="center"/>
    </xf>
    <xf numFmtId="177" fontId="35" fillId="6" borderId="151" xfId="14" applyNumberFormat="1" applyFont="1" applyFill="1" applyBorder="1" applyAlignment="1">
      <alignment horizontal="right" vertical="center" shrinkToFit="1"/>
    </xf>
    <xf numFmtId="177" fontId="35" fillId="6" borderId="83" xfId="14" applyNumberFormat="1" applyFont="1" applyFill="1" applyBorder="1" applyAlignment="1">
      <alignment horizontal="right" vertical="center" shrinkToFit="1"/>
    </xf>
    <xf numFmtId="187" fontId="35" fillId="6" borderId="83" xfId="14" applyNumberFormat="1" applyFont="1" applyFill="1" applyBorder="1" applyAlignment="1">
      <alignment horizontal="right" vertical="center" shrinkToFit="1"/>
    </xf>
    <xf numFmtId="187" fontId="35" fillId="6" borderId="153" xfId="14" applyNumberFormat="1" applyFont="1" applyFill="1" applyBorder="1" applyAlignment="1">
      <alignment horizontal="right" vertical="center" shrinkToFit="1"/>
    </xf>
    <xf numFmtId="0" fontId="35" fillId="6" borderId="7" xfId="12" applyFont="1" applyFill="1" applyBorder="1" applyAlignment="1">
      <alignment horizontal="left" vertical="center"/>
    </xf>
    <xf numFmtId="0" fontId="35" fillId="6" borderId="0" xfId="12" applyFont="1" applyFill="1" applyAlignment="1">
      <alignment horizontal="left" vertical="center"/>
    </xf>
    <xf numFmtId="0" fontId="35" fillId="6" borderId="38" xfId="12" applyFont="1" applyFill="1" applyBorder="1" applyAlignment="1">
      <alignment horizontal="left" vertical="center"/>
    </xf>
    <xf numFmtId="177" fontId="35" fillId="6" borderId="65" xfId="13" applyNumberFormat="1" applyFont="1" applyFill="1" applyBorder="1" applyAlignment="1">
      <alignment horizontal="right" vertical="center" shrinkToFit="1"/>
    </xf>
    <xf numFmtId="177" fontId="35" fillId="6" borderId="0" xfId="13" applyNumberFormat="1" applyFont="1" applyFill="1" applyAlignment="1">
      <alignment horizontal="right" vertical="center" shrinkToFit="1"/>
    </xf>
    <xf numFmtId="177" fontId="35" fillId="6" borderId="85" xfId="13" applyNumberFormat="1" applyFont="1" applyFill="1" applyBorder="1" applyAlignment="1">
      <alignment horizontal="right" vertical="center" shrinkToFit="1"/>
    </xf>
    <xf numFmtId="177" fontId="35" fillId="6" borderId="88" xfId="13" applyNumberFormat="1" applyFont="1" applyFill="1" applyBorder="1" applyAlignment="1">
      <alignment horizontal="right" vertical="center" shrinkToFit="1"/>
    </xf>
    <xf numFmtId="187" fontId="35" fillId="6" borderId="88" xfId="13" applyNumberFormat="1" applyFont="1" applyFill="1" applyBorder="1" applyAlignment="1">
      <alignment horizontal="right" vertical="center" shrinkToFit="1"/>
    </xf>
    <xf numFmtId="187" fontId="35" fillId="6" borderId="0" xfId="13" applyNumberFormat="1" applyFont="1" applyFill="1" applyAlignment="1">
      <alignment horizontal="right" vertical="center" shrinkToFit="1"/>
    </xf>
    <xf numFmtId="187" fontId="35" fillId="6" borderId="66" xfId="13" applyNumberFormat="1" applyFont="1" applyFill="1" applyBorder="1" applyAlignment="1">
      <alignment horizontal="right" vertical="center" shrinkToFit="1"/>
    </xf>
    <xf numFmtId="187" fontId="35" fillId="6" borderId="152" xfId="14" applyNumberFormat="1" applyFont="1" applyFill="1" applyBorder="1" applyAlignment="1">
      <alignment horizontal="right" vertical="center" shrinkToFit="1"/>
    </xf>
    <xf numFmtId="187" fontId="35" fillId="6" borderId="15" xfId="14" applyNumberFormat="1" applyFont="1" applyFill="1" applyBorder="1" applyAlignment="1">
      <alignment horizontal="right" vertical="center" shrinkToFit="1"/>
    </xf>
    <xf numFmtId="0" fontId="35" fillId="6" borderId="41" xfId="12" applyFont="1" applyFill="1" applyBorder="1" applyAlignment="1">
      <alignment horizontal="center" vertical="center" textRotation="255" wrapText="1"/>
    </xf>
    <xf numFmtId="0" fontId="35" fillId="6" borderId="51" xfId="12" applyFont="1" applyFill="1" applyBorder="1" applyAlignment="1">
      <alignment horizontal="center" vertical="center" textRotation="255" wrapText="1"/>
    </xf>
    <xf numFmtId="0" fontId="35" fillId="6" borderId="65" xfId="12" applyFont="1" applyFill="1" applyBorder="1" applyAlignment="1">
      <alignment horizontal="center" vertical="center" textRotation="255" wrapText="1"/>
    </xf>
    <xf numFmtId="0" fontId="35" fillId="6" borderId="38" xfId="12" applyFont="1" applyFill="1" applyBorder="1" applyAlignment="1">
      <alignment horizontal="center" vertical="center" textRotation="255" wrapText="1"/>
    </xf>
    <xf numFmtId="0" fontId="35" fillId="6" borderId="37" xfId="12" applyFont="1" applyFill="1" applyBorder="1" applyAlignment="1">
      <alignment horizontal="center" vertical="center" textRotation="255" wrapText="1"/>
    </xf>
    <xf numFmtId="0" fontId="35" fillId="6" borderId="40" xfId="12" applyFont="1" applyFill="1" applyBorder="1" applyAlignment="1">
      <alignment horizontal="center" vertical="center" textRotation="255" wrapText="1"/>
    </xf>
    <xf numFmtId="0" fontId="35" fillId="6" borderId="11" xfId="12" applyFont="1" applyFill="1" applyBorder="1" applyAlignment="1">
      <alignment horizontal="center" vertical="center" textRotation="255" shrinkToFit="1"/>
    </xf>
    <xf numFmtId="0" fontId="35" fillId="6" borderId="51" xfId="12" applyFont="1" applyFill="1" applyBorder="1" applyAlignment="1">
      <alignment horizontal="center" vertical="center" textRotation="255" shrinkToFit="1"/>
    </xf>
    <xf numFmtId="0" fontId="35" fillId="6" borderId="7" xfId="12" applyFont="1" applyFill="1" applyBorder="1" applyAlignment="1">
      <alignment horizontal="center" vertical="center" textRotation="255" shrinkToFit="1"/>
    </xf>
    <xf numFmtId="0" fontId="35" fillId="6" borderId="38" xfId="12" applyFont="1" applyFill="1" applyBorder="1" applyAlignment="1">
      <alignment horizontal="center" vertical="center" textRotation="255" shrinkToFit="1"/>
    </xf>
    <xf numFmtId="0" fontId="35" fillId="6" borderId="24" xfId="12" applyFont="1" applyFill="1" applyBorder="1" applyAlignment="1">
      <alignment horizontal="center" vertical="center" textRotation="255" shrinkToFit="1"/>
    </xf>
    <xf numFmtId="0" fontId="35" fillId="6" borderId="40" xfId="12" applyFont="1" applyFill="1" applyBorder="1" applyAlignment="1">
      <alignment horizontal="center" vertical="center" textRotation="255" shrinkToFit="1"/>
    </xf>
    <xf numFmtId="177" fontId="35" fillId="6" borderId="65" xfId="14" applyNumberFormat="1" applyFont="1" applyFill="1" applyBorder="1" applyAlignment="1">
      <alignment horizontal="right" vertical="center" shrinkToFit="1"/>
    </xf>
    <xf numFmtId="177" fontId="35" fillId="6" borderId="0" xfId="14" applyNumberFormat="1" applyFont="1" applyFill="1" applyAlignment="1">
      <alignment horizontal="right" vertical="center" shrinkToFit="1"/>
    </xf>
    <xf numFmtId="177" fontId="35" fillId="6" borderId="85" xfId="14" applyNumberFormat="1" applyFont="1" applyFill="1" applyBorder="1" applyAlignment="1">
      <alignment horizontal="right" vertical="center" shrinkToFit="1"/>
    </xf>
    <xf numFmtId="177" fontId="35" fillId="6" borderId="88" xfId="14" applyNumberFormat="1" applyFont="1" applyFill="1" applyBorder="1" applyAlignment="1">
      <alignment horizontal="right" vertical="center" shrinkToFit="1"/>
    </xf>
    <xf numFmtId="187" fontId="35" fillId="6" borderId="88" xfId="14" applyNumberFormat="1" applyFont="1" applyFill="1" applyBorder="1" applyAlignment="1">
      <alignment horizontal="right" vertical="center" shrinkToFit="1"/>
    </xf>
    <xf numFmtId="187" fontId="35" fillId="6" borderId="0" xfId="14" applyNumberFormat="1" applyFont="1" applyFill="1" applyAlignment="1">
      <alignment horizontal="right" vertical="center" shrinkToFit="1"/>
    </xf>
    <xf numFmtId="187" fontId="35" fillId="6" borderId="66" xfId="14" applyNumberFormat="1" applyFont="1" applyFill="1" applyBorder="1" applyAlignment="1">
      <alignment horizontal="right" vertical="center" shrinkToFit="1"/>
    </xf>
    <xf numFmtId="0" fontId="35" fillId="6" borderId="56" xfId="12" applyFont="1" applyFill="1" applyBorder="1">
      <alignment vertical="center"/>
    </xf>
    <xf numFmtId="0" fontId="35" fillId="6" borderId="40" xfId="12" applyFont="1" applyFill="1" applyBorder="1">
      <alignment vertical="center"/>
    </xf>
    <xf numFmtId="0" fontId="1" fillId="6" borderId="65" xfId="12" applyFill="1" applyBorder="1" applyAlignment="1">
      <alignment vertical="center" shrinkToFit="1"/>
    </xf>
    <xf numFmtId="0" fontId="1" fillId="6" borderId="0" xfId="12" applyFill="1" applyAlignment="1">
      <alignment vertical="center" shrinkToFit="1"/>
    </xf>
    <xf numFmtId="0" fontId="1" fillId="6" borderId="38" xfId="12" applyFill="1" applyBorder="1" applyAlignment="1">
      <alignment vertical="center" shrinkToFit="1"/>
    </xf>
    <xf numFmtId="0" fontId="35" fillId="6" borderId="39" xfId="14" applyFont="1" applyFill="1" applyBorder="1" applyAlignment="1">
      <alignment horizontal="center" vertical="center"/>
    </xf>
    <xf numFmtId="0" fontId="35" fillId="6" borderId="31" xfId="14" applyFont="1" applyFill="1" applyBorder="1" applyAlignment="1">
      <alignment horizontal="center" vertical="center"/>
    </xf>
    <xf numFmtId="0" fontId="35" fillId="6" borderId="32" xfId="14" applyFont="1" applyFill="1" applyBorder="1" applyAlignment="1">
      <alignment horizontal="center" vertical="center"/>
    </xf>
    <xf numFmtId="0" fontId="35" fillId="6" borderId="37" xfId="12" applyFont="1" applyFill="1" applyBorder="1">
      <alignment vertical="center"/>
    </xf>
    <xf numFmtId="0" fontId="35" fillId="6" borderId="65" xfId="12" applyFont="1" applyFill="1" applyBorder="1" applyAlignment="1">
      <alignment vertical="center" shrinkToFit="1"/>
    </xf>
    <xf numFmtId="0" fontId="35" fillId="6" borderId="0" xfId="12" applyFont="1" applyFill="1" applyAlignment="1">
      <alignment vertical="center" shrinkToFit="1"/>
    </xf>
    <xf numFmtId="0" fontId="35" fillId="6" borderId="38" xfId="12" applyFont="1" applyFill="1" applyBorder="1" applyAlignment="1">
      <alignment vertical="center" shrinkToFit="1"/>
    </xf>
    <xf numFmtId="0" fontId="35" fillId="6" borderId="31" xfId="12" applyFont="1" applyFill="1" applyBorder="1" applyAlignment="1">
      <alignment horizontal="center" vertical="center" wrapText="1"/>
    </xf>
    <xf numFmtId="177" fontId="35" fillId="6" borderId="39" xfId="14" applyNumberFormat="1" applyFont="1" applyFill="1" applyBorder="1" applyAlignment="1">
      <alignment horizontal="right" vertical="center" shrinkToFit="1"/>
    </xf>
    <xf numFmtId="177" fontId="35" fillId="6" borderId="31" xfId="14" applyNumberFormat="1" applyFont="1" applyFill="1" applyBorder="1" applyAlignment="1">
      <alignment horizontal="right" vertical="center" shrinkToFit="1"/>
    </xf>
    <xf numFmtId="177" fontId="35" fillId="6" borderId="156" xfId="14" applyNumberFormat="1" applyFont="1" applyFill="1" applyBorder="1" applyAlignment="1">
      <alignment horizontal="right" vertical="center" shrinkToFit="1"/>
    </xf>
    <xf numFmtId="177" fontId="35" fillId="6" borderId="157" xfId="14" applyNumberFormat="1" applyFont="1" applyFill="1" applyBorder="1" applyAlignment="1">
      <alignment horizontal="right" vertical="center" shrinkToFit="1"/>
    </xf>
    <xf numFmtId="177" fontId="35" fillId="6" borderId="158" xfId="14" applyNumberFormat="1" applyFont="1" applyFill="1" applyBorder="1" applyAlignment="1">
      <alignment horizontal="right" vertical="center" shrinkToFit="1"/>
    </xf>
    <xf numFmtId="177" fontId="35" fillId="6" borderId="159" xfId="14" applyNumberFormat="1" applyFont="1" applyFill="1" applyBorder="1" applyAlignment="1">
      <alignment horizontal="right" vertical="center" shrinkToFit="1"/>
    </xf>
    <xf numFmtId="177" fontId="35" fillId="6" borderId="160" xfId="14" applyNumberFormat="1" applyFont="1" applyFill="1" applyBorder="1" applyAlignment="1">
      <alignment horizontal="right" vertical="center" shrinkToFit="1"/>
    </xf>
    <xf numFmtId="177" fontId="35" fillId="6" borderId="91" xfId="14" applyNumberFormat="1" applyFont="1" applyFill="1" applyBorder="1" applyAlignment="1">
      <alignment horizontal="right" vertical="center" shrinkToFit="1"/>
    </xf>
    <xf numFmtId="177" fontId="35" fillId="6" borderId="56" xfId="14" applyNumberFormat="1" applyFont="1" applyFill="1" applyBorder="1" applyAlignment="1">
      <alignment horizontal="right" vertical="center" shrinkToFit="1"/>
    </xf>
    <xf numFmtId="177" fontId="35" fillId="6" borderId="89" xfId="14" applyNumberFormat="1" applyFont="1" applyFill="1" applyBorder="1" applyAlignment="1">
      <alignment horizontal="right" vertical="center" shrinkToFit="1"/>
    </xf>
    <xf numFmtId="187" fontId="35" fillId="6" borderId="91" xfId="14" applyNumberFormat="1" applyFont="1" applyFill="1" applyBorder="1" applyAlignment="1">
      <alignment horizontal="right" vertical="center" shrinkToFit="1"/>
    </xf>
    <xf numFmtId="187" fontId="35" fillId="6" borderId="56" xfId="14" applyNumberFormat="1" applyFont="1" applyFill="1" applyBorder="1" applyAlignment="1">
      <alignment horizontal="right" vertical="center" shrinkToFit="1"/>
    </xf>
    <xf numFmtId="187" fontId="35" fillId="6" borderId="67" xfId="14" applyNumberFormat="1" applyFont="1" applyFill="1" applyBorder="1" applyAlignment="1">
      <alignment horizontal="right" vertical="center" shrinkToFit="1"/>
    </xf>
    <xf numFmtId="0" fontId="35" fillId="6" borderId="11" xfId="12" applyFont="1" applyFill="1" applyBorder="1" applyAlignment="1">
      <alignment horizontal="center" vertical="top" wrapText="1"/>
    </xf>
    <xf numFmtId="0" fontId="35" fillId="6" borderId="12" xfId="12" applyFont="1" applyFill="1" applyBorder="1" applyAlignment="1">
      <alignment horizontal="center" vertical="top" wrapText="1"/>
    </xf>
    <xf numFmtId="0" fontId="35" fillId="6" borderId="51" xfId="12" applyFont="1" applyFill="1" applyBorder="1" applyAlignment="1">
      <alignment horizontal="center" vertical="top" wrapText="1"/>
    </xf>
    <xf numFmtId="0" fontId="35" fillId="6" borderId="7" xfId="12" applyFont="1" applyFill="1" applyBorder="1" applyAlignment="1">
      <alignment horizontal="center" vertical="top" wrapText="1"/>
    </xf>
    <xf numFmtId="0" fontId="35" fillId="6" borderId="0" xfId="12" applyFont="1" applyFill="1" applyAlignment="1">
      <alignment horizontal="center" vertical="top" wrapText="1"/>
    </xf>
    <xf numFmtId="0" fontId="35" fillId="6" borderId="38" xfId="12" applyFont="1" applyFill="1" applyBorder="1" applyAlignment="1">
      <alignment horizontal="center" vertical="top" wrapText="1"/>
    </xf>
    <xf numFmtId="0" fontId="35" fillId="6" borderId="24" xfId="12" applyFont="1" applyFill="1" applyBorder="1" applyAlignment="1">
      <alignment horizontal="center" vertical="top" wrapText="1"/>
    </xf>
    <xf numFmtId="0" fontId="35" fillId="6" borderId="56" xfId="12" applyFont="1" applyFill="1" applyBorder="1" applyAlignment="1">
      <alignment horizontal="center" vertical="top" wrapText="1"/>
    </xf>
    <xf numFmtId="177" fontId="35" fillId="6" borderId="161" xfId="14" applyNumberFormat="1" applyFont="1" applyFill="1" applyBorder="1" applyAlignment="1">
      <alignment horizontal="right" vertical="center" shrinkToFit="1"/>
    </xf>
    <xf numFmtId="177" fontId="35" fillId="6" borderId="90" xfId="14" applyNumberFormat="1" applyFont="1" applyFill="1" applyBorder="1" applyAlignment="1">
      <alignment horizontal="right" vertical="center" shrinkToFit="1"/>
    </xf>
    <xf numFmtId="187" fontId="35" fillId="6" borderId="158" xfId="14" applyNumberFormat="1" applyFont="1" applyFill="1" applyBorder="1" applyAlignment="1">
      <alignment horizontal="right" vertical="center" shrinkToFit="1"/>
    </xf>
    <xf numFmtId="187" fontId="35" fillId="6" borderId="159" xfId="14" applyNumberFormat="1" applyFont="1" applyFill="1" applyBorder="1" applyAlignment="1">
      <alignment horizontal="right" vertical="center" shrinkToFit="1"/>
    </xf>
    <xf numFmtId="187" fontId="35" fillId="6" borderId="162" xfId="14" applyNumberFormat="1" applyFont="1" applyFill="1" applyBorder="1" applyAlignment="1">
      <alignment horizontal="right" vertical="center" shrinkToFit="1"/>
    </xf>
    <xf numFmtId="177" fontId="35" fillId="6" borderId="37" xfId="14" applyNumberFormat="1" applyFont="1" applyFill="1" applyBorder="1" applyAlignment="1">
      <alignment horizontal="right" vertical="center" shrinkToFit="1"/>
    </xf>
    <xf numFmtId="0" fontId="37" fillId="6" borderId="42" xfId="12" applyFont="1" applyFill="1" applyBorder="1" applyAlignment="1">
      <alignment horizontal="center" vertical="center"/>
    </xf>
    <xf numFmtId="0" fontId="35" fillId="6" borderId="41" xfId="12" applyFont="1" applyFill="1" applyBorder="1" applyAlignment="1">
      <alignment horizontal="center" vertical="center" wrapText="1"/>
    </xf>
    <xf numFmtId="0" fontId="35" fillId="6" borderId="12" xfId="12" applyFont="1" applyFill="1" applyBorder="1" applyAlignment="1">
      <alignment horizontal="center" vertical="center" wrapText="1"/>
    </xf>
    <xf numFmtId="0" fontId="35" fillId="6" borderId="51" xfId="12" applyFont="1" applyFill="1" applyBorder="1" applyAlignment="1">
      <alignment horizontal="center" vertical="center" wrapText="1"/>
    </xf>
    <xf numFmtId="0" fontId="35" fillId="6" borderId="65" xfId="12" applyFont="1" applyFill="1" applyBorder="1" applyAlignment="1">
      <alignment horizontal="center" vertical="center" wrapText="1"/>
    </xf>
    <xf numFmtId="0" fontId="35" fillId="6" borderId="0" xfId="12" applyFont="1" applyFill="1" applyAlignment="1">
      <alignment horizontal="center" vertical="center" wrapText="1"/>
    </xf>
    <xf numFmtId="0" fontId="35" fillId="6" borderId="38" xfId="12" applyFont="1" applyFill="1" applyBorder="1" applyAlignment="1">
      <alignment horizontal="center" vertical="center" wrapText="1"/>
    </xf>
    <xf numFmtId="0" fontId="35" fillId="6" borderId="56" xfId="12" applyFont="1" applyFill="1" applyBorder="1" applyAlignment="1">
      <alignment horizontal="center" vertical="center" wrapText="1"/>
    </xf>
    <xf numFmtId="0" fontId="35" fillId="6" borderId="40" xfId="12" applyFont="1" applyFill="1" applyBorder="1" applyAlignment="1">
      <alignment horizontal="center" vertical="center" wrapText="1"/>
    </xf>
    <xf numFmtId="0" fontId="35" fillId="6" borderId="41" xfId="14" applyFont="1" applyFill="1" applyBorder="1" applyAlignment="1">
      <alignment horizontal="left" vertical="center" shrinkToFit="1"/>
    </xf>
    <xf numFmtId="0" fontId="35" fillId="6" borderId="12" xfId="14" applyFont="1" applyFill="1" applyBorder="1" applyAlignment="1">
      <alignment horizontal="left" vertical="center" shrinkToFit="1"/>
    </xf>
    <xf numFmtId="0" fontId="35" fillId="6" borderId="51" xfId="14" applyFont="1" applyFill="1" applyBorder="1" applyAlignment="1">
      <alignment horizontal="left" vertical="center" shrinkToFit="1"/>
    </xf>
    <xf numFmtId="187" fontId="35" fillId="6" borderId="163" xfId="14" applyNumberFormat="1" applyFont="1" applyFill="1" applyBorder="1" applyAlignment="1">
      <alignment horizontal="right" vertical="center" shrinkToFit="1"/>
    </xf>
    <xf numFmtId="187" fontId="35" fillId="6" borderId="50" xfId="14" applyNumberFormat="1" applyFont="1" applyFill="1" applyBorder="1" applyAlignment="1">
      <alignment horizontal="right" vertical="center" shrinkToFit="1"/>
    </xf>
    <xf numFmtId="0" fontId="35" fillId="6" borderId="65" xfId="14" applyFont="1" applyFill="1" applyBorder="1" applyAlignment="1">
      <alignment horizontal="left" vertical="center" shrinkToFit="1"/>
    </xf>
    <xf numFmtId="0" fontId="35" fillId="6" borderId="0" xfId="14" applyFont="1" applyFill="1" applyAlignment="1">
      <alignment horizontal="left" vertical="center" shrinkToFit="1"/>
    </xf>
    <xf numFmtId="0" fontId="35" fillId="6" borderId="38" xfId="14" applyFont="1" applyFill="1" applyBorder="1" applyAlignment="1">
      <alignment horizontal="left" vertical="center" shrinkToFit="1"/>
    </xf>
    <xf numFmtId="0" fontId="35" fillId="6" borderId="11" xfId="12" applyFont="1" applyFill="1" applyBorder="1" applyAlignment="1">
      <alignment horizontal="center" vertical="center" wrapText="1"/>
    </xf>
    <xf numFmtId="0" fontId="35" fillId="6" borderId="7" xfId="12" applyFont="1" applyFill="1" applyBorder="1" applyAlignment="1">
      <alignment horizontal="center" vertical="center" wrapText="1"/>
    </xf>
    <xf numFmtId="0" fontId="35" fillId="6" borderId="74" xfId="12" applyFont="1" applyFill="1" applyBorder="1" applyAlignment="1">
      <alignment horizontal="center" vertical="center" wrapText="1"/>
    </xf>
    <xf numFmtId="0" fontId="35" fillId="6" borderId="75" xfId="12" applyFont="1" applyFill="1" applyBorder="1" applyAlignment="1">
      <alignment horizontal="center" vertical="center" wrapText="1"/>
    </xf>
    <xf numFmtId="0" fontId="35" fillId="6" borderId="70" xfId="12" applyFont="1" applyFill="1" applyBorder="1" applyAlignment="1">
      <alignment horizontal="center" vertical="center" wrapText="1"/>
    </xf>
    <xf numFmtId="187" fontId="35" fillId="6" borderId="129" xfId="14" applyNumberFormat="1" applyFont="1" applyFill="1" applyBorder="1" applyAlignment="1">
      <alignment horizontal="right" vertical="center" shrinkToFit="1"/>
    </xf>
    <xf numFmtId="187" fontId="35" fillId="6" borderId="166" xfId="14" applyNumberFormat="1" applyFont="1" applyFill="1" applyBorder="1" applyAlignment="1">
      <alignment horizontal="right" vertical="center" shrinkToFit="1"/>
    </xf>
    <xf numFmtId="187" fontId="35" fillId="6" borderId="167" xfId="14" applyNumberFormat="1" applyFont="1" applyFill="1" applyBorder="1" applyAlignment="1">
      <alignment horizontal="right" vertical="center" shrinkToFit="1"/>
    </xf>
    <xf numFmtId="187" fontId="35" fillId="6" borderId="168" xfId="14" applyNumberFormat="1" applyFont="1" applyFill="1" applyBorder="1" applyAlignment="1">
      <alignment horizontal="right" vertical="center" shrinkToFit="1"/>
    </xf>
    <xf numFmtId="0" fontId="35" fillId="6" borderId="81" xfId="12" applyFont="1" applyFill="1" applyBorder="1" applyAlignment="1">
      <alignment horizontal="center" vertical="center"/>
    </xf>
    <xf numFmtId="0" fontId="35" fillId="6" borderId="25" xfId="12" applyFont="1" applyFill="1" applyBorder="1" applyAlignment="1">
      <alignment horizontal="center" vertical="center"/>
    </xf>
    <xf numFmtId="0" fontId="35" fillId="6" borderId="46" xfId="12" applyFont="1" applyFill="1" applyBorder="1" applyAlignment="1">
      <alignment horizontal="center" vertical="center"/>
    </xf>
    <xf numFmtId="0" fontId="35" fillId="6" borderId="45" xfId="12" applyFont="1" applyFill="1" applyBorder="1" applyAlignment="1">
      <alignment horizontal="center" vertical="center"/>
    </xf>
    <xf numFmtId="0" fontId="35" fillId="6" borderId="72" xfId="12" applyFont="1" applyFill="1" applyBorder="1">
      <alignment vertical="center"/>
    </xf>
    <xf numFmtId="0" fontId="35" fillId="6" borderId="70" xfId="12" applyFont="1" applyFill="1" applyBorder="1">
      <alignment vertical="center"/>
    </xf>
    <xf numFmtId="177" fontId="35" fillId="6" borderId="172" xfId="14" applyNumberFormat="1" applyFont="1" applyFill="1" applyBorder="1" applyAlignment="1">
      <alignment horizontal="right" vertical="center" shrinkToFit="1"/>
    </xf>
    <xf numFmtId="177" fontId="35" fillId="6" borderId="173" xfId="14" applyNumberFormat="1" applyFont="1" applyFill="1" applyBorder="1" applyAlignment="1">
      <alignment horizontal="right" vertical="center" shrinkToFit="1"/>
    </xf>
    <xf numFmtId="187" fontId="35" fillId="6" borderId="173" xfId="14" applyNumberFormat="1" applyFont="1" applyFill="1" applyBorder="1" applyAlignment="1">
      <alignment horizontal="right" vertical="center" shrinkToFit="1"/>
    </xf>
    <xf numFmtId="187" fontId="35" fillId="6" borderId="174" xfId="14" applyNumberFormat="1" applyFont="1" applyFill="1" applyBorder="1" applyAlignment="1">
      <alignment horizontal="right" vertical="center" shrinkToFit="1"/>
    </xf>
    <xf numFmtId="0" fontId="35" fillId="6" borderId="11" xfId="12" applyFont="1" applyFill="1" applyBorder="1" applyAlignment="1">
      <alignment horizontal="left" vertical="center"/>
    </xf>
    <xf numFmtId="0" fontId="35" fillId="6" borderId="12" xfId="12" applyFont="1" applyFill="1" applyBorder="1" applyAlignment="1">
      <alignment horizontal="left" vertical="center"/>
    </xf>
    <xf numFmtId="0" fontId="35" fillId="6" borderId="12" xfId="12" applyFont="1" applyFill="1" applyBorder="1" applyAlignment="1">
      <alignment horizontal="right" vertical="center"/>
    </xf>
    <xf numFmtId="0" fontId="35" fillId="6" borderId="51" xfId="12" applyFont="1" applyFill="1" applyBorder="1" applyAlignment="1">
      <alignment horizontal="right" vertical="center"/>
    </xf>
    <xf numFmtId="177" fontId="35" fillId="6" borderId="41" xfId="13" applyNumberFormat="1" applyFont="1" applyFill="1" applyBorder="1" applyAlignment="1">
      <alignment horizontal="right" vertical="center" shrinkToFit="1"/>
    </xf>
    <xf numFmtId="177" fontId="35" fillId="6" borderId="12" xfId="13" applyNumberFormat="1" applyFont="1" applyFill="1" applyBorder="1" applyAlignment="1">
      <alignment horizontal="right" vertical="center" shrinkToFit="1"/>
    </xf>
    <xf numFmtId="177" fontId="35" fillId="6" borderId="82" xfId="13" applyNumberFormat="1" applyFont="1" applyFill="1" applyBorder="1" applyAlignment="1">
      <alignment horizontal="right" vertical="center" shrinkToFit="1"/>
    </xf>
    <xf numFmtId="177" fontId="35" fillId="6" borderId="84" xfId="13" applyNumberFormat="1" applyFont="1" applyFill="1" applyBorder="1" applyAlignment="1">
      <alignment horizontal="right" vertical="center" shrinkToFit="1"/>
    </xf>
    <xf numFmtId="187" fontId="35" fillId="6" borderId="169" xfId="14" applyNumberFormat="1" applyFont="1" applyFill="1" applyBorder="1" applyAlignment="1">
      <alignment horizontal="right" vertical="center" shrinkToFit="1"/>
    </xf>
    <xf numFmtId="187" fontId="35" fillId="6" borderId="170" xfId="14" applyNumberFormat="1" applyFont="1" applyFill="1" applyBorder="1" applyAlignment="1">
      <alignment horizontal="right" vertical="center" shrinkToFit="1"/>
    </xf>
    <xf numFmtId="187" fontId="35" fillId="6" borderId="171" xfId="14" applyNumberFormat="1" applyFont="1" applyFill="1" applyBorder="1" applyAlignment="1">
      <alignment horizontal="right" vertical="center" shrinkToFit="1"/>
    </xf>
    <xf numFmtId="176" fontId="35" fillId="6" borderId="41" xfId="14" applyNumberFormat="1" applyFont="1" applyFill="1" applyBorder="1" applyAlignment="1">
      <alignment horizontal="right" vertical="center" shrinkToFit="1"/>
    </xf>
    <xf numFmtId="176" fontId="35" fillId="6" borderId="12" xfId="14" applyNumberFormat="1" applyFont="1" applyFill="1" applyBorder="1" applyAlignment="1">
      <alignment horizontal="right" vertical="center" shrinkToFit="1"/>
    </xf>
    <xf numFmtId="176" fontId="35" fillId="6" borderId="51" xfId="14" applyNumberFormat="1" applyFont="1" applyFill="1" applyBorder="1" applyAlignment="1">
      <alignment horizontal="right" vertical="center" shrinkToFit="1"/>
    </xf>
    <xf numFmtId="0" fontId="35" fillId="6" borderId="26" xfId="12" applyFont="1" applyFill="1" applyBorder="1" applyAlignment="1">
      <alignment horizontal="center" vertical="center"/>
    </xf>
    <xf numFmtId="0" fontId="35" fillId="6" borderId="11" xfId="12" applyFont="1" applyFill="1" applyBorder="1" applyAlignment="1">
      <alignment horizontal="center" vertical="center" textRotation="255" wrapText="1"/>
    </xf>
    <xf numFmtId="0" fontId="35" fillId="6" borderId="7" xfId="12" applyFont="1" applyFill="1" applyBorder="1" applyAlignment="1">
      <alignment horizontal="center" vertical="center" textRotation="255" wrapText="1"/>
    </xf>
    <xf numFmtId="0" fontId="35" fillId="6" borderId="24" xfId="12" applyFont="1" applyFill="1" applyBorder="1" applyAlignment="1">
      <alignment horizontal="center" vertical="center" textRotation="255" wrapText="1"/>
    </xf>
    <xf numFmtId="0" fontId="35" fillId="6" borderId="17" xfId="12" applyFont="1" applyFill="1" applyBorder="1" applyAlignment="1">
      <alignment horizontal="left" vertical="center" wrapText="1"/>
    </xf>
    <xf numFmtId="0" fontId="35" fillId="6" borderId="18" xfId="12" applyFont="1" applyFill="1" applyBorder="1" applyAlignment="1">
      <alignment horizontal="left" vertical="center"/>
    </xf>
    <xf numFmtId="0" fontId="35" fillId="6" borderId="43" xfId="12" applyFont="1" applyFill="1" applyBorder="1" applyAlignment="1">
      <alignment horizontal="left" vertical="center"/>
    </xf>
    <xf numFmtId="187" fontId="35" fillId="6" borderId="128" xfId="14" applyNumberFormat="1" applyFont="1" applyFill="1" applyBorder="1" applyAlignment="1">
      <alignment horizontal="right" vertical="center" shrinkToFit="1"/>
    </xf>
    <xf numFmtId="177" fontId="35" fillId="6" borderId="164" xfId="14" applyNumberFormat="1" applyFont="1" applyFill="1" applyBorder="1" applyAlignment="1">
      <alignment horizontal="right" vertical="center" shrinkToFit="1"/>
    </xf>
    <xf numFmtId="177" fontId="35" fillId="6" borderId="165" xfId="14" applyNumberFormat="1" applyFont="1" applyFill="1" applyBorder="1" applyAlignment="1">
      <alignment horizontal="right" vertical="center" shrinkToFit="1"/>
    </xf>
    <xf numFmtId="0" fontId="35" fillId="6" borderId="7" xfId="12" applyFont="1" applyFill="1" applyBorder="1">
      <alignment vertical="center"/>
    </xf>
    <xf numFmtId="176" fontId="35" fillId="6" borderId="65" xfId="14" applyNumberFormat="1" applyFont="1" applyFill="1" applyBorder="1" applyAlignment="1">
      <alignment horizontal="right" vertical="center" shrinkToFit="1"/>
    </xf>
    <xf numFmtId="176" fontId="35" fillId="6" borderId="0" xfId="14" applyNumberFormat="1" applyFont="1" applyFill="1" applyAlignment="1">
      <alignment horizontal="right" vertical="center" shrinkToFit="1"/>
    </xf>
    <xf numFmtId="176" fontId="35" fillId="6" borderId="38" xfId="14" applyNumberFormat="1" applyFont="1" applyFill="1" applyBorder="1" applyAlignment="1">
      <alignment horizontal="right" vertical="center" shrinkToFit="1"/>
    </xf>
    <xf numFmtId="176" fontId="35" fillId="6" borderId="66" xfId="14" applyNumberFormat="1" applyFont="1" applyFill="1" applyBorder="1" applyAlignment="1">
      <alignment horizontal="right" vertical="center" shrinkToFit="1"/>
    </xf>
    <xf numFmtId="0" fontId="35" fillId="6" borderId="0" xfId="12" applyFont="1" applyFill="1" applyAlignment="1">
      <alignment horizontal="right" vertical="center" wrapText="1"/>
    </xf>
    <xf numFmtId="0" fontId="35" fillId="6" borderId="0" xfId="12" applyFont="1" applyFill="1" applyAlignment="1">
      <alignment horizontal="right" vertical="center"/>
    </xf>
    <xf numFmtId="0" fontId="35" fillId="6" borderId="38" xfId="12" applyFont="1" applyFill="1" applyBorder="1" applyAlignment="1">
      <alignment horizontal="right" vertical="center"/>
    </xf>
    <xf numFmtId="187" fontId="35" fillId="6" borderId="175" xfId="14" applyNumberFormat="1" applyFont="1" applyFill="1" applyBorder="1" applyAlignment="1">
      <alignment horizontal="right" vertical="center" shrinkToFit="1"/>
    </xf>
    <xf numFmtId="187" fontId="35" fillId="6" borderId="176" xfId="14" applyNumberFormat="1" applyFont="1" applyFill="1" applyBorder="1" applyAlignment="1">
      <alignment horizontal="right" vertical="center" shrinkToFit="1"/>
    </xf>
    <xf numFmtId="187" fontId="35" fillId="6" borderId="177" xfId="14" applyNumberFormat="1" applyFont="1" applyFill="1" applyBorder="1" applyAlignment="1">
      <alignment horizontal="right" vertical="center" shrinkToFit="1"/>
    </xf>
    <xf numFmtId="176" fontId="35" fillId="6" borderId="13" xfId="14" applyNumberFormat="1" applyFont="1" applyFill="1" applyBorder="1" applyAlignment="1">
      <alignment horizontal="right" vertical="center" shrinkToFit="1"/>
    </xf>
    <xf numFmtId="0" fontId="35" fillId="6" borderId="75" xfId="12" applyFont="1" applyFill="1" applyBorder="1" applyAlignment="1">
      <alignment horizontal="center" vertical="center"/>
    </xf>
    <xf numFmtId="0" fontId="35" fillId="6" borderId="70" xfId="12" applyFont="1" applyFill="1" applyBorder="1" applyAlignment="1">
      <alignment horizontal="center" vertical="center"/>
    </xf>
    <xf numFmtId="187" fontId="35" fillId="6" borderId="130" xfId="14" applyNumberFormat="1" applyFont="1" applyFill="1" applyBorder="1" applyAlignment="1">
      <alignment horizontal="right" vertical="center" shrinkToFit="1"/>
    </xf>
    <xf numFmtId="187" fontId="35" fillId="6" borderId="18" xfId="14" applyNumberFormat="1" applyFont="1" applyFill="1" applyBorder="1" applyAlignment="1">
      <alignment horizontal="right" vertical="center" shrinkToFit="1"/>
    </xf>
    <xf numFmtId="187" fontId="35" fillId="6" borderId="184" xfId="14" applyNumberFormat="1" applyFont="1" applyFill="1" applyBorder="1" applyAlignment="1">
      <alignment horizontal="right" vertical="center" shrinkToFit="1"/>
    </xf>
    <xf numFmtId="187" fontId="35" fillId="6" borderId="185" xfId="14" applyNumberFormat="1" applyFont="1" applyFill="1" applyBorder="1" applyAlignment="1">
      <alignment horizontal="right" vertical="center" shrinkToFit="1"/>
    </xf>
    <xf numFmtId="0" fontId="35" fillId="6" borderId="74" xfId="12" applyFont="1" applyFill="1" applyBorder="1">
      <alignment vertical="center"/>
    </xf>
    <xf numFmtId="188" fontId="35" fillId="6" borderId="72" xfId="14" applyNumberFormat="1" applyFont="1" applyFill="1" applyBorder="1" applyAlignment="1">
      <alignment horizontal="right" vertical="center" shrinkToFit="1"/>
    </xf>
    <xf numFmtId="188" fontId="35" fillId="6" borderId="75" xfId="14" applyNumberFormat="1" applyFont="1" applyFill="1" applyBorder="1" applyAlignment="1">
      <alignment horizontal="right" vertical="center" shrinkToFit="1"/>
    </xf>
    <xf numFmtId="188" fontId="35" fillId="6" borderId="70" xfId="14" applyNumberFormat="1" applyFont="1" applyFill="1" applyBorder="1" applyAlignment="1">
      <alignment horizontal="right" vertical="center" shrinkToFit="1"/>
    </xf>
    <xf numFmtId="188" fontId="35" fillId="6" borderId="181" xfId="14" applyNumberFormat="1" applyFont="1" applyFill="1" applyBorder="1" applyAlignment="1">
      <alignment horizontal="right" vertical="center" shrinkToFit="1"/>
    </xf>
    <xf numFmtId="188" fontId="35" fillId="6" borderId="182" xfId="14" applyNumberFormat="1" applyFont="1" applyFill="1" applyBorder="1" applyAlignment="1">
      <alignment horizontal="right" vertical="center" shrinkToFit="1"/>
    </xf>
    <xf numFmtId="188" fontId="35" fillId="6" borderId="183" xfId="14" applyNumberFormat="1" applyFont="1" applyFill="1" applyBorder="1" applyAlignment="1">
      <alignment horizontal="right" vertical="center" shrinkToFit="1"/>
    </xf>
    <xf numFmtId="0" fontId="35" fillId="6" borderId="11" xfId="12" applyFont="1" applyFill="1" applyBorder="1" applyAlignment="1">
      <alignment horizontal="left" vertical="center" wrapText="1"/>
    </xf>
    <xf numFmtId="0" fontId="35" fillId="6" borderId="12" xfId="12" applyFont="1" applyFill="1" applyBorder="1" applyAlignment="1">
      <alignment horizontal="left" vertical="center" wrapText="1"/>
    </xf>
    <xf numFmtId="0" fontId="35" fillId="6" borderId="74" xfId="12" applyFont="1" applyFill="1" applyBorder="1" applyAlignment="1">
      <alignment horizontal="left" vertical="center" wrapText="1"/>
    </xf>
    <xf numFmtId="0" fontId="35" fillId="6" borderId="75" xfId="12" applyFont="1" applyFill="1" applyBorder="1" applyAlignment="1">
      <alignment horizontal="left" vertical="center" wrapText="1"/>
    </xf>
    <xf numFmtId="0" fontId="35" fillId="6" borderId="12" xfId="12" applyFont="1" applyFill="1" applyBorder="1" applyAlignment="1">
      <alignment horizontal="center" vertical="center"/>
    </xf>
    <xf numFmtId="0" fontId="35" fillId="6" borderId="51" xfId="12" applyFont="1" applyFill="1" applyBorder="1" applyAlignment="1">
      <alignment horizontal="center" vertical="center"/>
    </xf>
    <xf numFmtId="187" fontId="35" fillId="6" borderId="39" xfId="14" applyNumberFormat="1" applyFont="1" applyFill="1" applyBorder="1" applyAlignment="1">
      <alignment horizontal="right" vertical="center" shrinkToFit="1"/>
    </xf>
    <xf numFmtId="187" fontId="35" fillId="6" borderId="31" xfId="14" applyNumberFormat="1" applyFont="1" applyFill="1" applyBorder="1" applyAlignment="1">
      <alignment horizontal="right" vertical="center" shrinkToFit="1"/>
    </xf>
    <xf numFmtId="187" fontId="35" fillId="6" borderId="156" xfId="14" applyNumberFormat="1" applyFont="1" applyFill="1" applyBorder="1" applyAlignment="1">
      <alignment horizontal="right" vertical="center" shrinkToFit="1"/>
    </xf>
    <xf numFmtId="187" fontId="35" fillId="6" borderId="157" xfId="14" applyNumberFormat="1" applyFont="1" applyFill="1" applyBorder="1" applyAlignment="1">
      <alignment horizontal="right" vertical="center" shrinkToFit="1"/>
    </xf>
    <xf numFmtId="187" fontId="35" fillId="6" borderId="160" xfId="14" applyNumberFormat="1" applyFont="1" applyFill="1" applyBorder="1" applyAlignment="1">
      <alignment horizontal="right" vertical="center" shrinkToFit="1"/>
    </xf>
    <xf numFmtId="188" fontId="35" fillId="6" borderId="65" xfId="14" applyNumberFormat="1" applyFont="1" applyFill="1" applyBorder="1" applyAlignment="1">
      <alignment horizontal="right" vertical="center" shrinkToFit="1"/>
    </xf>
    <xf numFmtId="188" fontId="35" fillId="6" borderId="0" xfId="14" applyNumberFormat="1" applyFont="1" applyFill="1" applyAlignment="1">
      <alignment horizontal="right" vertical="center" shrinkToFit="1"/>
    </xf>
    <xf numFmtId="188" fontId="35" fillId="6" borderId="38" xfId="14" applyNumberFormat="1" applyFont="1" applyFill="1" applyBorder="1" applyAlignment="1">
      <alignment horizontal="right" vertical="center" shrinkToFit="1"/>
    </xf>
    <xf numFmtId="188" fontId="35" fillId="6" borderId="66" xfId="14" applyNumberFormat="1" applyFont="1" applyFill="1" applyBorder="1" applyAlignment="1">
      <alignment horizontal="right" vertical="center" shrinkToFit="1"/>
    </xf>
    <xf numFmtId="0" fontId="37" fillId="6" borderId="24" xfId="12" applyFont="1" applyFill="1" applyBorder="1" applyAlignment="1">
      <alignment horizontal="left" vertical="center"/>
    </xf>
    <xf numFmtId="0" fontId="35" fillId="6" borderId="56" xfId="12" applyFont="1" applyFill="1" applyBorder="1" applyAlignment="1">
      <alignment horizontal="left" vertical="center"/>
    </xf>
    <xf numFmtId="0" fontId="35" fillId="6" borderId="56" xfId="12" applyFont="1" applyFill="1" applyBorder="1" applyAlignment="1">
      <alignment horizontal="right" vertical="center" wrapText="1"/>
    </xf>
    <xf numFmtId="0" fontId="35" fillId="6" borderId="56" xfId="12" applyFont="1" applyFill="1" applyBorder="1" applyAlignment="1">
      <alignment horizontal="right" vertical="center"/>
    </xf>
    <xf numFmtId="0" fontId="35" fillId="6" borderId="40" xfId="12" applyFont="1" applyFill="1" applyBorder="1" applyAlignment="1">
      <alignment horizontal="right" vertical="center"/>
    </xf>
    <xf numFmtId="187" fontId="35" fillId="6" borderId="178" xfId="14" applyNumberFormat="1" applyFont="1" applyFill="1" applyBorder="1" applyAlignment="1">
      <alignment horizontal="right" vertical="center" shrinkToFit="1"/>
    </xf>
    <xf numFmtId="187" fontId="35" fillId="6" borderId="179" xfId="14" applyNumberFormat="1" applyFont="1" applyFill="1" applyBorder="1" applyAlignment="1">
      <alignment horizontal="right" vertical="center" shrinkToFit="1"/>
    </xf>
    <xf numFmtId="187" fontId="35" fillId="6" borderId="180" xfId="14" applyNumberFormat="1" applyFont="1" applyFill="1" applyBorder="1" applyAlignment="1">
      <alignment horizontal="right" vertical="center" shrinkToFit="1"/>
    </xf>
    <xf numFmtId="178" fontId="3" fillId="0" borderId="12" xfId="16" applyNumberFormat="1" applyFont="1" applyBorder="1">
      <alignment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8" fillId="0" borderId="39" xfId="16" applyNumberFormat="1" applyFont="1" applyBorder="1">
      <alignment vertical="center"/>
    </xf>
    <xf numFmtId="178" fontId="18" fillId="0" borderId="31" xfId="16" applyNumberFormat="1" applyFont="1" applyBorder="1">
      <alignment vertical="center"/>
    </xf>
    <xf numFmtId="178" fontId="18" fillId="0" borderId="42" xfId="16" applyNumberFormat="1" applyFont="1" applyBorder="1">
      <alignment vertical="center"/>
    </xf>
    <xf numFmtId="178" fontId="18" fillId="0" borderId="15" xfId="18" applyNumberFormat="1" applyFont="1" applyBorder="1" applyAlignment="1">
      <alignment horizontal="center" vertical="center" wrapText="1"/>
    </xf>
    <xf numFmtId="178" fontId="18" fillId="0" borderId="50" xfId="18" applyNumberFormat="1" applyFont="1" applyBorder="1" applyAlignment="1">
      <alignment horizontal="center" vertical="center" wrapText="1"/>
    </xf>
    <xf numFmtId="178" fontId="18" fillId="0" borderId="39" xfId="18" applyNumberFormat="1" applyFont="1" applyBorder="1" applyAlignment="1">
      <alignment horizontal="center" vertical="center"/>
    </xf>
    <xf numFmtId="178" fontId="18" fillId="0" borderId="31" xfId="18" applyNumberFormat="1" applyFont="1" applyBorder="1" applyAlignment="1">
      <alignment horizontal="center" vertical="center"/>
    </xf>
    <xf numFmtId="178" fontId="18" fillId="0" borderId="42" xfId="18" applyNumberFormat="1" applyFont="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Border="1" applyAlignment="1">
      <alignment vertical="center" wrapText="1"/>
    </xf>
    <xf numFmtId="178" fontId="3" fillId="0" borderId="31" xfId="16" applyNumberFormat="1" applyFont="1" applyBorder="1" applyAlignment="1">
      <alignment vertical="center" wrapText="1"/>
    </xf>
    <xf numFmtId="178" fontId="3" fillId="0" borderId="42" xfId="16" applyNumberFormat="1" applyFont="1" applyBorder="1" applyAlignment="1">
      <alignment vertical="center" wrapText="1"/>
    </xf>
    <xf numFmtId="0" fontId="3" fillId="6" borderId="39" xfId="16" applyFont="1" applyFill="1" applyBorder="1">
      <alignment vertical="center"/>
    </xf>
    <xf numFmtId="0" fontId="3" fillId="6" borderId="31" xfId="16" applyFont="1" applyFill="1" applyBorder="1">
      <alignment vertical="center"/>
    </xf>
    <xf numFmtId="0" fontId="3" fillId="6" borderId="42" xfId="16" applyFont="1" applyFill="1" applyBorder="1">
      <alignment vertical="center"/>
    </xf>
    <xf numFmtId="0" fontId="6" fillId="0" borderId="8" xfId="1" applyFont="1" applyBorder="1" applyAlignment="1">
      <alignment horizontal="left" vertical="center" wrapText="1"/>
    </xf>
    <xf numFmtId="0" fontId="6" fillId="0" borderId="9" xfId="1" applyFont="1" applyBorder="1" applyAlignment="1">
      <alignment horizontal="left" vertical="center" wrapText="1"/>
    </xf>
    <xf numFmtId="0" fontId="6" fillId="0" borderId="12" xfId="1" applyFont="1" applyBorder="1" applyAlignment="1">
      <alignment horizontal="left" vertical="center"/>
    </xf>
    <xf numFmtId="0" fontId="6" fillId="0" borderId="13" xfId="1" applyFont="1" applyBorder="1" applyAlignment="1">
      <alignment horizontal="left" vertical="center"/>
    </xf>
    <xf numFmtId="0" fontId="6" fillId="0" borderId="18" xfId="1" applyFont="1" applyBorder="1" applyAlignment="1">
      <alignment horizontal="left" vertical="center"/>
    </xf>
    <xf numFmtId="0" fontId="6" fillId="0" borderId="19" xfId="1" applyFont="1" applyBorder="1" applyAlignment="1">
      <alignment horizontal="left" vertical="center"/>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Border="1" applyAlignment="1">
      <alignment horizontal="left" vertical="center" wrapText="1"/>
    </xf>
    <xf numFmtId="0" fontId="7" fillId="0" borderId="26" xfId="2" applyFont="1" applyBorder="1" applyAlignment="1">
      <alignment horizontal="left" vertical="center" wrapText="1"/>
    </xf>
    <xf numFmtId="0" fontId="7" fillId="0" borderId="36" xfId="3" applyFont="1" applyBorder="1" applyAlignment="1">
      <alignment vertical="center" wrapText="1"/>
    </xf>
    <xf numFmtId="0" fontId="7" fillId="0" borderId="23" xfId="3" applyFont="1" applyBorder="1" applyAlignment="1">
      <alignment vertical="center" wrapText="1"/>
    </xf>
    <xf numFmtId="0" fontId="7" fillId="0" borderId="7" xfId="3" applyFont="1" applyBorder="1" applyAlignment="1">
      <alignment vertical="center" wrapText="1"/>
    </xf>
    <xf numFmtId="0" fontId="7" fillId="0" borderId="38" xfId="3" applyFont="1" applyBorder="1" applyAlignment="1">
      <alignment vertical="center" wrapText="1"/>
    </xf>
    <xf numFmtId="0" fontId="7" fillId="0" borderId="24" xfId="3" applyFont="1" applyBorder="1" applyAlignment="1">
      <alignment vertical="center" wrapText="1"/>
    </xf>
    <xf numFmtId="0" fontId="7" fillId="0" borderId="40" xfId="3" applyFont="1" applyBorder="1" applyAlignment="1">
      <alignment vertical="center" wrapText="1"/>
    </xf>
    <xf numFmtId="0" fontId="7" fillId="0" borderId="25" xfId="3" applyFont="1" applyBorder="1">
      <alignment vertical="center"/>
    </xf>
    <xf numFmtId="0" fontId="7" fillId="0" borderId="26" xfId="3" applyFont="1" applyBorder="1">
      <alignment vertical="center"/>
    </xf>
    <xf numFmtId="0" fontId="7" fillId="0" borderId="31" xfId="3" applyFont="1" applyBorder="1">
      <alignment vertical="center"/>
    </xf>
    <xf numFmtId="0" fontId="7" fillId="0" borderId="32" xfId="3" applyFont="1" applyBorder="1">
      <alignment vertical="center"/>
    </xf>
    <xf numFmtId="0" fontId="7" fillId="0" borderId="30" xfId="3" applyFont="1" applyBorder="1" applyAlignment="1">
      <alignment vertical="center" wrapText="1"/>
    </xf>
    <xf numFmtId="0" fontId="7" fillId="0" borderId="42" xfId="3" applyFont="1" applyBorder="1" applyAlignment="1">
      <alignment vertical="center" wrapText="1"/>
    </xf>
    <xf numFmtId="0" fontId="7" fillId="0" borderId="17" xfId="3" applyFont="1" applyBorder="1">
      <alignment vertical="center"/>
    </xf>
    <xf numFmtId="0" fontId="7" fillId="0" borderId="43" xfId="3" applyFont="1" applyBorder="1">
      <alignment vertical="center"/>
    </xf>
    <xf numFmtId="0" fontId="7" fillId="0" borderId="18" xfId="3" applyFont="1" applyBorder="1">
      <alignment vertical="center"/>
    </xf>
    <xf numFmtId="0" fontId="7" fillId="0" borderId="19" xfId="3" applyFont="1" applyBorder="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47" xfId="3" applyFont="1" applyBorder="1" applyAlignment="1">
      <alignment horizontal="center" vertical="center" wrapText="1"/>
    </xf>
    <xf numFmtId="0" fontId="8" fillId="0" borderId="4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11" fillId="0" borderId="45" xfId="3" applyFont="1" applyBorder="1">
      <alignment vertical="center"/>
    </xf>
    <xf numFmtId="0" fontId="11" fillId="0" borderId="25" xfId="3" applyFont="1" applyBorder="1">
      <alignment vertical="center"/>
    </xf>
    <xf numFmtId="0" fontId="11" fillId="0" borderId="46" xfId="3" applyFont="1" applyBorder="1">
      <alignment vertical="center"/>
    </xf>
    <xf numFmtId="0" fontId="8" fillId="0" borderId="39" xfId="3" applyFont="1" applyBorder="1">
      <alignment vertical="center"/>
    </xf>
    <xf numFmtId="0" fontId="8" fillId="0" borderId="31" xfId="3" applyFont="1" applyBorder="1">
      <alignment vertical="center"/>
    </xf>
    <xf numFmtId="0" fontId="8" fillId="0" borderId="32"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4" applyFont="1" applyBorder="1" applyAlignment="1">
      <alignment vertical="center" wrapText="1"/>
    </xf>
    <xf numFmtId="0" fontId="7" fillId="0" borderId="23" xfId="4" applyFont="1" applyBorder="1" applyAlignment="1">
      <alignment vertical="center" wrapText="1"/>
    </xf>
    <xf numFmtId="0" fontId="7" fillId="0" borderId="7" xfId="4" applyFont="1" applyBorder="1" applyAlignment="1">
      <alignment vertical="center" wrapText="1"/>
    </xf>
    <xf numFmtId="0" fontId="7" fillId="0" borderId="38" xfId="4" applyFont="1" applyBorder="1" applyAlignment="1">
      <alignment vertical="center" wrapText="1"/>
    </xf>
    <xf numFmtId="0" fontId="7" fillId="0" borderId="24" xfId="4" applyFont="1" applyBorder="1" applyAlignment="1">
      <alignment vertical="center" wrapText="1"/>
    </xf>
    <xf numFmtId="0" fontId="7" fillId="0" borderId="40" xfId="4" applyFont="1" applyBorder="1" applyAlignment="1">
      <alignment vertical="center" wrapText="1"/>
    </xf>
    <xf numFmtId="0" fontId="7" fillId="0" borderId="25" xfId="4" applyFont="1" applyBorder="1" applyAlignment="1">
      <alignment horizontal="left" vertical="center"/>
    </xf>
    <xf numFmtId="0" fontId="7" fillId="0" borderId="26" xfId="4" applyFont="1" applyBorder="1" applyAlignment="1">
      <alignment horizontal="left" vertical="center"/>
    </xf>
    <xf numFmtId="0" fontId="7" fillId="0" borderId="31" xfId="4" applyFont="1" applyBorder="1" applyAlignment="1">
      <alignment horizontal="left" vertical="center"/>
    </xf>
    <xf numFmtId="0" fontId="7" fillId="0" borderId="32" xfId="4" applyFont="1" applyBorder="1" applyAlignment="1">
      <alignment horizontal="left" vertical="center"/>
    </xf>
    <xf numFmtId="0" fontId="7" fillId="0" borderId="39" xfId="4" applyFont="1" applyBorder="1" applyAlignment="1">
      <alignment horizontal="center" vertical="center" shrinkToFit="1"/>
    </xf>
    <xf numFmtId="0" fontId="7" fillId="0" borderId="31" xfId="4" applyFont="1" applyBorder="1" applyAlignment="1">
      <alignment horizontal="center" vertical="center" shrinkToFit="1"/>
    </xf>
    <xf numFmtId="0" fontId="7" fillId="0" borderId="32" xfId="4" applyFont="1" applyBorder="1" applyAlignment="1">
      <alignment horizontal="center" vertical="center" shrinkToFit="1"/>
    </xf>
    <xf numFmtId="0" fontId="7" fillId="0" borderId="11" xfId="4" applyFont="1" applyBorder="1" applyAlignment="1">
      <alignment vertical="center" wrapText="1"/>
    </xf>
    <xf numFmtId="0" fontId="7" fillId="0" borderId="51" xfId="4" applyFont="1" applyBorder="1" applyAlignment="1">
      <alignment vertical="center" wrapText="1"/>
    </xf>
    <xf numFmtId="0" fontId="7" fillId="0" borderId="17" xfId="4" applyFont="1" applyBorder="1">
      <alignment vertical="center"/>
    </xf>
    <xf numFmtId="0" fontId="7" fillId="0" borderId="43" xfId="4" applyFont="1" applyBorder="1">
      <alignment vertical="center"/>
    </xf>
    <xf numFmtId="0" fontId="7" fillId="0" borderId="18" xfId="4" applyFont="1" applyBorder="1" applyAlignment="1">
      <alignment horizontal="left" vertical="center"/>
    </xf>
    <xf numFmtId="0" fontId="7" fillId="0" borderId="19" xfId="4" applyFont="1" applyBorder="1" applyAlignment="1">
      <alignment horizontal="left" vertical="center"/>
    </xf>
    <xf numFmtId="0" fontId="14" fillId="0" borderId="39" xfId="1" applyFont="1" applyBorder="1" applyAlignment="1" applyProtection="1">
      <alignment horizontal="left" vertical="center" wrapText="1"/>
      <protection locked="0"/>
    </xf>
    <xf numFmtId="0" fontId="14" fillId="0" borderId="31" xfId="1" applyFont="1" applyBorder="1" applyAlignment="1" applyProtection="1">
      <alignment horizontal="left" vertical="center" wrapText="1"/>
      <protection locked="0"/>
    </xf>
    <xf numFmtId="0" fontId="14" fillId="0" borderId="32" xfId="1" applyFont="1" applyBorder="1" applyAlignment="1" applyProtection="1">
      <alignment horizontal="left" vertical="center" wrapText="1"/>
      <protection locked="0"/>
    </xf>
    <xf numFmtId="0" fontId="14" fillId="0" borderId="44" xfId="1" applyFont="1" applyBorder="1" applyAlignment="1" applyProtection="1">
      <alignment horizontal="left" vertical="center" wrapText="1"/>
      <protection locked="0"/>
    </xf>
    <xf numFmtId="0" fontId="14" fillId="0" borderId="18" xfId="1" applyFont="1" applyBorder="1" applyAlignment="1" applyProtection="1">
      <alignment horizontal="left" vertical="center" wrapText="1"/>
      <protection locked="0"/>
    </xf>
    <xf numFmtId="0" fontId="14" fillId="0" borderId="19" xfId="1" applyFont="1" applyBorder="1" applyAlignment="1" applyProtection="1">
      <alignment horizontal="left" vertical="center" wrapText="1"/>
      <protection locked="0"/>
    </xf>
    <xf numFmtId="0" fontId="14" fillId="0" borderId="2" xfId="1" applyFont="1" applyBorder="1" applyAlignment="1">
      <alignment horizontal="left" vertical="center"/>
    </xf>
    <xf numFmtId="0" fontId="14" fillId="0" borderId="3" xfId="1" applyFont="1" applyBorder="1" applyAlignment="1">
      <alignment horizontal="left" vertical="center"/>
    </xf>
    <xf numFmtId="0" fontId="14" fillId="0" borderId="8" xfId="1" applyFont="1" applyBorder="1" applyAlignment="1">
      <alignment horizontal="left" vertical="center" wrapText="1"/>
    </xf>
    <xf numFmtId="0" fontId="14" fillId="0" borderId="9" xfId="1" applyFont="1" applyBorder="1" applyAlignment="1">
      <alignment horizontal="left" vertical="center" wrapText="1"/>
    </xf>
    <xf numFmtId="0" fontId="14" fillId="0" borderId="12" xfId="1" applyFont="1" applyBorder="1" applyAlignment="1">
      <alignment horizontal="left" vertical="center"/>
    </xf>
    <xf numFmtId="0" fontId="14" fillId="0" borderId="13" xfId="1" applyFont="1" applyBorder="1" applyAlignment="1">
      <alignment horizontal="left" vertical="center"/>
    </xf>
    <xf numFmtId="0" fontId="14" fillId="0" borderId="31" xfId="1" applyFont="1" applyBorder="1" applyAlignment="1">
      <alignment horizontal="left" vertical="center"/>
    </xf>
    <xf numFmtId="0" fontId="14" fillId="0" borderId="32" xfId="1" applyFont="1" applyBorder="1" applyAlignment="1">
      <alignment horizontal="left" vertical="center"/>
    </xf>
    <xf numFmtId="0" fontId="41" fillId="0" borderId="41" xfId="16" applyFont="1" applyBorder="1" applyAlignment="1" applyProtection="1">
      <alignment horizontal="left" vertical="top" wrapText="1"/>
      <protection locked="0"/>
    </xf>
    <xf numFmtId="0" fontId="42" fillId="0" borderId="12" xfId="16" applyFont="1" applyBorder="1" applyAlignment="1" applyProtection="1">
      <alignment horizontal="left" vertical="top" wrapText="1"/>
      <protection locked="0"/>
    </xf>
    <xf numFmtId="0" fontId="42" fillId="0" borderId="51" xfId="16" applyFont="1" applyBorder="1" applyAlignment="1" applyProtection="1">
      <alignment horizontal="left" vertical="top" wrapText="1"/>
      <protection locked="0"/>
    </xf>
    <xf numFmtId="0" fontId="42" fillId="0" borderId="65" xfId="16" applyFont="1" applyBorder="1" applyAlignment="1" applyProtection="1">
      <alignment horizontal="left" vertical="top" wrapText="1"/>
      <protection locked="0"/>
    </xf>
    <xf numFmtId="0" fontId="42" fillId="0" borderId="0" xfId="16" applyFont="1" applyAlignment="1" applyProtection="1">
      <alignment horizontal="left" vertical="top" wrapText="1"/>
      <protection locked="0"/>
    </xf>
    <xf numFmtId="0" fontId="42" fillId="0" borderId="38" xfId="16" applyFont="1" applyBorder="1" applyAlignment="1" applyProtection="1">
      <alignment horizontal="left" vertical="top" wrapText="1"/>
      <protection locked="0"/>
    </xf>
    <xf numFmtId="0" fontId="42" fillId="0" borderId="37" xfId="16" applyFont="1" applyBorder="1" applyAlignment="1" applyProtection="1">
      <alignment horizontal="left" vertical="top" wrapText="1"/>
      <protection locked="0"/>
    </xf>
    <xf numFmtId="0" fontId="42" fillId="0" borderId="56" xfId="16" applyFont="1" applyBorder="1" applyAlignment="1" applyProtection="1">
      <alignment horizontal="left" vertical="top" wrapText="1"/>
      <protection locked="0"/>
    </xf>
    <xf numFmtId="0" fontId="42" fillId="0" borderId="40" xfId="16" applyFont="1" applyBorder="1" applyAlignment="1" applyProtection="1">
      <alignment horizontal="left" vertical="top" wrapText="1"/>
      <protection locked="0"/>
    </xf>
    <xf numFmtId="0" fontId="1" fillId="0" borderId="0" xfId="16" applyFont="1" applyAlignment="1">
      <alignment horizontal="center" vertical="center"/>
    </xf>
    <xf numFmtId="0" fontId="1" fillId="0" borderId="39" xfId="16" applyFont="1" applyBorder="1" applyAlignment="1">
      <alignment horizontal="center" vertical="center"/>
    </xf>
    <xf numFmtId="0" fontId="1" fillId="0" borderId="31" xfId="16" applyFont="1" applyBorder="1" applyAlignment="1">
      <alignment horizontal="center" vertical="center"/>
    </xf>
    <xf numFmtId="0" fontId="1" fillId="0" borderId="42" xfId="16" applyFont="1" applyBorder="1" applyAlignment="1">
      <alignment horizontal="center" vertical="center"/>
    </xf>
    <xf numFmtId="0" fontId="1" fillId="0" borderId="34" xfId="16" applyFont="1" applyBorder="1" applyAlignment="1">
      <alignment horizontal="center" vertical="center"/>
    </xf>
    <xf numFmtId="179" fontId="1" fillId="6" borderId="34" xfId="17" applyNumberFormat="1" applyFont="1" applyFill="1" applyBorder="1" applyAlignment="1">
      <alignment horizontal="center" vertical="center" wrapText="1"/>
    </xf>
    <xf numFmtId="187" fontId="1" fillId="6" borderId="34" xfId="17" applyNumberFormat="1" applyFont="1" applyFill="1" applyBorder="1" applyAlignment="1">
      <alignment horizontal="center" vertical="center"/>
    </xf>
    <xf numFmtId="179" fontId="1" fillId="6" borderId="0" xfId="17" applyNumberFormat="1" applyFont="1" applyFill="1" applyAlignment="1">
      <alignment horizontal="center" vertical="center" wrapText="1"/>
    </xf>
    <xf numFmtId="187" fontId="1" fillId="6" borderId="0" xfId="17" applyNumberFormat="1" applyFont="1" applyFill="1" applyAlignment="1">
      <alignment horizontal="center" vertical="center"/>
    </xf>
    <xf numFmtId="0" fontId="19" fillId="0" borderId="12" xfId="16" applyFont="1" applyBorder="1" applyAlignment="1" applyProtection="1">
      <alignment horizontal="left" vertical="top" wrapText="1"/>
      <protection locked="0"/>
    </xf>
    <xf numFmtId="0" fontId="19" fillId="0" borderId="51" xfId="16" applyFont="1" applyBorder="1" applyAlignment="1" applyProtection="1">
      <alignment horizontal="left" vertical="top" wrapText="1"/>
      <protection locked="0"/>
    </xf>
    <xf numFmtId="0" fontId="19" fillId="0" borderId="65" xfId="16" applyFont="1" applyBorder="1" applyAlignment="1" applyProtection="1">
      <alignment horizontal="left" vertical="top" wrapText="1"/>
      <protection locked="0"/>
    </xf>
    <xf numFmtId="0" fontId="19" fillId="0" borderId="0" xfId="16" applyFont="1" applyAlignment="1" applyProtection="1">
      <alignment horizontal="left" vertical="top" wrapText="1"/>
      <protection locked="0"/>
    </xf>
    <xf numFmtId="0" fontId="19" fillId="0" borderId="38" xfId="16" applyFont="1" applyBorder="1" applyAlignment="1" applyProtection="1">
      <alignment horizontal="left" vertical="top" wrapText="1"/>
      <protection locked="0"/>
    </xf>
    <xf numFmtId="0" fontId="19" fillId="0" borderId="37" xfId="16" applyFont="1" applyBorder="1" applyAlignment="1" applyProtection="1">
      <alignment horizontal="left" vertical="top" wrapText="1"/>
      <protection locked="0"/>
    </xf>
    <xf numFmtId="0" fontId="19" fillId="0" borderId="56" xfId="16" applyFont="1" applyBorder="1" applyAlignment="1" applyProtection="1">
      <alignment horizontal="left" vertical="top" wrapText="1"/>
      <protection locked="0"/>
    </xf>
    <xf numFmtId="0" fontId="19" fillId="0" borderId="40" xfId="16" applyFont="1" applyBorder="1" applyAlignment="1" applyProtection="1">
      <alignment horizontal="left" vertical="top" wrapText="1"/>
      <protection locked="0"/>
    </xf>
    <xf numFmtId="179" fontId="1" fillId="0" borderId="0" xfId="17" applyNumberFormat="1" applyFont="1" applyAlignment="1">
      <alignment horizontal="center" vertical="center" wrapText="1"/>
    </xf>
    <xf numFmtId="178" fontId="17" fillId="0" borderId="0" xfId="16" applyNumberFormat="1" applyAlignment="1">
      <alignment horizontal="center" vertical="center"/>
    </xf>
    <xf numFmtId="187" fontId="1" fillId="6" borderId="0" xfId="17" applyNumberFormat="1" applyFont="1" applyFill="1" applyAlignment="1">
      <alignment horizontal="center" vertical="center" wrapText="1"/>
    </xf>
    <xf numFmtId="187" fontId="1" fillId="0" borderId="0" xfId="16" applyNumberFormat="1" applyFont="1" applyAlignment="1">
      <alignment horizontal="center" vertical="center"/>
    </xf>
  </cellXfs>
  <cellStyles count="21">
    <cellStyle name="標準" xfId="0" builtinId="0"/>
    <cellStyle name="標準 2" xfId="6" xr:uid="{00000000-0005-0000-0000-000001000000}"/>
    <cellStyle name="標準 2 2" xfId="7" xr:uid="{00000000-0005-0000-0000-000002000000}"/>
    <cellStyle name="標準 2 3" xfId="10" xr:uid="{00000000-0005-0000-0000-000003000000}"/>
    <cellStyle name="標準 3" xfId="11" xr:uid="{00000000-0005-0000-0000-000004000000}"/>
    <cellStyle name="標準 4" xfId="5" xr:uid="{00000000-0005-0000-0000-000005000000}"/>
    <cellStyle name="標準 4_APAHO401600" xfId="1" xr:uid="{00000000-0005-0000-0000-000006000000}"/>
    <cellStyle name="標準 4_APAHO4019001" xfId="4" xr:uid="{00000000-0005-0000-0000-000007000000}"/>
    <cellStyle name="標準 4_ZJ08_022012_青森市_2010" xfId="3" xr:uid="{00000000-0005-0000-0000-000008000000}"/>
    <cellStyle name="標準 6" xfId="8" xr:uid="{00000000-0005-0000-0000-000009000000}"/>
    <cellStyle name="標準 6_APAHO401000" xfId="9" xr:uid="{00000000-0005-0000-0000-00000A000000}"/>
    <cellStyle name="標準 6_APAHO401200_O-JJ1016-001-3_財政状況資料集(決算状況カード(各会計・関係団体))(Rev2)2" xfId="15" xr:uid="{00000000-0005-0000-0000-00000B000000}"/>
    <cellStyle name="標準 6_APAHO402200_O-JJ1016-001-3_財政状況資料集(決算状況カード(各会計・関係団体))(Rev2)2" xfId="12" xr:uid="{00000000-0005-0000-0000-00000C000000}"/>
    <cellStyle name="標準 7" xfId="20" xr:uid="{11155918-6F62-459A-A0BB-AC177A14902C}"/>
    <cellStyle name="標準_【レイアウト】（県）資料３（Ｐ２）　歳出比較分析表" xfId="16" xr:uid="{00000000-0005-0000-0000-00000D000000}"/>
    <cellStyle name="標準_【レイアウト】（市）資料３（Ｐ２）　歳出比較分析表" xfId="17" xr:uid="{00000000-0005-0000-0000-00000E000000}"/>
    <cellStyle name="標準_APAHO251300" xfId="18" xr:uid="{00000000-0005-0000-0000-00000F000000}"/>
    <cellStyle name="標準_APAHO252300" xfId="19" xr:uid="{00000000-0005-0000-0000-000010000000}"/>
    <cellStyle name="標準_Book1" xfId="13" xr:uid="{00000000-0005-0000-0000-000011000000}"/>
    <cellStyle name="標準_O-JJ0722-001-3_決算状況カード(各会計・関係団体)_O-JJ1016-001-3_財政状況資料集(決算状況カード(各会計・関係団体))(Rev2)2" xfId="14" xr:uid="{00000000-0005-0000-0000-000012000000}"/>
    <cellStyle name="標準_O-JJ0722-001-8_連結実質赤字比率に係る赤字・黒字の構成分析" xfId="2" xr:uid="{00000000-0005-0000-0000-000013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R01</c:v>
                </c:pt>
                <c:pt idx="1">
                  <c:v> R02</c:v>
                </c:pt>
                <c:pt idx="2">
                  <c:v> R03</c:v>
                </c:pt>
                <c:pt idx="3">
                  <c:v> R04</c:v>
                </c:pt>
                <c:pt idx="4">
                  <c:v> R05</c:v>
                </c:pt>
              </c:strCache>
            </c:strRef>
          </c:cat>
          <c:val>
            <c:numRef>
              <c:f>(データシート!$F$3,データシート!$F$5,データシート!$F$7,データシート!$F$9,データシート!$F$11)</c:f>
              <c:numCache>
                <c:formatCode>#,##0;"△ "#,##0</c:formatCode>
                <c:ptCount val="5"/>
                <c:pt idx="0">
                  <c:v>145139</c:v>
                </c:pt>
                <c:pt idx="1">
                  <c:v>332350</c:v>
                </c:pt>
                <c:pt idx="2">
                  <c:v>362690</c:v>
                </c:pt>
                <c:pt idx="3">
                  <c:v>296093</c:v>
                </c:pt>
                <c:pt idx="4">
                  <c:v>308655</c:v>
                </c:pt>
              </c:numCache>
            </c:numRef>
          </c:val>
          <c:smooth val="0"/>
          <c:extLst>
            <c:ext xmlns:c16="http://schemas.microsoft.com/office/drawing/2014/chart" uri="{C3380CC4-5D6E-409C-BE32-E72D297353CC}">
              <c16:uniqueId val="{00000000-BB64-42B6-BBED-EF9682B4121B}"/>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R01</c:v>
                </c:pt>
                <c:pt idx="1">
                  <c:v> R02</c:v>
                </c:pt>
                <c:pt idx="2">
                  <c:v> R03</c:v>
                </c:pt>
                <c:pt idx="3">
                  <c:v> R04</c:v>
                </c:pt>
                <c:pt idx="4">
                  <c:v> R05</c:v>
                </c:pt>
              </c:strCache>
            </c:strRef>
          </c:cat>
          <c:val>
            <c:numRef>
              <c:f>(データシート!$D$3,データシート!$D$5,データシート!$D$7,データシート!$D$9,データシート!$D$11)</c:f>
              <c:numCache>
                <c:formatCode>#,##0;"△ "#,##0</c:formatCode>
                <c:ptCount val="5"/>
                <c:pt idx="0">
                  <c:v>266730</c:v>
                </c:pt>
                <c:pt idx="1">
                  <c:v>149037</c:v>
                </c:pt>
                <c:pt idx="2">
                  <c:v>153422</c:v>
                </c:pt>
                <c:pt idx="3">
                  <c:v>179003</c:v>
                </c:pt>
                <c:pt idx="4">
                  <c:v>280695</c:v>
                </c:pt>
              </c:numCache>
            </c:numRef>
          </c:val>
          <c:smooth val="0"/>
          <c:extLst>
            <c:ext xmlns:c16="http://schemas.microsoft.com/office/drawing/2014/chart" uri="{C3380CC4-5D6E-409C-BE32-E72D297353CC}">
              <c16:uniqueId val="{00000001-BB64-42B6-BBED-EF9682B4121B}"/>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45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R01</c:v>
                </c:pt>
                <c:pt idx="1">
                  <c:v>R02</c:v>
                </c:pt>
                <c:pt idx="2">
                  <c:v>R03</c:v>
                </c:pt>
                <c:pt idx="3">
                  <c:v>R04</c:v>
                </c:pt>
                <c:pt idx="4">
                  <c:v>R05</c:v>
                </c:pt>
              </c:strCache>
            </c:strRef>
          </c:cat>
          <c:val>
            <c:numRef>
              <c:f>データシート!$B$19:$F$19</c:f>
              <c:numCache>
                <c:formatCode>General</c:formatCode>
                <c:ptCount val="5"/>
                <c:pt idx="0">
                  <c:v>7.53</c:v>
                </c:pt>
                <c:pt idx="1">
                  <c:v>9.3000000000000007</c:v>
                </c:pt>
                <c:pt idx="2">
                  <c:v>13.75</c:v>
                </c:pt>
                <c:pt idx="3">
                  <c:v>8.58</c:v>
                </c:pt>
                <c:pt idx="4">
                  <c:v>10.17</c:v>
                </c:pt>
              </c:numCache>
            </c:numRef>
          </c:val>
          <c:extLst>
            <c:ext xmlns:c16="http://schemas.microsoft.com/office/drawing/2014/chart" uri="{C3380CC4-5D6E-409C-BE32-E72D297353CC}">
              <c16:uniqueId val="{00000000-C674-4636-A0FD-9EF87070BBB7}"/>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R01</c:v>
                </c:pt>
                <c:pt idx="1">
                  <c:v>R02</c:v>
                </c:pt>
                <c:pt idx="2">
                  <c:v>R03</c:v>
                </c:pt>
                <c:pt idx="3">
                  <c:v>R04</c:v>
                </c:pt>
                <c:pt idx="4">
                  <c:v>R05</c:v>
                </c:pt>
              </c:strCache>
            </c:strRef>
          </c:cat>
          <c:val>
            <c:numRef>
              <c:f>データシート!$B$20:$F$20</c:f>
              <c:numCache>
                <c:formatCode>General</c:formatCode>
                <c:ptCount val="5"/>
                <c:pt idx="0">
                  <c:v>57.85</c:v>
                </c:pt>
                <c:pt idx="1">
                  <c:v>59.74</c:v>
                </c:pt>
                <c:pt idx="2">
                  <c:v>60.58</c:v>
                </c:pt>
                <c:pt idx="3">
                  <c:v>65.040000000000006</c:v>
                </c:pt>
                <c:pt idx="4">
                  <c:v>62.76</c:v>
                </c:pt>
              </c:numCache>
            </c:numRef>
          </c:val>
          <c:extLst>
            <c:ext xmlns:c16="http://schemas.microsoft.com/office/drawing/2014/chart" uri="{C3380CC4-5D6E-409C-BE32-E72D297353CC}">
              <c16:uniqueId val="{00000001-C674-4636-A0FD-9EF87070BBB7}"/>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R01</c:v>
                </c:pt>
                <c:pt idx="1">
                  <c:v>R02</c:v>
                </c:pt>
                <c:pt idx="2">
                  <c:v>R03</c:v>
                </c:pt>
                <c:pt idx="3">
                  <c:v>R04</c:v>
                </c:pt>
                <c:pt idx="4">
                  <c:v>R05</c:v>
                </c:pt>
              </c:strCache>
            </c:strRef>
          </c:cat>
          <c:val>
            <c:numRef>
              <c:f>データシート!$B$21:$F$21</c:f>
              <c:numCache>
                <c:formatCode>General</c:formatCode>
                <c:ptCount val="5"/>
                <c:pt idx="0">
                  <c:v>4.2699999999999996</c:v>
                </c:pt>
                <c:pt idx="1">
                  <c:v>6.87</c:v>
                </c:pt>
                <c:pt idx="2">
                  <c:v>9.9600000000000009</c:v>
                </c:pt>
                <c:pt idx="3">
                  <c:v>-2.89</c:v>
                </c:pt>
                <c:pt idx="4">
                  <c:v>-1.82</c:v>
                </c:pt>
              </c:numCache>
            </c:numRef>
          </c:val>
          <c:smooth val="0"/>
          <c:extLst>
            <c:ext xmlns:c16="http://schemas.microsoft.com/office/drawing/2014/chart" uri="{C3380CC4-5D6E-409C-BE32-E72D297353CC}">
              <c16:uniqueId val="{00000002-C674-4636-A0FD-9EF87070BBB7}"/>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データシート!$B$27:$K$27</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0-8839-4C39-8EE2-18DE97CC5867}"/>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8839-4C39-8EE2-18DE97CC5867}"/>
            </c:ext>
          </c:extLst>
        </c:ser>
        <c:ser>
          <c:idx val="2"/>
          <c:order val="2"/>
          <c:tx>
            <c:strRef>
              <c:f>データシート!$A$29</c:f>
              <c:strCache>
                <c:ptCount val="1"/>
                <c:pt idx="0">
                  <c:v>国民健康保険特別会計</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データシート!$B$29:$K$29</c:f>
              <c:numCache>
                <c:formatCode>General</c:formatCode>
                <c:ptCount val="10"/>
                <c:pt idx="0">
                  <c:v>#N/A</c:v>
                </c:pt>
                <c:pt idx="1">
                  <c:v>0.7</c:v>
                </c:pt>
                <c:pt idx="2">
                  <c:v>#N/A</c:v>
                </c:pt>
                <c:pt idx="3">
                  <c:v>1.04</c:v>
                </c:pt>
                <c:pt idx="4">
                  <c:v>#N/A</c:v>
                </c:pt>
                <c:pt idx="5">
                  <c:v>1.05</c:v>
                </c:pt>
                <c:pt idx="6">
                  <c:v>#N/A</c:v>
                </c:pt>
                <c:pt idx="7">
                  <c:v>1.01</c:v>
                </c:pt>
                <c:pt idx="8">
                  <c:v>#N/A</c:v>
                </c:pt>
                <c:pt idx="9">
                  <c:v>0.04</c:v>
                </c:pt>
              </c:numCache>
            </c:numRef>
          </c:val>
          <c:extLst>
            <c:ext xmlns:c16="http://schemas.microsoft.com/office/drawing/2014/chart" uri="{C3380CC4-5D6E-409C-BE32-E72D297353CC}">
              <c16:uniqueId val="{00000002-8839-4C39-8EE2-18DE97CC5867}"/>
            </c:ext>
          </c:extLst>
        </c:ser>
        <c:ser>
          <c:idx val="3"/>
          <c:order val="3"/>
          <c:tx>
            <c:strRef>
              <c:f>データシート!$A$30</c:f>
              <c:strCache>
                <c:ptCount val="1"/>
                <c:pt idx="0">
                  <c:v>後期高齢者医療特別会計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データシート!$B$30:$K$30</c:f>
              <c:numCache>
                <c:formatCode>General</c:formatCode>
                <c:ptCount val="10"/>
                <c:pt idx="0">
                  <c:v>#N/A</c:v>
                </c:pt>
                <c:pt idx="1">
                  <c:v>0.22</c:v>
                </c:pt>
                <c:pt idx="2">
                  <c:v>#N/A</c:v>
                </c:pt>
                <c:pt idx="3">
                  <c:v>0.22</c:v>
                </c:pt>
                <c:pt idx="4">
                  <c:v>#N/A</c:v>
                </c:pt>
                <c:pt idx="5">
                  <c:v>0.2</c:v>
                </c:pt>
                <c:pt idx="6">
                  <c:v>#N/A</c:v>
                </c:pt>
                <c:pt idx="7">
                  <c:v>0.23</c:v>
                </c:pt>
                <c:pt idx="8">
                  <c:v>#N/A</c:v>
                </c:pt>
                <c:pt idx="9">
                  <c:v>0.23</c:v>
                </c:pt>
              </c:numCache>
            </c:numRef>
          </c:val>
          <c:extLst>
            <c:ext xmlns:c16="http://schemas.microsoft.com/office/drawing/2014/chart" uri="{C3380CC4-5D6E-409C-BE32-E72D297353CC}">
              <c16:uniqueId val="{00000003-8839-4C39-8EE2-18DE97CC5867}"/>
            </c:ext>
          </c:extLst>
        </c:ser>
        <c:ser>
          <c:idx val="4"/>
          <c:order val="4"/>
          <c:tx>
            <c:strRef>
              <c:f>データシート!$A$31</c:f>
              <c:strCache>
                <c:ptCount val="1"/>
                <c:pt idx="0">
                  <c:v>山のふるさと村管理運営事業特別会計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データシート!$B$31:$K$31</c:f>
              <c:numCache>
                <c:formatCode>General</c:formatCode>
                <c:ptCount val="10"/>
                <c:pt idx="0">
                  <c:v>#N/A</c:v>
                </c:pt>
                <c:pt idx="1">
                  <c:v>0.06</c:v>
                </c:pt>
                <c:pt idx="2">
                  <c:v>#N/A</c:v>
                </c:pt>
                <c:pt idx="3">
                  <c:v>0.08</c:v>
                </c:pt>
                <c:pt idx="4">
                  <c:v>#N/A</c:v>
                </c:pt>
                <c:pt idx="5">
                  <c:v>0.01</c:v>
                </c:pt>
                <c:pt idx="6">
                  <c:v>#N/A</c:v>
                </c:pt>
                <c:pt idx="7">
                  <c:v>0</c:v>
                </c:pt>
                <c:pt idx="8">
                  <c:v>#N/A</c:v>
                </c:pt>
                <c:pt idx="9">
                  <c:v>0.33</c:v>
                </c:pt>
              </c:numCache>
            </c:numRef>
          </c:val>
          <c:extLst>
            <c:ext xmlns:c16="http://schemas.microsoft.com/office/drawing/2014/chart" uri="{C3380CC4-5D6E-409C-BE32-E72D297353CC}">
              <c16:uniqueId val="{00000004-8839-4C39-8EE2-18DE97CC5867}"/>
            </c:ext>
          </c:extLst>
        </c:ser>
        <c:ser>
          <c:idx val="5"/>
          <c:order val="5"/>
          <c:tx>
            <c:strRef>
              <c:f>データシート!$A$32</c:f>
              <c:strCache>
                <c:ptCount val="1"/>
                <c:pt idx="0">
                  <c:v>都民の森管理運営事業特別会計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データシート!$B$32:$K$32</c:f>
              <c:numCache>
                <c:formatCode>General</c:formatCode>
                <c:ptCount val="10"/>
                <c:pt idx="0">
                  <c:v>#N/A</c:v>
                </c:pt>
                <c:pt idx="1">
                  <c:v>0.2</c:v>
                </c:pt>
                <c:pt idx="2">
                  <c:v>#N/A</c:v>
                </c:pt>
                <c:pt idx="3">
                  <c:v>0.2</c:v>
                </c:pt>
                <c:pt idx="4">
                  <c:v>#N/A</c:v>
                </c:pt>
                <c:pt idx="5">
                  <c:v>0.27</c:v>
                </c:pt>
                <c:pt idx="6">
                  <c:v>#N/A</c:v>
                </c:pt>
                <c:pt idx="7">
                  <c:v>0.56999999999999995</c:v>
                </c:pt>
                <c:pt idx="8">
                  <c:v>#N/A</c:v>
                </c:pt>
                <c:pt idx="9">
                  <c:v>0.56999999999999995</c:v>
                </c:pt>
              </c:numCache>
            </c:numRef>
          </c:val>
          <c:extLst>
            <c:ext xmlns:c16="http://schemas.microsoft.com/office/drawing/2014/chart" uri="{C3380CC4-5D6E-409C-BE32-E72D297353CC}">
              <c16:uniqueId val="{00000005-8839-4C39-8EE2-18DE97CC5867}"/>
            </c:ext>
          </c:extLst>
        </c:ser>
        <c:ser>
          <c:idx val="6"/>
          <c:order val="6"/>
          <c:tx>
            <c:strRef>
              <c:f>データシート!$A$33</c:f>
              <c:strCache>
                <c:ptCount val="1"/>
                <c:pt idx="0">
                  <c:v>介護保険特別会計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データシート!$B$33:$K$33</c:f>
              <c:numCache>
                <c:formatCode>General</c:formatCode>
                <c:ptCount val="10"/>
                <c:pt idx="0">
                  <c:v>#N/A</c:v>
                </c:pt>
                <c:pt idx="1">
                  <c:v>0.62</c:v>
                </c:pt>
                <c:pt idx="2">
                  <c:v>#N/A</c:v>
                </c:pt>
                <c:pt idx="3">
                  <c:v>0.56999999999999995</c:v>
                </c:pt>
                <c:pt idx="4">
                  <c:v>#N/A</c:v>
                </c:pt>
                <c:pt idx="5">
                  <c:v>1.41</c:v>
                </c:pt>
                <c:pt idx="6">
                  <c:v>#N/A</c:v>
                </c:pt>
                <c:pt idx="7">
                  <c:v>1.94</c:v>
                </c:pt>
                <c:pt idx="8">
                  <c:v>#N/A</c:v>
                </c:pt>
                <c:pt idx="9">
                  <c:v>1.07</c:v>
                </c:pt>
              </c:numCache>
            </c:numRef>
          </c:val>
          <c:extLst>
            <c:ext xmlns:c16="http://schemas.microsoft.com/office/drawing/2014/chart" uri="{C3380CC4-5D6E-409C-BE32-E72D297353CC}">
              <c16:uniqueId val="{00000006-8839-4C39-8EE2-18DE97CC5867}"/>
            </c:ext>
          </c:extLst>
        </c:ser>
        <c:ser>
          <c:idx val="7"/>
          <c:order val="7"/>
          <c:tx>
            <c:strRef>
              <c:f>データシート!$A$34</c:f>
              <c:strCache>
                <c:ptCount val="1"/>
                <c:pt idx="0">
                  <c:v>下水道事業特別会計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データシート!$B$34:$K$34</c:f>
              <c:numCache>
                <c:formatCode>General</c:formatCode>
                <c:ptCount val="10"/>
                <c:pt idx="0">
                  <c:v>#N/A</c:v>
                </c:pt>
                <c:pt idx="1">
                  <c:v>0</c:v>
                </c:pt>
                <c:pt idx="2">
                  <c:v>#N/A</c:v>
                </c:pt>
                <c:pt idx="3">
                  <c:v>0</c:v>
                </c:pt>
                <c:pt idx="4">
                  <c:v>#N/A</c:v>
                </c:pt>
                <c:pt idx="5">
                  <c:v>0</c:v>
                </c:pt>
                <c:pt idx="6">
                  <c:v>#N/A</c:v>
                </c:pt>
                <c:pt idx="7">
                  <c:v>0</c:v>
                </c:pt>
                <c:pt idx="8">
                  <c:v>#N/A</c:v>
                </c:pt>
                <c:pt idx="9">
                  <c:v>2.88</c:v>
                </c:pt>
              </c:numCache>
            </c:numRef>
          </c:val>
          <c:extLst>
            <c:ext xmlns:c16="http://schemas.microsoft.com/office/drawing/2014/chart" uri="{C3380CC4-5D6E-409C-BE32-E72D297353CC}">
              <c16:uniqueId val="{00000007-8839-4C39-8EE2-18DE97CC5867}"/>
            </c:ext>
          </c:extLst>
        </c:ser>
        <c:ser>
          <c:idx val="8"/>
          <c:order val="8"/>
          <c:tx>
            <c:strRef>
              <c:f>データシート!$A$35</c:f>
              <c:strCache>
                <c:ptCount val="1"/>
                <c:pt idx="0">
                  <c:v>一般会計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データシート!$B$35:$K$35</c:f>
              <c:numCache>
                <c:formatCode>General</c:formatCode>
                <c:ptCount val="10"/>
                <c:pt idx="0">
                  <c:v>#N/A</c:v>
                </c:pt>
                <c:pt idx="1">
                  <c:v>7.26</c:v>
                </c:pt>
                <c:pt idx="2">
                  <c:v>#N/A</c:v>
                </c:pt>
                <c:pt idx="3">
                  <c:v>9</c:v>
                </c:pt>
                <c:pt idx="4">
                  <c:v>#N/A</c:v>
                </c:pt>
                <c:pt idx="5">
                  <c:v>13.45</c:v>
                </c:pt>
                <c:pt idx="6">
                  <c:v>#N/A</c:v>
                </c:pt>
                <c:pt idx="7">
                  <c:v>8</c:v>
                </c:pt>
                <c:pt idx="8">
                  <c:v>#N/A</c:v>
                </c:pt>
                <c:pt idx="9">
                  <c:v>9.25</c:v>
                </c:pt>
              </c:numCache>
            </c:numRef>
          </c:val>
          <c:extLst>
            <c:ext xmlns:c16="http://schemas.microsoft.com/office/drawing/2014/chart" uri="{C3380CC4-5D6E-409C-BE32-E72D297353CC}">
              <c16:uniqueId val="{00000008-8839-4C39-8EE2-18DE97CC5867}"/>
            </c:ext>
          </c:extLst>
        </c:ser>
        <c:ser>
          <c:idx val="9"/>
          <c:order val="9"/>
          <c:tx>
            <c:strRef>
              <c:f>データシート!$A$36</c:f>
              <c:strCache>
                <c:ptCount val="1"/>
                <c:pt idx="0">
                  <c:v>病院事業会計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データシート!$B$36:$K$36</c:f>
              <c:numCache>
                <c:formatCode>General</c:formatCode>
                <c:ptCount val="10"/>
                <c:pt idx="0">
                  <c:v>#N/A</c:v>
                </c:pt>
                <c:pt idx="1">
                  <c:v>11.79</c:v>
                </c:pt>
                <c:pt idx="2">
                  <c:v>#N/A</c:v>
                </c:pt>
                <c:pt idx="3">
                  <c:v>13.54</c:v>
                </c:pt>
                <c:pt idx="4">
                  <c:v>#N/A</c:v>
                </c:pt>
                <c:pt idx="5">
                  <c:v>13.42</c:v>
                </c:pt>
                <c:pt idx="6">
                  <c:v>#N/A</c:v>
                </c:pt>
                <c:pt idx="7">
                  <c:v>14.42</c:v>
                </c:pt>
                <c:pt idx="8">
                  <c:v>#N/A</c:v>
                </c:pt>
                <c:pt idx="9">
                  <c:v>14.08</c:v>
                </c:pt>
              </c:numCache>
            </c:numRef>
          </c:val>
          <c:extLst>
            <c:ext xmlns:c16="http://schemas.microsoft.com/office/drawing/2014/chart" uri="{C3380CC4-5D6E-409C-BE32-E72D297353CC}">
              <c16:uniqueId val="{00000009-8839-4C39-8EE2-18DE97CC5867}"/>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データシート!$B$42:$P$42</c:f>
              <c:numCache>
                <c:formatCode>General</c:formatCode>
                <c:ptCount val="15"/>
                <c:pt idx="2">
                  <c:v>429</c:v>
                </c:pt>
                <c:pt idx="5">
                  <c:v>424</c:v>
                </c:pt>
                <c:pt idx="8">
                  <c:v>416</c:v>
                </c:pt>
                <c:pt idx="11">
                  <c:v>399</c:v>
                </c:pt>
                <c:pt idx="14">
                  <c:v>370</c:v>
                </c:pt>
              </c:numCache>
            </c:numRef>
          </c:val>
          <c:extLst>
            <c:ext xmlns:c16="http://schemas.microsoft.com/office/drawing/2014/chart" uri="{C3380CC4-5D6E-409C-BE32-E72D297353CC}">
              <c16:uniqueId val="{00000000-32D8-412C-BB02-EF848806E7A3}"/>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32D8-412C-BB02-EF848806E7A3}"/>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データシート!$B$44:$P$44</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2-32D8-412C-BB02-EF848806E7A3}"/>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データシート!$B$45:$P$45</c:f>
              <c:numCache>
                <c:formatCode>General</c:formatCode>
                <c:ptCount val="15"/>
                <c:pt idx="0">
                  <c:v>31</c:v>
                </c:pt>
                <c:pt idx="3">
                  <c:v>31</c:v>
                </c:pt>
                <c:pt idx="6">
                  <c:v>35</c:v>
                </c:pt>
                <c:pt idx="9">
                  <c:v>38</c:v>
                </c:pt>
                <c:pt idx="12">
                  <c:v>37</c:v>
                </c:pt>
              </c:numCache>
            </c:numRef>
          </c:val>
          <c:extLst>
            <c:ext xmlns:c16="http://schemas.microsoft.com/office/drawing/2014/chart" uri="{C3380CC4-5D6E-409C-BE32-E72D297353CC}">
              <c16:uniqueId val="{00000003-32D8-412C-BB02-EF848806E7A3}"/>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データシート!$B$46:$P$46</c:f>
              <c:numCache>
                <c:formatCode>General</c:formatCode>
                <c:ptCount val="15"/>
                <c:pt idx="0">
                  <c:v>346</c:v>
                </c:pt>
                <c:pt idx="3">
                  <c:v>350</c:v>
                </c:pt>
                <c:pt idx="6">
                  <c:v>352</c:v>
                </c:pt>
                <c:pt idx="9">
                  <c:v>335</c:v>
                </c:pt>
                <c:pt idx="12">
                  <c:v>320</c:v>
                </c:pt>
              </c:numCache>
            </c:numRef>
          </c:val>
          <c:extLst>
            <c:ext xmlns:c16="http://schemas.microsoft.com/office/drawing/2014/chart" uri="{C3380CC4-5D6E-409C-BE32-E72D297353CC}">
              <c16:uniqueId val="{00000004-32D8-412C-BB02-EF848806E7A3}"/>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32D8-412C-BB02-EF848806E7A3}"/>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32D8-412C-BB02-EF848806E7A3}"/>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データシート!$B$49:$P$49</c:f>
              <c:numCache>
                <c:formatCode>General</c:formatCode>
                <c:ptCount val="15"/>
                <c:pt idx="0">
                  <c:v>215</c:v>
                </c:pt>
                <c:pt idx="3">
                  <c:v>211</c:v>
                </c:pt>
                <c:pt idx="6">
                  <c:v>212</c:v>
                </c:pt>
                <c:pt idx="9">
                  <c:v>208</c:v>
                </c:pt>
                <c:pt idx="12">
                  <c:v>198</c:v>
                </c:pt>
              </c:numCache>
            </c:numRef>
          </c:val>
          <c:extLst>
            <c:ext xmlns:c16="http://schemas.microsoft.com/office/drawing/2014/chart" uri="{C3380CC4-5D6E-409C-BE32-E72D297353CC}">
              <c16:uniqueId val="{00000007-32D8-412C-BB02-EF848806E7A3}"/>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データシート!$B$50:$P$50</c:f>
              <c:numCache>
                <c:formatCode>General</c:formatCode>
                <c:ptCount val="15"/>
                <c:pt idx="0">
                  <c:v>#N/A</c:v>
                </c:pt>
                <c:pt idx="1">
                  <c:v>163</c:v>
                </c:pt>
                <c:pt idx="2">
                  <c:v>#N/A</c:v>
                </c:pt>
                <c:pt idx="3">
                  <c:v>#N/A</c:v>
                </c:pt>
                <c:pt idx="4">
                  <c:v>168</c:v>
                </c:pt>
                <c:pt idx="5">
                  <c:v>#N/A</c:v>
                </c:pt>
                <c:pt idx="6">
                  <c:v>#N/A</c:v>
                </c:pt>
                <c:pt idx="7">
                  <c:v>183</c:v>
                </c:pt>
                <c:pt idx="8">
                  <c:v>#N/A</c:v>
                </c:pt>
                <c:pt idx="9">
                  <c:v>#N/A</c:v>
                </c:pt>
                <c:pt idx="10">
                  <c:v>182</c:v>
                </c:pt>
                <c:pt idx="11">
                  <c:v>#N/A</c:v>
                </c:pt>
                <c:pt idx="12">
                  <c:v>#N/A</c:v>
                </c:pt>
                <c:pt idx="13">
                  <c:v>185</c:v>
                </c:pt>
                <c:pt idx="14">
                  <c:v>#N/A</c:v>
                </c:pt>
              </c:numCache>
            </c:numRef>
          </c:val>
          <c:smooth val="0"/>
          <c:extLst>
            <c:ext xmlns:c16="http://schemas.microsoft.com/office/drawing/2014/chart" uri="{C3380CC4-5D6E-409C-BE32-E72D297353CC}">
              <c16:uniqueId val="{00000008-32D8-412C-BB02-EF848806E7A3}"/>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データシート!$B$56:$P$56</c:f>
              <c:numCache>
                <c:formatCode>General</c:formatCode>
                <c:ptCount val="15"/>
                <c:pt idx="2">
                  <c:v>3942</c:v>
                </c:pt>
                <c:pt idx="5">
                  <c:v>3627</c:v>
                </c:pt>
                <c:pt idx="8">
                  <c:v>3318</c:v>
                </c:pt>
                <c:pt idx="11">
                  <c:v>2975</c:v>
                </c:pt>
                <c:pt idx="14">
                  <c:v>2625</c:v>
                </c:pt>
              </c:numCache>
            </c:numRef>
          </c:val>
          <c:extLst>
            <c:ext xmlns:c16="http://schemas.microsoft.com/office/drawing/2014/chart" uri="{C3380CC4-5D6E-409C-BE32-E72D297353CC}">
              <c16:uniqueId val="{00000000-A357-4D7A-832E-4D378E6D7A4B}"/>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データシート!$B$57:$P$57</c:f>
              <c:numCache>
                <c:formatCode>General</c:formatCode>
                <c:ptCount val="15"/>
                <c:pt idx="2">
                  <c:v>22</c:v>
                </c:pt>
                <c:pt idx="5">
                  <c:v>11</c:v>
                </c:pt>
                <c:pt idx="8">
                  <c:v>5</c:v>
                </c:pt>
                <c:pt idx="11">
                  <c:v>4</c:v>
                </c:pt>
                <c:pt idx="14">
                  <c:v>3</c:v>
                </c:pt>
              </c:numCache>
            </c:numRef>
          </c:val>
          <c:extLst>
            <c:ext xmlns:c16="http://schemas.microsoft.com/office/drawing/2014/chart" uri="{C3380CC4-5D6E-409C-BE32-E72D297353CC}">
              <c16:uniqueId val="{00000001-A357-4D7A-832E-4D378E6D7A4B}"/>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データシート!$B$58:$P$58</c:f>
              <c:numCache>
                <c:formatCode>General</c:formatCode>
                <c:ptCount val="15"/>
                <c:pt idx="2">
                  <c:v>4625</c:v>
                </c:pt>
                <c:pt idx="5">
                  <c:v>5111</c:v>
                </c:pt>
                <c:pt idx="8">
                  <c:v>5831</c:v>
                </c:pt>
                <c:pt idx="11">
                  <c:v>6548</c:v>
                </c:pt>
                <c:pt idx="14">
                  <c:v>6713</c:v>
                </c:pt>
              </c:numCache>
            </c:numRef>
          </c:val>
          <c:extLst>
            <c:ext xmlns:c16="http://schemas.microsoft.com/office/drawing/2014/chart" uri="{C3380CC4-5D6E-409C-BE32-E72D297353CC}">
              <c16:uniqueId val="{00000002-A357-4D7A-832E-4D378E6D7A4B}"/>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A357-4D7A-832E-4D378E6D7A4B}"/>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A357-4D7A-832E-4D378E6D7A4B}"/>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A357-4D7A-832E-4D378E6D7A4B}"/>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データシート!$B$62:$P$62</c:f>
              <c:numCache>
                <c:formatCode>General</c:formatCode>
                <c:ptCount val="15"/>
                <c:pt idx="0">
                  <c:v>1256</c:v>
                </c:pt>
                <c:pt idx="3">
                  <c:v>1224</c:v>
                </c:pt>
                <c:pt idx="6">
                  <c:v>1234</c:v>
                </c:pt>
                <c:pt idx="9">
                  <c:v>1237</c:v>
                </c:pt>
                <c:pt idx="12">
                  <c:v>1251</c:v>
                </c:pt>
              </c:numCache>
            </c:numRef>
          </c:val>
          <c:extLst>
            <c:ext xmlns:c16="http://schemas.microsoft.com/office/drawing/2014/chart" uri="{C3380CC4-5D6E-409C-BE32-E72D297353CC}">
              <c16:uniqueId val="{00000006-A357-4D7A-832E-4D378E6D7A4B}"/>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データシート!$B$63:$P$63</c:f>
              <c:numCache>
                <c:formatCode>General</c:formatCode>
                <c:ptCount val="15"/>
                <c:pt idx="0">
                  <c:v>398</c:v>
                </c:pt>
                <c:pt idx="3">
                  <c:v>342</c:v>
                </c:pt>
                <c:pt idx="6">
                  <c:v>297</c:v>
                </c:pt>
                <c:pt idx="9">
                  <c:v>263</c:v>
                </c:pt>
                <c:pt idx="12">
                  <c:v>227</c:v>
                </c:pt>
              </c:numCache>
            </c:numRef>
          </c:val>
          <c:extLst>
            <c:ext xmlns:c16="http://schemas.microsoft.com/office/drawing/2014/chart" uri="{C3380CC4-5D6E-409C-BE32-E72D297353CC}">
              <c16:uniqueId val="{00000007-A357-4D7A-832E-4D378E6D7A4B}"/>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データシート!$B$64:$P$64</c:f>
              <c:numCache>
                <c:formatCode>General</c:formatCode>
                <c:ptCount val="15"/>
                <c:pt idx="0">
                  <c:v>3427</c:v>
                </c:pt>
                <c:pt idx="3">
                  <c:v>3130</c:v>
                </c:pt>
                <c:pt idx="6">
                  <c:v>2868</c:v>
                </c:pt>
                <c:pt idx="9">
                  <c:v>2610</c:v>
                </c:pt>
                <c:pt idx="12">
                  <c:v>2393</c:v>
                </c:pt>
              </c:numCache>
            </c:numRef>
          </c:val>
          <c:extLst>
            <c:ext xmlns:c16="http://schemas.microsoft.com/office/drawing/2014/chart" uri="{C3380CC4-5D6E-409C-BE32-E72D297353CC}">
              <c16:uniqueId val="{00000008-A357-4D7A-832E-4D378E6D7A4B}"/>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データシート!$B$65:$P$65</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9-A357-4D7A-832E-4D378E6D7A4B}"/>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データシート!$B$66:$P$66</c:f>
              <c:numCache>
                <c:formatCode>General</c:formatCode>
                <c:ptCount val="15"/>
                <c:pt idx="0">
                  <c:v>2074</c:v>
                </c:pt>
                <c:pt idx="3">
                  <c:v>1965</c:v>
                </c:pt>
                <c:pt idx="6">
                  <c:v>1828</c:v>
                </c:pt>
                <c:pt idx="9">
                  <c:v>1653</c:v>
                </c:pt>
                <c:pt idx="12">
                  <c:v>1577</c:v>
                </c:pt>
              </c:numCache>
            </c:numRef>
          </c:val>
          <c:extLst>
            <c:ext xmlns:c16="http://schemas.microsoft.com/office/drawing/2014/chart" uri="{C3380CC4-5D6E-409C-BE32-E72D297353CC}">
              <c16:uniqueId val="{0000000A-A357-4D7A-832E-4D378E6D7A4B}"/>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データシート!$B$67:$P$67</c:f>
              <c:numCache>
                <c:formatCode>General</c:formatCode>
                <c:ptCount val="15"/>
                <c:pt idx="0">
                  <c:v>#N/A</c:v>
                </c:pt>
                <c:pt idx="1">
                  <c:v>0</c:v>
                </c:pt>
                <c:pt idx="2">
                  <c:v>#N/A</c:v>
                </c:pt>
                <c:pt idx="3">
                  <c:v>#N/A</c:v>
                </c:pt>
                <c:pt idx="4">
                  <c:v>0</c:v>
                </c:pt>
                <c:pt idx="5">
                  <c:v>#N/A</c:v>
                </c:pt>
                <c:pt idx="6">
                  <c:v>#N/A</c:v>
                </c:pt>
                <c:pt idx="7">
                  <c:v>0</c:v>
                </c:pt>
                <c:pt idx="8">
                  <c:v>#N/A</c:v>
                </c:pt>
                <c:pt idx="9">
                  <c:v>#N/A</c:v>
                </c:pt>
                <c:pt idx="10">
                  <c:v>0</c:v>
                </c:pt>
                <c:pt idx="11">
                  <c:v>#N/A</c:v>
                </c:pt>
                <c:pt idx="12">
                  <c:v>#N/A</c:v>
                </c:pt>
                <c:pt idx="13">
                  <c:v>0</c:v>
                </c:pt>
                <c:pt idx="14">
                  <c:v>#N/A</c:v>
                </c:pt>
              </c:numCache>
            </c:numRef>
          </c:val>
          <c:smooth val="0"/>
          <c:extLst>
            <c:ext xmlns:c16="http://schemas.microsoft.com/office/drawing/2014/chart" uri="{C3380CC4-5D6E-409C-BE32-E72D297353CC}">
              <c16:uniqueId val="{0000000B-A357-4D7A-832E-4D378E6D7A4B}"/>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R03</c:v>
                </c:pt>
                <c:pt idx="1">
                  <c:v>R04</c:v>
                </c:pt>
                <c:pt idx="2">
                  <c:v>R05</c:v>
                </c:pt>
              </c:strCache>
            </c:strRef>
          </c:cat>
          <c:val>
            <c:numRef>
              <c:f>データシート!$B$72:$D$72</c:f>
              <c:numCache>
                <c:formatCode>#,##0;"▲ "#,##0</c:formatCode>
                <c:ptCount val="3"/>
                <c:pt idx="0">
                  <c:v>1764</c:v>
                </c:pt>
                <c:pt idx="1">
                  <c:v>1839</c:v>
                </c:pt>
                <c:pt idx="2">
                  <c:v>1769</c:v>
                </c:pt>
              </c:numCache>
            </c:numRef>
          </c:val>
          <c:extLst>
            <c:ext xmlns:c16="http://schemas.microsoft.com/office/drawing/2014/chart" uri="{C3380CC4-5D6E-409C-BE32-E72D297353CC}">
              <c16:uniqueId val="{00000000-65B2-411F-A0C0-2A36A6A80A76}"/>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R03</c:v>
                </c:pt>
                <c:pt idx="1">
                  <c:v>R04</c:v>
                </c:pt>
                <c:pt idx="2">
                  <c:v>R05</c:v>
                </c:pt>
              </c:strCache>
            </c:strRef>
          </c:cat>
          <c:val>
            <c:numRef>
              <c:f>データシート!$B$73:$D$73</c:f>
              <c:numCache>
                <c:formatCode>#,##0;"▲ "#,##0</c:formatCode>
                <c:ptCount val="3"/>
                <c:pt idx="0">
                  <c:v>1212</c:v>
                </c:pt>
                <c:pt idx="1">
                  <c:v>1273</c:v>
                </c:pt>
                <c:pt idx="2">
                  <c:v>1275</c:v>
                </c:pt>
              </c:numCache>
            </c:numRef>
          </c:val>
          <c:extLst>
            <c:ext xmlns:c16="http://schemas.microsoft.com/office/drawing/2014/chart" uri="{C3380CC4-5D6E-409C-BE32-E72D297353CC}">
              <c16:uniqueId val="{00000001-65B2-411F-A0C0-2A36A6A80A76}"/>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R03</c:v>
                </c:pt>
                <c:pt idx="1">
                  <c:v>R04</c:v>
                </c:pt>
                <c:pt idx="2">
                  <c:v>R05</c:v>
                </c:pt>
              </c:strCache>
            </c:strRef>
          </c:cat>
          <c:val>
            <c:numRef>
              <c:f>データシート!$B$74:$D$74</c:f>
              <c:numCache>
                <c:formatCode>#,##0;"▲ "#,##0</c:formatCode>
                <c:ptCount val="3"/>
                <c:pt idx="0">
                  <c:v>2674</c:v>
                </c:pt>
                <c:pt idx="1">
                  <c:v>3230</c:v>
                </c:pt>
                <c:pt idx="2">
                  <c:v>3443</c:v>
                </c:pt>
              </c:numCache>
            </c:numRef>
          </c:val>
          <c:extLst>
            <c:ext xmlns:c16="http://schemas.microsoft.com/office/drawing/2014/chart" uri="{C3380CC4-5D6E-409C-BE32-E72D297353CC}">
              <c16:uniqueId val="{00000002-65B2-411F-A0C0-2A36A6A80A76}"/>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{37800FFF-759B-4A9D-A1F6-F7A1C751652A}</c15:txfldGUID>
                      <c15:f>公会計指標分析・財政指標組合せ分析表!$BP$50</c15:f>
                      <c15:dlblFieldTableCache>
                        <c:ptCount val="1"/>
                        <c:pt idx="0">
                          <c:v>R01</c:v>
                        </c:pt>
                      </c15:dlblFieldTableCache>
                    </c15:dlblFTEntry>
                  </c15:dlblFieldTable>
                  <c15:showDataLabelsRange val="0"/>
                </c:ext>
                <c:ext xmlns:c16="http://schemas.microsoft.com/office/drawing/2014/chart" uri="{C3380CC4-5D6E-409C-BE32-E72D297353CC}">
                  <c16:uniqueId val="{00000000-16A4-412E-A25D-6F5525FC3DE0}"/>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{4529AE51-D845-4E91-82C5-A1A48BD31594}</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16A4-412E-A25D-6F5525FC3DE0}"/>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{CA4AFB2F-8513-4F7B-9E4E-BC437DEA6E96}</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16A4-412E-A25D-6F5525FC3DE0}"/>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{FC71CA95-EB14-4BDD-9224-6573A15423A3}</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16A4-412E-A25D-6F5525FC3DE0}"/>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{7FEC9874-FF63-4041-B4C5-0A8FFA0BDA3C}</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16A4-412E-A25D-6F5525FC3DE0}"/>
                </c:ext>
              </c:extLst>
            </c:dLbl>
            <c:dLbl>
              <c:idx val="8"/>
              <c:tx>
                <c:strRef>
                  <c:f>公会計指標分析・財政指標組合せ分析表!$BX$50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{37BECDE4-4D99-4F30-AD69-8B3497AE5C1F}</c15:txfldGUID>
                      <c15:f>公会計指標分析・財政指標組合せ分析表!$BX$50</c15:f>
                      <c15:dlblFieldTableCache>
                        <c:ptCount val="1"/>
                        <c:pt idx="0">
                          <c:v>R02</c:v>
                        </c:pt>
                      </c15:dlblFieldTableCache>
                    </c15:dlblFTEntry>
                  </c15:dlblFieldTable>
                  <c15:showDataLabelsRange val="0"/>
                </c:ext>
                <c:ext xmlns:c16="http://schemas.microsoft.com/office/drawing/2014/chart" uri="{C3380CC4-5D6E-409C-BE32-E72D297353CC}">
                  <c16:uniqueId val="{00000005-16A4-412E-A25D-6F5525FC3DE0}"/>
                </c:ext>
              </c:extLst>
            </c:dLbl>
            <c:dLbl>
              <c:idx val="16"/>
              <c:tx>
                <c:strRef>
                  <c:f>公会計指標分析・財政指標組合せ分析表!$CF$50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{20F75FF2-7968-44B5-A9F3-6E0C7C1E10B6}</c15:txfldGUID>
                      <c15:f>公会計指標分析・財政指標組合せ分析表!$CF$50</c15:f>
                      <c15:dlblFieldTableCache>
                        <c:ptCount val="1"/>
                        <c:pt idx="0">
                          <c:v>R03</c:v>
                        </c:pt>
                      </c15:dlblFieldTableCache>
                    </c15:dlblFTEntry>
                  </c15:dlblFieldTable>
                  <c15:showDataLabelsRange val="0"/>
                </c:ext>
                <c:ext xmlns:c16="http://schemas.microsoft.com/office/drawing/2014/chart" uri="{C3380CC4-5D6E-409C-BE32-E72D297353CC}">
                  <c16:uniqueId val="{00000006-16A4-412E-A25D-6F5525FC3DE0}"/>
                </c:ext>
              </c:extLst>
            </c:dLbl>
            <c:dLbl>
              <c:idx val="24"/>
              <c:tx>
                <c:strRef>
                  <c:f>公会計指標分析・財政指標組合せ分析表!$CN$50</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{904DA6E1-184B-4D27-89F7-F2E52D41B5E2}</c15:txfldGUID>
                      <c15:f>公会計指標分析・財政指標組合せ分析表!$CN$50</c15:f>
                      <c15:dlblFieldTableCache>
                        <c:ptCount val="1"/>
                        <c:pt idx="0">
                          <c:v>R04</c:v>
                        </c:pt>
                      </c15:dlblFieldTableCache>
                    </c15:dlblFTEntry>
                  </c15:dlblFieldTable>
                  <c15:showDataLabelsRange val="0"/>
                </c:ext>
                <c:ext xmlns:c16="http://schemas.microsoft.com/office/drawing/2014/chart" uri="{C3380CC4-5D6E-409C-BE32-E72D297353CC}">
                  <c16:uniqueId val="{00000007-16A4-412E-A25D-6F5525FC3DE0}"/>
                </c:ext>
              </c:extLst>
            </c:dLbl>
            <c:dLbl>
              <c:idx val="32"/>
              <c:tx>
                <c:strRef>
                  <c:f>公会計指標分析・財政指標組合せ分析表!$CV$50</c:f>
                  <c:strCache>
                    <c:ptCount val="1"/>
                    <c:pt idx="0">
                      <c:v>R05</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{45BCCB85-ABFF-45DD-A18F-3B591875ACBC}</c15:txfldGUID>
                      <c15:f>公会計指標分析・財政指標組合せ分析表!$CV$50</c15:f>
                      <c15:dlblFieldTableCache>
                        <c:ptCount val="1"/>
                        <c:pt idx="0">
                          <c:v>R05</c:v>
                        </c:pt>
                      </c15:dlblFieldTableCache>
                    </c15:dlblFTEntry>
                  </c15:dlblFieldTable>
                  <c15:showDataLabelsRange val="0"/>
                </c:ext>
                <c:ext xmlns:c16="http://schemas.microsoft.com/office/drawing/2014/chart" uri="{C3380CC4-5D6E-409C-BE32-E72D297353CC}">
                  <c16:uniqueId val="{00000008-16A4-412E-A25D-6F5525FC3DE0}"/>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公会計指標分析・財政指標組合せ分析表!$BP$53:$DC$53</c:f>
              <c:numCache>
                <c:formatCode>#,##0.0;"▲ "#,##0.0</c:formatCode>
                <c:ptCount val="40"/>
                <c:pt idx="0">
                  <c:v>56.6</c:v>
                </c:pt>
                <c:pt idx="8">
                  <c:v>58.3</c:v>
                </c:pt>
                <c:pt idx="16">
                  <c:v>59.1</c:v>
                </c:pt>
                <c:pt idx="24">
                  <c:v>57.4</c:v>
                </c:pt>
                <c:pt idx="32">
                  <c:v>60.3</c:v>
                </c:pt>
              </c:numCache>
            </c:numRef>
          </c:xVal>
          <c:yVal>
            <c:numRef>
              <c:f>公会計指標分析・財政指標組合せ分析表!$BP$51:$DC$51</c:f>
              <c:numCache>
                <c:formatCode>#,##0.0;"▲ "#,##0.0</c:formatCode>
                <c:ptCount val="40"/>
              </c:numCache>
            </c:numRef>
          </c:yVal>
          <c:smooth val="0"/>
          <c:extLst>
            <c:ext xmlns:c16="http://schemas.microsoft.com/office/drawing/2014/chart" uri="{C3380CC4-5D6E-409C-BE32-E72D297353CC}">
              <c16:uniqueId val="{00000009-16A4-412E-A25D-6F5525FC3DE0}"/>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tx>
                <c:strRef>
                  <c:f>公会計指標分析・財政指標組合せ分析表!$BP$50</c:f>
                  <c:strCache>
                    <c:ptCount val="1"/>
                    <c:pt idx="0">
                      <c:v>R01</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{B973D3E0-77AF-432A-9A73-0AEB6AC9E5CF}</c15:txfldGUID>
                      <c15:f>公会計指標分析・財政指標組合せ分析表!$BP$50</c15:f>
                      <c15:dlblFieldTableCache>
                        <c:ptCount val="1"/>
                        <c:pt idx="0">
                          <c:v>R01</c:v>
                        </c:pt>
                      </c15:dlblFieldTableCache>
                    </c15:dlblFTEntry>
                  </c15:dlblFieldTable>
                  <c15:showDataLabelsRange val="0"/>
                </c:ext>
                <c:ext xmlns:c16="http://schemas.microsoft.com/office/drawing/2014/chart" uri="{C3380CC4-5D6E-409C-BE32-E72D297353CC}">
                  <c16:uniqueId val="{0000000A-16A4-412E-A25D-6F5525FC3DE0}"/>
                </c:ext>
              </c:extLst>
            </c:dLbl>
            <c:dLbl>
              <c:idx val="1"/>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{031416B1-9AAD-4457-AEE9-E881C0D6331E}</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16A4-412E-A25D-6F5525FC3DE0}"/>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{22622B57-E94F-4DBE-B53A-6BA4D7419262}</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16A4-412E-A25D-6F5525FC3DE0}"/>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{7224D41A-2209-4991-96A5-DDAEDFB0475F}</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16A4-412E-A25D-6F5525FC3DE0}"/>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{A6C8B6EF-242C-4E8D-A8D1-040C20E4CAAD}</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16A4-412E-A25D-6F5525FC3DE0}"/>
                </c:ext>
              </c:extLst>
            </c:dLbl>
            <c:dLbl>
              <c:idx val="8"/>
              <c:tx>
                <c:strRef>
                  <c:f>公会計指標分析・財政指標組合せ分析表!$BX$50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{59E365B8-403F-41BD-AC77-073BF8055E8E}</c15:txfldGUID>
                      <c15:f>公会計指標分析・財政指標組合せ分析表!$BX$50</c15:f>
                      <c15:dlblFieldTableCache>
                        <c:ptCount val="1"/>
                        <c:pt idx="0">
                          <c:v>R02</c:v>
                        </c:pt>
                      </c15:dlblFieldTableCache>
                    </c15:dlblFTEntry>
                  </c15:dlblFieldTable>
                  <c15:showDataLabelsRange val="0"/>
                </c:ext>
                <c:ext xmlns:c16="http://schemas.microsoft.com/office/drawing/2014/chart" uri="{C3380CC4-5D6E-409C-BE32-E72D297353CC}">
                  <c16:uniqueId val="{0000000F-16A4-412E-A25D-6F5525FC3DE0}"/>
                </c:ext>
              </c:extLst>
            </c:dLbl>
            <c:dLbl>
              <c:idx val="16"/>
              <c:tx>
                <c:strRef>
                  <c:f>公会計指標分析・財政指標組合せ分析表!$CF$50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{AEAD315B-2082-4043-A76C-FF46560A80F2}</c15:txfldGUID>
                      <c15:f>公会計指標分析・財政指標組合せ分析表!$CF$50</c15:f>
                      <c15:dlblFieldTableCache>
                        <c:ptCount val="1"/>
                        <c:pt idx="0">
                          <c:v>R03</c:v>
                        </c:pt>
                      </c15:dlblFieldTableCache>
                    </c15:dlblFTEntry>
                  </c15:dlblFieldTable>
                  <c15:showDataLabelsRange val="0"/>
                </c:ext>
                <c:ext xmlns:c16="http://schemas.microsoft.com/office/drawing/2014/chart" uri="{C3380CC4-5D6E-409C-BE32-E72D297353CC}">
                  <c16:uniqueId val="{00000010-16A4-412E-A25D-6F5525FC3DE0}"/>
                </c:ext>
              </c:extLst>
            </c:dLbl>
            <c:dLbl>
              <c:idx val="24"/>
              <c:tx>
                <c:strRef>
                  <c:f>公会計指標分析・財政指標組合せ分析表!$CN$50</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{59182F94-804C-4570-AF26-6A0D12CB96A3}</c15:txfldGUID>
                      <c15:f>公会計指標分析・財政指標組合せ分析表!$CN$50</c15:f>
                      <c15:dlblFieldTableCache>
                        <c:ptCount val="1"/>
                        <c:pt idx="0">
                          <c:v>R04</c:v>
                        </c:pt>
                      </c15:dlblFieldTableCache>
                    </c15:dlblFTEntry>
                  </c15:dlblFieldTable>
                  <c15:showDataLabelsRange val="0"/>
                </c:ext>
                <c:ext xmlns:c16="http://schemas.microsoft.com/office/drawing/2014/chart" uri="{C3380CC4-5D6E-409C-BE32-E72D297353CC}">
                  <c16:uniqueId val="{00000011-16A4-412E-A25D-6F5525FC3DE0}"/>
                </c:ext>
              </c:extLst>
            </c:dLbl>
            <c:dLbl>
              <c:idx val="32"/>
              <c:tx>
                <c:strRef>
                  <c:f>公会計指標分析・財政指標組合せ分析表!$CV$50</c:f>
                  <c:strCache>
                    <c:ptCount val="1"/>
                    <c:pt idx="0">
                      <c:v>R05</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{417E5ABF-A671-414F-9473-7C1F1FF46FD0}</c15:txfldGUID>
                      <c15:f>公会計指標分析・財政指標組合せ分析表!$CV$50</c15:f>
                      <c15:dlblFieldTableCache>
                        <c:ptCount val="1"/>
                        <c:pt idx="0">
                          <c:v>R05</c:v>
                        </c:pt>
                      </c15:dlblFieldTableCache>
                    </c15:dlblFTEntry>
                  </c15:dlblFieldTable>
                  <c15:showDataLabelsRange val="0"/>
                </c:ext>
                <c:ext xmlns:c16="http://schemas.microsoft.com/office/drawing/2014/chart" uri="{C3380CC4-5D6E-409C-BE32-E72D297353CC}">
                  <c16:uniqueId val="{00000012-16A4-412E-A25D-6F5525FC3DE0}"/>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公会計指標分析・財政指標組合せ分析表!$BP$57:$DC$57</c:f>
              <c:numCache>
                <c:formatCode>#,##0.0;"▲ "#,##0.0</c:formatCode>
                <c:ptCount val="40"/>
                <c:pt idx="0">
                  <c:v>63.3</c:v>
                </c:pt>
                <c:pt idx="8">
                  <c:v>61.5</c:v>
                </c:pt>
                <c:pt idx="16">
                  <c:v>60.8</c:v>
                </c:pt>
                <c:pt idx="24">
                  <c:v>62.2</c:v>
                </c:pt>
                <c:pt idx="32">
                  <c:v>62.5</c:v>
                </c:pt>
              </c:numCache>
            </c:numRef>
          </c:xVal>
          <c:yVal>
            <c:numRef>
              <c:f>公会計指標分析・財政指標組合せ分析表!$BP$55:$DC$55</c:f>
              <c:numCache>
                <c:formatCode>#,##0.0;"▲ "#,##0.0</c:formatCode>
                <c:ptCount val="40"/>
                <c:pt idx="0">
                  <c:v>3</c:v>
                </c:pt>
                <c:pt idx="8">
                  <c:v>0</c:v>
                </c:pt>
                <c:pt idx="16">
                  <c:v>0</c:v>
                </c:pt>
                <c:pt idx="24">
                  <c:v>0</c:v>
                </c:pt>
                <c:pt idx="32">
                  <c:v>0</c:v>
                </c:pt>
              </c:numCache>
            </c:numRef>
          </c:yVal>
          <c:smooth val="0"/>
          <c:extLst>
            <c:ext xmlns:c16="http://schemas.microsoft.com/office/drawing/2014/chart" uri="{C3380CC4-5D6E-409C-BE32-E72D297353CC}">
              <c16:uniqueId val="{00000013-16A4-412E-A25D-6F5525FC3DE0}"/>
            </c:ext>
          </c:extLst>
        </c:ser>
        <c:dLbls>
          <c:showLegendKey val="0"/>
          <c:showVal val="1"/>
          <c:showCatName val="0"/>
          <c:showSerName val="0"/>
          <c:showPercent val="0"/>
          <c:showBubbleSize val="0"/>
        </c:dLbls>
        <c:axId val="46179840"/>
        <c:axId val="46181760"/>
      </c:scatterChart>
      <c:valAx>
        <c:axId val="46179840"/>
        <c:scaling>
          <c:orientation val="maxMin"/>
          <c:max val="64"/>
          <c:min val="60"/>
        </c:scaling>
        <c:delete val="0"/>
        <c:axPos val="t"/>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6181760"/>
        <c:crosses val="autoZero"/>
        <c:crossBetween val="midCat"/>
      </c:valAx>
      <c:valAx>
        <c:axId val="46181760"/>
        <c:scaling>
          <c:orientation val="maxMin"/>
          <c:max val="4"/>
          <c:min val="-1"/>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46179840"/>
        <c:crosses val="autoZero"/>
        <c:crossBetween val="midCat"/>
        <c:majorUnit val="1"/>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公会計指標分析・財政指標組合せ分析表!$BP$72</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{9FEC8B48-7386-4C93-AC2F-662DDE71676C}</c15:txfldGUID>
                      <c15:f>公会計指標分析・財政指標組合せ分析表!$BP$72</c15:f>
                      <c15:dlblFieldTableCache>
                        <c:ptCount val="1"/>
                        <c:pt idx="0">
                          <c:v>R01</c:v>
                        </c:pt>
                      </c15:dlblFieldTableCache>
                    </c15:dlblFTEntry>
                  </c15:dlblFieldTable>
                  <c15:showDataLabelsRange val="0"/>
                </c:ext>
                <c:ext xmlns:c16="http://schemas.microsoft.com/office/drawing/2014/chart" uri="{C3380CC4-5D6E-409C-BE32-E72D297353CC}">
                  <c16:uniqueId val="{00000000-DD7E-4D4F-B5E9-2DA7FD51272E}"/>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{E2A87C75-EE0E-4338-B7EF-CB7ABCFF1CD3}</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DD7E-4D4F-B5E9-2DA7FD51272E}"/>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{1AE28E85-F170-46F1-812B-9890736FA779}</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DD7E-4D4F-B5E9-2DA7FD51272E}"/>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{A4B70975-7210-49A2-9F50-7BFDB7C69B97}</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DD7E-4D4F-B5E9-2DA7FD51272E}"/>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{56021B5B-3BF1-42BD-B280-2574325ED6B5}</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DD7E-4D4F-B5E9-2DA7FD51272E}"/>
                </c:ext>
              </c:extLst>
            </c:dLbl>
            <c:dLbl>
              <c:idx val="8"/>
              <c:tx>
                <c:strRef>
                  <c:f>公会計指標分析・財政指標組合せ分析表!$BX$72</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{87B5BE7A-8B8F-4962-BAD2-DAE42E3FCBA5}</c15:txfldGUID>
                      <c15:f>公会計指標分析・財政指標組合せ分析表!$BX$72</c15:f>
                      <c15:dlblFieldTableCache>
                        <c:ptCount val="1"/>
                        <c:pt idx="0">
                          <c:v>R02</c:v>
                        </c:pt>
                      </c15:dlblFieldTableCache>
                    </c15:dlblFTEntry>
                  </c15:dlblFieldTable>
                  <c15:showDataLabelsRange val="0"/>
                </c:ext>
                <c:ext xmlns:c16="http://schemas.microsoft.com/office/drawing/2014/chart" uri="{C3380CC4-5D6E-409C-BE32-E72D297353CC}">
                  <c16:uniqueId val="{00000005-DD7E-4D4F-B5E9-2DA7FD51272E}"/>
                </c:ext>
              </c:extLst>
            </c:dLbl>
            <c:dLbl>
              <c:idx val="16"/>
              <c:tx>
                <c:strRef>
                  <c:f>公会計指標分析・財政指標組合せ分析表!$CF$72</c:f>
                  <c:strCache>
                    <c:ptCount val="1"/>
                    <c:pt idx="0">
                      <c:v>R03</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{449BD667-4B61-4F47-A671-5B9F5DCE2222}</c15:txfldGUID>
                      <c15:f>公会計指標分析・財政指標組合せ分析表!$CF$72</c15:f>
                      <c15:dlblFieldTableCache>
                        <c:ptCount val="1"/>
                        <c:pt idx="0">
                          <c:v>R03</c:v>
                        </c:pt>
                      </c15:dlblFieldTableCache>
                    </c15:dlblFTEntry>
                  </c15:dlblFieldTable>
                  <c15:showDataLabelsRange val="0"/>
                </c:ext>
                <c:ext xmlns:c16="http://schemas.microsoft.com/office/drawing/2014/chart" uri="{C3380CC4-5D6E-409C-BE32-E72D297353CC}">
                  <c16:uniqueId val="{00000006-DD7E-4D4F-B5E9-2DA7FD51272E}"/>
                </c:ext>
              </c:extLst>
            </c:dLbl>
            <c:dLbl>
              <c:idx val="24"/>
              <c:tx>
                <c:strRef>
                  <c:f>公会計指標分析・財政指標組合せ分析表!$CN$72</c:f>
                  <c:strCache>
                    <c:ptCount val="1"/>
                    <c:pt idx="0">
                      <c:v>R04</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{A831F4A1-1886-43B9-A04E-6B1DF1169387}</c15:txfldGUID>
                      <c15:f>公会計指標分析・財政指標組合せ分析表!$CN$72</c15:f>
                      <c15:dlblFieldTableCache>
                        <c:ptCount val="1"/>
                        <c:pt idx="0">
                          <c:v>R04</c:v>
                        </c:pt>
                      </c15:dlblFieldTableCache>
                    </c15:dlblFTEntry>
                  </c15:dlblFieldTable>
                  <c15:showDataLabelsRange val="0"/>
                </c:ext>
                <c:ext xmlns:c16="http://schemas.microsoft.com/office/drawing/2014/chart" uri="{C3380CC4-5D6E-409C-BE32-E72D297353CC}">
                  <c16:uniqueId val="{00000007-DD7E-4D4F-B5E9-2DA7FD51272E}"/>
                </c:ext>
              </c:extLst>
            </c:dLbl>
            <c:dLbl>
              <c:idx val="32"/>
              <c:tx>
                <c:strRef>
                  <c:f>公会計指標分析・財政指標組合せ分析表!$CV$72</c:f>
                  <c:strCache>
                    <c:ptCount val="1"/>
                    <c:pt idx="0">
                      <c:v>R05</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{DFA39E96-CBFD-48F9-B0DB-BA050010F9FA}</c15:txfldGUID>
                      <c15:f>公会計指標分析・財政指標組合せ分析表!$CV$72</c15:f>
                      <c15:dlblFieldTableCache>
                        <c:ptCount val="1"/>
                        <c:pt idx="0">
                          <c:v>R05</c:v>
                        </c:pt>
                      </c15:dlblFieldTableCache>
                    </c15:dlblFTEntry>
                  </c15:dlblFieldTable>
                  <c15:showDataLabelsRange val="0"/>
                </c:ext>
                <c:ext xmlns:c16="http://schemas.microsoft.com/office/drawing/2014/chart" uri="{C3380CC4-5D6E-409C-BE32-E72D297353CC}">
                  <c16:uniqueId val="{00000008-DD7E-4D4F-B5E9-2DA7FD51272E}"/>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6.8</c:v>
                </c:pt>
                <c:pt idx="8">
                  <c:v>7.1</c:v>
                </c:pt>
                <c:pt idx="16">
                  <c:v>7.3</c:v>
                </c:pt>
                <c:pt idx="24">
                  <c:v>7.3</c:v>
                </c:pt>
                <c:pt idx="32">
                  <c:v>7.4</c:v>
                </c:pt>
              </c:numCache>
            </c:numRef>
          </c:xVal>
          <c:yVal>
            <c:numRef>
              <c:f>公会計指標分析・財政指標組合せ分析表!$BP$73:$DC$73</c:f>
              <c:numCache>
                <c:formatCode>#,##0.0;"▲ "#,##0.0</c:formatCode>
                <c:ptCount val="40"/>
              </c:numCache>
            </c:numRef>
          </c:yVal>
          <c:smooth val="0"/>
          <c:extLst>
            <c:ext xmlns:c16="http://schemas.microsoft.com/office/drawing/2014/chart" uri="{C3380CC4-5D6E-409C-BE32-E72D297353CC}">
              <c16:uniqueId val="{00000009-DD7E-4D4F-B5E9-2DA7FD51272E}"/>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tx>
                <c:strRef>
                  <c:f>公会計指標分析・財政指標組合せ分析表!$BP$72</c:f>
                  <c:strCache>
                    <c:ptCount val="1"/>
                    <c:pt idx="0">
                      <c:v>R01</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{0D335A7C-6FA6-4197-BD84-3E047C91931A}</c15:txfldGUID>
                      <c15:f>公会計指標分析・財政指標組合せ分析表!$BP$72</c15:f>
                      <c15:dlblFieldTableCache>
                        <c:ptCount val="1"/>
                        <c:pt idx="0">
                          <c:v>R01</c:v>
                        </c:pt>
                      </c15:dlblFieldTableCache>
                    </c15:dlblFTEntry>
                  </c15:dlblFieldTable>
                  <c15:showDataLabelsRange val="0"/>
                </c:ext>
                <c:ext xmlns:c16="http://schemas.microsoft.com/office/drawing/2014/chart" uri="{C3380CC4-5D6E-409C-BE32-E72D297353CC}">
                  <c16:uniqueId val="{0000000A-DD7E-4D4F-B5E9-2DA7FD51272E}"/>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c:ext xmlns:c15="http://schemas.microsoft.com/office/drawing/2012/chart" uri="{CE6537A1-D6FC-4f65-9D91-7224C49458BB}">
                  <c15:dlblFieldTable>
                    <c15:dlblFTEntry>
                      <c15:txfldGUID>{9BC01EEB-3820-4638-9081-6684E2A30F47}</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DD7E-4D4F-B5E9-2DA7FD51272E}"/>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{928B5303-B723-4230-BEA1-02E02E9155BB}</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DD7E-4D4F-B5E9-2DA7FD51272E}"/>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{FB574187-6DB7-4570-9CD8-AAE40491C1CA}</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DD7E-4D4F-B5E9-2DA7FD51272E}"/>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{470A5965-E15C-446A-AC6A-98DF70739FA5}</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DD7E-4D4F-B5E9-2DA7FD51272E}"/>
                </c:ext>
              </c:extLst>
            </c:dLbl>
            <c:dLbl>
              <c:idx val="8"/>
              <c:tx>
                <c:strRef>
                  <c:f>公会計指標分析・財政指標組合せ分析表!$BX$72</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{23FA82C6-240E-4BE2-AB71-8D73B8CC66B1}</c15:txfldGUID>
                      <c15:f>公会計指標分析・財政指標組合せ分析表!$BX$72</c15:f>
                      <c15:dlblFieldTableCache>
                        <c:ptCount val="1"/>
                        <c:pt idx="0">
                          <c:v>R02</c:v>
                        </c:pt>
                      </c15:dlblFieldTableCache>
                    </c15:dlblFTEntry>
                  </c15:dlblFieldTable>
                  <c15:showDataLabelsRange val="0"/>
                </c:ext>
                <c:ext xmlns:c16="http://schemas.microsoft.com/office/drawing/2014/chart" uri="{C3380CC4-5D6E-409C-BE32-E72D297353CC}">
                  <c16:uniqueId val="{0000000F-DD7E-4D4F-B5E9-2DA7FD51272E}"/>
                </c:ext>
              </c:extLst>
            </c:dLbl>
            <c:dLbl>
              <c:idx val="16"/>
              <c:tx>
                <c:strRef>
                  <c:f>公会計指標分析・財政指標組合せ分析表!$CF$72</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{3A3459F6-7BC3-47E9-8E9B-6614D25F2AC0}</c15:txfldGUID>
                      <c15:f>公会計指標分析・財政指標組合せ分析表!$CF$72</c15:f>
                      <c15:dlblFieldTableCache>
                        <c:ptCount val="1"/>
                        <c:pt idx="0">
                          <c:v>R03</c:v>
                        </c:pt>
                      </c15:dlblFieldTableCache>
                    </c15:dlblFTEntry>
                  </c15:dlblFieldTable>
                  <c15:showDataLabelsRange val="0"/>
                </c:ext>
                <c:ext xmlns:c16="http://schemas.microsoft.com/office/drawing/2014/chart" uri="{C3380CC4-5D6E-409C-BE32-E72D297353CC}">
                  <c16:uniqueId val="{00000010-DD7E-4D4F-B5E9-2DA7FD51272E}"/>
                </c:ext>
              </c:extLst>
            </c:dLbl>
            <c:dLbl>
              <c:idx val="24"/>
              <c:tx>
                <c:strRef>
                  <c:f>公会計指標分析・財政指標組合せ分析表!$CN$72</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{25A4A4DE-EFEF-4642-A61C-5A0893F954FD}</c15:txfldGUID>
                      <c15:f>公会計指標分析・財政指標組合せ分析表!$CN$72</c15:f>
                      <c15:dlblFieldTableCache>
                        <c:ptCount val="1"/>
                        <c:pt idx="0">
                          <c:v>R04</c:v>
                        </c:pt>
                      </c15:dlblFieldTableCache>
                    </c15:dlblFTEntry>
                  </c15:dlblFieldTable>
                  <c15:showDataLabelsRange val="0"/>
                </c:ext>
                <c:ext xmlns:c16="http://schemas.microsoft.com/office/drawing/2014/chart" uri="{C3380CC4-5D6E-409C-BE32-E72D297353CC}">
                  <c16:uniqueId val="{00000011-DD7E-4D4F-B5E9-2DA7FD51272E}"/>
                </c:ext>
              </c:extLst>
            </c:dLbl>
            <c:dLbl>
              <c:idx val="32"/>
              <c:tx>
                <c:strRef>
                  <c:f>公会計指標分析・財政指標組合せ分析表!$CV$72</c:f>
                  <c:strCache>
                    <c:ptCount val="1"/>
                    <c:pt idx="0">
                      <c:v>R05</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{20C59912-2581-461D-987D-51BAEE07268C}</c15:txfldGUID>
                      <c15:f>公会計指標分析・財政指標組合せ分析表!$CV$72</c15:f>
                      <c15:dlblFieldTableCache>
                        <c:ptCount val="1"/>
                        <c:pt idx="0">
                          <c:v>R05</c:v>
                        </c:pt>
                      </c15:dlblFieldTableCache>
                    </c15:dlblFTEntry>
                  </c15:dlblFieldTable>
                  <c15:showDataLabelsRange val="0"/>
                </c:ext>
                <c:ext xmlns:c16="http://schemas.microsoft.com/office/drawing/2014/chart" uri="{C3380CC4-5D6E-409C-BE32-E72D297353CC}">
                  <c16:uniqueId val="{00000012-DD7E-4D4F-B5E9-2DA7FD51272E}"/>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8.8000000000000007</c:v>
                </c:pt>
                <c:pt idx="8">
                  <c:v>8</c:v>
                </c:pt>
                <c:pt idx="16">
                  <c:v>6.6</c:v>
                </c:pt>
                <c:pt idx="24">
                  <c:v>6.8</c:v>
                </c:pt>
                <c:pt idx="32">
                  <c:v>7.3</c:v>
                </c:pt>
              </c:numCache>
            </c:numRef>
          </c:xVal>
          <c:yVal>
            <c:numRef>
              <c:f>公会計指標分析・財政指標組合せ分析表!$BP$77:$DC$77</c:f>
              <c:numCache>
                <c:formatCode>#,##0.0;"▲ "#,##0.0</c:formatCode>
                <c:ptCount val="40"/>
                <c:pt idx="0">
                  <c:v>3</c:v>
                </c:pt>
                <c:pt idx="8">
                  <c:v>0</c:v>
                </c:pt>
                <c:pt idx="16">
                  <c:v>0</c:v>
                </c:pt>
                <c:pt idx="24">
                  <c:v>0</c:v>
                </c:pt>
                <c:pt idx="32">
                  <c:v>0</c:v>
                </c:pt>
              </c:numCache>
            </c:numRef>
          </c:yVal>
          <c:smooth val="0"/>
          <c:extLst>
            <c:ext xmlns:c16="http://schemas.microsoft.com/office/drawing/2014/chart" uri="{C3380CC4-5D6E-409C-BE32-E72D297353CC}">
              <c16:uniqueId val="{00000013-DD7E-4D4F-B5E9-2DA7FD51272E}"/>
            </c:ext>
          </c:extLst>
        </c:ser>
        <c:dLbls>
          <c:showLegendKey val="0"/>
          <c:showVal val="1"/>
          <c:showCatName val="0"/>
          <c:showSerName val="0"/>
          <c:showPercent val="0"/>
          <c:showBubbleSize val="0"/>
        </c:dLbls>
        <c:axId val="84219776"/>
        <c:axId val="84234240"/>
      </c:scatterChart>
      <c:valAx>
        <c:axId val="84219776"/>
        <c:scaling>
          <c:orientation val="maxMin"/>
          <c:max val="9"/>
          <c:min val="6"/>
        </c:scaling>
        <c:delete val="0"/>
        <c:axPos val="t"/>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84234240"/>
        <c:crosses val="autoZero"/>
        <c:crossBetween val="midCat"/>
      </c:valAx>
      <c:valAx>
        <c:axId val="84234240"/>
        <c:scaling>
          <c:orientation val="maxMin"/>
          <c:max val="4"/>
          <c:min val="-1"/>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84219776"/>
        <c:crosses val="autoZero"/>
        <c:crossBetween val="midCat"/>
        <c:majorUnit val="1"/>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100-00000200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100-00000300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A00-000002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A00-00000300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A00-00000400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東京都奥多摩町</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A00-00000500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A00-00000600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A00-00000700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A00-00000800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A00-00000900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A00-00000A00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A00-00000B00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A00-00000C00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A00-00000D00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A00-00000E00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A00-00000F00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A00-00001000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A00-0000110000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A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A00-00001300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A00-000014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mn-lt"/>
              <a:ea typeface="+mn-ea"/>
              <a:cs typeface="+mn-cs"/>
            </a:rPr>
            <a:t>　実質公債費比率は前年度より</a:t>
          </a:r>
          <a:r>
            <a:rPr kumimoji="1" lang="en-US" altLang="ja-JP" sz="1100">
              <a:solidFill>
                <a:schemeClr val="dk1"/>
              </a:solidFill>
              <a:effectLst/>
              <a:latin typeface="+mn-lt"/>
              <a:ea typeface="+mn-ea"/>
              <a:cs typeface="+mn-cs"/>
            </a:rPr>
            <a:t>0.1</a:t>
          </a:r>
          <a:r>
            <a:rPr kumimoji="1" lang="ja-JP" altLang="ja-JP" sz="1100">
              <a:solidFill>
                <a:schemeClr val="dk1"/>
              </a:solidFill>
              <a:effectLst/>
              <a:latin typeface="+mn-lt"/>
              <a:ea typeface="+mn-ea"/>
              <a:cs typeface="+mn-cs"/>
            </a:rPr>
            <a:t>ポイント上昇し</a:t>
          </a:r>
          <a:r>
            <a:rPr kumimoji="1" lang="en-US" altLang="ja-JP" sz="1100">
              <a:solidFill>
                <a:schemeClr val="dk1"/>
              </a:solidFill>
              <a:effectLst/>
              <a:latin typeface="+mn-lt"/>
              <a:ea typeface="+mn-ea"/>
              <a:cs typeface="+mn-cs"/>
            </a:rPr>
            <a:t>7.4</a:t>
          </a:r>
          <a:r>
            <a:rPr kumimoji="1" lang="ja-JP" altLang="ja-JP" sz="1100">
              <a:solidFill>
                <a:schemeClr val="dk1"/>
              </a:solidFill>
              <a:effectLst/>
              <a:latin typeface="+mn-lt"/>
              <a:ea typeface="+mn-ea"/>
              <a:cs typeface="+mn-cs"/>
            </a:rPr>
            <a:t>％となった。</a:t>
          </a:r>
          <a:endParaRPr lang="ja-JP" altLang="ja-JP" sz="1400">
            <a:effectLst/>
          </a:endParaRPr>
        </a:p>
        <a:p>
          <a:r>
            <a:rPr kumimoji="1" lang="ja-JP" altLang="ja-JP" sz="1100">
              <a:solidFill>
                <a:schemeClr val="dk1"/>
              </a:solidFill>
              <a:effectLst/>
              <a:latin typeface="+mn-lt"/>
              <a:ea typeface="+mn-ea"/>
              <a:cs typeface="+mn-cs"/>
            </a:rPr>
            <a:t>　下水道整備に伴う起債の償還ピークは令和</a:t>
          </a:r>
          <a:r>
            <a:rPr kumimoji="1" lang="en-US" altLang="ja-JP" sz="1100">
              <a:solidFill>
                <a:schemeClr val="dk1"/>
              </a:solidFill>
              <a:effectLst/>
              <a:latin typeface="+mn-lt"/>
              <a:ea typeface="+mn-ea"/>
              <a:cs typeface="+mn-cs"/>
            </a:rPr>
            <a:t>2</a:t>
          </a:r>
          <a:r>
            <a:rPr kumimoji="1" lang="ja-JP" altLang="ja-JP" sz="1100">
              <a:solidFill>
                <a:schemeClr val="dk1"/>
              </a:solidFill>
              <a:effectLst/>
              <a:latin typeface="+mn-lt"/>
              <a:ea typeface="+mn-ea"/>
              <a:cs typeface="+mn-cs"/>
            </a:rPr>
            <a:t>年度だが、</a:t>
          </a:r>
          <a:r>
            <a:rPr kumimoji="1" lang="ja-JP" altLang="en-US" sz="1100">
              <a:solidFill>
                <a:schemeClr val="dk1"/>
              </a:solidFill>
              <a:effectLst/>
              <a:latin typeface="+mn-lt"/>
              <a:ea typeface="+mn-ea"/>
              <a:cs typeface="+mn-cs"/>
            </a:rPr>
            <a:t>今後も起債の</a:t>
          </a:r>
          <a:r>
            <a:rPr kumimoji="1" lang="ja-JP" altLang="ja-JP" sz="1100">
              <a:solidFill>
                <a:schemeClr val="dk1"/>
              </a:solidFill>
              <a:effectLst/>
              <a:latin typeface="+mn-lt"/>
              <a:ea typeface="+mn-ea"/>
              <a:cs typeface="+mn-cs"/>
            </a:rPr>
            <a:t>償還が続くため、引き続き起債の新規発行を抑制し、現在の水準を維持していく。</a:t>
          </a:r>
          <a:endParaRPr lang="ja-JP" altLang="ja-JP" sz="1400">
            <a:effectLst/>
          </a:endParaRPr>
        </a:p>
      </xdr:txBody>
    </xdr:sp>
    <xdr:clientData/>
  </xdr:twoCellAnchor>
  <xdr:twoCellAnchor>
    <xdr:from>
      <xdr:col>1</xdr:col>
      <xdr:colOff>0</xdr:colOff>
      <xdr:row>56</xdr:row>
      <xdr:rowOff>0</xdr:rowOff>
    </xdr:from>
    <xdr:to>
      <xdr:col>10</xdr:col>
      <xdr:colOff>0</xdr:colOff>
      <xdr:row>57</xdr:row>
      <xdr:rowOff>0</xdr:rowOff>
    </xdr:to>
    <xdr:sp macro="" textlink="">
      <xdr:nvSpPr>
        <xdr:cNvPr id="21" name="Line 22">
          <a:extLst>
            <a:ext uri="{FF2B5EF4-FFF2-40B4-BE49-F238E27FC236}">
              <a16:creationId xmlns:a16="http://schemas.microsoft.com/office/drawing/2014/main" id="{00000000-0008-0000-0A00-000015000000}"/>
            </a:ext>
          </a:extLst>
        </xdr:cNvPr>
        <xdr:cNvSpPr>
          <a:spLocks noChangeShapeType="1"/>
        </xdr:cNvSpPr>
      </xdr:nvSpPr>
      <xdr:spPr bwMode="auto">
        <a:xfrm>
          <a:off x="504825" y="12411075"/>
          <a:ext cx="7448550" cy="400050"/>
        </a:xfrm>
        <a:prstGeom prst="line">
          <a:avLst/>
        </a:prstGeom>
        <a:noFill/>
        <a:ln w="19050">
          <a:solidFill>
            <a:srgbClr val="000000"/>
          </a:solidFill>
          <a:round/>
          <a:headEnd/>
          <a:tailEnd/>
        </a:ln>
      </xdr:spPr>
    </xdr:sp>
    <xdr:clientData/>
  </xdr:twoCellAnchor>
  <xdr:twoCellAnchor>
    <xdr:from>
      <xdr:col>15</xdr:col>
      <xdr:colOff>152400</xdr:colOff>
      <xdr:row>56</xdr:row>
      <xdr:rowOff>9525</xdr:rowOff>
    </xdr:from>
    <xdr:to>
      <xdr:col>20</xdr:col>
      <xdr:colOff>227240</xdr:colOff>
      <xdr:row>59</xdr:row>
      <xdr:rowOff>382361</xdr:rowOff>
    </xdr:to>
    <xdr:sp macro="" textlink="">
      <xdr:nvSpPr>
        <xdr:cNvPr id="22" name="Rectangle 87">
          <a:extLst>
            <a:ext uri="{FF2B5EF4-FFF2-40B4-BE49-F238E27FC236}">
              <a16:creationId xmlns:a16="http://schemas.microsoft.com/office/drawing/2014/main" id="{00000000-0008-0000-0A00-000016000000}"/>
            </a:ext>
          </a:extLst>
        </xdr:cNvPr>
        <xdr:cNvSpPr>
          <a:spLocks noChangeArrowheads="1"/>
        </xdr:cNvSpPr>
      </xdr:nvSpPr>
      <xdr:spPr bwMode="auto">
        <a:xfrm>
          <a:off x="13106400" y="12420600"/>
          <a:ext cx="4456340" cy="157298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56</xdr:row>
      <xdr:rowOff>0</xdr:rowOff>
    </xdr:from>
    <xdr:to>
      <xdr:col>16</xdr:col>
      <xdr:colOff>115661</xdr:colOff>
      <xdr:row>56</xdr:row>
      <xdr:rowOff>257175</xdr:rowOff>
    </xdr:to>
    <xdr:sp macro="" textlink="">
      <xdr:nvSpPr>
        <xdr:cNvPr id="23" name="Rectangle 88">
          <a:extLst>
            <a:ext uri="{FF2B5EF4-FFF2-40B4-BE49-F238E27FC236}">
              <a16:creationId xmlns:a16="http://schemas.microsoft.com/office/drawing/2014/main" id="{00000000-0008-0000-0A00-000017000000}"/>
            </a:ext>
          </a:extLst>
        </xdr:cNvPr>
        <xdr:cNvSpPr>
          <a:spLocks noChangeArrowheads="1"/>
        </xdr:cNvSpPr>
      </xdr:nvSpPr>
      <xdr:spPr bwMode="auto">
        <a:xfrm>
          <a:off x="13130893" y="124110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56</xdr:row>
      <xdr:rowOff>219075</xdr:rowOff>
    </xdr:from>
    <xdr:to>
      <xdr:col>20</xdr:col>
      <xdr:colOff>125016</xdr:colOff>
      <xdr:row>59</xdr:row>
      <xdr:rowOff>334736</xdr:rowOff>
    </xdr:to>
    <xdr:sp macro="" textlink="" fLocksText="0">
      <xdr:nvSpPr>
        <xdr:cNvPr id="24" name="テキスト ボックス 23">
          <a:extLst>
            <a:ext uri="{FF2B5EF4-FFF2-40B4-BE49-F238E27FC236}">
              <a16:creationId xmlns:a16="http://schemas.microsoft.com/office/drawing/2014/main" id="{00000000-0008-0000-0A00-000018000000}"/>
            </a:ext>
          </a:extLst>
        </xdr:cNvPr>
        <xdr:cNvSpPr txBox="1"/>
      </xdr:nvSpPr>
      <xdr:spPr>
        <a:xfrm>
          <a:off x="13211175" y="12630150"/>
          <a:ext cx="4249341" cy="13158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mn-lt"/>
              <a:ea typeface="+mn-ea"/>
              <a:cs typeface="+mn-cs"/>
            </a:rPr>
            <a:t>　満期一括償還地方債の活用実績がない。</a:t>
          </a:r>
          <a:endParaRPr lang="ja-JP" altLang="ja-JP" sz="1000">
            <a:effectLst/>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B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B00-0000030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B00-000004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B00-0000050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B00-0000060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B00-0000070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B00-0000080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B00-0000090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B00-00000A0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B00-00000B0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B00-00000C0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B00-00000D0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B00-00000E0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B00-00000F0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B00-0000100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B00-0000110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B00-000012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B00-000013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B00-0000140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東京都奥多摩町</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B00-0000150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B00-0000160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B00-000017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mn-lt"/>
              <a:ea typeface="+mn-ea"/>
              <a:cs typeface="+mn-cs"/>
            </a:rPr>
            <a:t>　普通会計における地方債現在高や公営企業債等繰入見込額が減少傾向にあること及び充当可能基金が増加傾向にあることから、将来負担比率は低下した。</a:t>
          </a:r>
          <a:endParaRPr lang="ja-JP" altLang="ja-JP" sz="1400">
            <a:effectLst/>
          </a:endParaRPr>
        </a:p>
        <a:p>
          <a:r>
            <a:rPr kumimoji="1" lang="ja-JP" altLang="ja-JP" sz="1100">
              <a:solidFill>
                <a:schemeClr val="dk1"/>
              </a:solidFill>
              <a:effectLst/>
              <a:latin typeface="+mn-lt"/>
              <a:ea typeface="+mn-ea"/>
              <a:cs typeface="+mn-cs"/>
            </a:rPr>
            <a:t>　今後、下水道事業に係る起債の償還が続くこと、庁舎をはじめとする老朽化した公共、公用施設の更新に基金から多額の取り崩し</a:t>
          </a:r>
          <a:r>
            <a:rPr kumimoji="1" lang="ja-JP" altLang="en-US" sz="1100">
              <a:solidFill>
                <a:schemeClr val="dk1"/>
              </a:solidFill>
              <a:effectLst/>
              <a:latin typeface="+mn-lt"/>
              <a:ea typeface="+mn-ea"/>
              <a:cs typeface="+mn-cs"/>
            </a:rPr>
            <a:t>や起債</a:t>
          </a:r>
          <a:r>
            <a:rPr kumimoji="1" lang="ja-JP" altLang="ja-JP" sz="1100">
              <a:solidFill>
                <a:schemeClr val="dk1"/>
              </a:solidFill>
              <a:effectLst/>
              <a:latin typeface="+mn-lt"/>
              <a:ea typeface="+mn-ea"/>
              <a:cs typeface="+mn-cs"/>
            </a:rPr>
            <a:t>を予定していることなどに留意していく必要があるが、引き続き健全な財政運営に努めていく。</a:t>
          </a:r>
          <a:endParaRPr lang="ja-JP" altLang="ja-JP" sz="1400">
            <a:effectLst/>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00000000-0008-0000-0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00000000-0008-0000-0C00-000003000000}"/>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00000000-0008-0000-0C00-000004000000}"/>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00000000-0008-0000-0C00-000005000000}"/>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00000000-0008-0000-0C00-000006000000}"/>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00000000-0008-0000-0C00-000007000000}"/>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5</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00000000-0008-0000-0C00-000008000000}"/>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東京都奥多摩町</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00000000-0008-0000-0C00-000009000000}"/>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00000000-0008-0000-0C00-00000A000000}"/>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00000000-0008-0000-0C00-00000B000000}"/>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00000000-0008-0000-0C00-00000C000000}"/>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300">
              <a:solidFill>
                <a:schemeClr val="dk1"/>
              </a:solidFill>
              <a:effectLst/>
              <a:latin typeface="+mn-lt"/>
              <a:ea typeface="+mn-ea"/>
              <a:cs typeface="+mn-cs"/>
            </a:rPr>
            <a:t>（増減理由）</a:t>
          </a:r>
          <a:endParaRPr lang="ja-JP" altLang="ja-JP" sz="1300">
            <a:effectLst/>
          </a:endParaRPr>
        </a:p>
        <a:p>
          <a:r>
            <a:rPr kumimoji="1" lang="ja-JP" altLang="ja-JP" sz="1300">
              <a:solidFill>
                <a:schemeClr val="dk1"/>
              </a:solidFill>
              <a:effectLst/>
              <a:latin typeface="+mn-lt"/>
              <a:ea typeface="+mn-ea"/>
              <a:cs typeface="+mn-cs"/>
            </a:rPr>
            <a:t>　財政調整基金から１億</a:t>
          </a:r>
          <a:r>
            <a:rPr kumimoji="1" lang="ja-JP" altLang="en-US" sz="1300">
              <a:solidFill>
                <a:schemeClr val="dk1"/>
              </a:solidFill>
              <a:effectLst/>
              <a:latin typeface="+mn-lt"/>
              <a:ea typeface="+mn-ea"/>
              <a:cs typeface="+mn-cs"/>
            </a:rPr>
            <a:t>９</a:t>
          </a:r>
          <a:r>
            <a:rPr kumimoji="1" lang="ja-JP" altLang="ja-JP" sz="1300">
              <a:solidFill>
                <a:schemeClr val="dk1"/>
              </a:solidFill>
              <a:effectLst/>
              <a:latin typeface="+mn-lt"/>
              <a:ea typeface="+mn-ea"/>
              <a:cs typeface="+mn-cs"/>
            </a:rPr>
            <a:t>千</a:t>
          </a:r>
          <a:r>
            <a:rPr kumimoji="1" lang="ja-JP" altLang="en-US" sz="1300">
              <a:solidFill>
                <a:schemeClr val="dk1"/>
              </a:solidFill>
              <a:effectLst/>
              <a:latin typeface="+mn-lt"/>
              <a:ea typeface="+mn-ea"/>
              <a:cs typeface="+mn-cs"/>
            </a:rPr>
            <a:t>６百</a:t>
          </a:r>
          <a:r>
            <a:rPr kumimoji="1" lang="ja-JP" altLang="ja-JP" sz="1300">
              <a:solidFill>
                <a:schemeClr val="dk1"/>
              </a:solidFill>
              <a:effectLst/>
              <a:latin typeface="+mn-lt"/>
              <a:ea typeface="+mn-ea"/>
              <a:cs typeface="+mn-cs"/>
            </a:rPr>
            <a:t>万円の取り崩しを</a:t>
          </a:r>
          <a:r>
            <a:rPr kumimoji="1" lang="ja-JP" altLang="en-US" sz="1300">
              <a:solidFill>
                <a:schemeClr val="dk1"/>
              </a:solidFill>
              <a:effectLst/>
              <a:latin typeface="+mn-lt"/>
              <a:ea typeface="+mn-ea"/>
              <a:cs typeface="+mn-cs"/>
            </a:rPr>
            <a:t>行い</a:t>
          </a:r>
          <a:r>
            <a:rPr kumimoji="1" lang="ja-JP" altLang="ja-JP" sz="1300">
              <a:solidFill>
                <a:schemeClr val="dk1"/>
              </a:solidFill>
              <a:effectLst/>
              <a:latin typeface="+mn-lt"/>
              <a:ea typeface="+mn-ea"/>
              <a:cs typeface="+mn-cs"/>
            </a:rPr>
            <a:t>、取崩総額は</a:t>
          </a:r>
          <a:r>
            <a:rPr kumimoji="1" lang="ja-JP" altLang="en-US" sz="1300">
              <a:solidFill>
                <a:schemeClr val="dk1"/>
              </a:solidFill>
              <a:effectLst/>
              <a:latin typeface="+mn-lt"/>
              <a:ea typeface="+mn-ea"/>
              <a:cs typeface="+mn-cs"/>
            </a:rPr>
            <a:t>２</a:t>
          </a:r>
          <a:r>
            <a:rPr kumimoji="1" lang="ja-JP" altLang="ja-JP" sz="1300">
              <a:solidFill>
                <a:schemeClr val="dk1"/>
              </a:solidFill>
              <a:effectLst/>
              <a:latin typeface="+mn-lt"/>
              <a:ea typeface="+mn-ea"/>
              <a:cs typeface="+mn-cs"/>
            </a:rPr>
            <a:t>億</a:t>
          </a:r>
          <a:r>
            <a:rPr kumimoji="1" lang="ja-JP" altLang="en-US" sz="1300">
              <a:solidFill>
                <a:schemeClr val="dk1"/>
              </a:solidFill>
              <a:effectLst/>
              <a:latin typeface="+mn-lt"/>
              <a:ea typeface="+mn-ea"/>
              <a:cs typeface="+mn-cs"/>
            </a:rPr>
            <a:t>３</a:t>
          </a:r>
          <a:r>
            <a:rPr kumimoji="1" lang="ja-JP" altLang="ja-JP" sz="1300">
              <a:solidFill>
                <a:schemeClr val="dk1"/>
              </a:solidFill>
              <a:effectLst/>
              <a:latin typeface="+mn-lt"/>
              <a:ea typeface="+mn-ea"/>
              <a:cs typeface="+mn-cs"/>
            </a:rPr>
            <a:t>千</a:t>
          </a:r>
          <a:r>
            <a:rPr kumimoji="1" lang="ja-JP" altLang="en-US" sz="1300">
              <a:solidFill>
                <a:schemeClr val="dk1"/>
              </a:solidFill>
              <a:effectLst/>
              <a:latin typeface="+mn-lt"/>
              <a:ea typeface="+mn-ea"/>
              <a:cs typeface="+mn-cs"/>
            </a:rPr>
            <a:t>７</a:t>
          </a:r>
          <a:r>
            <a:rPr kumimoji="1" lang="ja-JP" altLang="ja-JP" sz="1300">
              <a:solidFill>
                <a:schemeClr val="dk1"/>
              </a:solidFill>
              <a:effectLst/>
              <a:latin typeface="+mn-lt"/>
              <a:ea typeface="+mn-ea"/>
              <a:cs typeface="+mn-cs"/>
            </a:rPr>
            <a:t>百万円</a:t>
          </a:r>
          <a:r>
            <a:rPr kumimoji="1" lang="ja-JP" altLang="en-US" sz="1300">
              <a:solidFill>
                <a:schemeClr val="dk1"/>
              </a:solidFill>
              <a:effectLst/>
              <a:latin typeface="+mn-lt"/>
              <a:ea typeface="+mn-ea"/>
              <a:cs typeface="+mn-cs"/>
            </a:rPr>
            <a:t>となっ</a:t>
          </a:r>
          <a:r>
            <a:rPr kumimoji="1" lang="ja-JP" altLang="ja-JP" sz="1300">
              <a:solidFill>
                <a:schemeClr val="dk1"/>
              </a:solidFill>
              <a:effectLst/>
              <a:latin typeface="+mn-lt"/>
              <a:ea typeface="+mn-ea"/>
              <a:cs typeface="+mn-cs"/>
            </a:rPr>
            <a:t>た。一方、庁舎の建設費の財源として積み立てを行っている庁舎建設基金に</a:t>
          </a:r>
          <a:r>
            <a:rPr kumimoji="1" lang="ja-JP" altLang="en-US" sz="1300">
              <a:solidFill>
                <a:schemeClr val="dk1"/>
              </a:solidFill>
              <a:effectLst/>
              <a:latin typeface="+mn-lt"/>
              <a:ea typeface="+mn-ea"/>
              <a:cs typeface="+mn-cs"/>
            </a:rPr>
            <a:t>１</a:t>
          </a:r>
          <a:r>
            <a:rPr kumimoji="1" lang="ja-JP" altLang="ja-JP" sz="1300">
              <a:solidFill>
                <a:schemeClr val="dk1"/>
              </a:solidFill>
              <a:effectLst/>
              <a:latin typeface="+mn-lt"/>
              <a:ea typeface="+mn-ea"/>
              <a:cs typeface="+mn-cs"/>
            </a:rPr>
            <a:t>億</a:t>
          </a:r>
          <a:r>
            <a:rPr kumimoji="1" lang="ja-JP" altLang="en-US" sz="1300">
              <a:solidFill>
                <a:schemeClr val="dk1"/>
              </a:solidFill>
              <a:effectLst/>
              <a:latin typeface="+mn-lt"/>
              <a:ea typeface="+mn-ea"/>
              <a:cs typeface="+mn-cs"/>
            </a:rPr>
            <a:t>２千万</a:t>
          </a:r>
          <a:r>
            <a:rPr kumimoji="1" lang="ja-JP" altLang="ja-JP" sz="1300">
              <a:solidFill>
                <a:schemeClr val="dk1"/>
              </a:solidFill>
              <a:effectLst/>
              <a:latin typeface="+mn-lt"/>
              <a:ea typeface="+mn-ea"/>
              <a:cs typeface="+mn-cs"/>
            </a:rPr>
            <a:t>円、地方財政法第７条の規定及び今後の財政需要の備えとして財政調整基金へ１億</a:t>
          </a:r>
          <a:r>
            <a:rPr kumimoji="1" lang="en-US" altLang="ja-JP" sz="1300">
              <a:solidFill>
                <a:schemeClr val="dk1"/>
              </a:solidFill>
              <a:effectLst/>
              <a:latin typeface="+mn-lt"/>
              <a:ea typeface="+mn-ea"/>
              <a:cs typeface="+mn-cs"/>
            </a:rPr>
            <a:t>2</a:t>
          </a:r>
          <a:r>
            <a:rPr kumimoji="1" lang="ja-JP" altLang="ja-JP" sz="1300">
              <a:solidFill>
                <a:schemeClr val="dk1"/>
              </a:solidFill>
              <a:effectLst/>
              <a:latin typeface="+mn-lt"/>
              <a:ea typeface="+mn-ea"/>
              <a:cs typeface="+mn-cs"/>
            </a:rPr>
            <a:t>千</a:t>
          </a:r>
          <a:r>
            <a:rPr kumimoji="1" lang="en-US" altLang="ja-JP" sz="1300">
              <a:solidFill>
                <a:schemeClr val="dk1"/>
              </a:solidFill>
              <a:effectLst/>
              <a:latin typeface="+mn-lt"/>
              <a:ea typeface="+mn-ea"/>
              <a:cs typeface="+mn-cs"/>
            </a:rPr>
            <a:t>6</a:t>
          </a:r>
          <a:r>
            <a:rPr kumimoji="1" lang="ja-JP" altLang="ja-JP" sz="1300">
              <a:solidFill>
                <a:schemeClr val="dk1"/>
              </a:solidFill>
              <a:effectLst/>
              <a:latin typeface="+mn-lt"/>
              <a:ea typeface="+mn-ea"/>
              <a:cs typeface="+mn-cs"/>
            </a:rPr>
            <a:t>百万円、観光及び農林水産施設整備の備えとして</a:t>
          </a:r>
          <a:r>
            <a:rPr kumimoji="1" lang="ja-JP" altLang="en-US" sz="1300">
              <a:solidFill>
                <a:schemeClr val="dk1"/>
              </a:solidFill>
              <a:effectLst/>
              <a:latin typeface="+mn-lt"/>
              <a:ea typeface="+mn-ea"/>
              <a:cs typeface="+mn-cs"/>
            </a:rPr>
            <a:t>観光施設等整備基金</a:t>
          </a:r>
          <a:r>
            <a:rPr kumimoji="1" lang="ja-JP" altLang="ja-JP" sz="1300">
              <a:solidFill>
                <a:schemeClr val="dk1"/>
              </a:solidFill>
              <a:effectLst/>
              <a:latin typeface="+mn-lt"/>
              <a:ea typeface="+mn-ea"/>
              <a:cs typeface="+mn-cs"/>
            </a:rPr>
            <a:t>へ</a:t>
          </a:r>
          <a:r>
            <a:rPr kumimoji="1" lang="ja-JP" altLang="en-US" sz="1300">
              <a:solidFill>
                <a:schemeClr val="dk1"/>
              </a:solidFill>
              <a:effectLst/>
              <a:latin typeface="+mn-lt"/>
              <a:ea typeface="+mn-ea"/>
              <a:cs typeface="+mn-cs"/>
            </a:rPr>
            <a:t>３</a:t>
          </a:r>
          <a:r>
            <a:rPr kumimoji="1" lang="ja-JP" altLang="ja-JP" sz="1300">
              <a:solidFill>
                <a:schemeClr val="dk1"/>
              </a:solidFill>
              <a:effectLst/>
              <a:latin typeface="+mn-lt"/>
              <a:ea typeface="+mn-ea"/>
              <a:cs typeface="+mn-cs"/>
            </a:rPr>
            <a:t>千</a:t>
          </a:r>
          <a:r>
            <a:rPr kumimoji="1" lang="ja-JP" altLang="en-US" sz="1300">
              <a:solidFill>
                <a:schemeClr val="dk1"/>
              </a:solidFill>
              <a:effectLst/>
              <a:latin typeface="+mn-lt"/>
              <a:ea typeface="+mn-ea"/>
              <a:cs typeface="+mn-cs"/>
            </a:rPr>
            <a:t>７</a:t>
          </a:r>
          <a:r>
            <a:rPr kumimoji="1" lang="ja-JP" altLang="ja-JP" sz="1300">
              <a:solidFill>
                <a:schemeClr val="dk1"/>
              </a:solidFill>
              <a:effectLst/>
              <a:latin typeface="+mn-lt"/>
              <a:ea typeface="+mn-ea"/>
              <a:cs typeface="+mn-cs"/>
            </a:rPr>
            <a:t>百万円</a:t>
          </a:r>
          <a:r>
            <a:rPr kumimoji="1" lang="ja-JP" altLang="en-US" sz="1300">
              <a:solidFill>
                <a:schemeClr val="dk1"/>
              </a:solidFill>
              <a:effectLst/>
              <a:latin typeface="+mn-lt"/>
              <a:ea typeface="+mn-ea"/>
              <a:cs typeface="+mn-cs"/>
            </a:rPr>
            <a:t>、森林環境整備の備えとして森林環境整備基金へ２千５百万円</a:t>
          </a:r>
          <a:r>
            <a:rPr kumimoji="1" lang="ja-JP" altLang="ja-JP" sz="1300">
              <a:solidFill>
                <a:schemeClr val="dk1"/>
              </a:solidFill>
              <a:effectLst/>
              <a:latin typeface="+mn-lt"/>
              <a:ea typeface="+mn-ea"/>
              <a:cs typeface="+mn-cs"/>
            </a:rPr>
            <a:t>を積み立てたことなどにより、基金全体としては</a:t>
          </a:r>
          <a:r>
            <a:rPr kumimoji="1" lang="ja-JP" altLang="en-US" sz="1300">
              <a:solidFill>
                <a:schemeClr val="dk1"/>
              </a:solidFill>
              <a:effectLst/>
              <a:latin typeface="+mn-lt"/>
              <a:ea typeface="+mn-ea"/>
              <a:cs typeface="+mn-cs"/>
            </a:rPr>
            <a:t>１</a:t>
          </a:r>
          <a:r>
            <a:rPr kumimoji="1" lang="ja-JP" altLang="ja-JP" sz="1300">
              <a:solidFill>
                <a:schemeClr val="dk1"/>
              </a:solidFill>
              <a:effectLst/>
              <a:latin typeface="+mn-lt"/>
              <a:ea typeface="+mn-ea"/>
              <a:cs typeface="+mn-cs"/>
            </a:rPr>
            <a:t>億</a:t>
          </a:r>
          <a:r>
            <a:rPr kumimoji="1" lang="ja-JP" altLang="en-US" sz="1300">
              <a:solidFill>
                <a:schemeClr val="dk1"/>
              </a:solidFill>
              <a:effectLst/>
              <a:latin typeface="+mn-lt"/>
              <a:ea typeface="+mn-ea"/>
              <a:cs typeface="+mn-cs"/>
            </a:rPr>
            <a:t>４</a:t>
          </a:r>
          <a:r>
            <a:rPr kumimoji="1" lang="ja-JP" altLang="ja-JP" sz="1300">
              <a:solidFill>
                <a:schemeClr val="dk1"/>
              </a:solidFill>
              <a:effectLst/>
              <a:latin typeface="+mn-lt"/>
              <a:ea typeface="+mn-ea"/>
              <a:cs typeface="+mn-cs"/>
            </a:rPr>
            <a:t>千</a:t>
          </a:r>
          <a:r>
            <a:rPr kumimoji="1" lang="ja-JP" altLang="en-US" sz="1300">
              <a:solidFill>
                <a:schemeClr val="dk1"/>
              </a:solidFill>
              <a:effectLst/>
              <a:latin typeface="+mn-lt"/>
              <a:ea typeface="+mn-ea"/>
              <a:cs typeface="+mn-cs"/>
            </a:rPr>
            <a:t>４</a:t>
          </a:r>
          <a:r>
            <a:rPr kumimoji="1" lang="ja-JP" altLang="ja-JP" sz="1300">
              <a:solidFill>
                <a:schemeClr val="dk1"/>
              </a:solidFill>
              <a:effectLst/>
              <a:latin typeface="+mn-lt"/>
              <a:ea typeface="+mn-ea"/>
              <a:cs typeface="+mn-cs"/>
            </a:rPr>
            <a:t>百万円の増となった。</a:t>
          </a:r>
          <a:endParaRPr kumimoji="1" lang="en-US" altLang="ja-JP" sz="1300">
            <a:solidFill>
              <a:schemeClr val="dk1"/>
            </a:solidFill>
            <a:effectLst/>
            <a:latin typeface="+mn-lt"/>
            <a:ea typeface="+mn-ea"/>
            <a:cs typeface="+mn-cs"/>
          </a:endParaRPr>
        </a:p>
        <a:p>
          <a:endParaRPr lang="ja-JP" altLang="ja-JP" sz="1300">
            <a:effectLst/>
          </a:endParaRPr>
        </a:p>
        <a:p>
          <a:r>
            <a:rPr kumimoji="1" lang="ja-JP" altLang="ja-JP" sz="1300">
              <a:solidFill>
                <a:schemeClr val="dk1"/>
              </a:solidFill>
              <a:effectLst/>
              <a:latin typeface="+mn-lt"/>
              <a:ea typeface="+mn-ea"/>
              <a:cs typeface="+mn-cs"/>
            </a:rPr>
            <a:t>（今後の方針）</a:t>
          </a:r>
          <a:endParaRPr lang="ja-JP" altLang="ja-JP" sz="1300">
            <a:effectLst/>
          </a:endParaRPr>
        </a:p>
        <a:p>
          <a:r>
            <a:rPr kumimoji="1" lang="ja-JP" altLang="ja-JP" sz="1300">
              <a:solidFill>
                <a:schemeClr val="dk1"/>
              </a:solidFill>
              <a:effectLst/>
              <a:latin typeface="+mn-lt"/>
              <a:ea typeface="+mn-ea"/>
              <a:cs typeface="+mn-cs"/>
            </a:rPr>
            <a:t>　現在、順調に積み立てができているため基金残高は増加しているが、庁舎をはじめとする公共・公用施設の更新に多額の費用が見込まれ、その財源として特定目的基金の取り崩しを予定していること、下水道事業の起債の償還が続き、その財源として減債基金を取り崩していくこと、少子高齢化の進行、人口減少に伴い町税の減少傾向が続く見込みであり、その財源不足分については財政調整基金から取り崩しを行わざるを得ないことなどから、中長期的には減少傾向にあると考えられる。</a:t>
          </a:r>
          <a:endParaRPr lang="ja-JP" altLang="ja-JP" sz="1300">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0000000-0008-0000-0C00-00000D000000}"/>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00000000-0008-0000-0C00-00000E000000}"/>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00000000-0008-0000-0C00-00000F00000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300">
              <a:solidFill>
                <a:schemeClr val="dk1"/>
              </a:solidFill>
              <a:effectLst/>
              <a:latin typeface="+mn-lt"/>
              <a:ea typeface="+mn-ea"/>
              <a:cs typeface="+mn-cs"/>
            </a:rPr>
            <a:t>（基金の使途）</a:t>
          </a:r>
          <a:endParaRPr lang="ja-JP" altLang="ja-JP" sz="1300">
            <a:effectLst/>
          </a:endParaRPr>
        </a:p>
        <a:p>
          <a:r>
            <a:rPr kumimoji="1" lang="ja-JP" altLang="ja-JP" sz="1300">
              <a:solidFill>
                <a:schemeClr val="dk1"/>
              </a:solidFill>
              <a:effectLst/>
              <a:latin typeface="+mn-lt"/>
              <a:ea typeface="+mn-ea"/>
              <a:cs typeface="+mn-cs"/>
            </a:rPr>
            <a:t>　・庁舎建設基金：庁舎の建設資金</a:t>
          </a:r>
          <a:endParaRPr lang="ja-JP" altLang="ja-JP" sz="1300">
            <a:effectLst/>
          </a:endParaRPr>
        </a:p>
        <a:p>
          <a:r>
            <a:rPr kumimoji="1" lang="ja-JP" altLang="ja-JP" sz="1300">
              <a:solidFill>
                <a:schemeClr val="dk1"/>
              </a:solidFill>
              <a:effectLst/>
              <a:latin typeface="+mn-lt"/>
              <a:ea typeface="+mn-ea"/>
              <a:cs typeface="+mn-cs"/>
            </a:rPr>
            <a:t>　・公共施設整備基金：公共施設整備</a:t>
          </a:r>
          <a:endParaRPr lang="ja-JP" altLang="ja-JP" sz="1300">
            <a:effectLst/>
          </a:endParaRPr>
        </a:p>
        <a:p>
          <a:r>
            <a:rPr kumimoji="1" lang="ja-JP" altLang="ja-JP" sz="1300">
              <a:solidFill>
                <a:schemeClr val="dk1"/>
              </a:solidFill>
              <a:effectLst/>
              <a:latin typeface="+mn-lt"/>
              <a:ea typeface="+mn-ea"/>
              <a:cs typeface="+mn-cs"/>
            </a:rPr>
            <a:t>　・観光施設等整備基金：観光及び農林水産施設の整備又は運営等</a:t>
          </a:r>
          <a:endParaRPr lang="ja-JP" altLang="ja-JP" sz="1300">
            <a:effectLst/>
          </a:endParaRPr>
        </a:p>
        <a:p>
          <a:r>
            <a:rPr kumimoji="1" lang="ja-JP" altLang="ja-JP" sz="1300">
              <a:solidFill>
                <a:schemeClr val="dk1"/>
              </a:solidFill>
              <a:effectLst/>
              <a:latin typeface="+mn-lt"/>
              <a:ea typeface="+mn-ea"/>
              <a:cs typeface="+mn-cs"/>
            </a:rPr>
            <a:t>　・森林環境整備基金：森林環境の整備及び木材の利活用促進等</a:t>
          </a:r>
          <a:endParaRPr lang="ja-JP" altLang="ja-JP" sz="1300">
            <a:effectLst/>
          </a:endParaRPr>
        </a:p>
        <a:p>
          <a:r>
            <a:rPr kumimoji="1" lang="ja-JP" altLang="ja-JP" sz="1300">
              <a:solidFill>
                <a:schemeClr val="dk1"/>
              </a:solidFill>
              <a:effectLst/>
              <a:latin typeface="+mn-lt"/>
              <a:ea typeface="+mn-ea"/>
              <a:cs typeface="+mn-cs"/>
            </a:rPr>
            <a:t>　・教育文化振興基金：教育文化活動の奨励振興</a:t>
          </a:r>
          <a:endParaRPr kumimoji="1" lang="en-US" altLang="ja-JP" sz="1300">
            <a:solidFill>
              <a:schemeClr val="dk1"/>
            </a:solidFill>
            <a:effectLst/>
            <a:latin typeface="+mn-lt"/>
            <a:ea typeface="+mn-ea"/>
            <a:cs typeface="+mn-cs"/>
          </a:endParaRPr>
        </a:p>
        <a:p>
          <a:endParaRPr lang="ja-JP" altLang="ja-JP" sz="1300">
            <a:effectLst/>
          </a:endParaRPr>
        </a:p>
        <a:p>
          <a:r>
            <a:rPr kumimoji="1" lang="ja-JP" altLang="ja-JP" sz="1300">
              <a:solidFill>
                <a:schemeClr val="dk1"/>
              </a:solidFill>
              <a:effectLst/>
              <a:latin typeface="+mn-lt"/>
              <a:ea typeface="+mn-ea"/>
              <a:cs typeface="+mn-cs"/>
            </a:rPr>
            <a:t>（増減理由）</a:t>
          </a:r>
          <a:endParaRPr lang="ja-JP" altLang="ja-JP" sz="1300">
            <a:effectLst/>
          </a:endParaRPr>
        </a:p>
        <a:p>
          <a:r>
            <a:rPr kumimoji="1" lang="ja-JP" altLang="ja-JP" sz="1300">
              <a:solidFill>
                <a:schemeClr val="dk1"/>
              </a:solidFill>
              <a:effectLst/>
              <a:latin typeface="+mn-lt"/>
              <a:ea typeface="+mn-ea"/>
              <a:cs typeface="+mn-cs"/>
            </a:rPr>
            <a:t>　庁舎建設基金は、積立方針等に基づく増加。公共施設整備基金は、農林水産施設使用料や貸地料を積み立てたことによる増加。観光施設等整備基金は、観光施設使用料を積み立てたことによる増加。森林環境整備基金は、森林環境譲与税を当該年度事業において活用した残額を積み立てたことによる増加。教育文化振興基金は、</a:t>
          </a:r>
          <a:r>
            <a:rPr kumimoji="1" lang="ja-JP" altLang="en-US" sz="1300">
              <a:solidFill>
                <a:schemeClr val="dk1"/>
              </a:solidFill>
              <a:effectLst/>
              <a:latin typeface="+mn-lt"/>
              <a:ea typeface="+mn-ea"/>
              <a:cs typeface="+mn-cs"/>
            </a:rPr>
            <a:t>町内の小学校へ電子黒板を購入する財源へ充てるため、取り崩しを行ったことによる減少</a:t>
          </a:r>
          <a:r>
            <a:rPr kumimoji="1" lang="ja-JP" altLang="ja-JP" sz="1300">
              <a:solidFill>
                <a:schemeClr val="dk1"/>
              </a:solidFill>
              <a:effectLst/>
              <a:latin typeface="+mn-lt"/>
              <a:ea typeface="+mn-ea"/>
              <a:cs typeface="+mn-cs"/>
            </a:rPr>
            <a:t>。</a:t>
          </a:r>
          <a:endParaRPr kumimoji="1" lang="en-US" altLang="ja-JP" sz="1300">
            <a:solidFill>
              <a:schemeClr val="dk1"/>
            </a:solidFill>
            <a:effectLst/>
            <a:latin typeface="+mn-lt"/>
            <a:ea typeface="+mn-ea"/>
            <a:cs typeface="+mn-cs"/>
          </a:endParaRPr>
        </a:p>
        <a:p>
          <a:endParaRPr lang="ja-JP" altLang="ja-JP" sz="1300">
            <a:effectLst/>
          </a:endParaRPr>
        </a:p>
        <a:p>
          <a:r>
            <a:rPr kumimoji="1" lang="ja-JP" altLang="ja-JP" sz="1300">
              <a:solidFill>
                <a:schemeClr val="dk1"/>
              </a:solidFill>
              <a:effectLst/>
              <a:latin typeface="+mn-lt"/>
              <a:ea typeface="+mn-ea"/>
              <a:cs typeface="+mn-cs"/>
            </a:rPr>
            <a:t>（今後の方針）</a:t>
          </a:r>
          <a:endParaRPr lang="ja-JP" altLang="ja-JP" sz="1300">
            <a:effectLst/>
          </a:endParaRPr>
        </a:p>
        <a:p>
          <a:r>
            <a:rPr kumimoji="1" lang="ja-JP" altLang="ja-JP" sz="1300">
              <a:solidFill>
                <a:schemeClr val="dk1"/>
              </a:solidFill>
              <a:effectLst/>
              <a:latin typeface="+mn-lt"/>
              <a:ea typeface="+mn-ea"/>
              <a:cs typeface="+mn-cs"/>
            </a:rPr>
            <a:t>　引き続き、経常的収入である施設使用料や貸地料などを毎年度積み立てていく方針だが、公共・公用施設の更新時期を迎え、今後、多額の更新費用が見込まれるため、公共施設整備基金、観光施設等整備基金の取り崩しを予定していること、庁舎の建設に伴い庁舎建設基金の取り崩しが見込まれることなどから、特定目的基金は減少していく見込みである。</a:t>
          </a:r>
          <a:endParaRPr lang="ja-JP" altLang="ja-JP" sz="1300">
            <a:effectLst/>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00000000-0008-0000-0C00-000010000000}"/>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00000000-0008-0000-0C00-000011000000}"/>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00000000-0008-0000-0C00-000012000000}"/>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300">
              <a:solidFill>
                <a:schemeClr val="dk1"/>
              </a:solidFill>
              <a:effectLst/>
              <a:latin typeface="+mn-ea"/>
              <a:ea typeface="+mn-ea"/>
              <a:cs typeface="+mn-cs"/>
            </a:rPr>
            <a:t>（増減理由）</a:t>
          </a:r>
          <a:endParaRPr lang="ja-JP" altLang="ja-JP" sz="1300">
            <a:effectLst/>
            <a:latin typeface="+mn-ea"/>
            <a:ea typeface="+mn-ea"/>
          </a:endParaRPr>
        </a:p>
        <a:p>
          <a:r>
            <a:rPr kumimoji="1" lang="ja-JP" altLang="ja-JP" sz="1300">
              <a:solidFill>
                <a:schemeClr val="dk1"/>
              </a:solidFill>
              <a:effectLst/>
              <a:latin typeface="+mn-ea"/>
              <a:ea typeface="+mn-ea"/>
              <a:cs typeface="+mn-cs"/>
            </a:rPr>
            <a:t>　</a:t>
          </a:r>
          <a:r>
            <a:rPr kumimoji="1" lang="ja-JP" altLang="ja-JP" sz="1300">
              <a:solidFill>
                <a:schemeClr val="dk1"/>
              </a:solidFill>
              <a:effectLst/>
              <a:latin typeface="+mn-lt"/>
              <a:ea typeface="+mn-ea"/>
              <a:cs typeface="+mn-cs"/>
            </a:rPr>
            <a:t>地方財政法第７条の規定及び今後の財政需要の備えとして１億２千６百万円の積み立てを行ったが</a:t>
          </a:r>
          <a:r>
            <a:rPr kumimoji="1" lang="ja-JP" altLang="en-US" sz="1300">
              <a:solidFill>
                <a:schemeClr val="dk1"/>
              </a:solidFill>
              <a:effectLst/>
              <a:latin typeface="+mn-lt"/>
              <a:ea typeface="+mn-ea"/>
              <a:cs typeface="+mn-cs"/>
            </a:rPr>
            <a:t>、</a:t>
          </a:r>
          <a:r>
            <a:rPr kumimoji="1" lang="ja-JP" altLang="ja-JP" sz="1300">
              <a:solidFill>
                <a:schemeClr val="dk1"/>
              </a:solidFill>
              <a:effectLst/>
              <a:latin typeface="+mn-ea"/>
              <a:ea typeface="+mn-ea"/>
              <a:cs typeface="+mn-cs"/>
            </a:rPr>
            <a:t>歳出の財源調整として１億</a:t>
          </a:r>
          <a:r>
            <a:rPr kumimoji="1" lang="ja-JP" altLang="en-US" sz="1300">
              <a:solidFill>
                <a:schemeClr val="dk1"/>
              </a:solidFill>
              <a:effectLst/>
              <a:latin typeface="+mn-ea"/>
              <a:ea typeface="+mn-ea"/>
              <a:cs typeface="+mn-cs"/>
            </a:rPr>
            <a:t>９</a:t>
          </a:r>
          <a:r>
            <a:rPr kumimoji="1" lang="ja-JP" altLang="ja-JP" sz="1300">
              <a:solidFill>
                <a:schemeClr val="dk1"/>
              </a:solidFill>
              <a:effectLst/>
              <a:latin typeface="+mn-ea"/>
              <a:ea typeface="+mn-ea"/>
              <a:cs typeface="+mn-cs"/>
            </a:rPr>
            <a:t>千</a:t>
          </a:r>
          <a:r>
            <a:rPr kumimoji="1" lang="ja-JP" altLang="en-US" sz="1300">
              <a:solidFill>
                <a:schemeClr val="dk1"/>
              </a:solidFill>
              <a:effectLst/>
              <a:latin typeface="+mn-ea"/>
              <a:ea typeface="+mn-ea"/>
              <a:cs typeface="+mn-cs"/>
            </a:rPr>
            <a:t>６百</a:t>
          </a:r>
          <a:r>
            <a:rPr kumimoji="1" lang="ja-JP" altLang="ja-JP" sz="1300">
              <a:solidFill>
                <a:schemeClr val="dk1"/>
              </a:solidFill>
              <a:effectLst/>
              <a:latin typeface="+mn-ea"/>
              <a:ea typeface="+mn-ea"/>
              <a:cs typeface="+mn-cs"/>
            </a:rPr>
            <a:t>万円の取り崩しを行</a:t>
          </a:r>
          <a:r>
            <a:rPr kumimoji="1" lang="ja-JP" altLang="en-US" sz="1300">
              <a:solidFill>
                <a:schemeClr val="dk1"/>
              </a:solidFill>
              <a:effectLst/>
              <a:latin typeface="+mn-ea"/>
              <a:ea typeface="+mn-ea"/>
              <a:cs typeface="+mn-cs"/>
            </a:rPr>
            <a:t>ったため</a:t>
          </a:r>
          <a:r>
            <a:rPr kumimoji="1" lang="ja-JP" altLang="ja-JP" sz="1300">
              <a:solidFill>
                <a:schemeClr val="dk1"/>
              </a:solidFill>
              <a:effectLst/>
              <a:latin typeface="+mn-ea"/>
              <a:ea typeface="+mn-ea"/>
              <a:cs typeface="+mn-cs"/>
            </a:rPr>
            <a:t>、７千万円の積立額</a:t>
          </a:r>
          <a:r>
            <a:rPr kumimoji="1" lang="ja-JP" altLang="en-US" sz="1300">
              <a:solidFill>
                <a:schemeClr val="dk1"/>
              </a:solidFill>
              <a:effectLst/>
              <a:latin typeface="+mn-ea"/>
              <a:ea typeface="+mn-ea"/>
              <a:cs typeface="+mn-cs"/>
            </a:rPr>
            <a:t>減</a:t>
          </a:r>
          <a:r>
            <a:rPr kumimoji="1" lang="ja-JP" altLang="ja-JP" sz="1300">
              <a:solidFill>
                <a:schemeClr val="dk1"/>
              </a:solidFill>
              <a:effectLst/>
              <a:latin typeface="+mn-ea"/>
              <a:ea typeface="+mn-ea"/>
              <a:cs typeface="+mn-cs"/>
            </a:rPr>
            <a:t>となった。</a:t>
          </a:r>
          <a:endParaRPr kumimoji="1" lang="en-US" altLang="ja-JP" sz="1300">
            <a:solidFill>
              <a:schemeClr val="dk1"/>
            </a:solidFill>
            <a:effectLst/>
            <a:latin typeface="+mn-ea"/>
            <a:ea typeface="+mn-ea"/>
            <a:cs typeface="+mn-cs"/>
          </a:endParaRPr>
        </a:p>
        <a:p>
          <a:endParaRPr lang="ja-JP" altLang="ja-JP" sz="1300">
            <a:effectLst/>
            <a:latin typeface="+mn-ea"/>
            <a:ea typeface="+mn-ea"/>
          </a:endParaRPr>
        </a:p>
        <a:p>
          <a:r>
            <a:rPr kumimoji="1" lang="ja-JP" altLang="ja-JP" sz="1300">
              <a:solidFill>
                <a:schemeClr val="dk1"/>
              </a:solidFill>
              <a:effectLst/>
              <a:latin typeface="+mn-ea"/>
              <a:ea typeface="+mn-ea"/>
              <a:cs typeface="+mn-cs"/>
            </a:rPr>
            <a:t>（今後の方針）</a:t>
          </a:r>
          <a:endParaRPr lang="ja-JP" altLang="ja-JP" sz="1300">
            <a:effectLst/>
            <a:latin typeface="+mn-ea"/>
            <a:ea typeface="+mn-ea"/>
          </a:endParaRPr>
        </a:p>
        <a:p>
          <a:r>
            <a:rPr kumimoji="1" lang="ja-JP" altLang="ja-JP" sz="1300">
              <a:solidFill>
                <a:schemeClr val="dk1"/>
              </a:solidFill>
              <a:effectLst/>
              <a:latin typeface="+mn-ea"/>
              <a:ea typeface="+mn-ea"/>
              <a:cs typeface="+mn-cs"/>
            </a:rPr>
            <a:t>　今後見込まれる公共・公用施設の更新や少子高齢化対策などの財源を確保するため、継続して積み立てを行う方針だが、国都財源に大きく依存する財政状況にあることや人口減少に伴い町税の減少傾向が続く見込みであることから、財源不足が生じた場合は財政調整基金から取り崩しを行わざるを得ないため、中長期的には減少していく見込みである。</a:t>
          </a:r>
          <a:endParaRPr lang="ja-JP" altLang="ja-JP" sz="1300">
            <a:effectLst/>
            <a:latin typeface="+mn-ea"/>
            <a:ea typeface="+mn-ea"/>
          </a:endParaRPr>
        </a:p>
        <a:p>
          <a:endParaRPr kumimoji="1" lang="en-US" altLang="ja-JP" sz="1300">
            <a:solidFill>
              <a:schemeClr val="dk1"/>
            </a:solidFill>
            <a:effectLst/>
            <a:latin typeface="+mn-ea"/>
            <a:ea typeface="+mn-ea"/>
            <a:cs typeface="+mn-cs"/>
          </a:endParaRPr>
        </a:p>
        <a:p>
          <a:endParaRPr kumimoji="1" lang="en-US" altLang="ja-JP" sz="1300">
            <a:solidFill>
              <a:schemeClr val="dk1"/>
            </a:solidFill>
            <a:effectLst/>
            <a:latin typeface="+mn-ea"/>
            <a:ea typeface="+mn-ea"/>
            <a:cs typeface="+mn-cs"/>
          </a:endParaRPr>
        </a:p>
        <a:p>
          <a:endParaRPr kumimoji="1" lang="en-US" altLang="ja-JP" sz="1300">
            <a:solidFill>
              <a:schemeClr val="dk1"/>
            </a:solidFill>
            <a:effectLst/>
            <a:latin typeface="+mn-ea"/>
            <a:ea typeface="+mn-ea"/>
            <a:cs typeface="+mn-cs"/>
          </a:endParaRPr>
        </a:p>
        <a:p>
          <a:endParaRPr kumimoji="1" lang="en-US" altLang="ja-JP" sz="1300">
            <a:solidFill>
              <a:schemeClr val="dk1"/>
            </a:solidFill>
            <a:effectLst/>
            <a:latin typeface="+mn-ea"/>
            <a:ea typeface="+mn-ea"/>
            <a:cs typeface="+mn-cs"/>
          </a:endParaRPr>
        </a:p>
        <a:p>
          <a:endParaRPr kumimoji="1" lang="en-US" altLang="ja-JP" sz="1300">
            <a:solidFill>
              <a:schemeClr val="dk1"/>
            </a:solidFill>
            <a:effectLst/>
            <a:latin typeface="+mn-ea"/>
            <a:ea typeface="+mn-ea"/>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00000000-0008-0000-0C00-000013000000}"/>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00000000-0008-0000-0C00-000014000000}"/>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00000000-0008-0000-0C00-000015000000}"/>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300">
              <a:solidFill>
                <a:schemeClr val="dk1"/>
              </a:solidFill>
              <a:effectLst/>
              <a:latin typeface="+mn-ea"/>
              <a:ea typeface="+mn-ea"/>
              <a:cs typeface="+mn-cs"/>
            </a:rPr>
            <a:t>（増減理由）</a:t>
          </a:r>
          <a:endParaRPr lang="ja-JP" altLang="ja-JP" sz="1300">
            <a:effectLst/>
            <a:latin typeface="+mn-ea"/>
            <a:ea typeface="+mn-ea"/>
          </a:endParaRPr>
        </a:p>
        <a:p>
          <a:r>
            <a:rPr kumimoji="1" lang="ja-JP" altLang="ja-JP" sz="1300">
              <a:solidFill>
                <a:schemeClr val="dk1"/>
              </a:solidFill>
              <a:effectLst/>
              <a:latin typeface="+mn-ea"/>
              <a:ea typeface="+mn-ea"/>
              <a:cs typeface="+mn-cs"/>
            </a:rPr>
            <a:t>　下水道事業に係る起債の償還への備えとして積み立てたことによる増加。</a:t>
          </a:r>
          <a:endParaRPr kumimoji="1" lang="en-US" altLang="ja-JP" sz="1300">
            <a:solidFill>
              <a:schemeClr val="dk1"/>
            </a:solidFill>
            <a:effectLst/>
            <a:latin typeface="+mn-ea"/>
            <a:ea typeface="+mn-ea"/>
            <a:cs typeface="+mn-cs"/>
          </a:endParaRPr>
        </a:p>
        <a:p>
          <a:endParaRPr lang="ja-JP" altLang="ja-JP" sz="1300">
            <a:effectLst/>
            <a:latin typeface="+mn-ea"/>
            <a:ea typeface="+mn-ea"/>
          </a:endParaRPr>
        </a:p>
        <a:p>
          <a:r>
            <a:rPr kumimoji="1" lang="ja-JP" altLang="ja-JP" sz="1300">
              <a:solidFill>
                <a:schemeClr val="dk1"/>
              </a:solidFill>
              <a:effectLst/>
              <a:latin typeface="+mn-ea"/>
              <a:ea typeface="+mn-ea"/>
              <a:cs typeface="+mn-cs"/>
            </a:rPr>
            <a:t>（今後の方針）</a:t>
          </a:r>
          <a:endParaRPr lang="ja-JP" altLang="ja-JP" sz="1300">
            <a:effectLst/>
            <a:latin typeface="+mn-ea"/>
            <a:ea typeface="+mn-ea"/>
          </a:endParaRPr>
        </a:p>
        <a:p>
          <a:r>
            <a:rPr kumimoji="1" lang="ja-JP" altLang="ja-JP" sz="1300">
              <a:solidFill>
                <a:schemeClr val="dk1"/>
              </a:solidFill>
              <a:effectLst/>
              <a:latin typeface="+mn-ea"/>
              <a:ea typeface="+mn-ea"/>
              <a:cs typeface="+mn-cs"/>
            </a:rPr>
            <a:t>　下水道整備に伴う起債の償還に充てるため積み立てを行ってきたが、減少していく見込み。この償還は令和２７年度まで続くため、毎年度の財政状況に応じて計画的に運用していく。</a:t>
          </a:r>
          <a:endParaRPr lang="ja-JP" altLang="ja-JP" sz="1300">
            <a:effectLst/>
            <a:latin typeface="+mn-ea"/>
            <a:ea typeface="+mn-ea"/>
          </a:endParaRPr>
        </a:p>
        <a:p>
          <a:endParaRPr kumimoji="1" lang="en-US" altLang="ja-JP" sz="1300">
            <a:solidFill>
              <a:schemeClr val="dk1"/>
            </a:solidFill>
            <a:effectLst/>
            <a:latin typeface="+mn-ea"/>
            <a:ea typeface="+mn-ea"/>
            <a:cs typeface="+mn-cs"/>
          </a:endParaRPr>
        </a:p>
        <a:p>
          <a:endParaRPr kumimoji="1" lang="en-US" altLang="ja-JP" sz="1300">
            <a:solidFill>
              <a:schemeClr val="dk1"/>
            </a:solidFill>
            <a:effectLst/>
            <a:latin typeface="+mn-ea"/>
            <a:ea typeface="+mn-ea"/>
            <a:cs typeface="+mn-cs"/>
          </a:endParaRPr>
        </a:p>
        <a:p>
          <a:endParaRPr kumimoji="1" lang="en-US" altLang="ja-JP" sz="1300">
            <a:solidFill>
              <a:schemeClr val="dk1"/>
            </a:solidFill>
            <a:effectLst/>
            <a:latin typeface="+mn-ea"/>
            <a:ea typeface="+mn-ea"/>
            <a:cs typeface="+mn-cs"/>
          </a:endParaRPr>
        </a:p>
        <a:p>
          <a:endParaRPr kumimoji="1" lang="en-US" altLang="ja-JP" sz="1300">
            <a:solidFill>
              <a:schemeClr val="dk1"/>
            </a:solidFill>
            <a:effectLst/>
            <a:latin typeface="+mn-ea"/>
            <a:ea typeface="+mn-ea"/>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00000000-0008-0000-0C00-000016000000}"/>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a16="http://schemas.microsoft.com/office/drawing/2014/main" id="{5789B7ED-A768-432E-8369-78A3960BAF6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a16="http://schemas.microsoft.com/office/drawing/2014/main" id="{7B4E2197-2A45-4DE1-BC1C-787EC67A6C3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67</xdr:col>
      <xdr:colOff>0</xdr:colOff>
      <xdr:row>50</xdr:row>
      <xdr:rowOff>0</xdr:rowOff>
    </xdr:from>
    <xdr:to>
      <xdr:col>75</xdr:col>
      <xdr:colOff>0</xdr:colOff>
      <xdr:row>52</xdr:row>
      <xdr:rowOff>0</xdr:rowOff>
    </xdr:to>
    <xdr:sp macro="" textlink="">
      <xdr:nvSpPr>
        <xdr:cNvPr id="4" name="正方形/長方形 3">
          <a:extLst>
            <a:ext uri="{FF2B5EF4-FFF2-40B4-BE49-F238E27FC236}">
              <a16:creationId xmlns:a16="http://schemas.microsoft.com/office/drawing/2014/main" id="{C089C3C3-6C5D-4489-A6CE-7AF64D07558A}"/>
            </a:ext>
          </a:extLst>
        </xdr:cNvPr>
        <xdr:cNvSpPr/>
      </xdr:nvSpPr>
      <xdr:spPr>
        <a:xfrm>
          <a:off x="11498580" y="8382000"/>
          <a:ext cx="134112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75</xdr:col>
      <xdr:colOff>0</xdr:colOff>
      <xdr:row>50</xdr:row>
      <xdr:rowOff>0</xdr:rowOff>
    </xdr:from>
    <xdr:to>
      <xdr:col>83</xdr:col>
      <xdr:colOff>0</xdr:colOff>
      <xdr:row>52</xdr:row>
      <xdr:rowOff>0</xdr:rowOff>
    </xdr:to>
    <xdr:sp macro="" textlink="">
      <xdr:nvSpPr>
        <xdr:cNvPr id="5" name="正方形/長方形 4">
          <a:extLst>
            <a:ext uri="{FF2B5EF4-FFF2-40B4-BE49-F238E27FC236}">
              <a16:creationId xmlns:a16="http://schemas.microsoft.com/office/drawing/2014/main" id="{EAAF5A39-E0F9-4D98-A806-60110AB1828D}"/>
            </a:ext>
          </a:extLst>
        </xdr:cNvPr>
        <xdr:cNvSpPr/>
      </xdr:nvSpPr>
      <xdr:spPr>
        <a:xfrm>
          <a:off x="12839700" y="8382000"/>
          <a:ext cx="134112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83</xdr:col>
      <xdr:colOff>0</xdr:colOff>
      <xdr:row>50</xdr:row>
      <xdr:rowOff>0</xdr:rowOff>
    </xdr:from>
    <xdr:to>
      <xdr:col>91</xdr:col>
      <xdr:colOff>0</xdr:colOff>
      <xdr:row>52</xdr:row>
      <xdr:rowOff>0</xdr:rowOff>
    </xdr:to>
    <xdr:sp macro="" textlink="">
      <xdr:nvSpPr>
        <xdr:cNvPr id="6" name="正方形/長方形 5">
          <a:extLst>
            <a:ext uri="{FF2B5EF4-FFF2-40B4-BE49-F238E27FC236}">
              <a16:creationId xmlns:a16="http://schemas.microsoft.com/office/drawing/2014/main" id="{978CC210-70AB-4465-B7E6-C353D0A71810}"/>
            </a:ext>
          </a:extLst>
        </xdr:cNvPr>
        <xdr:cNvSpPr/>
      </xdr:nvSpPr>
      <xdr:spPr>
        <a:xfrm>
          <a:off x="14180820" y="8382000"/>
          <a:ext cx="134112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50</xdr:row>
      <xdr:rowOff>0</xdr:rowOff>
    </xdr:from>
    <xdr:to>
      <xdr:col>99</xdr:col>
      <xdr:colOff>0</xdr:colOff>
      <xdr:row>52</xdr:row>
      <xdr:rowOff>0</xdr:rowOff>
    </xdr:to>
    <xdr:sp macro="" textlink="">
      <xdr:nvSpPr>
        <xdr:cNvPr id="7" name="正方形/長方形 6">
          <a:extLst>
            <a:ext uri="{FF2B5EF4-FFF2-40B4-BE49-F238E27FC236}">
              <a16:creationId xmlns:a16="http://schemas.microsoft.com/office/drawing/2014/main" id="{ADA5D90E-2331-43E3-88B0-E8E941346386}"/>
            </a:ext>
          </a:extLst>
        </xdr:cNvPr>
        <xdr:cNvSpPr/>
      </xdr:nvSpPr>
      <xdr:spPr>
        <a:xfrm>
          <a:off x="15521940" y="8382000"/>
          <a:ext cx="134112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50</xdr:row>
      <xdr:rowOff>0</xdr:rowOff>
    </xdr:from>
    <xdr:to>
      <xdr:col>107</xdr:col>
      <xdr:colOff>0</xdr:colOff>
      <xdr:row>52</xdr:row>
      <xdr:rowOff>0</xdr:rowOff>
    </xdr:to>
    <xdr:sp macro="" textlink="">
      <xdr:nvSpPr>
        <xdr:cNvPr id="8" name="正方形/長方形 7">
          <a:extLst>
            <a:ext uri="{FF2B5EF4-FFF2-40B4-BE49-F238E27FC236}">
              <a16:creationId xmlns:a16="http://schemas.microsoft.com/office/drawing/2014/main" id="{CE219225-1A2D-4A67-8940-B83C0B6DA7BD}"/>
            </a:ext>
          </a:extLst>
        </xdr:cNvPr>
        <xdr:cNvSpPr/>
      </xdr:nvSpPr>
      <xdr:spPr>
        <a:xfrm>
          <a:off x="16863060" y="8382000"/>
          <a:ext cx="134112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67</xdr:col>
      <xdr:colOff>0</xdr:colOff>
      <xdr:row>72</xdr:row>
      <xdr:rowOff>0</xdr:rowOff>
    </xdr:from>
    <xdr:to>
      <xdr:col>75</xdr:col>
      <xdr:colOff>0</xdr:colOff>
      <xdr:row>74</xdr:row>
      <xdr:rowOff>0</xdr:rowOff>
    </xdr:to>
    <xdr:sp macro="" textlink="">
      <xdr:nvSpPr>
        <xdr:cNvPr id="9" name="正方形/長方形 8">
          <a:extLst>
            <a:ext uri="{FF2B5EF4-FFF2-40B4-BE49-F238E27FC236}">
              <a16:creationId xmlns:a16="http://schemas.microsoft.com/office/drawing/2014/main" id="{079B3265-5BC9-46A6-8865-59178774845E}"/>
            </a:ext>
          </a:extLst>
        </xdr:cNvPr>
        <xdr:cNvSpPr/>
      </xdr:nvSpPr>
      <xdr:spPr>
        <a:xfrm>
          <a:off x="11498580" y="12070080"/>
          <a:ext cx="134112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75</xdr:col>
      <xdr:colOff>0</xdr:colOff>
      <xdr:row>72</xdr:row>
      <xdr:rowOff>0</xdr:rowOff>
    </xdr:from>
    <xdr:to>
      <xdr:col>83</xdr:col>
      <xdr:colOff>0</xdr:colOff>
      <xdr:row>74</xdr:row>
      <xdr:rowOff>0</xdr:rowOff>
    </xdr:to>
    <xdr:sp macro="" textlink="">
      <xdr:nvSpPr>
        <xdr:cNvPr id="10" name="正方形/長方形 9">
          <a:extLst>
            <a:ext uri="{FF2B5EF4-FFF2-40B4-BE49-F238E27FC236}">
              <a16:creationId xmlns:a16="http://schemas.microsoft.com/office/drawing/2014/main" id="{AAF7E054-25F1-4921-B84E-660D2AABC785}"/>
            </a:ext>
          </a:extLst>
        </xdr:cNvPr>
        <xdr:cNvSpPr/>
      </xdr:nvSpPr>
      <xdr:spPr>
        <a:xfrm>
          <a:off x="12839700" y="12070080"/>
          <a:ext cx="134112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83</xdr:col>
      <xdr:colOff>0</xdr:colOff>
      <xdr:row>72</xdr:row>
      <xdr:rowOff>0</xdr:rowOff>
    </xdr:from>
    <xdr:to>
      <xdr:col>91</xdr:col>
      <xdr:colOff>0</xdr:colOff>
      <xdr:row>74</xdr:row>
      <xdr:rowOff>0</xdr:rowOff>
    </xdr:to>
    <xdr:sp macro="" textlink="">
      <xdr:nvSpPr>
        <xdr:cNvPr id="11" name="正方形/長方形 10">
          <a:extLst>
            <a:ext uri="{FF2B5EF4-FFF2-40B4-BE49-F238E27FC236}">
              <a16:creationId xmlns:a16="http://schemas.microsoft.com/office/drawing/2014/main" id="{D380E7A6-D586-40FF-B513-5DD440CB7F2F}"/>
            </a:ext>
          </a:extLst>
        </xdr:cNvPr>
        <xdr:cNvSpPr/>
      </xdr:nvSpPr>
      <xdr:spPr>
        <a:xfrm>
          <a:off x="14180820" y="12070080"/>
          <a:ext cx="134112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72</xdr:row>
      <xdr:rowOff>0</xdr:rowOff>
    </xdr:from>
    <xdr:to>
      <xdr:col>99</xdr:col>
      <xdr:colOff>0</xdr:colOff>
      <xdr:row>74</xdr:row>
      <xdr:rowOff>0</xdr:rowOff>
    </xdr:to>
    <xdr:sp macro="" textlink="">
      <xdr:nvSpPr>
        <xdr:cNvPr id="12" name="正方形/長方形 11">
          <a:extLst>
            <a:ext uri="{FF2B5EF4-FFF2-40B4-BE49-F238E27FC236}">
              <a16:creationId xmlns:a16="http://schemas.microsoft.com/office/drawing/2014/main" id="{38174AFD-2742-4A71-B56C-BB568774F248}"/>
            </a:ext>
          </a:extLst>
        </xdr:cNvPr>
        <xdr:cNvSpPr/>
      </xdr:nvSpPr>
      <xdr:spPr>
        <a:xfrm>
          <a:off x="15521940" y="12070080"/>
          <a:ext cx="134112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72</xdr:row>
      <xdr:rowOff>0</xdr:rowOff>
    </xdr:from>
    <xdr:to>
      <xdr:col>107</xdr:col>
      <xdr:colOff>0</xdr:colOff>
      <xdr:row>74</xdr:row>
      <xdr:rowOff>0</xdr:rowOff>
    </xdr:to>
    <xdr:sp macro="" textlink="">
      <xdr:nvSpPr>
        <xdr:cNvPr id="13" name="正方形/長方形 12">
          <a:extLst>
            <a:ext uri="{FF2B5EF4-FFF2-40B4-BE49-F238E27FC236}">
              <a16:creationId xmlns:a16="http://schemas.microsoft.com/office/drawing/2014/main" id="{5CFB3106-E794-41AF-812D-7FFCC5765D57}"/>
            </a:ext>
          </a:extLst>
        </xdr:cNvPr>
        <xdr:cNvSpPr/>
      </xdr:nvSpPr>
      <xdr:spPr>
        <a:xfrm>
          <a:off x="16863060" y="12070080"/>
          <a:ext cx="1341120" cy="3352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0</xdr:col>
      <xdr:colOff>355600</xdr:colOff>
      <xdr:row>0</xdr:row>
      <xdr:rowOff>63500</xdr:rowOff>
    </xdr:from>
    <xdr:to>
      <xdr:col>66</xdr:col>
      <xdr:colOff>187325</xdr:colOff>
      <xdr:row>1</xdr:row>
      <xdr:rowOff>155575</xdr:rowOff>
    </xdr:to>
    <xdr:sp macro="" textlink="">
      <xdr:nvSpPr>
        <xdr:cNvPr id="14" name="正方形/長方形 13">
          <a:extLst>
            <a:ext uri="{FF2B5EF4-FFF2-40B4-BE49-F238E27FC236}">
              <a16:creationId xmlns:a16="http://schemas.microsoft.com/office/drawing/2014/main" id="{DE241A18-4CFE-494E-801E-6DFE700CFCFC}"/>
            </a:ext>
          </a:extLst>
        </xdr:cNvPr>
        <xdr:cNvSpPr/>
      </xdr:nvSpPr>
      <xdr:spPr>
        <a:xfrm>
          <a:off x="355600" y="63500"/>
          <a:ext cx="11139805" cy="25971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15" name="正方形/長方形 14">
          <a:extLst>
            <a:ext uri="{FF2B5EF4-FFF2-40B4-BE49-F238E27FC236}">
              <a16:creationId xmlns:a16="http://schemas.microsoft.com/office/drawing/2014/main" id="{A521AAC9-D505-4DF2-8E08-2722A629FCB4}"/>
            </a:ext>
          </a:extLst>
        </xdr:cNvPr>
        <xdr:cNvSpPr/>
      </xdr:nvSpPr>
      <xdr:spPr>
        <a:xfrm>
          <a:off x="15013305" y="167640"/>
          <a:ext cx="3473450" cy="168275"/>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16" name="正方形/長方形 15">
          <a:extLst>
            <a:ext uri="{FF2B5EF4-FFF2-40B4-BE49-F238E27FC236}">
              <a16:creationId xmlns:a16="http://schemas.microsoft.com/office/drawing/2014/main" id="{E7293627-1118-4C96-A42E-B2710406E55A}"/>
            </a:ext>
          </a:extLst>
        </xdr:cNvPr>
        <xdr:cNvSpPr/>
      </xdr:nvSpPr>
      <xdr:spPr>
        <a:xfrm>
          <a:off x="15015845" y="170180"/>
          <a:ext cx="3451860" cy="16319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17" name="正方形/長方形 16">
          <a:extLst>
            <a:ext uri="{FF2B5EF4-FFF2-40B4-BE49-F238E27FC236}">
              <a16:creationId xmlns:a16="http://schemas.microsoft.com/office/drawing/2014/main" id="{AB972148-EA29-4A76-BBED-A425D5990A57}"/>
            </a:ext>
          </a:extLst>
        </xdr:cNvPr>
        <xdr:cNvSpPr/>
      </xdr:nvSpPr>
      <xdr:spPr>
        <a:xfrm>
          <a:off x="15041245" y="165100"/>
          <a:ext cx="3394710" cy="14541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東京都奥多摩町</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18" name="正方形/長方形 17">
          <a:extLst>
            <a:ext uri="{FF2B5EF4-FFF2-40B4-BE49-F238E27FC236}">
              <a16:creationId xmlns:a16="http://schemas.microsoft.com/office/drawing/2014/main" id="{2C4241F9-7324-4CF7-85AD-5E0A601F0928}"/>
            </a:ext>
          </a:extLst>
        </xdr:cNvPr>
        <xdr:cNvSpPr/>
      </xdr:nvSpPr>
      <xdr:spPr>
        <a:xfrm>
          <a:off x="12539345" y="167640"/>
          <a:ext cx="2340610" cy="168275"/>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19" name="正方形/長方形 18">
          <a:extLst>
            <a:ext uri="{FF2B5EF4-FFF2-40B4-BE49-F238E27FC236}">
              <a16:creationId xmlns:a16="http://schemas.microsoft.com/office/drawing/2014/main" id="{DC1858B9-A1BE-4997-8360-4185438AA504}"/>
            </a:ext>
          </a:extLst>
        </xdr:cNvPr>
        <xdr:cNvSpPr/>
      </xdr:nvSpPr>
      <xdr:spPr>
        <a:xfrm>
          <a:off x="12564745" y="170180"/>
          <a:ext cx="2296160" cy="16319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20" name="正方形/長方形 19">
          <a:extLst>
            <a:ext uri="{FF2B5EF4-FFF2-40B4-BE49-F238E27FC236}">
              <a16:creationId xmlns:a16="http://schemas.microsoft.com/office/drawing/2014/main" id="{64729AC1-825E-4825-BE04-051263D0AD06}"/>
            </a:ext>
          </a:extLst>
        </xdr:cNvPr>
        <xdr:cNvSpPr/>
      </xdr:nvSpPr>
      <xdr:spPr>
        <a:xfrm>
          <a:off x="12590145" y="165100"/>
          <a:ext cx="2261870" cy="158115"/>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21" name="正方形/長方形 20">
          <a:extLst>
            <a:ext uri="{FF2B5EF4-FFF2-40B4-BE49-F238E27FC236}">
              <a16:creationId xmlns:a16="http://schemas.microsoft.com/office/drawing/2014/main" id="{2C105E1A-055D-46AF-A8DE-69FE140C6793}"/>
            </a:ext>
          </a:extLst>
        </xdr:cNvPr>
        <xdr:cNvSpPr/>
      </xdr:nvSpPr>
      <xdr:spPr>
        <a:xfrm>
          <a:off x="436880" y="357505"/>
          <a:ext cx="8879205" cy="159131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22" name="正方形/長方形 21">
          <a:extLst>
            <a:ext uri="{FF2B5EF4-FFF2-40B4-BE49-F238E27FC236}">
              <a16:creationId xmlns:a16="http://schemas.microsoft.com/office/drawing/2014/main" id="{C20C0506-0E71-4E65-A610-13C04EE65589}"/>
            </a:ext>
          </a:extLst>
        </xdr:cNvPr>
        <xdr:cNvSpPr/>
      </xdr:nvSpPr>
      <xdr:spPr>
        <a:xfrm>
          <a:off x="558165" y="389255"/>
          <a:ext cx="1214120" cy="152781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23" name="正方形/長方形 22">
          <a:extLst>
            <a:ext uri="{FF2B5EF4-FFF2-40B4-BE49-F238E27FC236}">
              <a16:creationId xmlns:a16="http://schemas.microsoft.com/office/drawing/2014/main" id="{6105B2DE-7432-4308-BACF-A6C1162D405C}"/>
            </a:ext>
          </a:extLst>
        </xdr:cNvPr>
        <xdr:cNvSpPr/>
      </xdr:nvSpPr>
      <xdr:spPr>
        <a:xfrm>
          <a:off x="1731645" y="389255"/>
          <a:ext cx="1173480" cy="152781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4,603
4,533
225.53
7,385,902
7,098,560
286,575
2,818,816
1,576,240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24" name="正方形/長方形 23">
          <a:extLst>
            <a:ext uri="{FF2B5EF4-FFF2-40B4-BE49-F238E27FC236}">
              <a16:creationId xmlns:a16="http://schemas.microsoft.com/office/drawing/2014/main" id="{8D01E54D-F077-4150-B84B-980E5842E8A7}"/>
            </a:ext>
          </a:extLst>
        </xdr:cNvPr>
        <xdr:cNvSpPr/>
      </xdr:nvSpPr>
      <xdr:spPr>
        <a:xfrm>
          <a:off x="2905125" y="389255"/>
          <a:ext cx="1341120" cy="152781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25" name="正方形/長方形 24">
          <a:extLst>
            <a:ext uri="{FF2B5EF4-FFF2-40B4-BE49-F238E27FC236}">
              <a16:creationId xmlns:a16="http://schemas.microsoft.com/office/drawing/2014/main" id="{74C0BC31-C8F1-4D0C-952F-78FB16A9B9D1}"/>
            </a:ext>
          </a:extLst>
        </xdr:cNvPr>
        <xdr:cNvSpPr/>
      </xdr:nvSpPr>
      <xdr:spPr>
        <a:xfrm>
          <a:off x="4246245" y="408305"/>
          <a:ext cx="1780540" cy="7683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26" name="正方形/長方形 25">
          <a:extLst>
            <a:ext uri="{FF2B5EF4-FFF2-40B4-BE49-F238E27FC236}">
              <a16:creationId xmlns:a16="http://schemas.microsoft.com/office/drawing/2014/main" id="{DE3E86F8-BC7C-49E0-9AC2-B085902B0BA3}"/>
            </a:ext>
          </a:extLst>
        </xdr:cNvPr>
        <xdr:cNvSpPr/>
      </xdr:nvSpPr>
      <xdr:spPr>
        <a:xfrm>
          <a:off x="6026785" y="408305"/>
          <a:ext cx="1109980" cy="7683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7.4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27" name="正方形/長方形 26">
          <a:extLst>
            <a:ext uri="{FF2B5EF4-FFF2-40B4-BE49-F238E27FC236}">
              <a16:creationId xmlns:a16="http://schemas.microsoft.com/office/drawing/2014/main" id="{E4B8A59D-64F2-4BB9-A30F-C596F8D0F125}"/>
            </a:ext>
          </a:extLst>
        </xdr:cNvPr>
        <xdr:cNvSpPr/>
      </xdr:nvSpPr>
      <xdr:spPr>
        <a:xfrm>
          <a:off x="7200265" y="421005"/>
          <a:ext cx="566420" cy="7683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28" name="正方形/長方形 27">
          <a:extLst>
            <a:ext uri="{FF2B5EF4-FFF2-40B4-BE49-F238E27FC236}">
              <a16:creationId xmlns:a16="http://schemas.microsoft.com/office/drawing/2014/main" id="{B4593E05-531A-4DBF-A919-F0B52C3F1353}"/>
            </a:ext>
          </a:extLst>
        </xdr:cNvPr>
        <xdr:cNvSpPr/>
      </xdr:nvSpPr>
      <xdr:spPr>
        <a:xfrm>
          <a:off x="4246245" y="1015365"/>
          <a:ext cx="178054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29" name="正方形/長方形 28">
          <a:extLst>
            <a:ext uri="{FF2B5EF4-FFF2-40B4-BE49-F238E27FC236}">
              <a16:creationId xmlns:a16="http://schemas.microsoft.com/office/drawing/2014/main" id="{36049140-9D08-4C0B-8069-EA6D762EAD05}"/>
            </a:ext>
          </a:extLst>
        </xdr:cNvPr>
        <xdr:cNvSpPr/>
      </xdr:nvSpPr>
      <xdr:spPr>
        <a:xfrm>
          <a:off x="6090285" y="1015365"/>
          <a:ext cx="322580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30" name="角丸四角形 29">
          <a:extLst>
            <a:ext uri="{FF2B5EF4-FFF2-40B4-BE49-F238E27FC236}">
              <a16:creationId xmlns:a16="http://schemas.microsoft.com/office/drawing/2014/main" id="{312DF633-3D88-4244-9D9A-A3B36E0EDA45}"/>
            </a:ext>
          </a:extLst>
        </xdr:cNvPr>
        <xdr:cNvSpPr/>
      </xdr:nvSpPr>
      <xdr:spPr>
        <a:xfrm>
          <a:off x="9765665" y="357505"/>
          <a:ext cx="1341120" cy="109474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31" name="正方形/長方形 30">
          <a:extLst>
            <a:ext uri="{FF2B5EF4-FFF2-40B4-BE49-F238E27FC236}">
              <a16:creationId xmlns:a16="http://schemas.microsoft.com/office/drawing/2014/main" id="{593CCDDF-292A-42D5-9E7B-E87C1E4BE727}"/>
            </a:ext>
          </a:extLst>
        </xdr:cNvPr>
        <xdr:cNvSpPr/>
      </xdr:nvSpPr>
      <xdr:spPr>
        <a:xfrm>
          <a:off x="9987915" y="421005"/>
          <a:ext cx="1173480" cy="977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32" name="正方形/長方形 31">
          <a:extLst>
            <a:ext uri="{FF2B5EF4-FFF2-40B4-BE49-F238E27FC236}">
              <a16:creationId xmlns:a16="http://schemas.microsoft.com/office/drawing/2014/main" id="{EC35C87C-BC47-4DEC-8A3D-1315D3693708}"/>
            </a:ext>
          </a:extLst>
        </xdr:cNvPr>
        <xdr:cNvSpPr/>
      </xdr:nvSpPr>
      <xdr:spPr>
        <a:xfrm>
          <a:off x="9987915" y="531495"/>
          <a:ext cx="1173480" cy="5092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33" name="正方形/長方形 32">
          <a:extLst>
            <a:ext uri="{FF2B5EF4-FFF2-40B4-BE49-F238E27FC236}">
              <a16:creationId xmlns:a16="http://schemas.microsoft.com/office/drawing/2014/main" id="{C59957DF-6534-4DB9-98F1-229C72ED555E}"/>
            </a:ext>
          </a:extLst>
        </xdr:cNvPr>
        <xdr:cNvSpPr/>
      </xdr:nvSpPr>
      <xdr:spPr>
        <a:xfrm>
          <a:off x="9987915" y="866775"/>
          <a:ext cx="1292860" cy="6362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34" name="直線コネクタ 33">
          <a:extLst>
            <a:ext uri="{FF2B5EF4-FFF2-40B4-BE49-F238E27FC236}">
              <a16:creationId xmlns:a16="http://schemas.microsoft.com/office/drawing/2014/main" id="{4AF9610A-9767-47AE-8BA8-47C2DD00576C}"/>
            </a:ext>
          </a:extLst>
        </xdr:cNvPr>
        <xdr:cNvCxnSpPr/>
      </xdr:nvCxnSpPr>
      <xdr:spPr>
        <a:xfrm flipH="1">
          <a:off x="9825355" y="502285"/>
          <a:ext cx="18669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35" name="楕円 34">
          <a:extLst>
            <a:ext uri="{FF2B5EF4-FFF2-40B4-BE49-F238E27FC236}">
              <a16:creationId xmlns:a16="http://schemas.microsoft.com/office/drawing/2014/main" id="{FC7757F6-673A-4F63-A8EC-92B07E8501C3}"/>
            </a:ext>
          </a:extLst>
        </xdr:cNvPr>
        <xdr:cNvSpPr/>
      </xdr:nvSpPr>
      <xdr:spPr>
        <a:xfrm>
          <a:off x="9879330" y="471805"/>
          <a:ext cx="101600" cy="3302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36" name="フローチャート: 判断 35">
          <a:extLst>
            <a:ext uri="{FF2B5EF4-FFF2-40B4-BE49-F238E27FC236}">
              <a16:creationId xmlns:a16="http://schemas.microsoft.com/office/drawing/2014/main" id="{8BED807B-5170-4C59-9347-C94640F02FA6}"/>
            </a:ext>
          </a:extLst>
        </xdr:cNvPr>
        <xdr:cNvSpPr/>
      </xdr:nvSpPr>
      <xdr:spPr>
        <a:xfrm>
          <a:off x="9879330" y="62039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37" name="直線コネクタ 36">
          <a:extLst>
            <a:ext uri="{FF2B5EF4-FFF2-40B4-BE49-F238E27FC236}">
              <a16:creationId xmlns:a16="http://schemas.microsoft.com/office/drawing/2014/main" id="{2961C406-30B6-467A-A0E1-C34F4B168293}"/>
            </a:ext>
          </a:extLst>
        </xdr:cNvPr>
        <xdr:cNvCxnSpPr/>
      </xdr:nvCxnSpPr>
      <xdr:spPr>
        <a:xfrm>
          <a:off x="9923780" y="86677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38" name="直線コネクタ 37">
          <a:extLst>
            <a:ext uri="{FF2B5EF4-FFF2-40B4-BE49-F238E27FC236}">
              <a16:creationId xmlns:a16="http://schemas.microsoft.com/office/drawing/2014/main" id="{C713920C-0A6F-4187-A377-1AA616FB6FC1}"/>
            </a:ext>
          </a:extLst>
        </xdr:cNvPr>
        <xdr:cNvCxnSpPr/>
      </xdr:nvCxnSpPr>
      <xdr:spPr>
        <a:xfrm>
          <a:off x="9844405" y="866775"/>
          <a:ext cx="14859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39" name="直線コネクタ 38">
          <a:extLst>
            <a:ext uri="{FF2B5EF4-FFF2-40B4-BE49-F238E27FC236}">
              <a16:creationId xmlns:a16="http://schemas.microsoft.com/office/drawing/2014/main" id="{77BE633E-7C10-4ED1-BB80-FC20291E9AC7}"/>
            </a:ext>
          </a:extLst>
        </xdr:cNvPr>
        <xdr:cNvCxnSpPr/>
      </xdr:nvCxnSpPr>
      <xdr:spPr>
        <a:xfrm flipV="1">
          <a:off x="9923780" y="1101090"/>
          <a:ext cx="0" cy="135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40" name="直線コネクタ 39">
          <a:extLst>
            <a:ext uri="{FF2B5EF4-FFF2-40B4-BE49-F238E27FC236}">
              <a16:creationId xmlns:a16="http://schemas.microsoft.com/office/drawing/2014/main" id="{23C40B6E-92F1-41DE-87DE-FE19F0609AEA}"/>
            </a:ext>
          </a:extLst>
        </xdr:cNvPr>
        <xdr:cNvCxnSpPr/>
      </xdr:nvCxnSpPr>
      <xdr:spPr>
        <a:xfrm>
          <a:off x="9844405" y="1240155"/>
          <a:ext cx="14859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34925</xdr:rowOff>
    </xdr:from>
    <xdr:ext cx="8896666" cy="259045"/>
    <xdr:sp macro="" textlink="">
      <xdr:nvSpPr>
        <xdr:cNvPr id="41" name="テキスト ボックス 40">
          <a:extLst>
            <a:ext uri="{FF2B5EF4-FFF2-40B4-BE49-F238E27FC236}">
              <a16:creationId xmlns:a16="http://schemas.microsoft.com/office/drawing/2014/main" id="{0B88221F-BCE6-4C2A-BE19-D2EC06D49712}"/>
            </a:ext>
          </a:extLst>
        </xdr:cNvPr>
        <xdr:cNvSpPr txBox="1"/>
      </xdr:nvSpPr>
      <xdr:spPr>
        <a:xfrm>
          <a:off x="419100" y="2046605"/>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104775</xdr:rowOff>
    </xdr:from>
    <xdr:ext cx="6046335" cy="259045"/>
    <xdr:sp macro="" textlink="">
      <xdr:nvSpPr>
        <xdr:cNvPr id="42" name="テキスト ボックス 41">
          <a:extLst>
            <a:ext uri="{FF2B5EF4-FFF2-40B4-BE49-F238E27FC236}">
              <a16:creationId xmlns:a16="http://schemas.microsoft.com/office/drawing/2014/main" id="{4087A614-3DF2-4279-942D-2601F933F39E}"/>
            </a:ext>
          </a:extLst>
        </xdr:cNvPr>
        <xdr:cNvSpPr txBox="1"/>
      </xdr:nvSpPr>
      <xdr:spPr>
        <a:xfrm>
          <a:off x="419100" y="2284095"/>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0</xdr:col>
      <xdr:colOff>419100</xdr:colOff>
      <xdr:row>15</xdr:row>
      <xdr:rowOff>3175</xdr:rowOff>
    </xdr:from>
    <xdr:ext cx="8231805" cy="259045"/>
    <xdr:sp macro="" textlink="">
      <xdr:nvSpPr>
        <xdr:cNvPr id="43" name="テキスト ボックス 42">
          <a:extLst>
            <a:ext uri="{FF2B5EF4-FFF2-40B4-BE49-F238E27FC236}">
              <a16:creationId xmlns:a16="http://schemas.microsoft.com/office/drawing/2014/main" id="{690FA8BE-ADA9-4DC6-9B00-FDDF73CE3FBF}"/>
            </a:ext>
          </a:extLst>
        </xdr:cNvPr>
        <xdr:cNvSpPr txBox="1"/>
      </xdr:nvSpPr>
      <xdr:spPr>
        <a:xfrm>
          <a:off x="419100" y="2517775"/>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0</xdr:col>
      <xdr:colOff>419100</xdr:colOff>
      <xdr:row>16</xdr:row>
      <xdr:rowOff>73025</xdr:rowOff>
    </xdr:from>
    <xdr:ext cx="4433650" cy="259045"/>
    <xdr:sp macro="" textlink="">
      <xdr:nvSpPr>
        <xdr:cNvPr id="44" name="テキスト ボックス 43">
          <a:extLst>
            <a:ext uri="{FF2B5EF4-FFF2-40B4-BE49-F238E27FC236}">
              <a16:creationId xmlns:a16="http://schemas.microsoft.com/office/drawing/2014/main" id="{84FC95CD-83AC-45CE-B9B1-46BF71200F58}"/>
            </a:ext>
          </a:extLst>
        </xdr:cNvPr>
        <xdr:cNvSpPr txBox="1"/>
      </xdr:nvSpPr>
      <xdr:spPr>
        <a:xfrm>
          <a:off x="419100" y="2755265"/>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oneCellAnchor>
    <xdr:from>
      <xdr:col>0</xdr:col>
      <xdr:colOff>419100</xdr:colOff>
      <xdr:row>17</xdr:row>
      <xdr:rowOff>142875</xdr:rowOff>
    </xdr:from>
    <xdr:ext cx="184731" cy="259045"/>
    <xdr:sp macro="" textlink="">
      <xdr:nvSpPr>
        <xdr:cNvPr id="45" name="テキスト ボックス 44">
          <a:extLst>
            <a:ext uri="{FF2B5EF4-FFF2-40B4-BE49-F238E27FC236}">
              <a16:creationId xmlns:a16="http://schemas.microsoft.com/office/drawing/2014/main" id="{AA18E07E-1608-485E-A3AF-5C3BEF4EBDD0}"/>
            </a:ext>
          </a:extLst>
        </xdr:cNvPr>
        <xdr:cNvSpPr txBox="1"/>
      </xdr:nvSpPr>
      <xdr:spPr>
        <a:xfrm>
          <a:off x="419100" y="2992755"/>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46" name="正方形/長方形 45">
          <a:extLst>
            <a:ext uri="{FF2B5EF4-FFF2-40B4-BE49-F238E27FC236}">
              <a16:creationId xmlns:a16="http://schemas.microsoft.com/office/drawing/2014/main" id="{6FD6176E-DAB0-44DD-BDB9-B69078B9A295}"/>
            </a:ext>
          </a:extLst>
        </xdr:cNvPr>
        <xdr:cNvSpPr/>
      </xdr:nvSpPr>
      <xdr:spPr>
        <a:xfrm>
          <a:off x="1127125" y="3502025"/>
          <a:ext cx="3738880" cy="21463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47" name="正方形/長方形 46">
          <a:extLst>
            <a:ext uri="{FF2B5EF4-FFF2-40B4-BE49-F238E27FC236}">
              <a16:creationId xmlns:a16="http://schemas.microsoft.com/office/drawing/2014/main" id="{F013723B-3BD9-424E-9E78-92F20CA21B54}"/>
            </a:ext>
          </a:extLst>
        </xdr:cNvPr>
        <xdr:cNvSpPr/>
      </xdr:nvSpPr>
      <xdr:spPr>
        <a:xfrm>
          <a:off x="1774684" y="3769297"/>
          <a:ext cx="1514121" cy="26809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18</xdr:col>
      <xdr:colOff>102864</xdr:colOff>
      <xdr:row>22</xdr:row>
      <xdr:rowOff>64546</xdr:rowOff>
    </xdr:from>
    <xdr:to>
      <xdr:col>23</xdr:col>
      <xdr:colOff>5085</xdr:colOff>
      <xdr:row>24</xdr:row>
      <xdr:rowOff>30705</xdr:rowOff>
    </xdr:to>
    <xdr:sp macro="" textlink="">
      <xdr:nvSpPr>
        <xdr:cNvPr id="48" name="正方形/長方形 47">
          <a:extLst>
            <a:ext uri="{FF2B5EF4-FFF2-40B4-BE49-F238E27FC236}">
              <a16:creationId xmlns:a16="http://schemas.microsoft.com/office/drawing/2014/main" id="{1B6A2885-4943-4C6E-8E3D-69B9D53765D1}"/>
            </a:ext>
          </a:extLst>
        </xdr:cNvPr>
        <xdr:cNvSpPr/>
      </xdr:nvSpPr>
      <xdr:spPr>
        <a:xfrm>
          <a:off x="3387084" y="3752626"/>
          <a:ext cx="740421" cy="30143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[ 60.3</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49" name="正方形/長方形 48">
          <a:extLst>
            <a:ext uri="{FF2B5EF4-FFF2-40B4-BE49-F238E27FC236}">
              <a16:creationId xmlns:a16="http://schemas.microsoft.com/office/drawing/2014/main" id="{1FF73864-E1F9-4667-8D4D-B8F17D6DA265}"/>
            </a:ext>
          </a:extLst>
        </xdr:cNvPr>
        <xdr:cNvSpPr/>
      </xdr:nvSpPr>
      <xdr:spPr>
        <a:xfrm>
          <a:off x="4815205" y="3577590"/>
          <a:ext cx="1341120" cy="20256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50" name="正方形/長方形 49">
          <a:extLst>
            <a:ext uri="{FF2B5EF4-FFF2-40B4-BE49-F238E27FC236}">
              <a16:creationId xmlns:a16="http://schemas.microsoft.com/office/drawing/2014/main" id="{4F2831AE-7552-4EE1-8F71-332AA6FAB3D9}"/>
            </a:ext>
          </a:extLst>
        </xdr:cNvPr>
        <xdr:cNvSpPr/>
      </xdr:nvSpPr>
      <xdr:spPr>
        <a:xfrm>
          <a:off x="4815205" y="3716655"/>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51" name="正方形/長方形 50">
          <a:extLst>
            <a:ext uri="{FF2B5EF4-FFF2-40B4-BE49-F238E27FC236}">
              <a16:creationId xmlns:a16="http://schemas.microsoft.com/office/drawing/2014/main" id="{1D945C4C-14FE-4BFB-8D4F-79365157A5FC}"/>
            </a:ext>
          </a:extLst>
        </xdr:cNvPr>
        <xdr:cNvSpPr/>
      </xdr:nvSpPr>
      <xdr:spPr>
        <a:xfrm>
          <a:off x="6156325" y="3577590"/>
          <a:ext cx="1341120" cy="20256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52" name="正方形/長方形 51">
          <a:extLst>
            <a:ext uri="{FF2B5EF4-FFF2-40B4-BE49-F238E27FC236}">
              <a16:creationId xmlns:a16="http://schemas.microsoft.com/office/drawing/2014/main" id="{A625D318-2403-4060-A9ED-847B961CA7D0}"/>
            </a:ext>
          </a:extLst>
        </xdr:cNvPr>
        <xdr:cNvSpPr/>
      </xdr:nvSpPr>
      <xdr:spPr>
        <a:xfrm>
          <a:off x="6156325" y="3716655"/>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53" name="正方形/長方形 52">
          <a:extLst>
            <a:ext uri="{FF2B5EF4-FFF2-40B4-BE49-F238E27FC236}">
              <a16:creationId xmlns:a16="http://schemas.microsoft.com/office/drawing/2014/main" id="{14DA260A-9C40-4CB8-9529-B83CF964CD83}"/>
            </a:ext>
          </a:extLst>
        </xdr:cNvPr>
        <xdr:cNvSpPr/>
      </xdr:nvSpPr>
      <xdr:spPr>
        <a:xfrm>
          <a:off x="7624445" y="3577590"/>
          <a:ext cx="1341120" cy="20256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54" name="正方形/長方形 53">
          <a:extLst>
            <a:ext uri="{FF2B5EF4-FFF2-40B4-BE49-F238E27FC236}">
              <a16:creationId xmlns:a16="http://schemas.microsoft.com/office/drawing/2014/main" id="{A5F761C5-4630-4A5D-9386-E5D4FBD0B42A}"/>
            </a:ext>
          </a:extLst>
        </xdr:cNvPr>
        <xdr:cNvSpPr/>
      </xdr:nvSpPr>
      <xdr:spPr>
        <a:xfrm>
          <a:off x="7624445" y="3716655"/>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55" name="正方形/長方形 54">
          <a:extLst>
            <a:ext uri="{FF2B5EF4-FFF2-40B4-BE49-F238E27FC236}">
              <a16:creationId xmlns:a16="http://schemas.microsoft.com/office/drawing/2014/main" id="{CCADEDFB-3CD5-4DE4-8736-3D1F85759B3C}"/>
            </a:ext>
          </a:extLst>
        </xdr:cNvPr>
        <xdr:cNvSpPr/>
      </xdr:nvSpPr>
      <xdr:spPr>
        <a:xfrm>
          <a:off x="1127125" y="4090035"/>
          <a:ext cx="3738880" cy="211328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56" name="正方形/長方形 55">
          <a:extLst>
            <a:ext uri="{FF2B5EF4-FFF2-40B4-BE49-F238E27FC236}">
              <a16:creationId xmlns:a16="http://schemas.microsoft.com/office/drawing/2014/main" id="{24D1D593-8460-4A27-972C-07ED594D9BA2}"/>
            </a:ext>
          </a:extLst>
        </xdr:cNvPr>
        <xdr:cNvSpPr/>
      </xdr:nvSpPr>
      <xdr:spPr>
        <a:xfrm>
          <a:off x="5109845" y="4090035"/>
          <a:ext cx="4191000" cy="21132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57" name="正方形/長方形 56">
          <a:extLst>
            <a:ext uri="{FF2B5EF4-FFF2-40B4-BE49-F238E27FC236}">
              <a16:creationId xmlns:a16="http://schemas.microsoft.com/office/drawing/2014/main" id="{206A213A-55EC-40E4-8CD7-8875010088FA}"/>
            </a:ext>
          </a:extLst>
        </xdr:cNvPr>
        <xdr:cNvSpPr/>
      </xdr:nvSpPr>
      <xdr:spPr>
        <a:xfrm>
          <a:off x="5109845" y="4153535"/>
          <a:ext cx="402336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58" name="テキスト ボックス 57">
          <a:extLst>
            <a:ext uri="{FF2B5EF4-FFF2-40B4-BE49-F238E27FC236}">
              <a16:creationId xmlns:a16="http://schemas.microsoft.com/office/drawing/2014/main" id="{820B226B-133B-4ED1-B0E9-5778D66EDA70}"/>
            </a:ext>
          </a:extLst>
        </xdr:cNvPr>
        <xdr:cNvSpPr txBox="1"/>
      </xdr:nvSpPr>
      <xdr:spPr>
        <a:xfrm>
          <a:off x="5163185" y="4374515"/>
          <a:ext cx="4010660" cy="1739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en-US" altLang="ja-JP" sz="1050">
              <a:solidFill>
                <a:schemeClr val="dk1"/>
              </a:solidFill>
              <a:effectLst/>
              <a:latin typeface="+mn-lt"/>
              <a:ea typeface="+mn-ea"/>
              <a:cs typeface="+mn-cs"/>
            </a:rPr>
            <a:t>【</a:t>
          </a:r>
          <a:r>
            <a:rPr kumimoji="1" lang="ja-JP" altLang="ja-JP" sz="1050">
              <a:solidFill>
                <a:schemeClr val="dk1"/>
              </a:solidFill>
              <a:effectLst/>
              <a:latin typeface="+mn-lt"/>
              <a:ea typeface="+mn-ea"/>
              <a:cs typeface="+mn-cs"/>
            </a:rPr>
            <a:t>令和</a:t>
          </a:r>
          <a:r>
            <a:rPr kumimoji="1" lang="en-US" altLang="ja-JP" sz="1050">
              <a:solidFill>
                <a:schemeClr val="dk1"/>
              </a:solidFill>
              <a:effectLst/>
              <a:latin typeface="+mn-lt"/>
              <a:ea typeface="+mn-ea"/>
              <a:cs typeface="+mn-cs"/>
            </a:rPr>
            <a:t>5</a:t>
          </a:r>
          <a:r>
            <a:rPr kumimoji="1" lang="ja-JP" altLang="ja-JP" sz="1050">
              <a:solidFill>
                <a:schemeClr val="dk1"/>
              </a:solidFill>
              <a:effectLst/>
              <a:latin typeface="+mn-lt"/>
              <a:ea typeface="+mn-ea"/>
              <a:cs typeface="+mn-cs"/>
            </a:rPr>
            <a:t>年度数値</a:t>
          </a:r>
          <a:r>
            <a:rPr kumimoji="1" lang="en-US" altLang="ja-JP" sz="1050">
              <a:solidFill>
                <a:schemeClr val="dk1"/>
              </a:solidFill>
              <a:effectLst/>
              <a:latin typeface="+mn-lt"/>
              <a:ea typeface="+mn-ea"/>
              <a:cs typeface="+mn-cs"/>
            </a:rPr>
            <a:t>】</a:t>
          </a:r>
          <a:r>
            <a:rPr kumimoji="1" lang="ja-JP" altLang="ja-JP" sz="1050">
              <a:solidFill>
                <a:schemeClr val="dk1"/>
              </a:solidFill>
              <a:effectLst/>
              <a:latin typeface="+mn-lt"/>
              <a:ea typeface="+mn-ea"/>
              <a:cs typeface="+mn-cs"/>
            </a:rPr>
            <a:t>有形固定資産減価償却率</a:t>
          </a:r>
          <a:r>
            <a:rPr kumimoji="1" lang="en-US" altLang="ja-JP" sz="1050">
              <a:solidFill>
                <a:schemeClr val="dk1"/>
              </a:solidFill>
              <a:effectLst/>
              <a:latin typeface="+mn-lt"/>
              <a:ea typeface="+mn-ea"/>
              <a:cs typeface="+mn-cs"/>
            </a:rPr>
            <a:t>60.3%</a:t>
          </a:r>
          <a:endParaRPr lang="ja-JP" altLang="ja-JP" sz="1050">
            <a:effectLst/>
          </a:endParaRPr>
        </a:p>
        <a:p>
          <a:r>
            <a:rPr kumimoji="1" lang="ja-JP" altLang="ja-JP" sz="1050">
              <a:solidFill>
                <a:schemeClr val="dk1"/>
              </a:solidFill>
              <a:effectLst/>
              <a:latin typeface="+mn-lt"/>
              <a:ea typeface="+mn-ea"/>
              <a:cs typeface="+mn-cs"/>
            </a:rPr>
            <a:t>　有形固定資産減価償却率は、類似団体と比較して低い水準にある。大きな要因としては、</a:t>
          </a:r>
          <a:r>
            <a:rPr kumimoji="1" lang="ja-JP" altLang="en-US" sz="1050">
              <a:solidFill>
                <a:schemeClr val="dk1"/>
              </a:solidFill>
              <a:effectLst/>
              <a:latin typeface="+mn-lt"/>
              <a:ea typeface="+mn-ea"/>
              <a:cs typeface="+mn-cs"/>
            </a:rPr>
            <a:t>移住定住促進事業により、住宅の整備を行っていることが</a:t>
          </a:r>
          <a:r>
            <a:rPr kumimoji="1" lang="ja-JP" altLang="ja-JP" sz="1050">
              <a:solidFill>
                <a:schemeClr val="dk1"/>
              </a:solidFill>
              <a:effectLst/>
              <a:latin typeface="+mn-lt"/>
              <a:ea typeface="+mn-ea"/>
              <a:cs typeface="+mn-cs"/>
            </a:rPr>
            <a:t>挙げられる。ただし、</a:t>
          </a:r>
          <a:r>
            <a:rPr kumimoji="1" lang="en-US" altLang="ja-JP" sz="1050">
              <a:solidFill>
                <a:schemeClr val="dk1"/>
              </a:solidFill>
              <a:effectLst/>
              <a:latin typeface="+mn-lt"/>
              <a:ea typeface="+mn-ea"/>
              <a:cs typeface="+mn-cs"/>
            </a:rPr>
            <a:t>1980</a:t>
          </a:r>
          <a:r>
            <a:rPr kumimoji="1" lang="ja-JP" altLang="ja-JP" sz="1050">
              <a:solidFill>
                <a:schemeClr val="dk1"/>
              </a:solidFill>
              <a:effectLst/>
              <a:latin typeface="+mn-lt"/>
              <a:ea typeface="+mn-ea"/>
              <a:cs typeface="+mn-cs"/>
            </a:rPr>
            <a:t>年代以降に建設され、老朽化により更新時期を迎えている公共施設等も多くあるため、今後、施設の更新、維持管理を計画的に進める必要がある。</a:t>
          </a:r>
          <a:endParaRPr lang="ja-JP" altLang="ja-JP" sz="1050">
            <a:effectLst/>
          </a:endParaRPr>
        </a:p>
      </xdr:txBody>
    </xdr:sp>
    <xdr:clientData/>
  </xdr:twoCellAnchor>
  <xdr:oneCellAnchor>
    <xdr:from>
      <xdr:col>4</xdr:col>
      <xdr:colOff>174625</xdr:colOff>
      <xdr:row>23</xdr:row>
      <xdr:rowOff>47625</xdr:rowOff>
    </xdr:from>
    <xdr:ext cx="349839" cy="225703"/>
    <xdr:sp macro="" textlink="">
      <xdr:nvSpPr>
        <xdr:cNvPr id="59" name="テキスト ボックス 58">
          <a:extLst>
            <a:ext uri="{FF2B5EF4-FFF2-40B4-BE49-F238E27FC236}">
              <a16:creationId xmlns:a16="http://schemas.microsoft.com/office/drawing/2014/main" id="{41314072-F380-4FC5-A471-90212AC62DA1}"/>
            </a:ext>
          </a:extLst>
        </xdr:cNvPr>
        <xdr:cNvSpPr txBox="1"/>
      </xdr:nvSpPr>
      <xdr:spPr>
        <a:xfrm>
          <a:off x="1104265" y="390334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60" name="直線コネクタ 59">
          <a:extLst>
            <a:ext uri="{FF2B5EF4-FFF2-40B4-BE49-F238E27FC236}">
              <a16:creationId xmlns:a16="http://schemas.microsoft.com/office/drawing/2014/main" id="{6FCE8B22-7AE2-49E4-88F0-F43B7A16C879}"/>
            </a:ext>
          </a:extLst>
        </xdr:cNvPr>
        <xdr:cNvCxnSpPr/>
      </xdr:nvCxnSpPr>
      <xdr:spPr>
        <a:xfrm>
          <a:off x="1127125" y="6203315"/>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119536</xdr:colOff>
      <xdr:row>36</xdr:row>
      <xdr:rowOff>74474</xdr:rowOff>
    </xdr:from>
    <xdr:ext cx="410689" cy="225703"/>
    <xdr:sp macro="" textlink="">
      <xdr:nvSpPr>
        <xdr:cNvPr id="61" name="テキスト ボックス 60">
          <a:extLst>
            <a:ext uri="{FF2B5EF4-FFF2-40B4-BE49-F238E27FC236}">
              <a16:creationId xmlns:a16="http://schemas.microsoft.com/office/drawing/2014/main" id="{B8EC8509-4E07-43AB-A166-A1B7E7250E19}"/>
            </a:ext>
          </a:extLst>
        </xdr:cNvPr>
        <xdr:cNvSpPr txBox="1"/>
      </xdr:nvSpPr>
      <xdr:spPr>
        <a:xfrm>
          <a:off x="721516" y="6109514"/>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35</xdr:row>
      <xdr:rowOff>31297</xdr:rowOff>
    </xdr:from>
    <xdr:to>
      <xdr:col>27</xdr:col>
      <xdr:colOff>73025</xdr:colOff>
      <xdr:row>35</xdr:row>
      <xdr:rowOff>31297</xdr:rowOff>
    </xdr:to>
    <xdr:cxnSp macro="">
      <xdr:nvCxnSpPr>
        <xdr:cNvPr id="62" name="直線コネクタ 61">
          <a:extLst>
            <a:ext uri="{FF2B5EF4-FFF2-40B4-BE49-F238E27FC236}">
              <a16:creationId xmlns:a16="http://schemas.microsoft.com/office/drawing/2014/main" id="{D96954D5-F4C4-4191-9B56-EDBA34B7DE19}"/>
            </a:ext>
          </a:extLst>
        </xdr:cNvPr>
        <xdr:cNvCxnSpPr/>
      </xdr:nvCxnSpPr>
      <xdr:spPr>
        <a:xfrm>
          <a:off x="1127125" y="5898697"/>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34</xdr:row>
      <xdr:rowOff>108946</xdr:rowOff>
    </xdr:from>
    <xdr:ext cx="359394" cy="225703"/>
    <xdr:sp macro="" textlink="">
      <xdr:nvSpPr>
        <xdr:cNvPr id="63" name="テキスト ボックス 62">
          <a:extLst>
            <a:ext uri="{FF2B5EF4-FFF2-40B4-BE49-F238E27FC236}">
              <a16:creationId xmlns:a16="http://schemas.microsoft.com/office/drawing/2014/main" id="{4813787E-7247-4B07-B6CC-ED158AFE43EE}"/>
            </a:ext>
          </a:extLst>
        </xdr:cNvPr>
        <xdr:cNvSpPr txBox="1"/>
      </xdr:nvSpPr>
      <xdr:spPr>
        <a:xfrm>
          <a:off x="772811" y="5808706"/>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33</xdr:row>
      <xdr:rowOff>65768</xdr:rowOff>
    </xdr:from>
    <xdr:to>
      <xdr:col>27</xdr:col>
      <xdr:colOff>73025</xdr:colOff>
      <xdr:row>33</xdr:row>
      <xdr:rowOff>65768</xdr:rowOff>
    </xdr:to>
    <xdr:cxnSp macro="">
      <xdr:nvCxnSpPr>
        <xdr:cNvPr id="64" name="直線コネクタ 63">
          <a:extLst>
            <a:ext uri="{FF2B5EF4-FFF2-40B4-BE49-F238E27FC236}">
              <a16:creationId xmlns:a16="http://schemas.microsoft.com/office/drawing/2014/main" id="{F48245FE-7DDD-470B-9285-5903886E7086}"/>
            </a:ext>
          </a:extLst>
        </xdr:cNvPr>
        <xdr:cNvCxnSpPr/>
      </xdr:nvCxnSpPr>
      <xdr:spPr>
        <a:xfrm>
          <a:off x="1127125" y="5597888"/>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32</xdr:row>
      <xdr:rowOff>143417</xdr:rowOff>
    </xdr:from>
    <xdr:ext cx="359394" cy="225703"/>
    <xdr:sp macro="" textlink="">
      <xdr:nvSpPr>
        <xdr:cNvPr id="65" name="テキスト ボックス 64">
          <a:extLst>
            <a:ext uri="{FF2B5EF4-FFF2-40B4-BE49-F238E27FC236}">
              <a16:creationId xmlns:a16="http://schemas.microsoft.com/office/drawing/2014/main" id="{CBFA8DA9-5580-4AA2-B653-7D032995A72F}"/>
            </a:ext>
          </a:extLst>
        </xdr:cNvPr>
        <xdr:cNvSpPr txBox="1"/>
      </xdr:nvSpPr>
      <xdr:spPr>
        <a:xfrm>
          <a:off x="772811" y="5507897"/>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31</xdr:row>
      <xdr:rowOff>100239</xdr:rowOff>
    </xdr:from>
    <xdr:to>
      <xdr:col>27</xdr:col>
      <xdr:colOff>73025</xdr:colOff>
      <xdr:row>31</xdr:row>
      <xdr:rowOff>100239</xdr:rowOff>
    </xdr:to>
    <xdr:cxnSp macro="">
      <xdr:nvCxnSpPr>
        <xdr:cNvPr id="66" name="直線コネクタ 65">
          <a:extLst>
            <a:ext uri="{FF2B5EF4-FFF2-40B4-BE49-F238E27FC236}">
              <a16:creationId xmlns:a16="http://schemas.microsoft.com/office/drawing/2014/main" id="{945FD5D6-7C97-4EA3-AA2F-FFB1A8D7809C}"/>
            </a:ext>
          </a:extLst>
        </xdr:cNvPr>
        <xdr:cNvCxnSpPr/>
      </xdr:nvCxnSpPr>
      <xdr:spPr>
        <a:xfrm>
          <a:off x="1127125" y="5297079"/>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31</xdr:row>
      <xdr:rowOff>6438</xdr:rowOff>
    </xdr:from>
    <xdr:ext cx="359394" cy="225703"/>
    <xdr:sp macro="" textlink="">
      <xdr:nvSpPr>
        <xdr:cNvPr id="67" name="テキスト ボックス 66">
          <a:extLst>
            <a:ext uri="{FF2B5EF4-FFF2-40B4-BE49-F238E27FC236}">
              <a16:creationId xmlns:a16="http://schemas.microsoft.com/office/drawing/2014/main" id="{17B18212-AD66-4E80-9A53-66A12F1FA8A9}"/>
            </a:ext>
          </a:extLst>
        </xdr:cNvPr>
        <xdr:cNvSpPr txBox="1"/>
      </xdr:nvSpPr>
      <xdr:spPr>
        <a:xfrm>
          <a:off x="772811" y="5203278"/>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70.0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29</xdr:row>
      <xdr:rowOff>134711</xdr:rowOff>
    </xdr:from>
    <xdr:to>
      <xdr:col>27</xdr:col>
      <xdr:colOff>73025</xdr:colOff>
      <xdr:row>29</xdr:row>
      <xdr:rowOff>134711</xdr:rowOff>
    </xdr:to>
    <xdr:cxnSp macro="">
      <xdr:nvCxnSpPr>
        <xdr:cNvPr id="68" name="直線コネクタ 67">
          <a:extLst>
            <a:ext uri="{FF2B5EF4-FFF2-40B4-BE49-F238E27FC236}">
              <a16:creationId xmlns:a16="http://schemas.microsoft.com/office/drawing/2014/main" id="{844DCFA6-5339-4E94-92EA-CD858B9D4967}"/>
            </a:ext>
          </a:extLst>
        </xdr:cNvPr>
        <xdr:cNvCxnSpPr/>
      </xdr:nvCxnSpPr>
      <xdr:spPr>
        <a:xfrm>
          <a:off x="1127125" y="4996271"/>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29</xdr:row>
      <xdr:rowOff>40910</xdr:rowOff>
    </xdr:from>
    <xdr:ext cx="359394" cy="225703"/>
    <xdr:sp macro="" textlink="">
      <xdr:nvSpPr>
        <xdr:cNvPr id="69" name="テキスト ボックス 68">
          <a:extLst>
            <a:ext uri="{FF2B5EF4-FFF2-40B4-BE49-F238E27FC236}">
              <a16:creationId xmlns:a16="http://schemas.microsoft.com/office/drawing/2014/main" id="{9BCDD9CC-6F94-4128-A7B1-D4FB138D162E}"/>
            </a:ext>
          </a:extLst>
        </xdr:cNvPr>
        <xdr:cNvSpPr txBox="1"/>
      </xdr:nvSpPr>
      <xdr:spPr>
        <a:xfrm>
          <a:off x="772811" y="4902470"/>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27</xdr:row>
      <xdr:rowOff>169182</xdr:rowOff>
    </xdr:from>
    <xdr:to>
      <xdr:col>27</xdr:col>
      <xdr:colOff>73025</xdr:colOff>
      <xdr:row>27</xdr:row>
      <xdr:rowOff>169182</xdr:rowOff>
    </xdr:to>
    <xdr:cxnSp macro="">
      <xdr:nvCxnSpPr>
        <xdr:cNvPr id="70" name="直線コネクタ 69">
          <a:extLst>
            <a:ext uri="{FF2B5EF4-FFF2-40B4-BE49-F238E27FC236}">
              <a16:creationId xmlns:a16="http://schemas.microsoft.com/office/drawing/2014/main" id="{73E3B408-53A2-45E5-8000-29D5F43F17E8}"/>
            </a:ext>
          </a:extLst>
        </xdr:cNvPr>
        <xdr:cNvCxnSpPr/>
      </xdr:nvCxnSpPr>
      <xdr:spPr>
        <a:xfrm>
          <a:off x="1127125" y="4695462"/>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27</xdr:row>
      <xdr:rowOff>75381</xdr:rowOff>
    </xdr:from>
    <xdr:ext cx="359394" cy="225703"/>
    <xdr:sp macro="" textlink="">
      <xdr:nvSpPr>
        <xdr:cNvPr id="71" name="テキスト ボックス 70">
          <a:extLst>
            <a:ext uri="{FF2B5EF4-FFF2-40B4-BE49-F238E27FC236}">
              <a16:creationId xmlns:a16="http://schemas.microsoft.com/office/drawing/2014/main" id="{B705E04A-C951-46DB-A152-3F4A6EC8AD58}"/>
            </a:ext>
          </a:extLst>
        </xdr:cNvPr>
        <xdr:cNvSpPr txBox="1"/>
      </xdr:nvSpPr>
      <xdr:spPr>
        <a:xfrm>
          <a:off x="772811" y="4601661"/>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50.0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26</xdr:row>
      <xdr:rowOff>32203</xdr:rowOff>
    </xdr:from>
    <xdr:to>
      <xdr:col>27</xdr:col>
      <xdr:colOff>73025</xdr:colOff>
      <xdr:row>26</xdr:row>
      <xdr:rowOff>32203</xdr:rowOff>
    </xdr:to>
    <xdr:cxnSp macro="">
      <xdr:nvCxnSpPr>
        <xdr:cNvPr id="72" name="直線コネクタ 71">
          <a:extLst>
            <a:ext uri="{FF2B5EF4-FFF2-40B4-BE49-F238E27FC236}">
              <a16:creationId xmlns:a16="http://schemas.microsoft.com/office/drawing/2014/main" id="{5E60EFC8-FEEF-4B90-A1A9-A4FB6901AA85}"/>
            </a:ext>
          </a:extLst>
        </xdr:cNvPr>
        <xdr:cNvCxnSpPr/>
      </xdr:nvCxnSpPr>
      <xdr:spPr>
        <a:xfrm>
          <a:off x="1127125" y="4390843"/>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25</xdr:row>
      <xdr:rowOff>109852</xdr:rowOff>
    </xdr:from>
    <xdr:ext cx="359394" cy="225703"/>
    <xdr:sp macro="" textlink="">
      <xdr:nvSpPr>
        <xdr:cNvPr id="73" name="テキスト ボックス 72">
          <a:extLst>
            <a:ext uri="{FF2B5EF4-FFF2-40B4-BE49-F238E27FC236}">
              <a16:creationId xmlns:a16="http://schemas.microsoft.com/office/drawing/2014/main" id="{44744F9D-F877-4836-8218-5E2023BF61FE}"/>
            </a:ext>
          </a:extLst>
        </xdr:cNvPr>
        <xdr:cNvSpPr txBox="1"/>
      </xdr:nvSpPr>
      <xdr:spPr>
        <a:xfrm>
          <a:off x="772811" y="430085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74" name="直線コネクタ 73">
          <a:extLst>
            <a:ext uri="{FF2B5EF4-FFF2-40B4-BE49-F238E27FC236}">
              <a16:creationId xmlns:a16="http://schemas.microsoft.com/office/drawing/2014/main" id="{0469C16E-CAE3-458C-AA7B-0FD40526844F}"/>
            </a:ext>
          </a:extLst>
        </xdr:cNvPr>
        <xdr:cNvCxnSpPr/>
      </xdr:nvCxnSpPr>
      <xdr:spPr>
        <a:xfrm>
          <a:off x="1127125" y="4090035"/>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23</xdr:row>
      <xdr:rowOff>144324</xdr:rowOff>
    </xdr:from>
    <xdr:ext cx="359394" cy="225703"/>
    <xdr:sp macro="" textlink="">
      <xdr:nvSpPr>
        <xdr:cNvPr id="75" name="テキスト ボックス 74">
          <a:extLst>
            <a:ext uri="{FF2B5EF4-FFF2-40B4-BE49-F238E27FC236}">
              <a16:creationId xmlns:a16="http://schemas.microsoft.com/office/drawing/2014/main" id="{60BCBA32-72D1-4C5E-9B2F-663E21B11739}"/>
            </a:ext>
          </a:extLst>
        </xdr:cNvPr>
        <xdr:cNvSpPr txBox="1"/>
      </xdr:nvSpPr>
      <xdr:spPr>
        <a:xfrm>
          <a:off x="772811" y="400004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76" name="有形固定資産減価償却率グラフ枠">
          <a:extLst>
            <a:ext uri="{FF2B5EF4-FFF2-40B4-BE49-F238E27FC236}">
              <a16:creationId xmlns:a16="http://schemas.microsoft.com/office/drawing/2014/main" id="{30498372-EBE4-4184-851A-B274AC8AC247}"/>
            </a:ext>
          </a:extLst>
        </xdr:cNvPr>
        <xdr:cNvSpPr/>
      </xdr:nvSpPr>
      <xdr:spPr>
        <a:xfrm>
          <a:off x="1127125" y="4090035"/>
          <a:ext cx="3738880" cy="211328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26</xdr:row>
      <xdr:rowOff>35288</xdr:rowOff>
    </xdr:from>
    <xdr:to>
      <xdr:col>23</xdr:col>
      <xdr:colOff>85090</xdr:colOff>
      <xdr:row>34</xdr:row>
      <xdr:rowOff>119471</xdr:rowOff>
    </xdr:to>
    <xdr:cxnSp macro="">
      <xdr:nvCxnSpPr>
        <xdr:cNvPr id="77" name="直線コネクタ 76">
          <a:extLst>
            <a:ext uri="{FF2B5EF4-FFF2-40B4-BE49-F238E27FC236}">
              <a16:creationId xmlns:a16="http://schemas.microsoft.com/office/drawing/2014/main" id="{DAA5D04B-4B27-49E3-A46B-9173DC444788}"/>
            </a:ext>
          </a:extLst>
        </xdr:cNvPr>
        <xdr:cNvCxnSpPr/>
      </xdr:nvCxnSpPr>
      <xdr:spPr>
        <a:xfrm flipV="1">
          <a:off x="4206240" y="4393928"/>
          <a:ext cx="1270" cy="142530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34</xdr:row>
      <xdr:rowOff>123298</xdr:rowOff>
    </xdr:from>
    <xdr:ext cx="405111" cy="259045"/>
    <xdr:sp macro="" textlink="">
      <xdr:nvSpPr>
        <xdr:cNvPr id="78" name="有形固定資産減価償却率最小値テキスト">
          <a:extLst>
            <a:ext uri="{FF2B5EF4-FFF2-40B4-BE49-F238E27FC236}">
              <a16:creationId xmlns:a16="http://schemas.microsoft.com/office/drawing/2014/main" id="{ED1B78F9-A136-471E-BB94-1E42BF8B1352}"/>
            </a:ext>
          </a:extLst>
        </xdr:cNvPr>
        <xdr:cNvSpPr txBox="1"/>
      </xdr:nvSpPr>
      <xdr:spPr>
        <a:xfrm>
          <a:off x="4258945" y="58230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34</xdr:row>
      <xdr:rowOff>119471</xdr:rowOff>
    </xdr:from>
    <xdr:to>
      <xdr:col>23</xdr:col>
      <xdr:colOff>174625</xdr:colOff>
      <xdr:row>34</xdr:row>
      <xdr:rowOff>119471</xdr:rowOff>
    </xdr:to>
    <xdr:cxnSp macro="">
      <xdr:nvCxnSpPr>
        <xdr:cNvPr id="79" name="直線コネクタ 78">
          <a:extLst>
            <a:ext uri="{FF2B5EF4-FFF2-40B4-BE49-F238E27FC236}">
              <a16:creationId xmlns:a16="http://schemas.microsoft.com/office/drawing/2014/main" id="{43BFD099-DC31-45E8-96EE-5679CD1ED9B7}"/>
            </a:ext>
          </a:extLst>
        </xdr:cNvPr>
        <xdr:cNvCxnSpPr/>
      </xdr:nvCxnSpPr>
      <xdr:spPr>
        <a:xfrm>
          <a:off x="4119245" y="5819231"/>
          <a:ext cx="17018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24</xdr:row>
      <xdr:rowOff>153415</xdr:rowOff>
    </xdr:from>
    <xdr:ext cx="405111" cy="259045"/>
    <xdr:sp macro="" textlink="">
      <xdr:nvSpPr>
        <xdr:cNvPr id="80" name="有形固定資産減価償却率最大値テキスト">
          <a:extLst>
            <a:ext uri="{FF2B5EF4-FFF2-40B4-BE49-F238E27FC236}">
              <a16:creationId xmlns:a16="http://schemas.microsoft.com/office/drawing/2014/main" id="{991A9F66-758C-4FC7-A7F0-0D8244B73E09}"/>
            </a:ext>
          </a:extLst>
        </xdr:cNvPr>
        <xdr:cNvSpPr txBox="1"/>
      </xdr:nvSpPr>
      <xdr:spPr>
        <a:xfrm>
          <a:off x="4258945" y="417677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26</xdr:row>
      <xdr:rowOff>35288</xdr:rowOff>
    </xdr:from>
    <xdr:to>
      <xdr:col>23</xdr:col>
      <xdr:colOff>174625</xdr:colOff>
      <xdr:row>26</xdr:row>
      <xdr:rowOff>35288</xdr:rowOff>
    </xdr:to>
    <xdr:cxnSp macro="">
      <xdr:nvCxnSpPr>
        <xdr:cNvPr id="81" name="直線コネクタ 80">
          <a:extLst>
            <a:ext uri="{FF2B5EF4-FFF2-40B4-BE49-F238E27FC236}">
              <a16:creationId xmlns:a16="http://schemas.microsoft.com/office/drawing/2014/main" id="{73B173AF-F860-4F70-AD20-B084F33E656B}"/>
            </a:ext>
          </a:extLst>
        </xdr:cNvPr>
        <xdr:cNvCxnSpPr/>
      </xdr:nvCxnSpPr>
      <xdr:spPr>
        <a:xfrm>
          <a:off x="4119245" y="4393928"/>
          <a:ext cx="17018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29</xdr:row>
      <xdr:rowOff>139445</xdr:rowOff>
    </xdr:from>
    <xdr:ext cx="405111" cy="259045"/>
    <xdr:sp macro="" textlink="">
      <xdr:nvSpPr>
        <xdr:cNvPr id="82" name="有形固定資産減価償却率平均値テキスト">
          <a:extLst>
            <a:ext uri="{FF2B5EF4-FFF2-40B4-BE49-F238E27FC236}">
              <a16:creationId xmlns:a16="http://schemas.microsoft.com/office/drawing/2014/main" id="{966E8A6E-33C2-4637-9980-082A67E523A5}"/>
            </a:ext>
          </a:extLst>
        </xdr:cNvPr>
        <xdr:cNvSpPr txBox="1"/>
      </xdr:nvSpPr>
      <xdr:spPr>
        <a:xfrm>
          <a:off x="4258945" y="500100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29</xdr:row>
      <xdr:rowOff>161018</xdr:rowOff>
    </xdr:from>
    <xdr:to>
      <xdr:col>23</xdr:col>
      <xdr:colOff>136525</xdr:colOff>
      <xdr:row>30</xdr:row>
      <xdr:rowOff>91168</xdr:rowOff>
    </xdr:to>
    <xdr:sp macro="" textlink="">
      <xdr:nvSpPr>
        <xdr:cNvPr id="83" name="フローチャート: 判断 82">
          <a:extLst>
            <a:ext uri="{FF2B5EF4-FFF2-40B4-BE49-F238E27FC236}">
              <a16:creationId xmlns:a16="http://schemas.microsoft.com/office/drawing/2014/main" id="{222E9383-28C8-4EC7-8007-192922C6D98F}"/>
            </a:ext>
          </a:extLst>
        </xdr:cNvPr>
        <xdr:cNvSpPr/>
      </xdr:nvSpPr>
      <xdr:spPr>
        <a:xfrm>
          <a:off x="4157345" y="5022578"/>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29</xdr:row>
      <xdr:rowOff>151765</xdr:rowOff>
    </xdr:from>
    <xdr:to>
      <xdr:col>19</xdr:col>
      <xdr:colOff>187325</xdr:colOff>
      <xdr:row>30</xdr:row>
      <xdr:rowOff>81915</xdr:rowOff>
    </xdr:to>
    <xdr:sp macro="" textlink="">
      <xdr:nvSpPr>
        <xdr:cNvPr id="84" name="フローチャート: 判断 83">
          <a:extLst>
            <a:ext uri="{FF2B5EF4-FFF2-40B4-BE49-F238E27FC236}">
              <a16:creationId xmlns:a16="http://schemas.microsoft.com/office/drawing/2014/main" id="{E9502A38-5405-40B4-B78E-2F10C120371F}"/>
            </a:ext>
          </a:extLst>
        </xdr:cNvPr>
        <xdr:cNvSpPr/>
      </xdr:nvSpPr>
      <xdr:spPr>
        <a:xfrm>
          <a:off x="3537585" y="5013325"/>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29</xdr:row>
      <xdr:rowOff>108585</xdr:rowOff>
    </xdr:from>
    <xdr:to>
      <xdr:col>15</xdr:col>
      <xdr:colOff>187325</xdr:colOff>
      <xdr:row>30</xdr:row>
      <xdr:rowOff>38735</xdr:rowOff>
    </xdr:to>
    <xdr:sp macro="" textlink="">
      <xdr:nvSpPr>
        <xdr:cNvPr id="85" name="フローチャート: 判断 84">
          <a:extLst>
            <a:ext uri="{FF2B5EF4-FFF2-40B4-BE49-F238E27FC236}">
              <a16:creationId xmlns:a16="http://schemas.microsoft.com/office/drawing/2014/main" id="{8CD9DC07-DBC5-4C40-A826-7BB70714E3B1}"/>
            </a:ext>
          </a:extLst>
        </xdr:cNvPr>
        <xdr:cNvSpPr/>
      </xdr:nvSpPr>
      <xdr:spPr>
        <a:xfrm>
          <a:off x="2867025" y="4970145"/>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85725</xdr:colOff>
      <xdr:row>29</xdr:row>
      <xdr:rowOff>130175</xdr:rowOff>
    </xdr:from>
    <xdr:to>
      <xdr:col>11</xdr:col>
      <xdr:colOff>187325</xdr:colOff>
      <xdr:row>30</xdr:row>
      <xdr:rowOff>60325</xdr:rowOff>
    </xdr:to>
    <xdr:sp macro="" textlink="">
      <xdr:nvSpPr>
        <xdr:cNvPr id="86" name="フローチャート: 判断 85">
          <a:extLst>
            <a:ext uri="{FF2B5EF4-FFF2-40B4-BE49-F238E27FC236}">
              <a16:creationId xmlns:a16="http://schemas.microsoft.com/office/drawing/2014/main" id="{8731C04E-6C73-4264-B1A5-142FC65FEC05}"/>
            </a:ext>
          </a:extLst>
        </xdr:cNvPr>
        <xdr:cNvSpPr/>
      </xdr:nvSpPr>
      <xdr:spPr>
        <a:xfrm>
          <a:off x="2196465" y="4991735"/>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85725</xdr:colOff>
      <xdr:row>30</xdr:row>
      <xdr:rowOff>14242</xdr:rowOff>
    </xdr:from>
    <xdr:to>
      <xdr:col>7</xdr:col>
      <xdr:colOff>187325</xdr:colOff>
      <xdr:row>30</xdr:row>
      <xdr:rowOff>115842</xdr:rowOff>
    </xdr:to>
    <xdr:sp macro="" textlink="">
      <xdr:nvSpPr>
        <xdr:cNvPr id="87" name="フローチャート: 判断 86">
          <a:extLst>
            <a:ext uri="{FF2B5EF4-FFF2-40B4-BE49-F238E27FC236}">
              <a16:creationId xmlns:a16="http://schemas.microsoft.com/office/drawing/2014/main" id="{FD628D4A-8DD4-40C7-8413-A6F8D6E173A6}"/>
            </a:ext>
          </a:extLst>
        </xdr:cNvPr>
        <xdr:cNvSpPr/>
      </xdr:nvSpPr>
      <xdr:spPr>
        <a:xfrm>
          <a:off x="1525905" y="5043442"/>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88" name="テキスト ボックス 87">
          <a:extLst>
            <a:ext uri="{FF2B5EF4-FFF2-40B4-BE49-F238E27FC236}">
              <a16:creationId xmlns:a16="http://schemas.microsoft.com/office/drawing/2014/main" id="{9676F186-6666-4F58-8518-3EFBCEC1A6A7}"/>
            </a:ext>
          </a:extLst>
        </xdr:cNvPr>
        <xdr:cNvSpPr txBox="1"/>
      </xdr:nvSpPr>
      <xdr:spPr>
        <a:xfrm>
          <a:off x="4053205" y="624540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R05</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89" name="テキスト ボックス 88">
          <a:extLst>
            <a:ext uri="{FF2B5EF4-FFF2-40B4-BE49-F238E27FC236}">
              <a16:creationId xmlns:a16="http://schemas.microsoft.com/office/drawing/2014/main" id="{93854855-B2CB-4DA6-8892-5DB4CF822099}"/>
            </a:ext>
          </a:extLst>
        </xdr:cNvPr>
        <xdr:cNvSpPr txBox="1"/>
      </xdr:nvSpPr>
      <xdr:spPr>
        <a:xfrm>
          <a:off x="3433445" y="624540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R04</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90" name="テキスト ボックス 89">
          <a:extLst>
            <a:ext uri="{FF2B5EF4-FFF2-40B4-BE49-F238E27FC236}">
              <a16:creationId xmlns:a16="http://schemas.microsoft.com/office/drawing/2014/main" id="{AC5DC427-7AA8-4460-B4A0-C6D78DFFBC4D}"/>
            </a:ext>
          </a:extLst>
        </xdr:cNvPr>
        <xdr:cNvSpPr txBox="1"/>
      </xdr:nvSpPr>
      <xdr:spPr>
        <a:xfrm>
          <a:off x="2762885" y="624540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91" name="テキスト ボックス 90">
          <a:extLst>
            <a:ext uri="{FF2B5EF4-FFF2-40B4-BE49-F238E27FC236}">
              <a16:creationId xmlns:a16="http://schemas.microsoft.com/office/drawing/2014/main" id="{B5FC228A-09BC-449E-A146-60DCA495EFAE}"/>
            </a:ext>
          </a:extLst>
        </xdr:cNvPr>
        <xdr:cNvSpPr txBox="1"/>
      </xdr:nvSpPr>
      <xdr:spPr>
        <a:xfrm>
          <a:off x="2092325" y="624540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92" name="テキスト ボックス 91">
          <a:extLst>
            <a:ext uri="{FF2B5EF4-FFF2-40B4-BE49-F238E27FC236}">
              <a16:creationId xmlns:a16="http://schemas.microsoft.com/office/drawing/2014/main" id="{0D7AD7F7-863F-4CCA-AB2C-FEACA728C416}"/>
            </a:ext>
          </a:extLst>
        </xdr:cNvPr>
        <xdr:cNvSpPr txBox="1"/>
      </xdr:nvSpPr>
      <xdr:spPr>
        <a:xfrm>
          <a:off x="1421765" y="624540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29</xdr:row>
      <xdr:rowOff>93164</xdr:rowOff>
    </xdr:from>
    <xdr:to>
      <xdr:col>23</xdr:col>
      <xdr:colOff>136525</xdr:colOff>
      <xdr:row>30</xdr:row>
      <xdr:rowOff>23314</xdr:rowOff>
    </xdr:to>
    <xdr:sp macro="" textlink="">
      <xdr:nvSpPr>
        <xdr:cNvPr id="93" name="楕円 92">
          <a:extLst>
            <a:ext uri="{FF2B5EF4-FFF2-40B4-BE49-F238E27FC236}">
              <a16:creationId xmlns:a16="http://schemas.microsoft.com/office/drawing/2014/main" id="{78E020B2-CD51-4270-9069-F75B0CEE8C2B}"/>
            </a:ext>
          </a:extLst>
        </xdr:cNvPr>
        <xdr:cNvSpPr/>
      </xdr:nvSpPr>
      <xdr:spPr>
        <a:xfrm>
          <a:off x="4157345" y="4954724"/>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28</xdr:row>
      <xdr:rowOff>116041</xdr:rowOff>
    </xdr:from>
    <xdr:ext cx="405111" cy="259045"/>
    <xdr:sp macro="" textlink="">
      <xdr:nvSpPr>
        <xdr:cNvPr id="94" name="有形固定資産減価償却率該当値テキスト">
          <a:extLst>
            <a:ext uri="{FF2B5EF4-FFF2-40B4-BE49-F238E27FC236}">
              <a16:creationId xmlns:a16="http://schemas.microsoft.com/office/drawing/2014/main" id="{55E9980B-1A99-45AD-8E66-7E560A70F197}"/>
            </a:ext>
          </a:extLst>
        </xdr:cNvPr>
        <xdr:cNvSpPr txBox="1"/>
      </xdr:nvSpPr>
      <xdr:spPr>
        <a:xfrm>
          <a:off x="4258945" y="48099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85725</xdr:colOff>
      <xdr:row>29</xdr:row>
      <xdr:rowOff>3719</xdr:rowOff>
    </xdr:from>
    <xdr:to>
      <xdr:col>19</xdr:col>
      <xdr:colOff>187325</xdr:colOff>
      <xdr:row>29</xdr:row>
      <xdr:rowOff>105319</xdr:rowOff>
    </xdr:to>
    <xdr:sp macro="" textlink="">
      <xdr:nvSpPr>
        <xdr:cNvPr id="95" name="楕円 94">
          <a:extLst>
            <a:ext uri="{FF2B5EF4-FFF2-40B4-BE49-F238E27FC236}">
              <a16:creationId xmlns:a16="http://schemas.microsoft.com/office/drawing/2014/main" id="{784AC84B-9A95-466C-8D9E-0B281C7DCC01}"/>
            </a:ext>
          </a:extLst>
        </xdr:cNvPr>
        <xdr:cNvSpPr/>
      </xdr:nvSpPr>
      <xdr:spPr>
        <a:xfrm>
          <a:off x="3537585" y="4865279"/>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136525</xdr:colOff>
      <xdr:row>29</xdr:row>
      <xdr:rowOff>54519</xdr:rowOff>
    </xdr:from>
    <xdr:to>
      <xdr:col>23</xdr:col>
      <xdr:colOff>85725</xdr:colOff>
      <xdr:row>29</xdr:row>
      <xdr:rowOff>143964</xdr:rowOff>
    </xdr:to>
    <xdr:cxnSp macro="">
      <xdr:nvCxnSpPr>
        <xdr:cNvPr id="96" name="直線コネクタ 95">
          <a:extLst>
            <a:ext uri="{FF2B5EF4-FFF2-40B4-BE49-F238E27FC236}">
              <a16:creationId xmlns:a16="http://schemas.microsoft.com/office/drawing/2014/main" id="{3AC39170-A700-4404-9A7A-3B182381B867}"/>
            </a:ext>
          </a:extLst>
        </xdr:cNvPr>
        <xdr:cNvCxnSpPr/>
      </xdr:nvCxnSpPr>
      <xdr:spPr>
        <a:xfrm>
          <a:off x="3588385" y="4916079"/>
          <a:ext cx="619760" cy="894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85725</xdr:colOff>
      <xdr:row>29</xdr:row>
      <xdr:rowOff>56152</xdr:rowOff>
    </xdr:from>
    <xdr:to>
      <xdr:col>15</xdr:col>
      <xdr:colOff>187325</xdr:colOff>
      <xdr:row>29</xdr:row>
      <xdr:rowOff>157752</xdr:rowOff>
    </xdr:to>
    <xdr:sp macro="" textlink="">
      <xdr:nvSpPr>
        <xdr:cNvPr id="97" name="楕円 96">
          <a:extLst>
            <a:ext uri="{FF2B5EF4-FFF2-40B4-BE49-F238E27FC236}">
              <a16:creationId xmlns:a16="http://schemas.microsoft.com/office/drawing/2014/main" id="{0C71A668-75E7-463C-B776-17E9D5887CDD}"/>
            </a:ext>
          </a:extLst>
        </xdr:cNvPr>
        <xdr:cNvSpPr/>
      </xdr:nvSpPr>
      <xdr:spPr>
        <a:xfrm>
          <a:off x="2867025" y="4917712"/>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136525</xdr:colOff>
      <xdr:row>29</xdr:row>
      <xdr:rowOff>54519</xdr:rowOff>
    </xdr:from>
    <xdr:to>
      <xdr:col>19</xdr:col>
      <xdr:colOff>136525</xdr:colOff>
      <xdr:row>29</xdr:row>
      <xdr:rowOff>106952</xdr:rowOff>
    </xdr:to>
    <xdr:cxnSp macro="">
      <xdr:nvCxnSpPr>
        <xdr:cNvPr id="98" name="直線コネクタ 97">
          <a:extLst>
            <a:ext uri="{FF2B5EF4-FFF2-40B4-BE49-F238E27FC236}">
              <a16:creationId xmlns:a16="http://schemas.microsoft.com/office/drawing/2014/main" id="{4ABC37B2-8601-4031-BF13-F95F250205A9}"/>
            </a:ext>
          </a:extLst>
        </xdr:cNvPr>
        <xdr:cNvCxnSpPr/>
      </xdr:nvCxnSpPr>
      <xdr:spPr>
        <a:xfrm flipV="1">
          <a:off x="2917825" y="4916079"/>
          <a:ext cx="670560" cy="524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85725</xdr:colOff>
      <xdr:row>29</xdr:row>
      <xdr:rowOff>31478</xdr:rowOff>
    </xdr:from>
    <xdr:to>
      <xdr:col>11</xdr:col>
      <xdr:colOff>187325</xdr:colOff>
      <xdr:row>29</xdr:row>
      <xdr:rowOff>133078</xdr:rowOff>
    </xdr:to>
    <xdr:sp macro="" textlink="">
      <xdr:nvSpPr>
        <xdr:cNvPr id="99" name="楕円 98">
          <a:extLst>
            <a:ext uri="{FF2B5EF4-FFF2-40B4-BE49-F238E27FC236}">
              <a16:creationId xmlns:a16="http://schemas.microsoft.com/office/drawing/2014/main" id="{52A0A743-1B07-4A39-A3BC-8695B5AC4759}"/>
            </a:ext>
          </a:extLst>
        </xdr:cNvPr>
        <xdr:cNvSpPr/>
      </xdr:nvSpPr>
      <xdr:spPr>
        <a:xfrm>
          <a:off x="2196465" y="4893038"/>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136525</xdr:colOff>
      <xdr:row>29</xdr:row>
      <xdr:rowOff>82278</xdr:rowOff>
    </xdr:from>
    <xdr:to>
      <xdr:col>15</xdr:col>
      <xdr:colOff>136525</xdr:colOff>
      <xdr:row>29</xdr:row>
      <xdr:rowOff>106952</xdr:rowOff>
    </xdr:to>
    <xdr:cxnSp macro="">
      <xdr:nvCxnSpPr>
        <xdr:cNvPr id="100" name="直線コネクタ 99">
          <a:extLst>
            <a:ext uri="{FF2B5EF4-FFF2-40B4-BE49-F238E27FC236}">
              <a16:creationId xmlns:a16="http://schemas.microsoft.com/office/drawing/2014/main" id="{2D4D3F8E-CC5A-4B04-A688-10DAD0A78DE4}"/>
            </a:ext>
          </a:extLst>
        </xdr:cNvPr>
        <xdr:cNvCxnSpPr/>
      </xdr:nvCxnSpPr>
      <xdr:spPr>
        <a:xfrm>
          <a:off x="2247265" y="4943838"/>
          <a:ext cx="670560" cy="246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85725</xdr:colOff>
      <xdr:row>28</xdr:row>
      <xdr:rowOff>150495</xdr:rowOff>
    </xdr:from>
    <xdr:to>
      <xdr:col>7</xdr:col>
      <xdr:colOff>187325</xdr:colOff>
      <xdr:row>29</xdr:row>
      <xdr:rowOff>80645</xdr:rowOff>
    </xdr:to>
    <xdr:sp macro="" textlink="">
      <xdr:nvSpPr>
        <xdr:cNvPr id="101" name="楕円 100">
          <a:extLst>
            <a:ext uri="{FF2B5EF4-FFF2-40B4-BE49-F238E27FC236}">
              <a16:creationId xmlns:a16="http://schemas.microsoft.com/office/drawing/2014/main" id="{E846EF79-6B69-4311-B7DF-A5903B1D1A1A}"/>
            </a:ext>
          </a:extLst>
        </xdr:cNvPr>
        <xdr:cNvSpPr/>
      </xdr:nvSpPr>
      <xdr:spPr>
        <a:xfrm>
          <a:off x="1525905" y="4844415"/>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136525</xdr:colOff>
      <xdr:row>29</xdr:row>
      <xdr:rowOff>29845</xdr:rowOff>
    </xdr:from>
    <xdr:to>
      <xdr:col>11</xdr:col>
      <xdr:colOff>136525</xdr:colOff>
      <xdr:row>29</xdr:row>
      <xdr:rowOff>82278</xdr:rowOff>
    </xdr:to>
    <xdr:cxnSp macro="">
      <xdr:nvCxnSpPr>
        <xdr:cNvPr id="102" name="直線コネクタ 101">
          <a:extLst>
            <a:ext uri="{FF2B5EF4-FFF2-40B4-BE49-F238E27FC236}">
              <a16:creationId xmlns:a16="http://schemas.microsoft.com/office/drawing/2014/main" id="{FAB2CA5B-1EFF-4C72-B31E-E3CC42964364}"/>
            </a:ext>
          </a:extLst>
        </xdr:cNvPr>
        <xdr:cNvCxnSpPr/>
      </xdr:nvCxnSpPr>
      <xdr:spPr>
        <a:xfrm>
          <a:off x="1576705" y="4891405"/>
          <a:ext cx="670560" cy="524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111769</xdr:colOff>
      <xdr:row>30</xdr:row>
      <xdr:rowOff>73042</xdr:rowOff>
    </xdr:from>
    <xdr:ext cx="405111" cy="259045"/>
    <xdr:sp macro="" textlink="">
      <xdr:nvSpPr>
        <xdr:cNvPr id="103" name="n_1aveValue有形固定資産減価償却率">
          <a:extLst>
            <a:ext uri="{FF2B5EF4-FFF2-40B4-BE49-F238E27FC236}">
              <a16:creationId xmlns:a16="http://schemas.microsoft.com/office/drawing/2014/main" id="{13D7DEE0-759E-4B3D-AD86-8A8E87AC425B}"/>
            </a:ext>
          </a:extLst>
        </xdr:cNvPr>
        <xdr:cNvSpPr txBox="1"/>
      </xdr:nvSpPr>
      <xdr:spPr>
        <a:xfrm>
          <a:off x="3395989" y="51022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30</xdr:row>
      <xdr:rowOff>29862</xdr:rowOff>
    </xdr:from>
    <xdr:ext cx="405111" cy="259045"/>
    <xdr:sp macro="" textlink="">
      <xdr:nvSpPr>
        <xdr:cNvPr id="104" name="n_2aveValue有形固定資産減価償却率">
          <a:extLst>
            <a:ext uri="{FF2B5EF4-FFF2-40B4-BE49-F238E27FC236}">
              <a16:creationId xmlns:a16="http://schemas.microsoft.com/office/drawing/2014/main" id="{36454531-344D-4B46-BB08-65226F7331BF}"/>
            </a:ext>
          </a:extLst>
        </xdr:cNvPr>
        <xdr:cNvSpPr txBox="1"/>
      </xdr:nvSpPr>
      <xdr:spPr>
        <a:xfrm>
          <a:off x="2738129" y="50590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30</xdr:row>
      <xdr:rowOff>51452</xdr:rowOff>
    </xdr:from>
    <xdr:ext cx="405111" cy="259045"/>
    <xdr:sp macro="" textlink="">
      <xdr:nvSpPr>
        <xdr:cNvPr id="105" name="n_3aveValue有形固定資産減価償却率">
          <a:extLst>
            <a:ext uri="{FF2B5EF4-FFF2-40B4-BE49-F238E27FC236}">
              <a16:creationId xmlns:a16="http://schemas.microsoft.com/office/drawing/2014/main" id="{2877C262-260B-4453-930D-0E166EAC9068}"/>
            </a:ext>
          </a:extLst>
        </xdr:cNvPr>
        <xdr:cNvSpPr txBox="1"/>
      </xdr:nvSpPr>
      <xdr:spPr>
        <a:xfrm>
          <a:off x="2067569" y="50806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30</xdr:row>
      <xdr:rowOff>106969</xdr:rowOff>
    </xdr:from>
    <xdr:ext cx="405111" cy="259045"/>
    <xdr:sp macro="" textlink="">
      <xdr:nvSpPr>
        <xdr:cNvPr id="106" name="n_4aveValue有形固定資産減価償却率">
          <a:extLst>
            <a:ext uri="{FF2B5EF4-FFF2-40B4-BE49-F238E27FC236}">
              <a16:creationId xmlns:a16="http://schemas.microsoft.com/office/drawing/2014/main" id="{47E5B4B9-5311-4566-BF3E-A00C0758D749}"/>
            </a:ext>
          </a:extLst>
        </xdr:cNvPr>
        <xdr:cNvSpPr txBox="1"/>
      </xdr:nvSpPr>
      <xdr:spPr>
        <a:xfrm>
          <a:off x="1397009" y="513616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27</xdr:row>
      <xdr:rowOff>121846</xdr:rowOff>
    </xdr:from>
    <xdr:ext cx="405111" cy="259045"/>
    <xdr:sp macro="" textlink="">
      <xdr:nvSpPr>
        <xdr:cNvPr id="107" name="n_1mainValue有形固定資産減価償却率">
          <a:extLst>
            <a:ext uri="{FF2B5EF4-FFF2-40B4-BE49-F238E27FC236}">
              <a16:creationId xmlns:a16="http://schemas.microsoft.com/office/drawing/2014/main" id="{04B9DB8B-BD47-429F-B0E1-E5C4F5FDD6D4}"/>
            </a:ext>
          </a:extLst>
        </xdr:cNvPr>
        <xdr:cNvSpPr txBox="1"/>
      </xdr:nvSpPr>
      <xdr:spPr>
        <a:xfrm>
          <a:off x="3395989" y="464812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28</xdr:row>
      <xdr:rowOff>2829</xdr:rowOff>
    </xdr:from>
    <xdr:ext cx="405111" cy="259045"/>
    <xdr:sp macro="" textlink="">
      <xdr:nvSpPr>
        <xdr:cNvPr id="108" name="n_2mainValue有形固定資産減価償却率">
          <a:extLst>
            <a:ext uri="{FF2B5EF4-FFF2-40B4-BE49-F238E27FC236}">
              <a16:creationId xmlns:a16="http://schemas.microsoft.com/office/drawing/2014/main" id="{BBB6F9FF-5C39-4760-B701-E0F67C7EE0AC}"/>
            </a:ext>
          </a:extLst>
        </xdr:cNvPr>
        <xdr:cNvSpPr txBox="1"/>
      </xdr:nvSpPr>
      <xdr:spPr>
        <a:xfrm>
          <a:off x="2738129" y="469674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27</xdr:row>
      <xdr:rowOff>149605</xdr:rowOff>
    </xdr:from>
    <xdr:ext cx="405111" cy="259045"/>
    <xdr:sp macro="" textlink="">
      <xdr:nvSpPr>
        <xdr:cNvPr id="109" name="n_3mainValue有形固定資産減価償却率">
          <a:extLst>
            <a:ext uri="{FF2B5EF4-FFF2-40B4-BE49-F238E27FC236}">
              <a16:creationId xmlns:a16="http://schemas.microsoft.com/office/drawing/2014/main" id="{53631F93-9EFE-4405-8C56-DC0AA3D1B470}"/>
            </a:ext>
          </a:extLst>
        </xdr:cNvPr>
        <xdr:cNvSpPr txBox="1"/>
      </xdr:nvSpPr>
      <xdr:spPr>
        <a:xfrm>
          <a:off x="2067569" y="467588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27</xdr:row>
      <xdr:rowOff>97172</xdr:rowOff>
    </xdr:from>
    <xdr:ext cx="405111" cy="259045"/>
    <xdr:sp macro="" textlink="">
      <xdr:nvSpPr>
        <xdr:cNvPr id="110" name="n_4mainValue有形固定資産減価償却率">
          <a:extLst>
            <a:ext uri="{FF2B5EF4-FFF2-40B4-BE49-F238E27FC236}">
              <a16:creationId xmlns:a16="http://schemas.microsoft.com/office/drawing/2014/main" id="{35ACEDE6-DCD7-48E1-A005-6156CFFD29BF}"/>
            </a:ext>
          </a:extLst>
        </xdr:cNvPr>
        <xdr:cNvSpPr txBox="1"/>
      </xdr:nvSpPr>
      <xdr:spPr>
        <a:xfrm>
          <a:off x="1397009" y="46234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111" name="正方形/長方形 110">
          <a:extLst>
            <a:ext uri="{FF2B5EF4-FFF2-40B4-BE49-F238E27FC236}">
              <a16:creationId xmlns:a16="http://schemas.microsoft.com/office/drawing/2014/main" id="{54989C0E-603E-4C7F-8253-687689C28AF7}"/>
            </a:ext>
          </a:extLst>
        </xdr:cNvPr>
        <xdr:cNvSpPr/>
      </xdr:nvSpPr>
      <xdr:spPr>
        <a:xfrm>
          <a:off x="9971405" y="3502025"/>
          <a:ext cx="3716020" cy="21463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（参考）債務償還比率</a:t>
          </a:r>
        </a:p>
      </xdr:txBody>
    </xdr:sp>
    <xdr:clientData/>
  </xdr:twoCellAnchor>
  <xdr:twoCellAnchor>
    <xdr:from>
      <xdr:col>63</xdr:col>
      <xdr:colOff>76468</xdr:colOff>
      <xdr:row>22</xdr:row>
      <xdr:rowOff>81217</xdr:rowOff>
    </xdr:from>
    <xdr:to>
      <xdr:col>68</xdr:col>
      <xdr:colOff>158482</xdr:colOff>
      <xdr:row>24</xdr:row>
      <xdr:rowOff>14034</xdr:rowOff>
    </xdr:to>
    <xdr:sp macro="" textlink="">
      <xdr:nvSpPr>
        <xdr:cNvPr id="112" name="正方形/長方形 111">
          <a:extLst>
            <a:ext uri="{FF2B5EF4-FFF2-40B4-BE49-F238E27FC236}">
              <a16:creationId xmlns:a16="http://schemas.microsoft.com/office/drawing/2014/main" id="{BA5E0B3A-96FF-4DA5-9117-45FD833B4AB1}"/>
            </a:ext>
          </a:extLst>
        </xdr:cNvPr>
        <xdr:cNvSpPr/>
      </xdr:nvSpPr>
      <xdr:spPr>
        <a:xfrm>
          <a:off x="10904488" y="3769297"/>
          <a:ext cx="920214" cy="26809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債務償還比率</a:t>
          </a:r>
        </a:p>
      </xdr:txBody>
    </xdr:sp>
    <xdr:clientData/>
  </xdr:twoCellAnchor>
  <xdr:twoCellAnchor>
    <xdr:from>
      <xdr:col>71</xdr:col>
      <xdr:colOff>123041</xdr:colOff>
      <xdr:row>22</xdr:row>
      <xdr:rowOff>64546</xdr:rowOff>
    </xdr:from>
    <xdr:to>
      <xdr:col>75</xdr:col>
      <xdr:colOff>48409</xdr:colOff>
      <xdr:row>24</xdr:row>
      <xdr:rowOff>30705</xdr:rowOff>
    </xdr:to>
    <xdr:sp macro="" textlink="">
      <xdr:nvSpPr>
        <xdr:cNvPr id="113" name="正方形/長方形 112">
          <a:extLst>
            <a:ext uri="{FF2B5EF4-FFF2-40B4-BE49-F238E27FC236}">
              <a16:creationId xmlns:a16="http://schemas.microsoft.com/office/drawing/2014/main" id="{C6E1D6D0-9898-4E2D-BC98-EE50DC9C54F1}"/>
            </a:ext>
          </a:extLst>
        </xdr:cNvPr>
        <xdr:cNvSpPr/>
      </xdr:nvSpPr>
      <xdr:spPr>
        <a:xfrm>
          <a:off x="12292181" y="3752626"/>
          <a:ext cx="595928" cy="30143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[ 0.0% ]</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114" name="正方形/長方形 113">
          <a:extLst>
            <a:ext uri="{FF2B5EF4-FFF2-40B4-BE49-F238E27FC236}">
              <a16:creationId xmlns:a16="http://schemas.microsoft.com/office/drawing/2014/main" id="{15083E4E-B18B-4251-83DD-573EFB73E9F4}"/>
            </a:ext>
          </a:extLst>
        </xdr:cNvPr>
        <xdr:cNvSpPr/>
      </xdr:nvSpPr>
      <xdr:spPr>
        <a:xfrm>
          <a:off x="13659485" y="3577590"/>
          <a:ext cx="1341120" cy="20256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115" name="正方形/長方形 114">
          <a:extLst>
            <a:ext uri="{FF2B5EF4-FFF2-40B4-BE49-F238E27FC236}">
              <a16:creationId xmlns:a16="http://schemas.microsoft.com/office/drawing/2014/main" id="{68BC234F-66AE-44B9-9A4B-6C4EB3DE02ED}"/>
            </a:ext>
          </a:extLst>
        </xdr:cNvPr>
        <xdr:cNvSpPr/>
      </xdr:nvSpPr>
      <xdr:spPr>
        <a:xfrm>
          <a:off x="13659485" y="3716655"/>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116" name="正方形/長方形 115">
          <a:extLst>
            <a:ext uri="{FF2B5EF4-FFF2-40B4-BE49-F238E27FC236}">
              <a16:creationId xmlns:a16="http://schemas.microsoft.com/office/drawing/2014/main" id="{1D627B46-75A2-4FED-A7D3-2212FE5A15D0}"/>
            </a:ext>
          </a:extLst>
        </xdr:cNvPr>
        <xdr:cNvSpPr/>
      </xdr:nvSpPr>
      <xdr:spPr>
        <a:xfrm>
          <a:off x="15000605" y="3577590"/>
          <a:ext cx="1341120" cy="20256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117" name="正方形/長方形 116">
          <a:extLst>
            <a:ext uri="{FF2B5EF4-FFF2-40B4-BE49-F238E27FC236}">
              <a16:creationId xmlns:a16="http://schemas.microsoft.com/office/drawing/2014/main" id="{80BD60B9-DC50-4D15-AA35-3AEEF4DF72EA}"/>
            </a:ext>
          </a:extLst>
        </xdr:cNvPr>
        <xdr:cNvSpPr/>
      </xdr:nvSpPr>
      <xdr:spPr>
        <a:xfrm>
          <a:off x="15000605" y="3716655"/>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118" name="正方形/長方形 117">
          <a:extLst>
            <a:ext uri="{FF2B5EF4-FFF2-40B4-BE49-F238E27FC236}">
              <a16:creationId xmlns:a16="http://schemas.microsoft.com/office/drawing/2014/main" id="{F24B7B3B-5069-4AE2-BDB5-B7B4DC8A6FCF}"/>
            </a:ext>
          </a:extLst>
        </xdr:cNvPr>
        <xdr:cNvSpPr/>
      </xdr:nvSpPr>
      <xdr:spPr>
        <a:xfrm>
          <a:off x="16445865" y="3577590"/>
          <a:ext cx="1341120" cy="20256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119" name="正方形/長方形 118">
          <a:extLst>
            <a:ext uri="{FF2B5EF4-FFF2-40B4-BE49-F238E27FC236}">
              <a16:creationId xmlns:a16="http://schemas.microsoft.com/office/drawing/2014/main" id="{FCA07165-91B1-4ED4-998A-DC15E0C75DBD}"/>
            </a:ext>
          </a:extLst>
        </xdr:cNvPr>
        <xdr:cNvSpPr/>
      </xdr:nvSpPr>
      <xdr:spPr>
        <a:xfrm>
          <a:off x="16445865" y="3716655"/>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120" name="正方形/長方形 119">
          <a:extLst>
            <a:ext uri="{FF2B5EF4-FFF2-40B4-BE49-F238E27FC236}">
              <a16:creationId xmlns:a16="http://schemas.microsoft.com/office/drawing/2014/main" id="{6075B84C-2DE3-4CDB-AD9D-ABCDF1E0FD86}"/>
            </a:ext>
          </a:extLst>
        </xdr:cNvPr>
        <xdr:cNvSpPr/>
      </xdr:nvSpPr>
      <xdr:spPr>
        <a:xfrm>
          <a:off x="9971405" y="4090035"/>
          <a:ext cx="3716020" cy="211328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121" name="正方形/長方形 120">
          <a:extLst>
            <a:ext uri="{FF2B5EF4-FFF2-40B4-BE49-F238E27FC236}">
              <a16:creationId xmlns:a16="http://schemas.microsoft.com/office/drawing/2014/main" id="{8A3174DF-1E60-476E-8F16-E87EB98A2009}"/>
            </a:ext>
          </a:extLst>
        </xdr:cNvPr>
        <xdr:cNvSpPr/>
      </xdr:nvSpPr>
      <xdr:spPr>
        <a:xfrm>
          <a:off x="13931265" y="4090035"/>
          <a:ext cx="4191000" cy="21132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122" name="正方形/長方形 121">
          <a:extLst>
            <a:ext uri="{FF2B5EF4-FFF2-40B4-BE49-F238E27FC236}">
              <a16:creationId xmlns:a16="http://schemas.microsoft.com/office/drawing/2014/main" id="{7010EF0C-3EAB-4CCB-8D57-6B44F60136B4}"/>
            </a:ext>
          </a:extLst>
        </xdr:cNvPr>
        <xdr:cNvSpPr/>
      </xdr:nvSpPr>
      <xdr:spPr>
        <a:xfrm>
          <a:off x="13931265" y="4153535"/>
          <a:ext cx="402336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債務償還比率の分析欄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123" name="テキスト ボックス 122">
          <a:extLst>
            <a:ext uri="{FF2B5EF4-FFF2-40B4-BE49-F238E27FC236}">
              <a16:creationId xmlns:a16="http://schemas.microsoft.com/office/drawing/2014/main" id="{37B962BE-84FC-4A24-921B-F013F8ACB46E}"/>
            </a:ext>
          </a:extLst>
        </xdr:cNvPr>
        <xdr:cNvSpPr txBox="1"/>
      </xdr:nvSpPr>
      <xdr:spPr>
        <a:xfrm>
          <a:off x="14007465" y="4374515"/>
          <a:ext cx="4010660" cy="1739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新規発行債の抑制等により一般会計における地方債現在高が減少していること及び財政調整基金等の積立てにより償還充当可能財源が増となったことにより、類似団体と比較して低い水準となっている。ただし、今後、老朽化した公共施設等の更新等にあたり起債の活用や基金の取り崩しが見込まれることから、引き続き財政の健全化に努める必要がある。</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twoCellAnchor>
  <xdr:oneCellAnchor>
    <xdr:from>
      <xdr:col>57</xdr:col>
      <xdr:colOff>111125</xdr:colOff>
      <xdr:row>23</xdr:row>
      <xdr:rowOff>47625</xdr:rowOff>
    </xdr:from>
    <xdr:ext cx="349839" cy="225703"/>
    <xdr:sp macro="" textlink="">
      <xdr:nvSpPr>
        <xdr:cNvPr id="124" name="テキスト ボックス 123">
          <a:extLst>
            <a:ext uri="{FF2B5EF4-FFF2-40B4-BE49-F238E27FC236}">
              <a16:creationId xmlns:a16="http://schemas.microsoft.com/office/drawing/2014/main" id="{74C1D090-4B56-41DA-B1FF-6257C81921DF}"/>
            </a:ext>
          </a:extLst>
        </xdr:cNvPr>
        <xdr:cNvSpPr txBox="1"/>
      </xdr:nvSpPr>
      <xdr:spPr>
        <a:xfrm>
          <a:off x="9933305" y="390334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125" name="直線コネクタ 124">
          <a:extLst>
            <a:ext uri="{FF2B5EF4-FFF2-40B4-BE49-F238E27FC236}">
              <a16:creationId xmlns:a16="http://schemas.microsoft.com/office/drawing/2014/main" id="{8B7B9C08-D0CA-4120-81D5-A9A6E9D430E7}"/>
            </a:ext>
          </a:extLst>
        </xdr:cNvPr>
        <xdr:cNvCxnSpPr/>
      </xdr:nvCxnSpPr>
      <xdr:spPr>
        <a:xfrm>
          <a:off x="9971405" y="6203315"/>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36</xdr:row>
      <xdr:rowOff>74474</xdr:rowOff>
    </xdr:from>
    <xdr:ext cx="482824" cy="225703"/>
    <xdr:sp macro="" textlink="">
      <xdr:nvSpPr>
        <xdr:cNvPr id="126" name="テキスト ボックス 125">
          <a:extLst>
            <a:ext uri="{FF2B5EF4-FFF2-40B4-BE49-F238E27FC236}">
              <a16:creationId xmlns:a16="http://schemas.microsoft.com/office/drawing/2014/main" id="{84B01580-B939-4009-8B95-0FBDC099AC7A}"/>
            </a:ext>
          </a:extLst>
        </xdr:cNvPr>
        <xdr:cNvSpPr txBox="1"/>
      </xdr:nvSpPr>
      <xdr:spPr>
        <a:xfrm>
          <a:off x="9486041" y="6109514"/>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1,500.0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34</xdr:row>
      <xdr:rowOff>151342</xdr:rowOff>
    </xdr:from>
    <xdr:to>
      <xdr:col>80</xdr:col>
      <xdr:colOff>9525</xdr:colOff>
      <xdr:row>34</xdr:row>
      <xdr:rowOff>151342</xdr:rowOff>
    </xdr:to>
    <xdr:cxnSp macro="">
      <xdr:nvCxnSpPr>
        <xdr:cNvPr id="127" name="直線コネクタ 126">
          <a:extLst>
            <a:ext uri="{FF2B5EF4-FFF2-40B4-BE49-F238E27FC236}">
              <a16:creationId xmlns:a16="http://schemas.microsoft.com/office/drawing/2014/main" id="{C2AA0236-D352-4407-B475-183E8CE0B5DB}"/>
            </a:ext>
          </a:extLst>
        </xdr:cNvPr>
        <xdr:cNvCxnSpPr/>
      </xdr:nvCxnSpPr>
      <xdr:spPr>
        <a:xfrm>
          <a:off x="9971405" y="5851102"/>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34</xdr:row>
      <xdr:rowOff>57541</xdr:rowOff>
    </xdr:from>
    <xdr:ext cx="482824" cy="225703"/>
    <xdr:sp macro="" textlink="">
      <xdr:nvSpPr>
        <xdr:cNvPr id="128" name="テキスト ボックス 127">
          <a:extLst>
            <a:ext uri="{FF2B5EF4-FFF2-40B4-BE49-F238E27FC236}">
              <a16:creationId xmlns:a16="http://schemas.microsoft.com/office/drawing/2014/main" id="{D0C0F2A4-AF03-4208-B21E-34C798C6425C}"/>
            </a:ext>
          </a:extLst>
        </xdr:cNvPr>
        <xdr:cNvSpPr txBox="1"/>
      </xdr:nvSpPr>
      <xdr:spPr>
        <a:xfrm>
          <a:off x="9486041" y="5757301"/>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32</xdr:row>
      <xdr:rowOff>134408</xdr:rowOff>
    </xdr:from>
    <xdr:to>
      <xdr:col>80</xdr:col>
      <xdr:colOff>9525</xdr:colOff>
      <xdr:row>32</xdr:row>
      <xdr:rowOff>134408</xdr:rowOff>
    </xdr:to>
    <xdr:cxnSp macro="">
      <xdr:nvCxnSpPr>
        <xdr:cNvPr id="129" name="直線コネクタ 128">
          <a:extLst>
            <a:ext uri="{FF2B5EF4-FFF2-40B4-BE49-F238E27FC236}">
              <a16:creationId xmlns:a16="http://schemas.microsoft.com/office/drawing/2014/main" id="{3200F972-1845-4B9E-B76D-E9144C0DBA07}"/>
            </a:ext>
          </a:extLst>
        </xdr:cNvPr>
        <xdr:cNvCxnSpPr/>
      </xdr:nvCxnSpPr>
      <xdr:spPr>
        <a:xfrm>
          <a:off x="9971405" y="5498888"/>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32</xdr:row>
      <xdr:rowOff>40607</xdr:rowOff>
    </xdr:from>
    <xdr:ext cx="410689" cy="225703"/>
    <xdr:sp macro="" textlink="">
      <xdr:nvSpPr>
        <xdr:cNvPr id="130" name="テキスト ボックス 129">
          <a:extLst>
            <a:ext uri="{FF2B5EF4-FFF2-40B4-BE49-F238E27FC236}">
              <a16:creationId xmlns:a16="http://schemas.microsoft.com/office/drawing/2014/main" id="{42F1C69B-CE98-46AC-AF32-F7AA67C1C153}"/>
            </a:ext>
          </a:extLst>
        </xdr:cNvPr>
        <xdr:cNvSpPr txBox="1"/>
      </xdr:nvSpPr>
      <xdr:spPr>
        <a:xfrm>
          <a:off x="9542936" y="5405087"/>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30</xdr:row>
      <xdr:rowOff>117475</xdr:rowOff>
    </xdr:from>
    <xdr:to>
      <xdr:col>80</xdr:col>
      <xdr:colOff>9525</xdr:colOff>
      <xdr:row>30</xdr:row>
      <xdr:rowOff>117475</xdr:rowOff>
    </xdr:to>
    <xdr:cxnSp macro="">
      <xdr:nvCxnSpPr>
        <xdr:cNvPr id="131" name="直線コネクタ 130">
          <a:extLst>
            <a:ext uri="{FF2B5EF4-FFF2-40B4-BE49-F238E27FC236}">
              <a16:creationId xmlns:a16="http://schemas.microsoft.com/office/drawing/2014/main" id="{DBC32AC9-7C28-4F4E-B292-D6A974E5CF9B}"/>
            </a:ext>
          </a:extLst>
        </xdr:cNvPr>
        <xdr:cNvCxnSpPr/>
      </xdr:nvCxnSpPr>
      <xdr:spPr>
        <a:xfrm>
          <a:off x="9971405" y="5146675"/>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30</xdr:row>
      <xdr:rowOff>23674</xdr:rowOff>
    </xdr:from>
    <xdr:ext cx="410689" cy="225703"/>
    <xdr:sp macro="" textlink="">
      <xdr:nvSpPr>
        <xdr:cNvPr id="132" name="テキスト ボックス 131">
          <a:extLst>
            <a:ext uri="{FF2B5EF4-FFF2-40B4-BE49-F238E27FC236}">
              <a16:creationId xmlns:a16="http://schemas.microsoft.com/office/drawing/2014/main" id="{3721D55A-BF67-47CC-9F47-0D94B5629051}"/>
            </a:ext>
          </a:extLst>
        </xdr:cNvPr>
        <xdr:cNvSpPr txBox="1"/>
      </xdr:nvSpPr>
      <xdr:spPr>
        <a:xfrm>
          <a:off x="9542936" y="5052874"/>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28</xdr:row>
      <xdr:rowOff>100542</xdr:rowOff>
    </xdr:from>
    <xdr:to>
      <xdr:col>80</xdr:col>
      <xdr:colOff>9525</xdr:colOff>
      <xdr:row>28</xdr:row>
      <xdr:rowOff>100542</xdr:rowOff>
    </xdr:to>
    <xdr:cxnSp macro="">
      <xdr:nvCxnSpPr>
        <xdr:cNvPr id="133" name="直線コネクタ 132">
          <a:extLst>
            <a:ext uri="{FF2B5EF4-FFF2-40B4-BE49-F238E27FC236}">
              <a16:creationId xmlns:a16="http://schemas.microsoft.com/office/drawing/2014/main" id="{C0806954-0890-4F48-9616-43AB4F00F6BA}"/>
            </a:ext>
          </a:extLst>
        </xdr:cNvPr>
        <xdr:cNvCxnSpPr/>
      </xdr:nvCxnSpPr>
      <xdr:spPr>
        <a:xfrm>
          <a:off x="9971405" y="4794462"/>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28</xdr:row>
      <xdr:rowOff>6741</xdr:rowOff>
    </xdr:from>
    <xdr:ext cx="410689" cy="225703"/>
    <xdr:sp macro="" textlink="">
      <xdr:nvSpPr>
        <xdr:cNvPr id="134" name="テキスト ボックス 133">
          <a:extLst>
            <a:ext uri="{FF2B5EF4-FFF2-40B4-BE49-F238E27FC236}">
              <a16:creationId xmlns:a16="http://schemas.microsoft.com/office/drawing/2014/main" id="{8804E9DC-28B2-4454-B490-7D798A80BB1B}"/>
            </a:ext>
          </a:extLst>
        </xdr:cNvPr>
        <xdr:cNvSpPr txBox="1"/>
      </xdr:nvSpPr>
      <xdr:spPr>
        <a:xfrm>
          <a:off x="9542936" y="4700661"/>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83608</xdr:rowOff>
    </xdr:from>
    <xdr:to>
      <xdr:col>80</xdr:col>
      <xdr:colOff>9525</xdr:colOff>
      <xdr:row>26</xdr:row>
      <xdr:rowOff>83608</xdr:rowOff>
    </xdr:to>
    <xdr:cxnSp macro="">
      <xdr:nvCxnSpPr>
        <xdr:cNvPr id="135" name="直線コネクタ 134">
          <a:extLst>
            <a:ext uri="{FF2B5EF4-FFF2-40B4-BE49-F238E27FC236}">
              <a16:creationId xmlns:a16="http://schemas.microsoft.com/office/drawing/2014/main" id="{7627E0F9-70E9-4C48-8F31-A41678F55605}"/>
            </a:ext>
          </a:extLst>
        </xdr:cNvPr>
        <xdr:cNvCxnSpPr/>
      </xdr:nvCxnSpPr>
      <xdr:spPr>
        <a:xfrm>
          <a:off x="9971405" y="4442248"/>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25</xdr:row>
      <xdr:rowOff>161257</xdr:rowOff>
    </xdr:from>
    <xdr:ext cx="308097" cy="225703"/>
    <xdr:sp macro="" textlink="">
      <xdr:nvSpPr>
        <xdr:cNvPr id="136" name="テキスト ボックス 135">
          <a:extLst>
            <a:ext uri="{FF2B5EF4-FFF2-40B4-BE49-F238E27FC236}">
              <a16:creationId xmlns:a16="http://schemas.microsoft.com/office/drawing/2014/main" id="{71AA7731-1CFC-4CD9-B243-0403566611D3}"/>
            </a:ext>
          </a:extLst>
        </xdr:cNvPr>
        <xdr:cNvSpPr txBox="1"/>
      </xdr:nvSpPr>
      <xdr:spPr>
        <a:xfrm>
          <a:off x="9645528" y="4352257"/>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37" name="直線コネクタ 136">
          <a:extLst>
            <a:ext uri="{FF2B5EF4-FFF2-40B4-BE49-F238E27FC236}">
              <a16:creationId xmlns:a16="http://schemas.microsoft.com/office/drawing/2014/main" id="{676E866C-B302-4D24-9AB9-38831D48CD44}"/>
            </a:ext>
          </a:extLst>
        </xdr:cNvPr>
        <xdr:cNvCxnSpPr/>
      </xdr:nvCxnSpPr>
      <xdr:spPr>
        <a:xfrm>
          <a:off x="9971405" y="4090035"/>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149225</xdr:colOff>
      <xdr:row>24</xdr:row>
      <xdr:rowOff>66675</xdr:rowOff>
    </xdr:from>
    <xdr:to>
      <xdr:col>80</xdr:col>
      <xdr:colOff>9525</xdr:colOff>
      <xdr:row>36</xdr:row>
      <xdr:rowOff>168275</xdr:rowOff>
    </xdr:to>
    <xdr:sp macro="" textlink="">
      <xdr:nvSpPr>
        <xdr:cNvPr id="138" name="債務償還比率グラフ枠">
          <a:extLst>
            <a:ext uri="{FF2B5EF4-FFF2-40B4-BE49-F238E27FC236}">
              <a16:creationId xmlns:a16="http://schemas.microsoft.com/office/drawing/2014/main" id="{C737BC4D-E774-4CB3-AFB6-ECA0E4E56872}"/>
            </a:ext>
          </a:extLst>
        </xdr:cNvPr>
        <xdr:cNvSpPr/>
      </xdr:nvSpPr>
      <xdr:spPr>
        <a:xfrm>
          <a:off x="9971405" y="4090035"/>
          <a:ext cx="3716020" cy="211328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26</xdr:row>
      <xdr:rowOff>83608</xdr:rowOff>
    </xdr:from>
    <xdr:to>
      <xdr:col>76</xdr:col>
      <xdr:colOff>21589</xdr:colOff>
      <xdr:row>34</xdr:row>
      <xdr:rowOff>8727</xdr:rowOff>
    </xdr:to>
    <xdr:cxnSp macro="">
      <xdr:nvCxnSpPr>
        <xdr:cNvPr id="139" name="直線コネクタ 138">
          <a:extLst>
            <a:ext uri="{FF2B5EF4-FFF2-40B4-BE49-F238E27FC236}">
              <a16:creationId xmlns:a16="http://schemas.microsoft.com/office/drawing/2014/main" id="{063ADFEF-B781-4F9F-8139-6D0CCB287077}"/>
            </a:ext>
          </a:extLst>
        </xdr:cNvPr>
        <xdr:cNvCxnSpPr/>
      </xdr:nvCxnSpPr>
      <xdr:spPr>
        <a:xfrm flipV="1">
          <a:off x="13027660" y="4442248"/>
          <a:ext cx="1269" cy="12662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34</xdr:row>
      <xdr:rowOff>12554</xdr:rowOff>
    </xdr:from>
    <xdr:ext cx="560923" cy="259045"/>
    <xdr:sp macro="" textlink="">
      <xdr:nvSpPr>
        <xdr:cNvPr id="140" name="債務償還比率最小値テキスト">
          <a:extLst>
            <a:ext uri="{FF2B5EF4-FFF2-40B4-BE49-F238E27FC236}">
              <a16:creationId xmlns:a16="http://schemas.microsoft.com/office/drawing/2014/main" id="{87B06A9B-B3BD-4DDE-BB36-15EEC8582623}"/>
            </a:ext>
          </a:extLst>
        </xdr:cNvPr>
        <xdr:cNvSpPr txBox="1"/>
      </xdr:nvSpPr>
      <xdr:spPr>
        <a:xfrm>
          <a:off x="13080365" y="5712314"/>
          <a:ext cx="56092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1,081.1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34</xdr:row>
      <xdr:rowOff>8727</xdr:rowOff>
    </xdr:from>
    <xdr:to>
      <xdr:col>76</xdr:col>
      <xdr:colOff>111125</xdr:colOff>
      <xdr:row>34</xdr:row>
      <xdr:rowOff>8727</xdr:rowOff>
    </xdr:to>
    <xdr:cxnSp macro="">
      <xdr:nvCxnSpPr>
        <xdr:cNvPr id="141" name="直線コネクタ 140">
          <a:extLst>
            <a:ext uri="{FF2B5EF4-FFF2-40B4-BE49-F238E27FC236}">
              <a16:creationId xmlns:a16="http://schemas.microsoft.com/office/drawing/2014/main" id="{B3FCC0E3-D79B-4E9E-807C-694C00414B72}"/>
            </a:ext>
          </a:extLst>
        </xdr:cNvPr>
        <xdr:cNvCxnSpPr/>
      </xdr:nvCxnSpPr>
      <xdr:spPr>
        <a:xfrm>
          <a:off x="12963525" y="5708487"/>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25</xdr:row>
      <xdr:rowOff>30285</xdr:rowOff>
    </xdr:from>
    <xdr:ext cx="340478" cy="259045"/>
    <xdr:sp macro="" textlink="">
      <xdr:nvSpPr>
        <xdr:cNvPr id="142" name="債務償還比率最大値テキスト">
          <a:extLst>
            <a:ext uri="{FF2B5EF4-FFF2-40B4-BE49-F238E27FC236}">
              <a16:creationId xmlns:a16="http://schemas.microsoft.com/office/drawing/2014/main" id="{9A4A8888-D66A-4F98-BAF0-853B6066174F}"/>
            </a:ext>
          </a:extLst>
        </xdr:cNvPr>
        <xdr:cNvSpPr txBox="1"/>
      </xdr:nvSpPr>
      <xdr:spPr>
        <a:xfrm>
          <a:off x="13080365" y="4221285"/>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26</xdr:row>
      <xdr:rowOff>83608</xdr:rowOff>
    </xdr:from>
    <xdr:to>
      <xdr:col>76</xdr:col>
      <xdr:colOff>111125</xdr:colOff>
      <xdr:row>26</xdr:row>
      <xdr:rowOff>83608</xdr:rowOff>
    </xdr:to>
    <xdr:cxnSp macro="">
      <xdr:nvCxnSpPr>
        <xdr:cNvPr id="143" name="直線コネクタ 142">
          <a:extLst>
            <a:ext uri="{FF2B5EF4-FFF2-40B4-BE49-F238E27FC236}">
              <a16:creationId xmlns:a16="http://schemas.microsoft.com/office/drawing/2014/main" id="{A9605B63-7A28-409B-A141-7A228FA74033}"/>
            </a:ext>
          </a:extLst>
        </xdr:cNvPr>
        <xdr:cNvCxnSpPr/>
      </xdr:nvCxnSpPr>
      <xdr:spPr>
        <a:xfrm>
          <a:off x="12963525" y="444224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27</xdr:row>
      <xdr:rowOff>127892</xdr:rowOff>
    </xdr:from>
    <xdr:ext cx="469744" cy="259045"/>
    <xdr:sp macro="" textlink="">
      <xdr:nvSpPr>
        <xdr:cNvPr id="144" name="債務償還比率平均値テキスト">
          <a:extLst>
            <a:ext uri="{FF2B5EF4-FFF2-40B4-BE49-F238E27FC236}">
              <a16:creationId xmlns:a16="http://schemas.microsoft.com/office/drawing/2014/main" id="{C25D9E91-3392-4264-A107-60D202253CF4}"/>
            </a:ext>
          </a:extLst>
        </xdr:cNvPr>
        <xdr:cNvSpPr txBox="1"/>
      </xdr:nvSpPr>
      <xdr:spPr>
        <a:xfrm>
          <a:off x="13080365" y="465417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27</xdr:row>
      <xdr:rowOff>149465</xdr:rowOff>
    </xdr:from>
    <xdr:to>
      <xdr:col>76</xdr:col>
      <xdr:colOff>73025</xdr:colOff>
      <xdr:row>28</xdr:row>
      <xdr:rowOff>79615</xdr:rowOff>
    </xdr:to>
    <xdr:sp macro="" textlink="">
      <xdr:nvSpPr>
        <xdr:cNvPr id="145" name="フローチャート: 判断 144">
          <a:extLst>
            <a:ext uri="{FF2B5EF4-FFF2-40B4-BE49-F238E27FC236}">
              <a16:creationId xmlns:a16="http://schemas.microsoft.com/office/drawing/2014/main" id="{11840B7A-AF19-496C-94F0-9F8667130260}"/>
            </a:ext>
          </a:extLst>
        </xdr:cNvPr>
        <xdr:cNvSpPr/>
      </xdr:nvSpPr>
      <xdr:spPr>
        <a:xfrm>
          <a:off x="13001625" y="4675745"/>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22225</xdr:colOff>
      <xdr:row>27</xdr:row>
      <xdr:rowOff>76779</xdr:rowOff>
    </xdr:from>
    <xdr:to>
      <xdr:col>72</xdr:col>
      <xdr:colOff>123825</xdr:colOff>
      <xdr:row>28</xdr:row>
      <xdr:rowOff>6929</xdr:rowOff>
    </xdr:to>
    <xdr:sp macro="" textlink="">
      <xdr:nvSpPr>
        <xdr:cNvPr id="146" name="フローチャート: 判断 145">
          <a:extLst>
            <a:ext uri="{FF2B5EF4-FFF2-40B4-BE49-F238E27FC236}">
              <a16:creationId xmlns:a16="http://schemas.microsoft.com/office/drawing/2014/main" id="{B3F172D1-7428-4DC8-96C4-0356763312BB}"/>
            </a:ext>
          </a:extLst>
        </xdr:cNvPr>
        <xdr:cNvSpPr/>
      </xdr:nvSpPr>
      <xdr:spPr>
        <a:xfrm>
          <a:off x="12359005" y="4603059"/>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22225</xdr:colOff>
      <xdr:row>27</xdr:row>
      <xdr:rowOff>27001</xdr:rowOff>
    </xdr:from>
    <xdr:to>
      <xdr:col>68</xdr:col>
      <xdr:colOff>123825</xdr:colOff>
      <xdr:row>27</xdr:row>
      <xdr:rowOff>128601</xdr:rowOff>
    </xdr:to>
    <xdr:sp macro="" textlink="">
      <xdr:nvSpPr>
        <xdr:cNvPr id="147" name="フローチャート: 判断 146">
          <a:extLst>
            <a:ext uri="{FF2B5EF4-FFF2-40B4-BE49-F238E27FC236}">
              <a16:creationId xmlns:a16="http://schemas.microsoft.com/office/drawing/2014/main" id="{3C4E859D-52AD-46C1-A6B1-9F31FFF14B33}"/>
            </a:ext>
          </a:extLst>
        </xdr:cNvPr>
        <xdr:cNvSpPr/>
      </xdr:nvSpPr>
      <xdr:spPr>
        <a:xfrm>
          <a:off x="11688445" y="45532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22225</xdr:colOff>
      <xdr:row>28</xdr:row>
      <xdr:rowOff>124707</xdr:rowOff>
    </xdr:from>
    <xdr:to>
      <xdr:col>64</xdr:col>
      <xdr:colOff>123825</xdr:colOff>
      <xdr:row>29</xdr:row>
      <xdr:rowOff>54857</xdr:rowOff>
    </xdr:to>
    <xdr:sp macro="" textlink="">
      <xdr:nvSpPr>
        <xdr:cNvPr id="148" name="フローチャート: 判断 147">
          <a:extLst>
            <a:ext uri="{FF2B5EF4-FFF2-40B4-BE49-F238E27FC236}">
              <a16:creationId xmlns:a16="http://schemas.microsoft.com/office/drawing/2014/main" id="{BC4115C7-E836-47DD-8A9D-53AFF877AB71}"/>
            </a:ext>
          </a:extLst>
        </xdr:cNvPr>
        <xdr:cNvSpPr/>
      </xdr:nvSpPr>
      <xdr:spPr>
        <a:xfrm>
          <a:off x="11017885" y="4818627"/>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22225</xdr:colOff>
      <xdr:row>29</xdr:row>
      <xdr:rowOff>121659</xdr:rowOff>
    </xdr:from>
    <xdr:to>
      <xdr:col>60</xdr:col>
      <xdr:colOff>123825</xdr:colOff>
      <xdr:row>30</xdr:row>
      <xdr:rowOff>51809</xdr:rowOff>
    </xdr:to>
    <xdr:sp macro="" textlink="">
      <xdr:nvSpPr>
        <xdr:cNvPr id="149" name="フローチャート: 判断 148">
          <a:extLst>
            <a:ext uri="{FF2B5EF4-FFF2-40B4-BE49-F238E27FC236}">
              <a16:creationId xmlns:a16="http://schemas.microsoft.com/office/drawing/2014/main" id="{8A08AC2F-8A97-40CE-8B16-636F7E2FFE15}"/>
            </a:ext>
          </a:extLst>
        </xdr:cNvPr>
        <xdr:cNvSpPr/>
      </xdr:nvSpPr>
      <xdr:spPr>
        <a:xfrm>
          <a:off x="10347325" y="4983219"/>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50" name="テキスト ボックス 149">
          <a:extLst>
            <a:ext uri="{FF2B5EF4-FFF2-40B4-BE49-F238E27FC236}">
              <a16:creationId xmlns:a16="http://schemas.microsoft.com/office/drawing/2014/main" id="{C3D34095-58AA-4D10-8CC9-0255BF7811AF}"/>
            </a:ext>
          </a:extLst>
        </xdr:cNvPr>
        <xdr:cNvSpPr txBox="1"/>
      </xdr:nvSpPr>
      <xdr:spPr>
        <a:xfrm>
          <a:off x="12874625" y="624540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R05</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51" name="テキスト ボックス 150">
          <a:extLst>
            <a:ext uri="{FF2B5EF4-FFF2-40B4-BE49-F238E27FC236}">
              <a16:creationId xmlns:a16="http://schemas.microsoft.com/office/drawing/2014/main" id="{45EBA63A-F832-4B04-98F7-3152C9732335}"/>
            </a:ext>
          </a:extLst>
        </xdr:cNvPr>
        <xdr:cNvSpPr txBox="1"/>
      </xdr:nvSpPr>
      <xdr:spPr>
        <a:xfrm>
          <a:off x="12254865" y="624540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R04</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52" name="テキスト ボックス 151">
          <a:extLst>
            <a:ext uri="{FF2B5EF4-FFF2-40B4-BE49-F238E27FC236}">
              <a16:creationId xmlns:a16="http://schemas.microsoft.com/office/drawing/2014/main" id="{6671DFF1-68B7-4ED9-86B8-A5E77749FFFD}"/>
            </a:ext>
          </a:extLst>
        </xdr:cNvPr>
        <xdr:cNvSpPr txBox="1"/>
      </xdr:nvSpPr>
      <xdr:spPr>
        <a:xfrm>
          <a:off x="11584305" y="624540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53" name="テキスト ボックス 152">
          <a:extLst>
            <a:ext uri="{FF2B5EF4-FFF2-40B4-BE49-F238E27FC236}">
              <a16:creationId xmlns:a16="http://schemas.microsoft.com/office/drawing/2014/main" id="{B40FD59C-AD43-440D-B90B-21B133DC80CE}"/>
            </a:ext>
          </a:extLst>
        </xdr:cNvPr>
        <xdr:cNvSpPr txBox="1"/>
      </xdr:nvSpPr>
      <xdr:spPr>
        <a:xfrm>
          <a:off x="10913745" y="624540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54" name="テキスト ボックス 153">
          <a:extLst>
            <a:ext uri="{FF2B5EF4-FFF2-40B4-BE49-F238E27FC236}">
              <a16:creationId xmlns:a16="http://schemas.microsoft.com/office/drawing/2014/main" id="{BD51AC95-3780-4C0A-B9DE-803403C4C43F}"/>
            </a:ext>
          </a:extLst>
        </xdr:cNvPr>
        <xdr:cNvSpPr txBox="1"/>
      </xdr:nvSpPr>
      <xdr:spPr>
        <a:xfrm>
          <a:off x="10243185" y="624540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22225</xdr:colOff>
      <xdr:row>26</xdr:row>
      <xdr:rowOff>65313</xdr:rowOff>
    </xdr:from>
    <xdr:to>
      <xdr:col>68</xdr:col>
      <xdr:colOff>123825</xdr:colOff>
      <xdr:row>26</xdr:row>
      <xdr:rowOff>166913</xdr:rowOff>
    </xdr:to>
    <xdr:sp macro="" textlink="">
      <xdr:nvSpPr>
        <xdr:cNvPr id="155" name="楕円 154">
          <a:extLst>
            <a:ext uri="{FF2B5EF4-FFF2-40B4-BE49-F238E27FC236}">
              <a16:creationId xmlns:a16="http://schemas.microsoft.com/office/drawing/2014/main" id="{4A223FD3-138F-4F81-971B-932B9C6319C3}"/>
            </a:ext>
          </a:extLst>
        </xdr:cNvPr>
        <xdr:cNvSpPr/>
      </xdr:nvSpPr>
      <xdr:spPr>
        <a:xfrm>
          <a:off x="11688445" y="44239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22225</xdr:colOff>
      <xdr:row>27</xdr:row>
      <xdr:rowOff>134</xdr:rowOff>
    </xdr:from>
    <xdr:to>
      <xdr:col>64</xdr:col>
      <xdr:colOff>123825</xdr:colOff>
      <xdr:row>27</xdr:row>
      <xdr:rowOff>101734</xdr:rowOff>
    </xdr:to>
    <xdr:sp macro="" textlink="">
      <xdr:nvSpPr>
        <xdr:cNvPr id="156" name="楕円 155">
          <a:extLst>
            <a:ext uri="{FF2B5EF4-FFF2-40B4-BE49-F238E27FC236}">
              <a16:creationId xmlns:a16="http://schemas.microsoft.com/office/drawing/2014/main" id="{897DAA36-A98C-4974-8CC4-A3C957491210}"/>
            </a:ext>
          </a:extLst>
        </xdr:cNvPr>
        <xdr:cNvSpPr/>
      </xdr:nvSpPr>
      <xdr:spPr>
        <a:xfrm>
          <a:off x="11017885" y="45264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73025</xdr:colOff>
      <xdr:row>26</xdr:row>
      <xdr:rowOff>116113</xdr:rowOff>
    </xdr:from>
    <xdr:to>
      <xdr:col>68</xdr:col>
      <xdr:colOff>73025</xdr:colOff>
      <xdr:row>27</xdr:row>
      <xdr:rowOff>50934</xdr:rowOff>
    </xdr:to>
    <xdr:cxnSp macro="">
      <xdr:nvCxnSpPr>
        <xdr:cNvPr id="157" name="直線コネクタ 156">
          <a:extLst>
            <a:ext uri="{FF2B5EF4-FFF2-40B4-BE49-F238E27FC236}">
              <a16:creationId xmlns:a16="http://schemas.microsoft.com/office/drawing/2014/main" id="{A7597D85-6450-427E-B79D-F2C3D167D77B}"/>
            </a:ext>
          </a:extLst>
        </xdr:cNvPr>
        <xdr:cNvCxnSpPr/>
      </xdr:nvCxnSpPr>
      <xdr:spPr>
        <a:xfrm flipV="1">
          <a:off x="11068685" y="4474753"/>
          <a:ext cx="670560" cy="1024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60</xdr:col>
      <xdr:colOff>22225</xdr:colOff>
      <xdr:row>27</xdr:row>
      <xdr:rowOff>102087</xdr:rowOff>
    </xdr:from>
    <xdr:to>
      <xdr:col>60</xdr:col>
      <xdr:colOff>123825</xdr:colOff>
      <xdr:row>28</xdr:row>
      <xdr:rowOff>32237</xdr:rowOff>
    </xdr:to>
    <xdr:sp macro="" textlink="">
      <xdr:nvSpPr>
        <xdr:cNvPr id="158" name="楕円 157">
          <a:extLst>
            <a:ext uri="{FF2B5EF4-FFF2-40B4-BE49-F238E27FC236}">
              <a16:creationId xmlns:a16="http://schemas.microsoft.com/office/drawing/2014/main" id="{3A5DD428-99C8-4FAA-9B3F-EEA85D98BC60}"/>
            </a:ext>
          </a:extLst>
        </xdr:cNvPr>
        <xdr:cNvSpPr/>
      </xdr:nvSpPr>
      <xdr:spPr>
        <a:xfrm>
          <a:off x="10347325" y="4628367"/>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73025</xdr:colOff>
      <xdr:row>27</xdr:row>
      <xdr:rowOff>50934</xdr:rowOff>
    </xdr:from>
    <xdr:to>
      <xdr:col>64</xdr:col>
      <xdr:colOff>73025</xdr:colOff>
      <xdr:row>27</xdr:row>
      <xdr:rowOff>152887</xdr:rowOff>
    </xdr:to>
    <xdr:cxnSp macro="">
      <xdr:nvCxnSpPr>
        <xdr:cNvPr id="159" name="直線コネクタ 158">
          <a:extLst>
            <a:ext uri="{FF2B5EF4-FFF2-40B4-BE49-F238E27FC236}">
              <a16:creationId xmlns:a16="http://schemas.microsoft.com/office/drawing/2014/main" id="{EF59B54C-7572-420A-B7BF-FBF858EDFDD3}"/>
            </a:ext>
          </a:extLst>
        </xdr:cNvPr>
        <xdr:cNvCxnSpPr/>
      </xdr:nvCxnSpPr>
      <xdr:spPr>
        <a:xfrm flipV="1">
          <a:off x="10398125" y="4577214"/>
          <a:ext cx="670560" cy="1019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71</xdr:col>
      <xdr:colOff>15952</xdr:colOff>
      <xdr:row>26</xdr:row>
      <xdr:rowOff>23456</xdr:rowOff>
    </xdr:from>
    <xdr:ext cx="469744" cy="259045"/>
    <xdr:sp macro="" textlink="">
      <xdr:nvSpPr>
        <xdr:cNvPr id="160" name="n_1aveValue債務償還比率">
          <a:extLst>
            <a:ext uri="{FF2B5EF4-FFF2-40B4-BE49-F238E27FC236}">
              <a16:creationId xmlns:a16="http://schemas.microsoft.com/office/drawing/2014/main" id="{3EE9F044-1A77-4233-9A0C-1EEA8C30C445}"/>
            </a:ext>
          </a:extLst>
        </xdr:cNvPr>
        <xdr:cNvSpPr txBox="1"/>
      </xdr:nvSpPr>
      <xdr:spPr>
        <a:xfrm>
          <a:off x="12185092" y="43820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27</xdr:row>
      <xdr:rowOff>119728</xdr:rowOff>
    </xdr:from>
    <xdr:ext cx="469744" cy="259045"/>
    <xdr:sp macro="" textlink="">
      <xdr:nvSpPr>
        <xdr:cNvPr id="161" name="n_2aveValue債務償還比率">
          <a:extLst>
            <a:ext uri="{FF2B5EF4-FFF2-40B4-BE49-F238E27FC236}">
              <a16:creationId xmlns:a16="http://schemas.microsoft.com/office/drawing/2014/main" id="{062F860D-F858-499B-93EA-E57C1023E629}"/>
            </a:ext>
          </a:extLst>
        </xdr:cNvPr>
        <xdr:cNvSpPr txBox="1"/>
      </xdr:nvSpPr>
      <xdr:spPr>
        <a:xfrm>
          <a:off x="11527232" y="46460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29</xdr:row>
      <xdr:rowOff>45984</xdr:rowOff>
    </xdr:from>
    <xdr:ext cx="469744" cy="259045"/>
    <xdr:sp macro="" textlink="">
      <xdr:nvSpPr>
        <xdr:cNvPr id="162" name="n_3aveValue債務償還比率">
          <a:extLst>
            <a:ext uri="{FF2B5EF4-FFF2-40B4-BE49-F238E27FC236}">
              <a16:creationId xmlns:a16="http://schemas.microsoft.com/office/drawing/2014/main" id="{C141CFA0-D964-438E-A30D-33094A423AC6}"/>
            </a:ext>
          </a:extLst>
        </xdr:cNvPr>
        <xdr:cNvSpPr txBox="1"/>
      </xdr:nvSpPr>
      <xdr:spPr>
        <a:xfrm>
          <a:off x="10856672" y="49075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30</xdr:row>
      <xdr:rowOff>42936</xdr:rowOff>
    </xdr:from>
    <xdr:ext cx="469744" cy="259045"/>
    <xdr:sp macro="" textlink="">
      <xdr:nvSpPr>
        <xdr:cNvPr id="163" name="n_4aveValue債務償還比率">
          <a:extLst>
            <a:ext uri="{FF2B5EF4-FFF2-40B4-BE49-F238E27FC236}">
              <a16:creationId xmlns:a16="http://schemas.microsoft.com/office/drawing/2014/main" id="{AD665403-F3EE-4B1F-90C3-DDD55124B86D}"/>
            </a:ext>
          </a:extLst>
        </xdr:cNvPr>
        <xdr:cNvSpPr txBox="1"/>
      </xdr:nvSpPr>
      <xdr:spPr>
        <a:xfrm>
          <a:off x="10186112" y="50721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60969</xdr:colOff>
      <xdr:row>25</xdr:row>
      <xdr:rowOff>11990</xdr:rowOff>
    </xdr:from>
    <xdr:ext cx="405111" cy="259045"/>
    <xdr:sp macro="" textlink="">
      <xdr:nvSpPr>
        <xdr:cNvPr id="164" name="n_2mainValue債務償還比率">
          <a:extLst>
            <a:ext uri="{FF2B5EF4-FFF2-40B4-BE49-F238E27FC236}">
              <a16:creationId xmlns:a16="http://schemas.microsoft.com/office/drawing/2014/main" id="{7D1A4265-CE22-4D7F-AB52-5F1B76A4EA9D}"/>
            </a:ext>
          </a:extLst>
        </xdr:cNvPr>
        <xdr:cNvSpPr txBox="1"/>
      </xdr:nvSpPr>
      <xdr:spPr>
        <a:xfrm>
          <a:off x="11559549" y="42029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25</xdr:row>
      <xdr:rowOff>118261</xdr:rowOff>
    </xdr:from>
    <xdr:ext cx="469744" cy="259045"/>
    <xdr:sp macro="" textlink="">
      <xdr:nvSpPr>
        <xdr:cNvPr id="165" name="n_3mainValue債務償還比率">
          <a:extLst>
            <a:ext uri="{FF2B5EF4-FFF2-40B4-BE49-F238E27FC236}">
              <a16:creationId xmlns:a16="http://schemas.microsoft.com/office/drawing/2014/main" id="{A6CB109C-ECBE-42FB-B87D-F681350684C2}"/>
            </a:ext>
          </a:extLst>
        </xdr:cNvPr>
        <xdr:cNvSpPr txBox="1"/>
      </xdr:nvSpPr>
      <xdr:spPr>
        <a:xfrm>
          <a:off x="10856672" y="43092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26</xdr:row>
      <xdr:rowOff>48764</xdr:rowOff>
    </xdr:from>
    <xdr:ext cx="469744" cy="259045"/>
    <xdr:sp macro="" textlink="">
      <xdr:nvSpPr>
        <xdr:cNvPr id="166" name="n_4mainValue債務償還比率">
          <a:extLst>
            <a:ext uri="{FF2B5EF4-FFF2-40B4-BE49-F238E27FC236}">
              <a16:creationId xmlns:a16="http://schemas.microsoft.com/office/drawing/2014/main" id="{43B33AB8-91FC-44A6-93D3-DBA295D5A439}"/>
            </a:ext>
          </a:extLst>
        </xdr:cNvPr>
        <xdr:cNvSpPr txBox="1"/>
      </xdr:nvSpPr>
      <xdr:spPr>
        <a:xfrm>
          <a:off x="10186112" y="44074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67" name="正方形/長方形 166">
          <a:extLst>
            <a:ext uri="{FF2B5EF4-FFF2-40B4-BE49-F238E27FC236}">
              <a16:creationId xmlns:a16="http://schemas.microsoft.com/office/drawing/2014/main" id="{18E2B84C-2762-4798-82E6-271B787FFCB1}"/>
            </a:ext>
          </a:extLst>
        </xdr:cNvPr>
        <xdr:cNvSpPr/>
      </xdr:nvSpPr>
      <xdr:spPr>
        <a:xfrm>
          <a:off x="1127125" y="7025640"/>
          <a:ext cx="5196840" cy="3352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68" name="正方形/長方形 167">
          <a:extLst>
            <a:ext uri="{FF2B5EF4-FFF2-40B4-BE49-F238E27FC236}">
              <a16:creationId xmlns:a16="http://schemas.microsoft.com/office/drawing/2014/main" id="{13B1A809-EDD6-480F-ACE5-3AFF9D03F62F}"/>
            </a:ext>
          </a:extLst>
        </xdr:cNvPr>
        <xdr:cNvSpPr/>
      </xdr:nvSpPr>
      <xdr:spPr>
        <a:xfrm>
          <a:off x="1127125" y="10704195"/>
          <a:ext cx="5196840" cy="3352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69" name="テキスト ボックス 168">
          <a:extLst>
            <a:ext uri="{FF2B5EF4-FFF2-40B4-BE49-F238E27FC236}">
              <a16:creationId xmlns:a16="http://schemas.microsoft.com/office/drawing/2014/main" id="{53639547-CC75-4376-92A2-D98BF321B492}"/>
            </a:ext>
          </a:extLst>
        </xdr:cNvPr>
        <xdr:cNvSpPr txBox="1"/>
      </xdr:nvSpPr>
      <xdr:spPr>
        <a:xfrm>
          <a:off x="817245" y="727202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70" name="テキスト ボックス 169">
          <a:extLst>
            <a:ext uri="{FF2B5EF4-FFF2-40B4-BE49-F238E27FC236}">
              <a16:creationId xmlns:a16="http://schemas.microsoft.com/office/drawing/2014/main" id="{05E9415B-A5BD-439A-939E-AA8C32E671E4}"/>
            </a:ext>
          </a:extLst>
        </xdr:cNvPr>
        <xdr:cNvSpPr txBox="1"/>
      </xdr:nvSpPr>
      <xdr:spPr>
        <a:xfrm>
          <a:off x="6156325" y="988187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71" name="テキスト ボックス 170">
          <a:extLst>
            <a:ext uri="{FF2B5EF4-FFF2-40B4-BE49-F238E27FC236}">
              <a16:creationId xmlns:a16="http://schemas.microsoft.com/office/drawing/2014/main" id="{1081D4FF-79E5-47DB-A6BA-311BAAEA5F8C}"/>
            </a:ext>
          </a:extLst>
        </xdr:cNvPr>
        <xdr:cNvSpPr txBox="1"/>
      </xdr:nvSpPr>
      <xdr:spPr>
        <a:xfrm>
          <a:off x="817245" y="10925175"/>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72" name="テキスト ボックス 171">
          <a:extLst>
            <a:ext uri="{FF2B5EF4-FFF2-40B4-BE49-F238E27FC236}">
              <a16:creationId xmlns:a16="http://schemas.microsoft.com/office/drawing/2014/main" id="{08F997A6-9640-4ACB-9BD9-39C42F34DE17}"/>
            </a:ext>
          </a:extLst>
        </xdr:cNvPr>
        <xdr:cNvSpPr txBox="1"/>
      </xdr:nvSpPr>
      <xdr:spPr>
        <a:xfrm>
          <a:off x="6156325" y="13620115"/>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4EC27EB6-30CE-4B3A-A514-80B9B6227D4C}"/>
            </a:ext>
          </a:extLst>
        </xdr:cNvPr>
        <xdr:cNvSpPr/>
      </xdr:nvSpPr>
      <xdr:spPr>
        <a:xfrm>
          <a:off x="566420" y="127000"/>
          <a:ext cx="11168380" cy="61976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5B523EFC-3232-4C78-AD12-C9F88E0242D0}"/>
            </a:ext>
          </a:extLst>
        </xdr:cNvPr>
        <xdr:cNvSpPr/>
      </xdr:nvSpPr>
      <xdr:spPr>
        <a:xfrm>
          <a:off x="16764000" y="186690"/>
          <a:ext cx="3505200" cy="54737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90412C9D-50AD-405D-A3A1-9044BF2003A4}"/>
            </a:ext>
          </a:extLst>
        </xdr:cNvPr>
        <xdr:cNvSpPr/>
      </xdr:nvSpPr>
      <xdr:spPr>
        <a:xfrm>
          <a:off x="16783050" y="212090"/>
          <a:ext cx="3460750" cy="4965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870F6BD2-C77E-4F57-9818-8C7EE822F33F}"/>
            </a:ext>
          </a:extLst>
        </xdr:cNvPr>
        <xdr:cNvSpPr/>
      </xdr:nvSpPr>
      <xdr:spPr>
        <a:xfrm>
          <a:off x="16808450" y="237490"/>
          <a:ext cx="3403600" cy="4330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東京都奥多摩町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1708F3DB-68BB-48F4-B6BF-AC8D63429F19}"/>
            </a:ext>
          </a:extLst>
        </xdr:cNvPr>
        <xdr:cNvSpPr/>
      </xdr:nvSpPr>
      <xdr:spPr>
        <a:xfrm>
          <a:off x="14312900" y="186690"/>
          <a:ext cx="2340610" cy="54737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AE27DAF9-6155-407C-B7A6-F59504A027C2}"/>
            </a:ext>
          </a:extLst>
        </xdr:cNvPr>
        <xdr:cNvSpPr/>
      </xdr:nvSpPr>
      <xdr:spPr>
        <a:xfrm>
          <a:off x="14338300" y="212090"/>
          <a:ext cx="2296160" cy="4965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737BB14F-16F4-4568-AED5-24878A5A55E9}"/>
            </a:ext>
          </a:extLst>
        </xdr:cNvPr>
        <xdr:cNvSpPr/>
      </xdr:nvSpPr>
      <xdr:spPr>
        <a:xfrm>
          <a:off x="14363700" y="237490"/>
          <a:ext cx="2239010" cy="44577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E3407A2-15F6-4803-A2BE-1622565799A5}"/>
            </a:ext>
          </a:extLst>
        </xdr:cNvPr>
        <xdr:cNvSpPr/>
      </xdr:nvSpPr>
      <xdr:spPr>
        <a:xfrm>
          <a:off x="670560" y="869950"/>
          <a:ext cx="8884920" cy="17399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4597D110-C3D5-4E00-AE49-DDBA45D6D1DD}"/>
            </a:ext>
          </a:extLst>
        </xdr:cNvPr>
        <xdr:cNvSpPr/>
      </xdr:nvSpPr>
      <xdr:spPr>
        <a:xfrm>
          <a:off x="797560" y="901700"/>
          <a:ext cx="121412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3D91A816-C82A-4F3A-9B50-0F6156A24A29}"/>
            </a:ext>
          </a:extLst>
        </xdr:cNvPr>
        <xdr:cNvSpPr/>
      </xdr:nvSpPr>
      <xdr:spPr>
        <a:xfrm>
          <a:off x="1971040" y="901700"/>
          <a:ext cx="117348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4,603
4,533
225.53
7,385,902
7,098,560
286,575
2,818,816
1,576,240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C5D5D015-982E-4AF0-B367-9CF2544432AB}"/>
            </a:ext>
          </a:extLst>
        </xdr:cNvPr>
        <xdr:cNvSpPr/>
      </xdr:nvSpPr>
      <xdr:spPr>
        <a:xfrm>
          <a:off x="3144520" y="901700"/>
          <a:ext cx="134112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29424D94-365A-4998-ADB9-7545E89D7076}"/>
            </a:ext>
          </a:extLst>
        </xdr:cNvPr>
        <xdr:cNvSpPr/>
      </xdr:nvSpPr>
      <xdr:spPr>
        <a:xfrm>
          <a:off x="4485640" y="920750"/>
          <a:ext cx="178054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F219AB0-F307-4B8A-8EF5-3451D677E8DA}"/>
            </a:ext>
          </a:extLst>
        </xdr:cNvPr>
        <xdr:cNvSpPr/>
      </xdr:nvSpPr>
      <xdr:spPr>
        <a:xfrm>
          <a:off x="6266180" y="920750"/>
          <a:ext cx="110998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7.4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29E35463-E26B-4D1C-A3D0-6850148D1327}"/>
            </a:ext>
          </a:extLst>
        </xdr:cNvPr>
        <xdr:cNvSpPr/>
      </xdr:nvSpPr>
      <xdr:spPr>
        <a:xfrm>
          <a:off x="7439660" y="933450"/>
          <a:ext cx="566420" cy="91694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2B0E6A37-69B9-4374-B4F3-2EFFBE010323}"/>
            </a:ext>
          </a:extLst>
        </xdr:cNvPr>
        <xdr:cNvSpPr/>
      </xdr:nvSpPr>
      <xdr:spPr>
        <a:xfrm>
          <a:off x="4485640" y="1676400"/>
          <a:ext cx="178054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a:extLst>
            <a:ext uri="{FF2B5EF4-FFF2-40B4-BE49-F238E27FC236}">
              <a16:creationId xmlns:a16="http://schemas.microsoft.com/office/drawing/2014/main" id="{6586E1C1-A888-4FEE-B566-3D1AD1314092}"/>
            </a:ext>
          </a:extLst>
        </xdr:cNvPr>
        <xdr:cNvSpPr/>
      </xdr:nvSpPr>
      <xdr:spPr>
        <a:xfrm>
          <a:off x="6329680" y="1676400"/>
          <a:ext cx="322580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FC0E58C1-85A7-4B22-8327-577B9CC02BD3}"/>
            </a:ext>
          </a:extLst>
        </xdr:cNvPr>
        <xdr:cNvSpPr/>
      </xdr:nvSpPr>
      <xdr:spPr>
        <a:xfrm>
          <a:off x="9748520" y="869950"/>
          <a:ext cx="1341120" cy="124333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DF42FA85-763A-4410-B842-F4323D68B989}"/>
            </a:ext>
          </a:extLst>
        </xdr:cNvPr>
        <xdr:cNvSpPr/>
      </xdr:nvSpPr>
      <xdr:spPr>
        <a:xfrm>
          <a:off x="9986010" y="933450"/>
          <a:ext cx="117348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4DDF1420-0EBB-44CB-A6ED-BDF68845CAB3}"/>
            </a:ext>
          </a:extLst>
        </xdr:cNvPr>
        <xdr:cNvSpPr/>
      </xdr:nvSpPr>
      <xdr:spPr>
        <a:xfrm>
          <a:off x="9986010" y="1192530"/>
          <a:ext cx="117348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58E5F631-54D8-4817-8368-0DF43B89E4C5}"/>
            </a:ext>
          </a:extLst>
        </xdr:cNvPr>
        <xdr:cNvSpPr/>
      </xdr:nvSpPr>
      <xdr:spPr>
        <a:xfrm>
          <a:off x="9986010" y="1515110"/>
          <a:ext cx="127762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05A3CB9E-8708-4149-92E2-9160CB100643}"/>
            </a:ext>
          </a:extLst>
        </xdr:cNvPr>
        <xdr:cNvCxnSpPr/>
      </xdr:nvCxnSpPr>
      <xdr:spPr>
        <a:xfrm flipH="1">
          <a:off x="9831070" y="1018540"/>
          <a:ext cx="18669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7776F21E-F089-4BC4-BFD0-458834AFA843}"/>
            </a:ext>
          </a:extLst>
        </xdr:cNvPr>
        <xdr:cNvSpPr/>
      </xdr:nvSpPr>
      <xdr:spPr>
        <a:xfrm>
          <a:off x="9885045" y="97155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0F5C035D-F313-4753-A2C3-BC7D85D3CDC2}"/>
            </a:ext>
          </a:extLst>
        </xdr:cNvPr>
        <xdr:cNvSpPr/>
      </xdr:nvSpPr>
      <xdr:spPr>
        <a:xfrm>
          <a:off x="9885045" y="123063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2DECAFDF-3E96-4074-988F-135B12CECF5C}"/>
            </a:ext>
          </a:extLst>
        </xdr:cNvPr>
        <xdr:cNvCxnSpPr/>
      </xdr:nvCxnSpPr>
      <xdr:spPr>
        <a:xfrm>
          <a:off x="9906635" y="1493520"/>
          <a:ext cx="0" cy="135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67DF4050-2F69-4A56-938B-5D6B93655930}"/>
            </a:ext>
          </a:extLst>
        </xdr:cNvPr>
        <xdr:cNvCxnSpPr/>
      </xdr:nvCxnSpPr>
      <xdr:spPr>
        <a:xfrm>
          <a:off x="9850120" y="1493520"/>
          <a:ext cx="14859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4CC06CD6-E613-4754-A3FA-092443DDD595}"/>
            </a:ext>
          </a:extLst>
        </xdr:cNvPr>
        <xdr:cNvCxnSpPr/>
      </xdr:nvCxnSpPr>
      <xdr:spPr>
        <a:xfrm flipV="1">
          <a:off x="9906635" y="1724025"/>
          <a:ext cx="0" cy="135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354B6D22-7776-4DFD-AD74-9BF93693C9CC}"/>
            </a:ext>
          </a:extLst>
        </xdr:cNvPr>
        <xdr:cNvCxnSpPr/>
      </xdr:nvCxnSpPr>
      <xdr:spPr>
        <a:xfrm>
          <a:off x="9850120" y="1863090"/>
          <a:ext cx="14859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0424E296-C4AA-40C6-A5BE-1C249EF162B5}"/>
            </a:ext>
          </a:extLst>
        </xdr:cNvPr>
        <xdr:cNvSpPr txBox="1"/>
      </xdr:nvSpPr>
      <xdr:spPr>
        <a:xfrm>
          <a:off x="629920" y="273304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EEB20A94-76D6-44A4-AC69-AFFDEB578AEB}"/>
            </a:ext>
          </a:extLst>
        </xdr:cNvPr>
        <xdr:cNvSpPr txBox="1"/>
      </xdr:nvSpPr>
      <xdr:spPr>
        <a:xfrm>
          <a:off x="629920" y="304292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A70DDC58-65A0-4940-B6EA-E717FA4B5E13}"/>
            </a:ext>
          </a:extLst>
        </xdr:cNvPr>
        <xdr:cNvSpPr txBox="1"/>
      </xdr:nvSpPr>
      <xdr:spPr>
        <a:xfrm>
          <a:off x="629920" y="33528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C3579942-4683-421D-A00C-09CD9C2CBD99}"/>
            </a:ext>
          </a:extLst>
        </xdr:cNvPr>
        <xdr:cNvSpPr txBox="1"/>
      </xdr:nvSpPr>
      <xdr:spPr>
        <a:xfrm>
          <a:off x="629920" y="366649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CCEF6737-F142-4E5E-ABA3-DAB66B13134D}"/>
            </a:ext>
          </a:extLst>
        </xdr:cNvPr>
        <xdr:cNvSpPr/>
      </xdr:nvSpPr>
      <xdr:spPr>
        <a:xfrm>
          <a:off x="670560" y="409956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D2CE9A0F-1DEC-4456-AD7B-72838EBB9DA4}"/>
            </a:ext>
          </a:extLst>
        </xdr:cNvPr>
        <xdr:cNvSpPr/>
      </xdr:nvSpPr>
      <xdr:spPr>
        <a:xfrm>
          <a:off x="79756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2AB46F33-E5E3-472E-9184-47094E3A3585}"/>
            </a:ext>
          </a:extLst>
        </xdr:cNvPr>
        <xdr:cNvSpPr/>
      </xdr:nvSpPr>
      <xdr:spPr>
        <a:xfrm>
          <a:off x="79756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8AB0BA9E-4AE1-42CA-9955-9302FF38C67D}"/>
            </a:ext>
          </a:extLst>
        </xdr:cNvPr>
        <xdr:cNvSpPr/>
      </xdr:nvSpPr>
      <xdr:spPr>
        <a:xfrm>
          <a:off x="167640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8CCBBE7B-831D-4217-B46F-C0099CF7932B}"/>
            </a:ext>
          </a:extLst>
        </xdr:cNvPr>
        <xdr:cNvSpPr/>
      </xdr:nvSpPr>
      <xdr:spPr>
        <a:xfrm>
          <a:off x="167640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0486CF1D-A91A-4531-B618-382326E45882}"/>
            </a:ext>
          </a:extLst>
        </xdr:cNvPr>
        <xdr:cNvSpPr/>
      </xdr:nvSpPr>
      <xdr:spPr>
        <a:xfrm>
          <a:off x="26822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3E51CE8F-1291-4AC7-B7B6-C945EC23DB52}"/>
            </a:ext>
          </a:extLst>
        </xdr:cNvPr>
        <xdr:cNvSpPr/>
      </xdr:nvSpPr>
      <xdr:spPr>
        <a:xfrm>
          <a:off x="26822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638A57A3-F9BE-448E-B16D-05AAF9A80C34}"/>
            </a:ext>
          </a:extLst>
        </xdr:cNvPr>
        <xdr:cNvSpPr/>
      </xdr:nvSpPr>
      <xdr:spPr>
        <a:xfrm>
          <a:off x="670560" y="521589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id="{44CAD48D-318B-4322-A2C9-BFF3A1E800BA}"/>
            </a:ext>
          </a:extLst>
        </xdr:cNvPr>
        <xdr:cNvSpPr txBox="1"/>
      </xdr:nvSpPr>
      <xdr:spPr>
        <a:xfrm>
          <a:off x="655320" y="50292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id="{81889F80-9D44-4D2F-8E67-686DACBA4C7C}"/>
            </a:ext>
          </a:extLst>
        </xdr:cNvPr>
        <xdr:cNvCxnSpPr/>
      </xdr:nvCxnSpPr>
      <xdr:spPr>
        <a:xfrm>
          <a:off x="670560" y="74523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a:extLst>
            <a:ext uri="{FF2B5EF4-FFF2-40B4-BE49-F238E27FC236}">
              <a16:creationId xmlns:a16="http://schemas.microsoft.com/office/drawing/2014/main" id="{1251E4E4-F3D6-4A4B-9A2E-7DB53605B08A}"/>
            </a:ext>
          </a:extLst>
        </xdr:cNvPr>
        <xdr:cNvSpPr txBox="1"/>
      </xdr:nvSpPr>
      <xdr:spPr>
        <a:xfrm>
          <a:off x="271961" y="73139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38100</xdr:rowOff>
    </xdr:from>
    <xdr:to>
      <xdr:col>28</xdr:col>
      <xdr:colOff>114300</xdr:colOff>
      <xdr:row>42</xdr:row>
      <xdr:rowOff>38100</xdr:rowOff>
    </xdr:to>
    <xdr:cxnSp macro="">
      <xdr:nvCxnSpPr>
        <xdr:cNvPr id="44" name="直線コネクタ 43">
          <a:extLst>
            <a:ext uri="{FF2B5EF4-FFF2-40B4-BE49-F238E27FC236}">
              <a16:creationId xmlns:a16="http://schemas.microsoft.com/office/drawing/2014/main" id="{7E874FD2-375D-4D1E-B568-D0E06C1ABF70}"/>
            </a:ext>
          </a:extLst>
        </xdr:cNvPr>
        <xdr:cNvCxnSpPr/>
      </xdr:nvCxnSpPr>
      <xdr:spPr>
        <a:xfrm>
          <a:off x="670560" y="707898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67327</xdr:rowOff>
    </xdr:from>
    <xdr:ext cx="467179" cy="259045"/>
    <xdr:sp macro="" textlink="">
      <xdr:nvSpPr>
        <xdr:cNvPr id="45" name="テキスト ボックス 44">
          <a:extLst>
            <a:ext uri="{FF2B5EF4-FFF2-40B4-BE49-F238E27FC236}">
              <a16:creationId xmlns:a16="http://schemas.microsoft.com/office/drawing/2014/main" id="{BF5E717E-7C7A-4004-862C-1DDBFA7FDCC2}"/>
            </a:ext>
          </a:extLst>
        </xdr:cNvPr>
        <xdr:cNvSpPr txBox="1"/>
      </xdr:nvSpPr>
      <xdr:spPr>
        <a:xfrm>
          <a:off x="271961" y="69405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0</xdr:rowOff>
    </xdr:from>
    <xdr:to>
      <xdr:col>28</xdr:col>
      <xdr:colOff>114300</xdr:colOff>
      <xdr:row>40</xdr:row>
      <xdr:rowOff>0</xdr:rowOff>
    </xdr:to>
    <xdr:cxnSp macro="">
      <xdr:nvCxnSpPr>
        <xdr:cNvPr id="46" name="直線コネクタ 45">
          <a:extLst>
            <a:ext uri="{FF2B5EF4-FFF2-40B4-BE49-F238E27FC236}">
              <a16:creationId xmlns:a16="http://schemas.microsoft.com/office/drawing/2014/main" id="{ED97EF5F-1508-43FE-8E70-BE804BFC4401}"/>
            </a:ext>
          </a:extLst>
        </xdr:cNvPr>
        <xdr:cNvCxnSpPr/>
      </xdr:nvCxnSpPr>
      <xdr:spPr>
        <a:xfrm>
          <a:off x="670560" y="67056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29227</xdr:rowOff>
    </xdr:from>
    <xdr:ext cx="403059" cy="259045"/>
    <xdr:sp macro="" textlink="">
      <xdr:nvSpPr>
        <xdr:cNvPr id="47" name="テキスト ボックス 46">
          <a:extLst>
            <a:ext uri="{FF2B5EF4-FFF2-40B4-BE49-F238E27FC236}">
              <a16:creationId xmlns:a16="http://schemas.microsoft.com/office/drawing/2014/main" id="{CCD4EC30-4299-414B-8487-D2F0DCB43F3F}"/>
            </a:ext>
          </a:extLst>
        </xdr:cNvPr>
        <xdr:cNvSpPr txBox="1"/>
      </xdr:nvSpPr>
      <xdr:spPr>
        <a:xfrm>
          <a:off x="336081" y="656718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133350</xdr:rowOff>
    </xdr:from>
    <xdr:to>
      <xdr:col>28</xdr:col>
      <xdr:colOff>114300</xdr:colOff>
      <xdr:row>37</xdr:row>
      <xdr:rowOff>133350</xdr:rowOff>
    </xdr:to>
    <xdr:cxnSp macro="">
      <xdr:nvCxnSpPr>
        <xdr:cNvPr id="48" name="直線コネクタ 47">
          <a:extLst>
            <a:ext uri="{FF2B5EF4-FFF2-40B4-BE49-F238E27FC236}">
              <a16:creationId xmlns:a16="http://schemas.microsoft.com/office/drawing/2014/main" id="{45DC71C9-181C-481E-B7D7-025ADFCFC635}"/>
            </a:ext>
          </a:extLst>
        </xdr:cNvPr>
        <xdr:cNvCxnSpPr/>
      </xdr:nvCxnSpPr>
      <xdr:spPr>
        <a:xfrm>
          <a:off x="670560" y="63360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36</xdr:row>
      <xdr:rowOff>162577</xdr:rowOff>
    </xdr:from>
    <xdr:ext cx="403059" cy="259045"/>
    <xdr:sp macro="" textlink="">
      <xdr:nvSpPr>
        <xdr:cNvPr id="49" name="テキスト ボックス 48">
          <a:extLst>
            <a:ext uri="{FF2B5EF4-FFF2-40B4-BE49-F238E27FC236}">
              <a16:creationId xmlns:a16="http://schemas.microsoft.com/office/drawing/2014/main" id="{492B1C41-757B-4219-BE72-2A75BD8E996A}"/>
            </a:ext>
          </a:extLst>
        </xdr:cNvPr>
        <xdr:cNvSpPr txBox="1"/>
      </xdr:nvSpPr>
      <xdr:spPr>
        <a:xfrm>
          <a:off x="336081" y="619761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95250</xdr:rowOff>
    </xdr:from>
    <xdr:to>
      <xdr:col>28</xdr:col>
      <xdr:colOff>114300</xdr:colOff>
      <xdr:row>35</xdr:row>
      <xdr:rowOff>95250</xdr:rowOff>
    </xdr:to>
    <xdr:cxnSp macro="">
      <xdr:nvCxnSpPr>
        <xdr:cNvPr id="50" name="直線コネクタ 49">
          <a:extLst>
            <a:ext uri="{FF2B5EF4-FFF2-40B4-BE49-F238E27FC236}">
              <a16:creationId xmlns:a16="http://schemas.microsoft.com/office/drawing/2014/main" id="{09C164E0-C4C7-4A56-9632-9F76EC952904}"/>
            </a:ext>
          </a:extLst>
        </xdr:cNvPr>
        <xdr:cNvCxnSpPr/>
      </xdr:nvCxnSpPr>
      <xdr:spPr>
        <a:xfrm>
          <a:off x="670560" y="596265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124477</xdr:rowOff>
    </xdr:from>
    <xdr:ext cx="403059" cy="259045"/>
    <xdr:sp macro="" textlink="">
      <xdr:nvSpPr>
        <xdr:cNvPr id="51" name="テキスト ボックス 50">
          <a:extLst>
            <a:ext uri="{FF2B5EF4-FFF2-40B4-BE49-F238E27FC236}">
              <a16:creationId xmlns:a16="http://schemas.microsoft.com/office/drawing/2014/main" id="{34346D4D-1D18-47FE-A57D-F7712FA4643D}"/>
            </a:ext>
          </a:extLst>
        </xdr:cNvPr>
        <xdr:cNvSpPr txBox="1"/>
      </xdr:nvSpPr>
      <xdr:spPr>
        <a:xfrm>
          <a:off x="336081" y="582423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57150</xdr:rowOff>
    </xdr:from>
    <xdr:to>
      <xdr:col>28</xdr:col>
      <xdr:colOff>114300</xdr:colOff>
      <xdr:row>33</xdr:row>
      <xdr:rowOff>57150</xdr:rowOff>
    </xdr:to>
    <xdr:cxnSp macro="">
      <xdr:nvCxnSpPr>
        <xdr:cNvPr id="52" name="直線コネクタ 51">
          <a:extLst>
            <a:ext uri="{FF2B5EF4-FFF2-40B4-BE49-F238E27FC236}">
              <a16:creationId xmlns:a16="http://schemas.microsoft.com/office/drawing/2014/main" id="{14D47E4E-5845-4232-A806-F7A38FB76A20}"/>
            </a:ext>
          </a:extLst>
        </xdr:cNvPr>
        <xdr:cNvCxnSpPr/>
      </xdr:nvCxnSpPr>
      <xdr:spPr>
        <a:xfrm>
          <a:off x="670560" y="55892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32</xdr:row>
      <xdr:rowOff>86377</xdr:rowOff>
    </xdr:from>
    <xdr:ext cx="403059" cy="259045"/>
    <xdr:sp macro="" textlink="">
      <xdr:nvSpPr>
        <xdr:cNvPr id="53" name="テキスト ボックス 52">
          <a:extLst>
            <a:ext uri="{FF2B5EF4-FFF2-40B4-BE49-F238E27FC236}">
              <a16:creationId xmlns:a16="http://schemas.microsoft.com/office/drawing/2014/main" id="{DB4AE668-6663-47FD-A731-1E7851641925}"/>
            </a:ext>
          </a:extLst>
        </xdr:cNvPr>
        <xdr:cNvSpPr txBox="1"/>
      </xdr:nvSpPr>
      <xdr:spPr>
        <a:xfrm>
          <a:off x="336081" y="545085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4" name="直線コネクタ 53">
          <a:extLst>
            <a:ext uri="{FF2B5EF4-FFF2-40B4-BE49-F238E27FC236}">
              <a16:creationId xmlns:a16="http://schemas.microsoft.com/office/drawing/2014/main" id="{5BF14BAB-9E4E-4C5B-82F8-327E3090B255}"/>
            </a:ext>
          </a:extLst>
        </xdr:cNvPr>
        <xdr:cNvCxnSpPr/>
      </xdr:nvCxnSpPr>
      <xdr:spPr>
        <a:xfrm>
          <a:off x="670560" y="52158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30</xdr:row>
      <xdr:rowOff>48277</xdr:rowOff>
    </xdr:from>
    <xdr:ext cx="338939" cy="259045"/>
    <xdr:sp macro="" textlink="">
      <xdr:nvSpPr>
        <xdr:cNvPr id="55" name="テキスト ボックス 54">
          <a:extLst>
            <a:ext uri="{FF2B5EF4-FFF2-40B4-BE49-F238E27FC236}">
              <a16:creationId xmlns:a16="http://schemas.microsoft.com/office/drawing/2014/main" id="{B9821ECE-097D-4EF0-B010-C5D866E195C0}"/>
            </a:ext>
          </a:extLst>
        </xdr:cNvPr>
        <xdr:cNvSpPr txBox="1"/>
      </xdr:nvSpPr>
      <xdr:spPr>
        <a:xfrm>
          <a:off x="377341" y="50774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6" name="【道路】&#10;有形固定資産減価償却率グラフ枠">
          <a:extLst>
            <a:ext uri="{FF2B5EF4-FFF2-40B4-BE49-F238E27FC236}">
              <a16:creationId xmlns:a16="http://schemas.microsoft.com/office/drawing/2014/main" id="{D7F0FCC7-CE62-4605-975A-EAD032AC7D70}"/>
            </a:ext>
          </a:extLst>
        </xdr:cNvPr>
        <xdr:cNvSpPr/>
      </xdr:nvSpPr>
      <xdr:spPr>
        <a:xfrm>
          <a:off x="670560" y="521589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7620</xdr:rowOff>
    </xdr:from>
    <xdr:to>
      <xdr:col>24</xdr:col>
      <xdr:colOff>62865</xdr:colOff>
      <xdr:row>42</xdr:row>
      <xdr:rowOff>9525</xdr:rowOff>
    </xdr:to>
    <xdr:cxnSp macro="">
      <xdr:nvCxnSpPr>
        <xdr:cNvPr id="57" name="直線コネクタ 56">
          <a:extLst>
            <a:ext uri="{FF2B5EF4-FFF2-40B4-BE49-F238E27FC236}">
              <a16:creationId xmlns:a16="http://schemas.microsoft.com/office/drawing/2014/main" id="{1C9CDE82-D0D7-4D15-AEEB-02C0E36E3348}"/>
            </a:ext>
          </a:extLst>
        </xdr:cNvPr>
        <xdr:cNvCxnSpPr/>
      </xdr:nvCxnSpPr>
      <xdr:spPr>
        <a:xfrm flipV="1">
          <a:off x="4086225" y="5539740"/>
          <a:ext cx="0" cy="151066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42</xdr:row>
      <xdr:rowOff>13352</xdr:rowOff>
    </xdr:from>
    <xdr:ext cx="405111" cy="259045"/>
    <xdr:sp macro="" textlink="">
      <xdr:nvSpPr>
        <xdr:cNvPr id="58" name="【道路】&#10;有形固定資産減価償却率最小値テキスト">
          <a:extLst>
            <a:ext uri="{FF2B5EF4-FFF2-40B4-BE49-F238E27FC236}">
              <a16:creationId xmlns:a16="http://schemas.microsoft.com/office/drawing/2014/main" id="{240A4BCF-46DE-441C-B8D0-C64059F43D25}"/>
            </a:ext>
          </a:extLst>
        </xdr:cNvPr>
        <xdr:cNvSpPr txBox="1"/>
      </xdr:nvSpPr>
      <xdr:spPr>
        <a:xfrm>
          <a:off x="4124960" y="70542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42</xdr:row>
      <xdr:rowOff>9525</xdr:rowOff>
    </xdr:from>
    <xdr:to>
      <xdr:col>24</xdr:col>
      <xdr:colOff>152400</xdr:colOff>
      <xdr:row>42</xdr:row>
      <xdr:rowOff>9525</xdr:rowOff>
    </xdr:to>
    <xdr:cxnSp macro="">
      <xdr:nvCxnSpPr>
        <xdr:cNvPr id="59" name="直線コネクタ 58">
          <a:extLst>
            <a:ext uri="{FF2B5EF4-FFF2-40B4-BE49-F238E27FC236}">
              <a16:creationId xmlns:a16="http://schemas.microsoft.com/office/drawing/2014/main" id="{BDF472FF-A31A-4AE3-82C3-80E0BC50896F}"/>
            </a:ext>
          </a:extLst>
        </xdr:cNvPr>
        <xdr:cNvCxnSpPr/>
      </xdr:nvCxnSpPr>
      <xdr:spPr>
        <a:xfrm>
          <a:off x="4020820" y="705040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31</xdr:row>
      <xdr:rowOff>125747</xdr:rowOff>
    </xdr:from>
    <xdr:ext cx="405111" cy="259045"/>
    <xdr:sp macro="" textlink="">
      <xdr:nvSpPr>
        <xdr:cNvPr id="60" name="【道路】&#10;有形固定資産減価償却率最大値テキスト">
          <a:extLst>
            <a:ext uri="{FF2B5EF4-FFF2-40B4-BE49-F238E27FC236}">
              <a16:creationId xmlns:a16="http://schemas.microsoft.com/office/drawing/2014/main" id="{52DE8D83-270F-4CF7-A359-237120F9B0CE}"/>
            </a:ext>
          </a:extLst>
        </xdr:cNvPr>
        <xdr:cNvSpPr txBox="1"/>
      </xdr:nvSpPr>
      <xdr:spPr>
        <a:xfrm>
          <a:off x="4124960" y="53225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7620</xdr:rowOff>
    </xdr:from>
    <xdr:to>
      <xdr:col>24</xdr:col>
      <xdr:colOff>152400</xdr:colOff>
      <xdr:row>33</xdr:row>
      <xdr:rowOff>7620</xdr:rowOff>
    </xdr:to>
    <xdr:cxnSp macro="">
      <xdr:nvCxnSpPr>
        <xdr:cNvPr id="61" name="直線コネクタ 60">
          <a:extLst>
            <a:ext uri="{FF2B5EF4-FFF2-40B4-BE49-F238E27FC236}">
              <a16:creationId xmlns:a16="http://schemas.microsoft.com/office/drawing/2014/main" id="{918A751A-1B45-4F93-8B9E-D7323273591B}"/>
            </a:ext>
          </a:extLst>
        </xdr:cNvPr>
        <xdr:cNvCxnSpPr/>
      </xdr:nvCxnSpPr>
      <xdr:spPr>
        <a:xfrm>
          <a:off x="4020820" y="553974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38</xdr:row>
      <xdr:rowOff>19067</xdr:rowOff>
    </xdr:from>
    <xdr:ext cx="405111" cy="259045"/>
    <xdr:sp macro="" textlink="">
      <xdr:nvSpPr>
        <xdr:cNvPr id="62" name="【道路】&#10;有形固定資産減価償却率平均値テキスト">
          <a:extLst>
            <a:ext uri="{FF2B5EF4-FFF2-40B4-BE49-F238E27FC236}">
              <a16:creationId xmlns:a16="http://schemas.microsoft.com/office/drawing/2014/main" id="{E7F297B5-5433-4692-8F9A-13ECBE15411C}"/>
            </a:ext>
          </a:extLst>
        </xdr:cNvPr>
        <xdr:cNvSpPr txBox="1"/>
      </xdr:nvSpPr>
      <xdr:spPr>
        <a:xfrm>
          <a:off x="4124960" y="638938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40640</xdr:rowOff>
    </xdr:from>
    <xdr:to>
      <xdr:col>24</xdr:col>
      <xdr:colOff>114300</xdr:colOff>
      <xdr:row>38</xdr:row>
      <xdr:rowOff>142240</xdr:rowOff>
    </xdr:to>
    <xdr:sp macro="" textlink="">
      <xdr:nvSpPr>
        <xdr:cNvPr id="63" name="フローチャート: 判断 62">
          <a:extLst>
            <a:ext uri="{FF2B5EF4-FFF2-40B4-BE49-F238E27FC236}">
              <a16:creationId xmlns:a16="http://schemas.microsoft.com/office/drawing/2014/main" id="{8D38F791-D9C7-42C5-B761-03845A119F7D}"/>
            </a:ext>
          </a:extLst>
        </xdr:cNvPr>
        <xdr:cNvSpPr/>
      </xdr:nvSpPr>
      <xdr:spPr>
        <a:xfrm>
          <a:off x="4036060" y="64109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38</xdr:row>
      <xdr:rowOff>36830</xdr:rowOff>
    </xdr:from>
    <xdr:to>
      <xdr:col>20</xdr:col>
      <xdr:colOff>38100</xdr:colOff>
      <xdr:row>38</xdr:row>
      <xdr:rowOff>138430</xdr:rowOff>
    </xdr:to>
    <xdr:sp macro="" textlink="">
      <xdr:nvSpPr>
        <xdr:cNvPr id="64" name="フローチャート: 判断 63">
          <a:extLst>
            <a:ext uri="{FF2B5EF4-FFF2-40B4-BE49-F238E27FC236}">
              <a16:creationId xmlns:a16="http://schemas.microsoft.com/office/drawing/2014/main" id="{2B615FD6-E1A2-4229-8984-48D455B07E42}"/>
            </a:ext>
          </a:extLst>
        </xdr:cNvPr>
        <xdr:cNvSpPr/>
      </xdr:nvSpPr>
      <xdr:spPr>
        <a:xfrm>
          <a:off x="3312160" y="640715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38</xdr:row>
      <xdr:rowOff>13970</xdr:rowOff>
    </xdr:from>
    <xdr:to>
      <xdr:col>15</xdr:col>
      <xdr:colOff>101600</xdr:colOff>
      <xdr:row>38</xdr:row>
      <xdr:rowOff>115570</xdr:rowOff>
    </xdr:to>
    <xdr:sp macro="" textlink="">
      <xdr:nvSpPr>
        <xdr:cNvPr id="65" name="フローチャート: 判断 64">
          <a:extLst>
            <a:ext uri="{FF2B5EF4-FFF2-40B4-BE49-F238E27FC236}">
              <a16:creationId xmlns:a16="http://schemas.microsoft.com/office/drawing/2014/main" id="{098740CA-17D2-4C15-B47B-1AC3FBA05FF5}"/>
            </a:ext>
          </a:extLst>
        </xdr:cNvPr>
        <xdr:cNvSpPr/>
      </xdr:nvSpPr>
      <xdr:spPr>
        <a:xfrm>
          <a:off x="2514600" y="63842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38</xdr:row>
      <xdr:rowOff>27305</xdr:rowOff>
    </xdr:from>
    <xdr:to>
      <xdr:col>10</xdr:col>
      <xdr:colOff>165100</xdr:colOff>
      <xdr:row>38</xdr:row>
      <xdr:rowOff>128905</xdr:rowOff>
    </xdr:to>
    <xdr:sp macro="" textlink="">
      <xdr:nvSpPr>
        <xdr:cNvPr id="66" name="フローチャート: 判断 65">
          <a:extLst>
            <a:ext uri="{FF2B5EF4-FFF2-40B4-BE49-F238E27FC236}">
              <a16:creationId xmlns:a16="http://schemas.microsoft.com/office/drawing/2014/main" id="{6B80595C-0543-44D8-BB3D-65F4C8B45E54}"/>
            </a:ext>
          </a:extLst>
        </xdr:cNvPr>
        <xdr:cNvSpPr/>
      </xdr:nvSpPr>
      <xdr:spPr>
        <a:xfrm>
          <a:off x="1739900" y="63976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38</xdr:row>
      <xdr:rowOff>2540</xdr:rowOff>
    </xdr:from>
    <xdr:to>
      <xdr:col>6</xdr:col>
      <xdr:colOff>38100</xdr:colOff>
      <xdr:row>38</xdr:row>
      <xdr:rowOff>104140</xdr:rowOff>
    </xdr:to>
    <xdr:sp macro="" textlink="">
      <xdr:nvSpPr>
        <xdr:cNvPr id="67" name="フローチャート: 判断 66">
          <a:extLst>
            <a:ext uri="{FF2B5EF4-FFF2-40B4-BE49-F238E27FC236}">
              <a16:creationId xmlns:a16="http://schemas.microsoft.com/office/drawing/2014/main" id="{2B6B8C55-F683-41CF-9F6D-A7B37D430BB7}"/>
            </a:ext>
          </a:extLst>
        </xdr:cNvPr>
        <xdr:cNvSpPr/>
      </xdr:nvSpPr>
      <xdr:spPr>
        <a:xfrm>
          <a:off x="965200" y="637286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8" name="テキスト ボックス 67">
          <a:extLst>
            <a:ext uri="{FF2B5EF4-FFF2-40B4-BE49-F238E27FC236}">
              <a16:creationId xmlns:a16="http://schemas.microsoft.com/office/drawing/2014/main" id="{BD6B4DAD-47F6-4E8C-B1DA-315B6D5A1BE3}"/>
            </a:ext>
          </a:extLst>
        </xdr:cNvPr>
        <xdr:cNvSpPr txBox="1"/>
      </xdr:nvSpPr>
      <xdr:spPr>
        <a:xfrm>
          <a:off x="391922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9" name="テキスト ボックス 68">
          <a:extLst>
            <a:ext uri="{FF2B5EF4-FFF2-40B4-BE49-F238E27FC236}">
              <a16:creationId xmlns:a16="http://schemas.microsoft.com/office/drawing/2014/main" id="{25B7A00E-765C-4164-BCA7-E73ED3094FB0}"/>
            </a:ext>
          </a:extLst>
        </xdr:cNvPr>
        <xdr:cNvSpPr txBox="1"/>
      </xdr:nvSpPr>
      <xdr:spPr>
        <a:xfrm>
          <a:off x="31877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0" name="テキスト ボックス 69">
          <a:extLst>
            <a:ext uri="{FF2B5EF4-FFF2-40B4-BE49-F238E27FC236}">
              <a16:creationId xmlns:a16="http://schemas.microsoft.com/office/drawing/2014/main" id="{823E7FA8-5F90-4B9B-959F-ABBCCDB40F36}"/>
            </a:ext>
          </a:extLst>
        </xdr:cNvPr>
        <xdr:cNvSpPr txBox="1"/>
      </xdr:nvSpPr>
      <xdr:spPr>
        <a:xfrm>
          <a:off x="23977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1" name="テキスト ボックス 70">
          <a:extLst>
            <a:ext uri="{FF2B5EF4-FFF2-40B4-BE49-F238E27FC236}">
              <a16:creationId xmlns:a16="http://schemas.microsoft.com/office/drawing/2014/main" id="{4A8EE80E-5206-4E5B-96A2-994BCE7C7DE6}"/>
            </a:ext>
          </a:extLst>
        </xdr:cNvPr>
        <xdr:cNvSpPr txBox="1"/>
      </xdr:nvSpPr>
      <xdr:spPr>
        <a:xfrm>
          <a:off x="16230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2" name="テキスト ボックス 71">
          <a:extLst>
            <a:ext uri="{FF2B5EF4-FFF2-40B4-BE49-F238E27FC236}">
              <a16:creationId xmlns:a16="http://schemas.microsoft.com/office/drawing/2014/main" id="{609CE48C-12AE-4DBF-9A10-9AC13BC9DCCE}"/>
            </a:ext>
          </a:extLst>
        </xdr:cNvPr>
        <xdr:cNvSpPr txBox="1"/>
      </xdr:nvSpPr>
      <xdr:spPr>
        <a:xfrm>
          <a:off x="8407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17780</xdr:rowOff>
    </xdr:from>
    <xdr:to>
      <xdr:col>24</xdr:col>
      <xdr:colOff>114300</xdr:colOff>
      <xdr:row>37</xdr:row>
      <xdr:rowOff>119380</xdr:rowOff>
    </xdr:to>
    <xdr:sp macro="" textlink="">
      <xdr:nvSpPr>
        <xdr:cNvPr id="73" name="楕円 72">
          <a:extLst>
            <a:ext uri="{FF2B5EF4-FFF2-40B4-BE49-F238E27FC236}">
              <a16:creationId xmlns:a16="http://schemas.microsoft.com/office/drawing/2014/main" id="{2EB52A61-FB53-4E69-8F74-95A8062BBF08}"/>
            </a:ext>
          </a:extLst>
        </xdr:cNvPr>
        <xdr:cNvSpPr/>
      </xdr:nvSpPr>
      <xdr:spPr>
        <a:xfrm>
          <a:off x="4036060" y="62204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36</xdr:row>
      <xdr:rowOff>40657</xdr:rowOff>
    </xdr:from>
    <xdr:ext cx="405111" cy="259045"/>
    <xdr:sp macro="" textlink="">
      <xdr:nvSpPr>
        <xdr:cNvPr id="74" name="【道路】&#10;有形固定資産減価償却率該当値テキスト">
          <a:extLst>
            <a:ext uri="{FF2B5EF4-FFF2-40B4-BE49-F238E27FC236}">
              <a16:creationId xmlns:a16="http://schemas.microsoft.com/office/drawing/2014/main" id="{4EDBD9CD-3636-4F34-9CC5-DAE248C30F52}"/>
            </a:ext>
          </a:extLst>
        </xdr:cNvPr>
        <xdr:cNvSpPr txBox="1"/>
      </xdr:nvSpPr>
      <xdr:spPr>
        <a:xfrm>
          <a:off x="4124960" y="60756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113030</xdr:rowOff>
    </xdr:from>
    <xdr:to>
      <xdr:col>20</xdr:col>
      <xdr:colOff>38100</xdr:colOff>
      <xdr:row>37</xdr:row>
      <xdr:rowOff>43180</xdr:rowOff>
    </xdr:to>
    <xdr:sp macro="" textlink="">
      <xdr:nvSpPr>
        <xdr:cNvPr id="75" name="楕円 74">
          <a:extLst>
            <a:ext uri="{FF2B5EF4-FFF2-40B4-BE49-F238E27FC236}">
              <a16:creationId xmlns:a16="http://schemas.microsoft.com/office/drawing/2014/main" id="{A67EEB26-43C3-45B4-AA0F-65A514936978}"/>
            </a:ext>
          </a:extLst>
        </xdr:cNvPr>
        <xdr:cNvSpPr/>
      </xdr:nvSpPr>
      <xdr:spPr>
        <a:xfrm>
          <a:off x="3312160" y="614807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36</xdr:row>
      <xdr:rowOff>163830</xdr:rowOff>
    </xdr:from>
    <xdr:to>
      <xdr:col>24</xdr:col>
      <xdr:colOff>63500</xdr:colOff>
      <xdr:row>37</xdr:row>
      <xdr:rowOff>68580</xdr:rowOff>
    </xdr:to>
    <xdr:cxnSp macro="">
      <xdr:nvCxnSpPr>
        <xdr:cNvPr id="76" name="直線コネクタ 75">
          <a:extLst>
            <a:ext uri="{FF2B5EF4-FFF2-40B4-BE49-F238E27FC236}">
              <a16:creationId xmlns:a16="http://schemas.microsoft.com/office/drawing/2014/main" id="{B6A84816-BE2A-4BAB-9C0E-B077DB6EADFD}"/>
            </a:ext>
          </a:extLst>
        </xdr:cNvPr>
        <xdr:cNvCxnSpPr/>
      </xdr:nvCxnSpPr>
      <xdr:spPr>
        <a:xfrm>
          <a:off x="3355340" y="6198870"/>
          <a:ext cx="731520" cy="723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31115</xdr:rowOff>
    </xdr:from>
    <xdr:to>
      <xdr:col>15</xdr:col>
      <xdr:colOff>101600</xdr:colOff>
      <xdr:row>36</xdr:row>
      <xdr:rowOff>132715</xdr:rowOff>
    </xdr:to>
    <xdr:sp macro="" textlink="">
      <xdr:nvSpPr>
        <xdr:cNvPr id="77" name="楕円 76">
          <a:extLst>
            <a:ext uri="{FF2B5EF4-FFF2-40B4-BE49-F238E27FC236}">
              <a16:creationId xmlns:a16="http://schemas.microsoft.com/office/drawing/2014/main" id="{BD23E2F3-8EDD-48AF-BA22-A57533A13014}"/>
            </a:ext>
          </a:extLst>
        </xdr:cNvPr>
        <xdr:cNvSpPr/>
      </xdr:nvSpPr>
      <xdr:spPr>
        <a:xfrm>
          <a:off x="2514600" y="60661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81915</xdr:rowOff>
    </xdr:from>
    <xdr:to>
      <xdr:col>19</xdr:col>
      <xdr:colOff>177800</xdr:colOff>
      <xdr:row>36</xdr:row>
      <xdr:rowOff>163830</xdr:rowOff>
    </xdr:to>
    <xdr:cxnSp macro="">
      <xdr:nvCxnSpPr>
        <xdr:cNvPr id="78" name="直線コネクタ 77">
          <a:extLst>
            <a:ext uri="{FF2B5EF4-FFF2-40B4-BE49-F238E27FC236}">
              <a16:creationId xmlns:a16="http://schemas.microsoft.com/office/drawing/2014/main" id="{C3108E9C-C2BE-41BA-8335-3F5B20B072D5}"/>
            </a:ext>
          </a:extLst>
        </xdr:cNvPr>
        <xdr:cNvCxnSpPr/>
      </xdr:nvCxnSpPr>
      <xdr:spPr>
        <a:xfrm>
          <a:off x="2565400" y="6116955"/>
          <a:ext cx="789940" cy="819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164465</xdr:rowOff>
    </xdr:from>
    <xdr:to>
      <xdr:col>10</xdr:col>
      <xdr:colOff>165100</xdr:colOff>
      <xdr:row>36</xdr:row>
      <xdr:rowOff>94615</xdr:rowOff>
    </xdr:to>
    <xdr:sp macro="" textlink="">
      <xdr:nvSpPr>
        <xdr:cNvPr id="79" name="楕円 78">
          <a:extLst>
            <a:ext uri="{FF2B5EF4-FFF2-40B4-BE49-F238E27FC236}">
              <a16:creationId xmlns:a16="http://schemas.microsoft.com/office/drawing/2014/main" id="{7458A304-9A25-4E17-95F8-B98552AF9D27}"/>
            </a:ext>
          </a:extLst>
        </xdr:cNvPr>
        <xdr:cNvSpPr/>
      </xdr:nvSpPr>
      <xdr:spPr>
        <a:xfrm>
          <a:off x="1739900" y="603186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36</xdr:row>
      <xdr:rowOff>43815</xdr:rowOff>
    </xdr:from>
    <xdr:to>
      <xdr:col>15</xdr:col>
      <xdr:colOff>50800</xdr:colOff>
      <xdr:row>36</xdr:row>
      <xdr:rowOff>81915</xdr:rowOff>
    </xdr:to>
    <xdr:cxnSp macro="">
      <xdr:nvCxnSpPr>
        <xdr:cNvPr id="80" name="直線コネクタ 79">
          <a:extLst>
            <a:ext uri="{FF2B5EF4-FFF2-40B4-BE49-F238E27FC236}">
              <a16:creationId xmlns:a16="http://schemas.microsoft.com/office/drawing/2014/main" id="{9FF5936D-D7EA-4D5C-B167-256203AEC66D}"/>
            </a:ext>
          </a:extLst>
        </xdr:cNvPr>
        <xdr:cNvCxnSpPr/>
      </xdr:nvCxnSpPr>
      <xdr:spPr>
        <a:xfrm>
          <a:off x="1790700" y="6078855"/>
          <a:ext cx="7747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35</xdr:row>
      <xdr:rowOff>139700</xdr:rowOff>
    </xdr:from>
    <xdr:to>
      <xdr:col>6</xdr:col>
      <xdr:colOff>38100</xdr:colOff>
      <xdr:row>36</xdr:row>
      <xdr:rowOff>69850</xdr:rowOff>
    </xdr:to>
    <xdr:sp macro="" textlink="">
      <xdr:nvSpPr>
        <xdr:cNvPr id="81" name="楕円 80">
          <a:extLst>
            <a:ext uri="{FF2B5EF4-FFF2-40B4-BE49-F238E27FC236}">
              <a16:creationId xmlns:a16="http://schemas.microsoft.com/office/drawing/2014/main" id="{3E926A3B-F627-4070-9EFA-EC1D6F8E98B9}"/>
            </a:ext>
          </a:extLst>
        </xdr:cNvPr>
        <xdr:cNvSpPr/>
      </xdr:nvSpPr>
      <xdr:spPr>
        <a:xfrm>
          <a:off x="965200" y="600710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36</xdr:row>
      <xdr:rowOff>19050</xdr:rowOff>
    </xdr:from>
    <xdr:to>
      <xdr:col>10</xdr:col>
      <xdr:colOff>114300</xdr:colOff>
      <xdr:row>36</xdr:row>
      <xdr:rowOff>43815</xdr:rowOff>
    </xdr:to>
    <xdr:cxnSp macro="">
      <xdr:nvCxnSpPr>
        <xdr:cNvPr id="82" name="直線コネクタ 81">
          <a:extLst>
            <a:ext uri="{FF2B5EF4-FFF2-40B4-BE49-F238E27FC236}">
              <a16:creationId xmlns:a16="http://schemas.microsoft.com/office/drawing/2014/main" id="{9AA7AA96-10A5-4E1B-B96E-FBBE88FB76C4}"/>
            </a:ext>
          </a:extLst>
        </xdr:cNvPr>
        <xdr:cNvCxnSpPr/>
      </xdr:nvCxnSpPr>
      <xdr:spPr>
        <a:xfrm>
          <a:off x="1008380" y="6054090"/>
          <a:ext cx="782320" cy="247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38</xdr:row>
      <xdr:rowOff>129557</xdr:rowOff>
    </xdr:from>
    <xdr:ext cx="405111" cy="259045"/>
    <xdr:sp macro="" textlink="">
      <xdr:nvSpPr>
        <xdr:cNvPr id="83" name="n_1aveValue【道路】&#10;有形固定資産減価償却率">
          <a:extLst>
            <a:ext uri="{FF2B5EF4-FFF2-40B4-BE49-F238E27FC236}">
              <a16:creationId xmlns:a16="http://schemas.microsoft.com/office/drawing/2014/main" id="{42EE97EB-8CE7-4C5D-B900-809634A2A2C6}"/>
            </a:ext>
          </a:extLst>
        </xdr:cNvPr>
        <xdr:cNvSpPr txBox="1"/>
      </xdr:nvSpPr>
      <xdr:spPr>
        <a:xfrm>
          <a:off x="3170564" y="64998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38</xdr:row>
      <xdr:rowOff>106697</xdr:rowOff>
    </xdr:from>
    <xdr:ext cx="405111" cy="259045"/>
    <xdr:sp macro="" textlink="">
      <xdr:nvSpPr>
        <xdr:cNvPr id="84" name="n_2aveValue【道路】&#10;有形固定資産減価償却率">
          <a:extLst>
            <a:ext uri="{FF2B5EF4-FFF2-40B4-BE49-F238E27FC236}">
              <a16:creationId xmlns:a16="http://schemas.microsoft.com/office/drawing/2014/main" id="{B36C7E21-BF3D-43EE-A561-DE1A308DEEFD}"/>
            </a:ext>
          </a:extLst>
        </xdr:cNvPr>
        <xdr:cNvSpPr txBox="1"/>
      </xdr:nvSpPr>
      <xdr:spPr>
        <a:xfrm>
          <a:off x="2385704" y="64770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38</xdr:row>
      <xdr:rowOff>120032</xdr:rowOff>
    </xdr:from>
    <xdr:ext cx="405111" cy="259045"/>
    <xdr:sp macro="" textlink="">
      <xdr:nvSpPr>
        <xdr:cNvPr id="85" name="n_3aveValue【道路】&#10;有形固定資産減価償却率">
          <a:extLst>
            <a:ext uri="{FF2B5EF4-FFF2-40B4-BE49-F238E27FC236}">
              <a16:creationId xmlns:a16="http://schemas.microsoft.com/office/drawing/2014/main" id="{A3491DE2-CC99-4E82-922D-38F4E08ADF82}"/>
            </a:ext>
          </a:extLst>
        </xdr:cNvPr>
        <xdr:cNvSpPr txBox="1"/>
      </xdr:nvSpPr>
      <xdr:spPr>
        <a:xfrm>
          <a:off x="1611004" y="64903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38</xdr:row>
      <xdr:rowOff>95267</xdr:rowOff>
    </xdr:from>
    <xdr:ext cx="405111" cy="259045"/>
    <xdr:sp macro="" textlink="">
      <xdr:nvSpPr>
        <xdr:cNvPr id="86" name="n_4aveValue【道路】&#10;有形固定資産減価償却率">
          <a:extLst>
            <a:ext uri="{FF2B5EF4-FFF2-40B4-BE49-F238E27FC236}">
              <a16:creationId xmlns:a16="http://schemas.microsoft.com/office/drawing/2014/main" id="{E589D07E-AB26-4D9A-9E9D-78B1E108D1F3}"/>
            </a:ext>
          </a:extLst>
        </xdr:cNvPr>
        <xdr:cNvSpPr txBox="1"/>
      </xdr:nvSpPr>
      <xdr:spPr>
        <a:xfrm>
          <a:off x="836304" y="64655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35</xdr:row>
      <xdr:rowOff>59707</xdr:rowOff>
    </xdr:from>
    <xdr:ext cx="405111" cy="259045"/>
    <xdr:sp macro="" textlink="">
      <xdr:nvSpPr>
        <xdr:cNvPr id="87" name="n_1mainValue【道路】&#10;有形固定資産減価償却率">
          <a:extLst>
            <a:ext uri="{FF2B5EF4-FFF2-40B4-BE49-F238E27FC236}">
              <a16:creationId xmlns:a16="http://schemas.microsoft.com/office/drawing/2014/main" id="{C8E5DB68-F21E-443C-98A0-BACC62597D34}"/>
            </a:ext>
          </a:extLst>
        </xdr:cNvPr>
        <xdr:cNvSpPr txBox="1"/>
      </xdr:nvSpPr>
      <xdr:spPr>
        <a:xfrm>
          <a:off x="3170564" y="59271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34</xdr:row>
      <xdr:rowOff>149242</xdr:rowOff>
    </xdr:from>
    <xdr:ext cx="405111" cy="259045"/>
    <xdr:sp macro="" textlink="">
      <xdr:nvSpPr>
        <xdr:cNvPr id="88" name="n_2mainValue【道路】&#10;有形固定資産減価償却率">
          <a:extLst>
            <a:ext uri="{FF2B5EF4-FFF2-40B4-BE49-F238E27FC236}">
              <a16:creationId xmlns:a16="http://schemas.microsoft.com/office/drawing/2014/main" id="{1ACBE366-7A6F-4F68-8E18-D6BE2A4DF70B}"/>
            </a:ext>
          </a:extLst>
        </xdr:cNvPr>
        <xdr:cNvSpPr txBox="1"/>
      </xdr:nvSpPr>
      <xdr:spPr>
        <a:xfrm>
          <a:off x="2385704" y="58490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34</xdr:row>
      <xdr:rowOff>111142</xdr:rowOff>
    </xdr:from>
    <xdr:ext cx="405111" cy="259045"/>
    <xdr:sp macro="" textlink="">
      <xdr:nvSpPr>
        <xdr:cNvPr id="89" name="n_3mainValue【道路】&#10;有形固定資産減価償却率">
          <a:extLst>
            <a:ext uri="{FF2B5EF4-FFF2-40B4-BE49-F238E27FC236}">
              <a16:creationId xmlns:a16="http://schemas.microsoft.com/office/drawing/2014/main" id="{81C1D464-9B1A-4715-B1E2-3B3A28504CEF}"/>
            </a:ext>
          </a:extLst>
        </xdr:cNvPr>
        <xdr:cNvSpPr txBox="1"/>
      </xdr:nvSpPr>
      <xdr:spPr>
        <a:xfrm>
          <a:off x="1611004" y="58109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34</xdr:row>
      <xdr:rowOff>86377</xdr:rowOff>
    </xdr:from>
    <xdr:ext cx="405111" cy="259045"/>
    <xdr:sp macro="" textlink="">
      <xdr:nvSpPr>
        <xdr:cNvPr id="90" name="n_4mainValue【道路】&#10;有形固定資産減価償却率">
          <a:extLst>
            <a:ext uri="{FF2B5EF4-FFF2-40B4-BE49-F238E27FC236}">
              <a16:creationId xmlns:a16="http://schemas.microsoft.com/office/drawing/2014/main" id="{FF157D27-26C3-4747-9FB9-E5E419564664}"/>
            </a:ext>
          </a:extLst>
        </xdr:cNvPr>
        <xdr:cNvSpPr txBox="1"/>
      </xdr:nvSpPr>
      <xdr:spPr>
        <a:xfrm>
          <a:off x="836304" y="57861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1" name="正方形/長方形 90">
          <a:extLst>
            <a:ext uri="{FF2B5EF4-FFF2-40B4-BE49-F238E27FC236}">
              <a16:creationId xmlns:a16="http://schemas.microsoft.com/office/drawing/2014/main" id="{5F027526-9F52-4B6D-92FC-409E4336B801}"/>
            </a:ext>
          </a:extLst>
        </xdr:cNvPr>
        <xdr:cNvSpPr/>
      </xdr:nvSpPr>
      <xdr:spPr>
        <a:xfrm>
          <a:off x="5826760" y="409956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2" name="正方形/長方形 91">
          <a:extLst>
            <a:ext uri="{FF2B5EF4-FFF2-40B4-BE49-F238E27FC236}">
              <a16:creationId xmlns:a16="http://schemas.microsoft.com/office/drawing/2014/main" id="{ABC3B595-6BB3-4142-89C7-88004B2459A1}"/>
            </a:ext>
          </a:extLst>
        </xdr:cNvPr>
        <xdr:cNvSpPr/>
      </xdr:nvSpPr>
      <xdr:spPr>
        <a:xfrm>
          <a:off x="593090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3" name="正方形/長方形 92">
          <a:extLst>
            <a:ext uri="{FF2B5EF4-FFF2-40B4-BE49-F238E27FC236}">
              <a16:creationId xmlns:a16="http://schemas.microsoft.com/office/drawing/2014/main" id="{5E5C16F4-64E3-4606-95B2-1DABECC35E80}"/>
            </a:ext>
          </a:extLst>
        </xdr:cNvPr>
        <xdr:cNvSpPr/>
      </xdr:nvSpPr>
      <xdr:spPr>
        <a:xfrm>
          <a:off x="593090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4" name="正方形/長方形 93">
          <a:extLst>
            <a:ext uri="{FF2B5EF4-FFF2-40B4-BE49-F238E27FC236}">
              <a16:creationId xmlns:a16="http://schemas.microsoft.com/office/drawing/2014/main" id="{887E8E44-6635-40D2-8CB3-1DE15B2D6855}"/>
            </a:ext>
          </a:extLst>
        </xdr:cNvPr>
        <xdr:cNvSpPr/>
      </xdr:nvSpPr>
      <xdr:spPr>
        <a:xfrm>
          <a:off x="683260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5" name="正方形/長方形 94">
          <a:extLst>
            <a:ext uri="{FF2B5EF4-FFF2-40B4-BE49-F238E27FC236}">
              <a16:creationId xmlns:a16="http://schemas.microsoft.com/office/drawing/2014/main" id="{3180BC3C-011A-42A8-9965-B3BDD014DE43}"/>
            </a:ext>
          </a:extLst>
        </xdr:cNvPr>
        <xdr:cNvSpPr/>
      </xdr:nvSpPr>
      <xdr:spPr>
        <a:xfrm>
          <a:off x="683260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6" name="正方形/長方形 95">
          <a:extLst>
            <a:ext uri="{FF2B5EF4-FFF2-40B4-BE49-F238E27FC236}">
              <a16:creationId xmlns:a16="http://schemas.microsoft.com/office/drawing/2014/main" id="{756A959D-26EF-46E4-B5D0-ED76BE17ADB7}"/>
            </a:ext>
          </a:extLst>
        </xdr:cNvPr>
        <xdr:cNvSpPr/>
      </xdr:nvSpPr>
      <xdr:spPr>
        <a:xfrm>
          <a:off x="78384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7" name="正方形/長方形 96">
          <a:extLst>
            <a:ext uri="{FF2B5EF4-FFF2-40B4-BE49-F238E27FC236}">
              <a16:creationId xmlns:a16="http://schemas.microsoft.com/office/drawing/2014/main" id="{273AEE37-3825-4C99-BCA8-D4D5A41AC979}"/>
            </a:ext>
          </a:extLst>
        </xdr:cNvPr>
        <xdr:cNvSpPr/>
      </xdr:nvSpPr>
      <xdr:spPr>
        <a:xfrm>
          <a:off x="78384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8" name="正方形/長方形 97">
          <a:extLst>
            <a:ext uri="{FF2B5EF4-FFF2-40B4-BE49-F238E27FC236}">
              <a16:creationId xmlns:a16="http://schemas.microsoft.com/office/drawing/2014/main" id="{252738E8-3A30-4B9E-9C1A-DD4FB6B126C7}"/>
            </a:ext>
          </a:extLst>
        </xdr:cNvPr>
        <xdr:cNvSpPr/>
      </xdr:nvSpPr>
      <xdr:spPr>
        <a:xfrm>
          <a:off x="5826760" y="521589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427" cy="225703"/>
    <xdr:sp macro="" textlink="">
      <xdr:nvSpPr>
        <xdr:cNvPr id="99" name="テキスト ボックス 98">
          <a:extLst>
            <a:ext uri="{FF2B5EF4-FFF2-40B4-BE49-F238E27FC236}">
              <a16:creationId xmlns:a16="http://schemas.microsoft.com/office/drawing/2014/main" id="{DCB7D91A-B1E3-4BFE-9AB9-FE20A443EE2F}"/>
            </a:ext>
          </a:extLst>
        </xdr:cNvPr>
        <xdr:cNvSpPr txBox="1"/>
      </xdr:nvSpPr>
      <xdr:spPr>
        <a:xfrm>
          <a:off x="5788660" y="502920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ｍ</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0" name="直線コネクタ 99">
          <a:extLst>
            <a:ext uri="{FF2B5EF4-FFF2-40B4-BE49-F238E27FC236}">
              <a16:creationId xmlns:a16="http://schemas.microsoft.com/office/drawing/2014/main" id="{511727C5-F2B3-45B6-91CC-CC87495AB7FF}"/>
            </a:ext>
          </a:extLst>
        </xdr:cNvPr>
        <xdr:cNvCxnSpPr/>
      </xdr:nvCxnSpPr>
      <xdr:spPr>
        <a:xfrm>
          <a:off x="5826760" y="745236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41</xdr:row>
      <xdr:rowOff>133350</xdr:rowOff>
    </xdr:from>
    <xdr:to>
      <xdr:col>59</xdr:col>
      <xdr:colOff>50800</xdr:colOff>
      <xdr:row>41</xdr:row>
      <xdr:rowOff>133350</xdr:rowOff>
    </xdr:to>
    <xdr:cxnSp macro="">
      <xdr:nvCxnSpPr>
        <xdr:cNvPr id="101" name="直線コネクタ 100">
          <a:extLst>
            <a:ext uri="{FF2B5EF4-FFF2-40B4-BE49-F238E27FC236}">
              <a16:creationId xmlns:a16="http://schemas.microsoft.com/office/drawing/2014/main" id="{1A5AECC3-6688-461C-A025-20D05FE83037}"/>
            </a:ext>
          </a:extLst>
        </xdr:cNvPr>
        <xdr:cNvCxnSpPr/>
      </xdr:nvCxnSpPr>
      <xdr:spPr>
        <a:xfrm>
          <a:off x="5826760" y="700659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40</xdr:row>
      <xdr:rowOff>162577</xdr:rowOff>
    </xdr:from>
    <xdr:ext cx="467179" cy="259045"/>
    <xdr:sp macro="" textlink="">
      <xdr:nvSpPr>
        <xdr:cNvPr id="102" name="テキスト ボックス 101">
          <a:extLst>
            <a:ext uri="{FF2B5EF4-FFF2-40B4-BE49-F238E27FC236}">
              <a16:creationId xmlns:a16="http://schemas.microsoft.com/office/drawing/2014/main" id="{F27ACA36-3B8F-485F-9215-F506C549C892}"/>
            </a:ext>
          </a:extLst>
        </xdr:cNvPr>
        <xdr:cNvSpPr txBox="1"/>
      </xdr:nvSpPr>
      <xdr:spPr>
        <a:xfrm>
          <a:off x="5405301" y="686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39</xdr:row>
      <xdr:rowOff>19050</xdr:rowOff>
    </xdr:from>
    <xdr:to>
      <xdr:col>59</xdr:col>
      <xdr:colOff>50800</xdr:colOff>
      <xdr:row>39</xdr:row>
      <xdr:rowOff>19050</xdr:rowOff>
    </xdr:to>
    <xdr:cxnSp macro="">
      <xdr:nvCxnSpPr>
        <xdr:cNvPr id="103" name="直線コネクタ 102">
          <a:extLst>
            <a:ext uri="{FF2B5EF4-FFF2-40B4-BE49-F238E27FC236}">
              <a16:creationId xmlns:a16="http://schemas.microsoft.com/office/drawing/2014/main" id="{4C36E463-A672-411B-90BE-1452E45A5A58}"/>
            </a:ext>
          </a:extLst>
        </xdr:cNvPr>
        <xdr:cNvCxnSpPr/>
      </xdr:nvCxnSpPr>
      <xdr:spPr>
        <a:xfrm>
          <a:off x="5826760" y="655701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38</xdr:row>
      <xdr:rowOff>48277</xdr:rowOff>
    </xdr:from>
    <xdr:ext cx="595419" cy="259045"/>
    <xdr:sp macro="" textlink="">
      <xdr:nvSpPr>
        <xdr:cNvPr id="104" name="テキスト ボックス 103">
          <a:extLst>
            <a:ext uri="{FF2B5EF4-FFF2-40B4-BE49-F238E27FC236}">
              <a16:creationId xmlns:a16="http://schemas.microsoft.com/office/drawing/2014/main" id="{2D804060-7FED-4486-AEC5-CA2674B7589E}"/>
            </a:ext>
          </a:extLst>
        </xdr:cNvPr>
        <xdr:cNvSpPr txBox="1"/>
      </xdr:nvSpPr>
      <xdr:spPr>
        <a:xfrm>
          <a:off x="5299921" y="641859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76200</xdr:rowOff>
    </xdr:from>
    <xdr:to>
      <xdr:col>59</xdr:col>
      <xdr:colOff>50800</xdr:colOff>
      <xdr:row>36</xdr:row>
      <xdr:rowOff>76200</xdr:rowOff>
    </xdr:to>
    <xdr:cxnSp macro="">
      <xdr:nvCxnSpPr>
        <xdr:cNvPr id="105" name="直線コネクタ 104">
          <a:extLst>
            <a:ext uri="{FF2B5EF4-FFF2-40B4-BE49-F238E27FC236}">
              <a16:creationId xmlns:a16="http://schemas.microsoft.com/office/drawing/2014/main" id="{B3C4EDF7-21C1-4C3D-B55B-B2DCAF8C1398}"/>
            </a:ext>
          </a:extLst>
        </xdr:cNvPr>
        <xdr:cNvCxnSpPr/>
      </xdr:nvCxnSpPr>
      <xdr:spPr>
        <a:xfrm>
          <a:off x="5826760" y="611124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35</xdr:row>
      <xdr:rowOff>105427</xdr:rowOff>
    </xdr:from>
    <xdr:ext cx="595419" cy="259045"/>
    <xdr:sp macro="" textlink="">
      <xdr:nvSpPr>
        <xdr:cNvPr id="106" name="テキスト ボックス 105">
          <a:extLst>
            <a:ext uri="{FF2B5EF4-FFF2-40B4-BE49-F238E27FC236}">
              <a16:creationId xmlns:a16="http://schemas.microsoft.com/office/drawing/2014/main" id="{4E7965E5-0C67-40BC-B529-88A67CB3C299}"/>
            </a:ext>
          </a:extLst>
        </xdr:cNvPr>
        <xdr:cNvSpPr txBox="1"/>
      </xdr:nvSpPr>
      <xdr:spPr>
        <a:xfrm>
          <a:off x="5299921" y="59728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133350</xdr:rowOff>
    </xdr:from>
    <xdr:to>
      <xdr:col>59</xdr:col>
      <xdr:colOff>50800</xdr:colOff>
      <xdr:row>33</xdr:row>
      <xdr:rowOff>133350</xdr:rowOff>
    </xdr:to>
    <xdr:cxnSp macro="">
      <xdr:nvCxnSpPr>
        <xdr:cNvPr id="107" name="直線コネクタ 106">
          <a:extLst>
            <a:ext uri="{FF2B5EF4-FFF2-40B4-BE49-F238E27FC236}">
              <a16:creationId xmlns:a16="http://schemas.microsoft.com/office/drawing/2014/main" id="{7DF02D6E-720D-4890-8C9E-676113ACEB74}"/>
            </a:ext>
          </a:extLst>
        </xdr:cNvPr>
        <xdr:cNvCxnSpPr/>
      </xdr:nvCxnSpPr>
      <xdr:spPr>
        <a:xfrm>
          <a:off x="5826760" y="566547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32</xdr:row>
      <xdr:rowOff>162577</xdr:rowOff>
    </xdr:from>
    <xdr:ext cx="595419" cy="259045"/>
    <xdr:sp macro="" textlink="">
      <xdr:nvSpPr>
        <xdr:cNvPr id="108" name="テキスト ボックス 107">
          <a:extLst>
            <a:ext uri="{FF2B5EF4-FFF2-40B4-BE49-F238E27FC236}">
              <a16:creationId xmlns:a16="http://schemas.microsoft.com/office/drawing/2014/main" id="{6BCAE923-890B-4EA8-9745-54D60BFB0FA0}"/>
            </a:ext>
          </a:extLst>
        </xdr:cNvPr>
        <xdr:cNvSpPr txBox="1"/>
      </xdr:nvSpPr>
      <xdr:spPr>
        <a:xfrm>
          <a:off x="5299921" y="552705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09" name="直線コネクタ 108">
          <a:extLst>
            <a:ext uri="{FF2B5EF4-FFF2-40B4-BE49-F238E27FC236}">
              <a16:creationId xmlns:a16="http://schemas.microsoft.com/office/drawing/2014/main" id="{E7807EAE-67CC-4B42-A19D-CD6F69ED6B51}"/>
            </a:ext>
          </a:extLst>
        </xdr:cNvPr>
        <xdr:cNvCxnSpPr/>
      </xdr:nvCxnSpPr>
      <xdr:spPr>
        <a:xfrm>
          <a:off x="5826760" y="521589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30</xdr:row>
      <xdr:rowOff>48277</xdr:rowOff>
    </xdr:from>
    <xdr:ext cx="595419" cy="259045"/>
    <xdr:sp macro="" textlink="">
      <xdr:nvSpPr>
        <xdr:cNvPr id="110" name="テキスト ボックス 109">
          <a:extLst>
            <a:ext uri="{FF2B5EF4-FFF2-40B4-BE49-F238E27FC236}">
              <a16:creationId xmlns:a16="http://schemas.microsoft.com/office/drawing/2014/main" id="{8D198FC8-4902-471B-A2E2-9DD2136DD520}"/>
            </a:ext>
          </a:extLst>
        </xdr:cNvPr>
        <xdr:cNvSpPr txBox="1"/>
      </xdr:nvSpPr>
      <xdr:spPr>
        <a:xfrm>
          <a:off x="5299921" y="50774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1" name="【道路】&#10;一人当たり延長グラフ枠">
          <a:extLst>
            <a:ext uri="{FF2B5EF4-FFF2-40B4-BE49-F238E27FC236}">
              <a16:creationId xmlns:a16="http://schemas.microsoft.com/office/drawing/2014/main" id="{572F3AB4-2E1E-418E-8378-91DB56E0EEC7}"/>
            </a:ext>
          </a:extLst>
        </xdr:cNvPr>
        <xdr:cNvSpPr/>
      </xdr:nvSpPr>
      <xdr:spPr>
        <a:xfrm>
          <a:off x="5826760" y="521589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33</xdr:row>
      <xdr:rowOff>166086</xdr:rowOff>
    </xdr:from>
    <xdr:to>
      <xdr:col>54</xdr:col>
      <xdr:colOff>189865</xdr:colOff>
      <xdr:row>41</xdr:row>
      <xdr:rowOff>131556</xdr:rowOff>
    </xdr:to>
    <xdr:cxnSp macro="">
      <xdr:nvCxnSpPr>
        <xdr:cNvPr id="112" name="直線コネクタ 111">
          <a:extLst>
            <a:ext uri="{FF2B5EF4-FFF2-40B4-BE49-F238E27FC236}">
              <a16:creationId xmlns:a16="http://schemas.microsoft.com/office/drawing/2014/main" id="{DEE4B608-1C5F-4F2A-A363-232E0E92BAC7}"/>
            </a:ext>
          </a:extLst>
        </xdr:cNvPr>
        <xdr:cNvCxnSpPr/>
      </xdr:nvCxnSpPr>
      <xdr:spPr>
        <a:xfrm flipV="1">
          <a:off x="9219565" y="5698206"/>
          <a:ext cx="0" cy="13065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135383</xdr:rowOff>
    </xdr:from>
    <xdr:ext cx="469744" cy="259045"/>
    <xdr:sp macro="" textlink="">
      <xdr:nvSpPr>
        <xdr:cNvPr id="113" name="【道路】&#10;一人当たり延長最小値テキスト">
          <a:extLst>
            <a:ext uri="{FF2B5EF4-FFF2-40B4-BE49-F238E27FC236}">
              <a16:creationId xmlns:a16="http://schemas.microsoft.com/office/drawing/2014/main" id="{03BC6CA8-B2D7-4E54-89F0-E64AB3C1A0E6}"/>
            </a:ext>
          </a:extLst>
        </xdr:cNvPr>
        <xdr:cNvSpPr txBox="1"/>
      </xdr:nvSpPr>
      <xdr:spPr>
        <a:xfrm>
          <a:off x="9258300" y="70086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0.785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131556</xdr:rowOff>
    </xdr:from>
    <xdr:to>
      <xdr:col>55</xdr:col>
      <xdr:colOff>88900</xdr:colOff>
      <xdr:row>41</xdr:row>
      <xdr:rowOff>131556</xdr:rowOff>
    </xdr:to>
    <xdr:cxnSp macro="">
      <xdr:nvCxnSpPr>
        <xdr:cNvPr id="114" name="直線コネクタ 113">
          <a:extLst>
            <a:ext uri="{FF2B5EF4-FFF2-40B4-BE49-F238E27FC236}">
              <a16:creationId xmlns:a16="http://schemas.microsoft.com/office/drawing/2014/main" id="{0F9270EE-F387-407B-838C-D556E659E3B3}"/>
            </a:ext>
          </a:extLst>
        </xdr:cNvPr>
        <xdr:cNvCxnSpPr/>
      </xdr:nvCxnSpPr>
      <xdr:spPr>
        <a:xfrm>
          <a:off x="9154160" y="7004796"/>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32</xdr:row>
      <xdr:rowOff>112763</xdr:rowOff>
    </xdr:from>
    <xdr:ext cx="599010" cy="259045"/>
    <xdr:sp macro="" textlink="">
      <xdr:nvSpPr>
        <xdr:cNvPr id="115" name="【道路】&#10;一人当たり延長最大値テキスト">
          <a:extLst>
            <a:ext uri="{FF2B5EF4-FFF2-40B4-BE49-F238E27FC236}">
              <a16:creationId xmlns:a16="http://schemas.microsoft.com/office/drawing/2014/main" id="{B33A8E29-42B6-4A18-96F6-329AFD655A60}"/>
            </a:ext>
          </a:extLst>
        </xdr:cNvPr>
        <xdr:cNvSpPr txBox="1"/>
      </xdr:nvSpPr>
      <xdr:spPr>
        <a:xfrm>
          <a:off x="9258300" y="547724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585.680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33</xdr:row>
      <xdr:rowOff>166086</xdr:rowOff>
    </xdr:from>
    <xdr:to>
      <xdr:col>55</xdr:col>
      <xdr:colOff>88900</xdr:colOff>
      <xdr:row>33</xdr:row>
      <xdr:rowOff>166086</xdr:rowOff>
    </xdr:to>
    <xdr:cxnSp macro="">
      <xdr:nvCxnSpPr>
        <xdr:cNvPr id="116" name="直線コネクタ 115">
          <a:extLst>
            <a:ext uri="{FF2B5EF4-FFF2-40B4-BE49-F238E27FC236}">
              <a16:creationId xmlns:a16="http://schemas.microsoft.com/office/drawing/2014/main" id="{CDCA5F2A-3436-45E3-9593-DE00CA112D85}"/>
            </a:ext>
          </a:extLst>
        </xdr:cNvPr>
        <xdr:cNvCxnSpPr/>
      </xdr:nvCxnSpPr>
      <xdr:spPr>
        <a:xfrm>
          <a:off x="9154160" y="5698206"/>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39</xdr:row>
      <xdr:rowOff>118298</xdr:rowOff>
    </xdr:from>
    <xdr:ext cx="534377" cy="259045"/>
    <xdr:sp macro="" textlink="">
      <xdr:nvSpPr>
        <xdr:cNvPr id="117" name="【道路】&#10;一人当たり延長平均値テキスト">
          <a:extLst>
            <a:ext uri="{FF2B5EF4-FFF2-40B4-BE49-F238E27FC236}">
              <a16:creationId xmlns:a16="http://schemas.microsoft.com/office/drawing/2014/main" id="{BC25344B-971E-4B1F-84C3-5E583FE81E97}"/>
            </a:ext>
          </a:extLst>
        </xdr:cNvPr>
        <xdr:cNvSpPr txBox="1"/>
      </xdr:nvSpPr>
      <xdr:spPr>
        <a:xfrm>
          <a:off x="9258300" y="665625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69.370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95421</xdr:rowOff>
    </xdr:from>
    <xdr:to>
      <xdr:col>55</xdr:col>
      <xdr:colOff>50800</xdr:colOff>
      <xdr:row>41</xdr:row>
      <xdr:rowOff>25571</xdr:rowOff>
    </xdr:to>
    <xdr:sp macro="" textlink="">
      <xdr:nvSpPr>
        <xdr:cNvPr id="118" name="フローチャート: 判断 117">
          <a:extLst>
            <a:ext uri="{FF2B5EF4-FFF2-40B4-BE49-F238E27FC236}">
              <a16:creationId xmlns:a16="http://schemas.microsoft.com/office/drawing/2014/main" id="{1CBB1950-20D5-42DA-B454-6F589316533C}"/>
            </a:ext>
          </a:extLst>
        </xdr:cNvPr>
        <xdr:cNvSpPr/>
      </xdr:nvSpPr>
      <xdr:spPr>
        <a:xfrm>
          <a:off x="9192260" y="6801021"/>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40</xdr:row>
      <xdr:rowOff>108476</xdr:rowOff>
    </xdr:from>
    <xdr:to>
      <xdr:col>50</xdr:col>
      <xdr:colOff>165100</xdr:colOff>
      <xdr:row>41</xdr:row>
      <xdr:rowOff>38626</xdr:rowOff>
    </xdr:to>
    <xdr:sp macro="" textlink="">
      <xdr:nvSpPr>
        <xdr:cNvPr id="119" name="フローチャート: 判断 118">
          <a:extLst>
            <a:ext uri="{FF2B5EF4-FFF2-40B4-BE49-F238E27FC236}">
              <a16:creationId xmlns:a16="http://schemas.microsoft.com/office/drawing/2014/main" id="{185D1955-8438-4272-93C0-4DD65F5D6D33}"/>
            </a:ext>
          </a:extLst>
        </xdr:cNvPr>
        <xdr:cNvSpPr/>
      </xdr:nvSpPr>
      <xdr:spPr>
        <a:xfrm>
          <a:off x="8445500" y="6814076"/>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40</xdr:row>
      <xdr:rowOff>113825</xdr:rowOff>
    </xdr:from>
    <xdr:to>
      <xdr:col>46</xdr:col>
      <xdr:colOff>38100</xdr:colOff>
      <xdr:row>41</xdr:row>
      <xdr:rowOff>43975</xdr:rowOff>
    </xdr:to>
    <xdr:sp macro="" textlink="">
      <xdr:nvSpPr>
        <xdr:cNvPr id="120" name="フローチャート: 判断 119">
          <a:extLst>
            <a:ext uri="{FF2B5EF4-FFF2-40B4-BE49-F238E27FC236}">
              <a16:creationId xmlns:a16="http://schemas.microsoft.com/office/drawing/2014/main" id="{14FABE02-0315-4B97-A48A-891EC44E7FCA}"/>
            </a:ext>
          </a:extLst>
        </xdr:cNvPr>
        <xdr:cNvSpPr/>
      </xdr:nvSpPr>
      <xdr:spPr>
        <a:xfrm>
          <a:off x="7670800" y="6819425"/>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40</xdr:row>
      <xdr:rowOff>136767</xdr:rowOff>
    </xdr:from>
    <xdr:to>
      <xdr:col>41</xdr:col>
      <xdr:colOff>101600</xdr:colOff>
      <xdr:row>41</xdr:row>
      <xdr:rowOff>66917</xdr:rowOff>
    </xdr:to>
    <xdr:sp macro="" textlink="">
      <xdr:nvSpPr>
        <xdr:cNvPr id="121" name="フローチャート: 判断 120">
          <a:extLst>
            <a:ext uri="{FF2B5EF4-FFF2-40B4-BE49-F238E27FC236}">
              <a16:creationId xmlns:a16="http://schemas.microsoft.com/office/drawing/2014/main" id="{CBCEA442-76AF-4F4E-A219-369E2EB9C948}"/>
            </a:ext>
          </a:extLst>
        </xdr:cNvPr>
        <xdr:cNvSpPr/>
      </xdr:nvSpPr>
      <xdr:spPr>
        <a:xfrm>
          <a:off x="6873240" y="6842367"/>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41</xdr:row>
      <xdr:rowOff>10475</xdr:rowOff>
    </xdr:from>
    <xdr:to>
      <xdr:col>36</xdr:col>
      <xdr:colOff>165100</xdr:colOff>
      <xdr:row>41</xdr:row>
      <xdr:rowOff>112075</xdr:rowOff>
    </xdr:to>
    <xdr:sp macro="" textlink="">
      <xdr:nvSpPr>
        <xdr:cNvPr id="122" name="フローチャート: 判断 121">
          <a:extLst>
            <a:ext uri="{FF2B5EF4-FFF2-40B4-BE49-F238E27FC236}">
              <a16:creationId xmlns:a16="http://schemas.microsoft.com/office/drawing/2014/main" id="{8D1989E0-CA2B-4378-B912-984053317056}"/>
            </a:ext>
          </a:extLst>
        </xdr:cNvPr>
        <xdr:cNvSpPr/>
      </xdr:nvSpPr>
      <xdr:spPr>
        <a:xfrm>
          <a:off x="6098540" y="68837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3" name="テキスト ボックス 122">
          <a:extLst>
            <a:ext uri="{FF2B5EF4-FFF2-40B4-BE49-F238E27FC236}">
              <a16:creationId xmlns:a16="http://schemas.microsoft.com/office/drawing/2014/main" id="{C01ABC1E-0A64-46D2-85D5-259314DB0552}"/>
            </a:ext>
          </a:extLst>
        </xdr:cNvPr>
        <xdr:cNvSpPr txBox="1"/>
      </xdr:nvSpPr>
      <xdr:spPr>
        <a:xfrm>
          <a:off x="90525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4" name="テキスト ボックス 123">
          <a:extLst>
            <a:ext uri="{FF2B5EF4-FFF2-40B4-BE49-F238E27FC236}">
              <a16:creationId xmlns:a16="http://schemas.microsoft.com/office/drawing/2014/main" id="{6F1EBC4F-DBE4-47A8-BA3F-190B964906EB}"/>
            </a:ext>
          </a:extLst>
        </xdr:cNvPr>
        <xdr:cNvSpPr txBox="1"/>
      </xdr:nvSpPr>
      <xdr:spPr>
        <a:xfrm>
          <a:off x="83286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5" name="テキスト ボックス 124">
          <a:extLst>
            <a:ext uri="{FF2B5EF4-FFF2-40B4-BE49-F238E27FC236}">
              <a16:creationId xmlns:a16="http://schemas.microsoft.com/office/drawing/2014/main" id="{74816CD7-DBCF-4ED9-AC70-9D07A58871AF}"/>
            </a:ext>
          </a:extLst>
        </xdr:cNvPr>
        <xdr:cNvSpPr txBox="1"/>
      </xdr:nvSpPr>
      <xdr:spPr>
        <a:xfrm>
          <a:off x="75463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6" name="テキスト ボックス 125">
          <a:extLst>
            <a:ext uri="{FF2B5EF4-FFF2-40B4-BE49-F238E27FC236}">
              <a16:creationId xmlns:a16="http://schemas.microsoft.com/office/drawing/2014/main" id="{A0E0C8BE-17C1-466C-B697-8F78AB879A7E}"/>
            </a:ext>
          </a:extLst>
        </xdr:cNvPr>
        <xdr:cNvSpPr txBox="1"/>
      </xdr:nvSpPr>
      <xdr:spPr>
        <a:xfrm>
          <a:off x="67564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7" name="テキスト ボックス 126">
          <a:extLst>
            <a:ext uri="{FF2B5EF4-FFF2-40B4-BE49-F238E27FC236}">
              <a16:creationId xmlns:a16="http://schemas.microsoft.com/office/drawing/2014/main" id="{84969D02-1563-4E4F-A0AF-106B39ECE29C}"/>
            </a:ext>
          </a:extLst>
        </xdr:cNvPr>
        <xdr:cNvSpPr txBox="1"/>
      </xdr:nvSpPr>
      <xdr:spPr>
        <a:xfrm>
          <a:off x="59817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122891</xdr:rowOff>
    </xdr:from>
    <xdr:to>
      <xdr:col>55</xdr:col>
      <xdr:colOff>50800</xdr:colOff>
      <xdr:row>41</xdr:row>
      <xdr:rowOff>53041</xdr:rowOff>
    </xdr:to>
    <xdr:sp macro="" textlink="">
      <xdr:nvSpPr>
        <xdr:cNvPr id="128" name="楕円 127">
          <a:extLst>
            <a:ext uri="{FF2B5EF4-FFF2-40B4-BE49-F238E27FC236}">
              <a16:creationId xmlns:a16="http://schemas.microsoft.com/office/drawing/2014/main" id="{9121E8C7-23BE-4794-827B-8ED720AFC18A}"/>
            </a:ext>
          </a:extLst>
        </xdr:cNvPr>
        <xdr:cNvSpPr/>
      </xdr:nvSpPr>
      <xdr:spPr>
        <a:xfrm>
          <a:off x="9192260" y="6828491"/>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40</xdr:row>
      <xdr:rowOff>101318</xdr:rowOff>
    </xdr:from>
    <xdr:ext cx="534377" cy="259045"/>
    <xdr:sp macro="" textlink="">
      <xdr:nvSpPr>
        <xdr:cNvPr id="129" name="【道路】&#10;一人当たり延長該当値テキスト">
          <a:extLst>
            <a:ext uri="{FF2B5EF4-FFF2-40B4-BE49-F238E27FC236}">
              <a16:creationId xmlns:a16="http://schemas.microsoft.com/office/drawing/2014/main" id="{51BE6265-C243-496C-83C5-65339A6CAD50}"/>
            </a:ext>
          </a:extLst>
        </xdr:cNvPr>
        <xdr:cNvSpPr txBox="1"/>
      </xdr:nvSpPr>
      <xdr:spPr>
        <a:xfrm>
          <a:off x="9258300" y="68069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57.353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40</xdr:row>
      <xdr:rowOff>126841</xdr:rowOff>
    </xdr:from>
    <xdr:to>
      <xdr:col>50</xdr:col>
      <xdr:colOff>165100</xdr:colOff>
      <xdr:row>41</xdr:row>
      <xdr:rowOff>56991</xdr:rowOff>
    </xdr:to>
    <xdr:sp macro="" textlink="">
      <xdr:nvSpPr>
        <xdr:cNvPr id="130" name="楕円 129">
          <a:extLst>
            <a:ext uri="{FF2B5EF4-FFF2-40B4-BE49-F238E27FC236}">
              <a16:creationId xmlns:a16="http://schemas.microsoft.com/office/drawing/2014/main" id="{1C5A7C06-86A2-45D0-B9CF-C539A0DA715B}"/>
            </a:ext>
          </a:extLst>
        </xdr:cNvPr>
        <xdr:cNvSpPr/>
      </xdr:nvSpPr>
      <xdr:spPr>
        <a:xfrm>
          <a:off x="8445500" y="6832441"/>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41</xdr:row>
      <xdr:rowOff>2241</xdr:rowOff>
    </xdr:from>
    <xdr:to>
      <xdr:col>55</xdr:col>
      <xdr:colOff>0</xdr:colOff>
      <xdr:row>41</xdr:row>
      <xdr:rowOff>6191</xdr:rowOff>
    </xdr:to>
    <xdr:cxnSp macro="">
      <xdr:nvCxnSpPr>
        <xdr:cNvPr id="131" name="直線コネクタ 130">
          <a:extLst>
            <a:ext uri="{FF2B5EF4-FFF2-40B4-BE49-F238E27FC236}">
              <a16:creationId xmlns:a16="http://schemas.microsoft.com/office/drawing/2014/main" id="{A595D92D-EF2E-4839-B7EC-A90477A4B5F4}"/>
            </a:ext>
          </a:extLst>
        </xdr:cNvPr>
        <xdr:cNvCxnSpPr/>
      </xdr:nvCxnSpPr>
      <xdr:spPr>
        <a:xfrm flipV="1">
          <a:off x="8496300" y="6875481"/>
          <a:ext cx="723900" cy="39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40</xdr:row>
      <xdr:rowOff>130687</xdr:rowOff>
    </xdr:from>
    <xdr:to>
      <xdr:col>46</xdr:col>
      <xdr:colOff>38100</xdr:colOff>
      <xdr:row>41</xdr:row>
      <xdr:rowOff>60837</xdr:rowOff>
    </xdr:to>
    <xdr:sp macro="" textlink="">
      <xdr:nvSpPr>
        <xdr:cNvPr id="132" name="楕円 131">
          <a:extLst>
            <a:ext uri="{FF2B5EF4-FFF2-40B4-BE49-F238E27FC236}">
              <a16:creationId xmlns:a16="http://schemas.microsoft.com/office/drawing/2014/main" id="{C61FDCE8-7C3A-4ECA-A4DC-D69239A37530}"/>
            </a:ext>
          </a:extLst>
        </xdr:cNvPr>
        <xdr:cNvSpPr/>
      </xdr:nvSpPr>
      <xdr:spPr>
        <a:xfrm>
          <a:off x="7670800" y="6836287"/>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41</xdr:row>
      <xdr:rowOff>6191</xdr:rowOff>
    </xdr:from>
    <xdr:to>
      <xdr:col>50</xdr:col>
      <xdr:colOff>114300</xdr:colOff>
      <xdr:row>41</xdr:row>
      <xdr:rowOff>10037</xdr:rowOff>
    </xdr:to>
    <xdr:cxnSp macro="">
      <xdr:nvCxnSpPr>
        <xdr:cNvPr id="133" name="直線コネクタ 132">
          <a:extLst>
            <a:ext uri="{FF2B5EF4-FFF2-40B4-BE49-F238E27FC236}">
              <a16:creationId xmlns:a16="http://schemas.microsoft.com/office/drawing/2014/main" id="{8121A2F7-D467-4DF8-818E-5EBC0987D0AE}"/>
            </a:ext>
          </a:extLst>
        </xdr:cNvPr>
        <xdr:cNvCxnSpPr/>
      </xdr:nvCxnSpPr>
      <xdr:spPr>
        <a:xfrm flipV="1">
          <a:off x="7713980" y="6879431"/>
          <a:ext cx="782320" cy="38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40</xdr:row>
      <xdr:rowOff>133009</xdr:rowOff>
    </xdr:from>
    <xdr:to>
      <xdr:col>41</xdr:col>
      <xdr:colOff>101600</xdr:colOff>
      <xdr:row>41</xdr:row>
      <xdr:rowOff>63159</xdr:rowOff>
    </xdr:to>
    <xdr:sp macro="" textlink="">
      <xdr:nvSpPr>
        <xdr:cNvPr id="134" name="楕円 133">
          <a:extLst>
            <a:ext uri="{FF2B5EF4-FFF2-40B4-BE49-F238E27FC236}">
              <a16:creationId xmlns:a16="http://schemas.microsoft.com/office/drawing/2014/main" id="{C6C915E7-ACE8-42AA-89C8-6B5EFFBDEF34}"/>
            </a:ext>
          </a:extLst>
        </xdr:cNvPr>
        <xdr:cNvSpPr/>
      </xdr:nvSpPr>
      <xdr:spPr>
        <a:xfrm>
          <a:off x="6873240" y="6838609"/>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41</xdr:row>
      <xdr:rowOff>10037</xdr:rowOff>
    </xdr:from>
    <xdr:to>
      <xdr:col>45</xdr:col>
      <xdr:colOff>177800</xdr:colOff>
      <xdr:row>41</xdr:row>
      <xdr:rowOff>12359</xdr:rowOff>
    </xdr:to>
    <xdr:cxnSp macro="">
      <xdr:nvCxnSpPr>
        <xdr:cNvPr id="135" name="直線コネクタ 134">
          <a:extLst>
            <a:ext uri="{FF2B5EF4-FFF2-40B4-BE49-F238E27FC236}">
              <a16:creationId xmlns:a16="http://schemas.microsoft.com/office/drawing/2014/main" id="{DD493336-97BB-44F5-8274-40276F60369D}"/>
            </a:ext>
          </a:extLst>
        </xdr:cNvPr>
        <xdr:cNvCxnSpPr/>
      </xdr:nvCxnSpPr>
      <xdr:spPr>
        <a:xfrm flipV="1">
          <a:off x="6924040" y="6883277"/>
          <a:ext cx="789940" cy="23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40</xdr:row>
      <xdr:rowOff>134184</xdr:rowOff>
    </xdr:from>
    <xdr:to>
      <xdr:col>36</xdr:col>
      <xdr:colOff>165100</xdr:colOff>
      <xdr:row>41</xdr:row>
      <xdr:rowOff>64334</xdr:rowOff>
    </xdr:to>
    <xdr:sp macro="" textlink="">
      <xdr:nvSpPr>
        <xdr:cNvPr id="136" name="楕円 135">
          <a:extLst>
            <a:ext uri="{FF2B5EF4-FFF2-40B4-BE49-F238E27FC236}">
              <a16:creationId xmlns:a16="http://schemas.microsoft.com/office/drawing/2014/main" id="{DC1C06FB-40D2-46DE-9161-7687C759637D}"/>
            </a:ext>
          </a:extLst>
        </xdr:cNvPr>
        <xdr:cNvSpPr/>
      </xdr:nvSpPr>
      <xdr:spPr>
        <a:xfrm>
          <a:off x="6098540" y="6839784"/>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41</xdr:row>
      <xdr:rowOff>12359</xdr:rowOff>
    </xdr:from>
    <xdr:to>
      <xdr:col>41</xdr:col>
      <xdr:colOff>50800</xdr:colOff>
      <xdr:row>41</xdr:row>
      <xdr:rowOff>13534</xdr:rowOff>
    </xdr:to>
    <xdr:cxnSp macro="">
      <xdr:nvCxnSpPr>
        <xdr:cNvPr id="137" name="直線コネクタ 136">
          <a:extLst>
            <a:ext uri="{FF2B5EF4-FFF2-40B4-BE49-F238E27FC236}">
              <a16:creationId xmlns:a16="http://schemas.microsoft.com/office/drawing/2014/main" id="{53A46886-05B3-43EB-BD05-327DAFCCA271}"/>
            </a:ext>
          </a:extLst>
        </xdr:cNvPr>
        <xdr:cNvCxnSpPr/>
      </xdr:nvCxnSpPr>
      <xdr:spPr>
        <a:xfrm flipV="1">
          <a:off x="6149340" y="6885599"/>
          <a:ext cx="774700" cy="11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24911</xdr:colOff>
      <xdr:row>39</xdr:row>
      <xdr:rowOff>55153</xdr:rowOff>
    </xdr:from>
    <xdr:ext cx="534377" cy="259045"/>
    <xdr:sp macro="" textlink="">
      <xdr:nvSpPr>
        <xdr:cNvPr id="138" name="n_1aveValue【道路】&#10;一人当たり延長">
          <a:extLst>
            <a:ext uri="{FF2B5EF4-FFF2-40B4-BE49-F238E27FC236}">
              <a16:creationId xmlns:a16="http://schemas.microsoft.com/office/drawing/2014/main" id="{A1D595E0-2DB9-4D9C-90A8-DDD3A3C5787B}"/>
            </a:ext>
          </a:extLst>
        </xdr:cNvPr>
        <xdr:cNvSpPr txBox="1"/>
      </xdr:nvSpPr>
      <xdr:spPr>
        <a:xfrm>
          <a:off x="8239271" y="65931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63.659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39</xdr:row>
      <xdr:rowOff>60502</xdr:rowOff>
    </xdr:from>
    <xdr:ext cx="534377" cy="259045"/>
    <xdr:sp macro="" textlink="">
      <xdr:nvSpPr>
        <xdr:cNvPr id="139" name="n_2aveValue【道路】&#10;一人当たり延長">
          <a:extLst>
            <a:ext uri="{FF2B5EF4-FFF2-40B4-BE49-F238E27FC236}">
              <a16:creationId xmlns:a16="http://schemas.microsoft.com/office/drawing/2014/main" id="{60F46824-7510-4697-9DEB-3B6B0CE2B9E7}"/>
            </a:ext>
          </a:extLst>
        </xdr:cNvPr>
        <xdr:cNvSpPr txBox="1"/>
      </xdr:nvSpPr>
      <xdr:spPr>
        <a:xfrm>
          <a:off x="7477271" y="65984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61.319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41</xdr:row>
      <xdr:rowOff>58044</xdr:rowOff>
    </xdr:from>
    <xdr:ext cx="534377" cy="259045"/>
    <xdr:sp macro="" textlink="">
      <xdr:nvSpPr>
        <xdr:cNvPr id="140" name="n_3aveValue【道路】&#10;一人当たり延長">
          <a:extLst>
            <a:ext uri="{FF2B5EF4-FFF2-40B4-BE49-F238E27FC236}">
              <a16:creationId xmlns:a16="http://schemas.microsoft.com/office/drawing/2014/main" id="{D4D1D79F-70F0-4762-A041-526A5C924486}"/>
            </a:ext>
          </a:extLst>
        </xdr:cNvPr>
        <xdr:cNvSpPr txBox="1"/>
      </xdr:nvSpPr>
      <xdr:spPr>
        <a:xfrm>
          <a:off x="6702571" y="69312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51.283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41</xdr:row>
      <xdr:rowOff>103202</xdr:rowOff>
    </xdr:from>
    <xdr:ext cx="534377" cy="259045"/>
    <xdr:sp macro="" textlink="">
      <xdr:nvSpPr>
        <xdr:cNvPr id="141" name="n_4aveValue【道路】&#10;一人当たり延長">
          <a:extLst>
            <a:ext uri="{FF2B5EF4-FFF2-40B4-BE49-F238E27FC236}">
              <a16:creationId xmlns:a16="http://schemas.microsoft.com/office/drawing/2014/main" id="{CED56549-831B-4E97-B336-6EB296206C8B}"/>
            </a:ext>
          </a:extLst>
        </xdr:cNvPr>
        <xdr:cNvSpPr txBox="1"/>
      </xdr:nvSpPr>
      <xdr:spPr>
        <a:xfrm>
          <a:off x="5905011" y="69764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31.529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24911</xdr:colOff>
      <xdr:row>41</xdr:row>
      <xdr:rowOff>48118</xdr:rowOff>
    </xdr:from>
    <xdr:ext cx="534377" cy="259045"/>
    <xdr:sp macro="" textlink="">
      <xdr:nvSpPr>
        <xdr:cNvPr id="142" name="n_1mainValue【道路】&#10;一人当たり延長">
          <a:extLst>
            <a:ext uri="{FF2B5EF4-FFF2-40B4-BE49-F238E27FC236}">
              <a16:creationId xmlns:a16="http://schemas.microsoft.com/office/drawing/2014/main" id="{682A5893-675F-49A5-9CB0-0F53A3698AE0}"/>
            </a:ext>
          </a:extLst>
        </xdr:cNvPr>
        <xdr:cNvSpPr txBox="1"/>
      </xdr:nvSpPr>
      <xdr:spPr>
        <a:xfrm>
          <a:off x="8239271" y="69213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55.625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41</xdr:row>
      <xdr:rowOff>51964</xdr:rowOff>
    </xdr:from>
    <xdr:ext cx="534377" cy="259045"/>
    <xdr:sp macro="" textlink="">
      <xdr:nvSpPr>
        <xdr:cNvPr id="143" name="n_2mainValue【道路】&#10;一人当たり延長">
          <a:extLst>
            <a:ext uri="{FF2B5EF4-FFF2-40B4-BE49-F238E27FC236}">
              <a16:creationId xmlns:a16="http://schemas.microsoft.com/office/drawing/2014/main" id="{385DD9B5-2063-45BD-9E6B-CD38EDB6527D}"/>
            </a:ext>
          </a:extLst>
        </xdr:cNvPr>
        <xdr:cNvSpPr txBox="1"/>
      </xdr:nvSpPr>
      <xdr:spPr>
        <a:xfrm>
          <a:off x="7477271" y="69252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53.943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39</xdr:row>
      <xdr:rowOff>79686</xdr:rowOff>
    </xdr:from>
    <xdr:ext cx="534377" cy="259045"/>
    <xdr:sp macro="" textlink="">
      <xdr:nvSpPr>
        <xdr:cNvPr id="144" name="n_3mainValue【道路】&#10;一人当たり延長">
          <a:extLst>
            <a:ext uri="{FF2B5EF4-FFF2-40B4-BE49-F238E27FC236}">
              <a16:creationId xmlns:a16="http://schemas.microsoft.com/office/drawing/2014/main" id="{95EAE282-EB60-4D6C-9EE2-D7F4CA7A0A15}"/>
            </a:ext>
          </a:extLst>
        </xdr:cNvPr>
        <xdr:cNvSpPr txBox="1"/>
      </xdr:nvSpPr>
      <xdr:spPr>
        <a:xfrm>
          <a:off x="6702571" y="66176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52.927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39</xdr:row>
      <xdr:rowOff>80861</xdr:rowOff>
    </xdr:from>
    <xdr:ext cx="534377" cy="259045"/>
    <xdr:sp macro="" textlink="">
      <xdr:nvSpPr>
        <xdr:cNvPr id="145" name="n_4mainValue【道路】&#10;一人当たり延長">
          <a:extLst>
            <a:ext uri="{FF2B5EF4-FFF2-40B4-BE49-F238E27FC236}">
              <a16:creationId xmlns:a16="http://schemas.microsoft.com/office/drawing/2014/main" id="{066AC601-991F-4B32-BC30-918451EDC678}"/>
            </a:ext>
          </a:extLst>
        </xdr:cNvPr>
        <xdr:cNvSpPr txBox="1"/>
      </xdr:nvSpPr>
      <xdr:spPr>
        <a:xfrm>
          <a:off x="5905011" y="66188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52.413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6" name="正方形/長方形 145">
          <a:extLst>
            <a:ext uri="{FF2B5EF4-FFF2-40B4-BE49-F238E27FC236}">
              <a16:creationId xmlns:a16="http://schemas.microsoft.com/office/drawing/2014/main" id="{9B49106C-DE28-49AE-A9B5-A433B6D01472}"/>
            </a:ext>
          </a:extLst>
        </xdr:cNvPr>
        <xdr:cNvSpPr/>
      </xdr:nvSpPr>
      <xdr:spPr>
        <a:xfrm>
          <a:off x="670560" y="782574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47" name="正方形/長方形 146">
          <a:extLst>
            <a:ext uri="{FF2B5EF4-FFF2-40B4-BE49-F238E27FC236}">
              <a16:creationId xmlns:a16="http://schemas.microsoft.com/office/drawing/2014/main" id="{6EE96E2F-2BE6-4612-9CC3-4745FEABF843}"/>
            </a:ext>
          </a:extLst>
        </xdr:cNvPr>
        <xdr:cNvSpPr/>
      </xdr:nvSpPr>
      <xdr:spPr>
        <a:xfrm>
          <a:off x="79756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48" name="正方形/長方形 147">
          <a:extLst>
            <a:ext uri="{FF2B5EF4-FFF2-40B4-BE49-F238E27FC236}">
              <a16:creationId xmlns:a16="http://schemas.microsoft.com/office/drawing/2014/main" id="{C44B4184-E332-4E98-BC2D-CA2200FC62BC}"/>
            </a:ext>
          </a:extLst>
        </xdr:cNvPr>
        <xdr:cNvSpPr/>
      </xdr:nvSpPr>
      <xdr:spPr>
        <a:xfrm>
          <a:off x="79756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49" name="正方形/長方形 148">
          <a:extLst>
            <a:ext uri="{FF2B5EF4-FFF2-40B4-BE49-F238E27FC236}">
              <a16:creationId xmlns:a16="http://schemas.microsoft.com/office/drawing/2014/main" id="{A9EBDF75-B962-4261-8FB8-167C1DAC9E96}"/>
            </a:ext>
          </a:extLst>
        </xdr:cNvPr>
        <xdr:cNvSpPr/>
      </xdr:nvSpPr>
      <xdr:spPr>
        <a:xfrm>
          <a:off x="167640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0" name="正方形/長方形 149">
          <a:extLst>
            <a:ext uri="{FF2B5EF4-FFF2-40B4-BE49-F238E27FC236}">
              <a16:creationId xmlns:a16="http://schemas.microsoft.com/office/drawing/2014/main" id="{15E92D37-97AB-4CC5-AE47-458F445341A7}"/>
            </a:ext>
          </a:extLst>
        </xdr:cNvPr>
        <xdr:cNvSpPr/>
      </xdr:nvSpPr>
      <xdr:spPr>
        <a:xfrm>
          <a:off x="167640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1" name="正方形/長方形 150">
          <a:extLst>
            <a:ext uri="{FF2B5EF4-FFF2-40B4-BE49-F238E27FC236}">
              <a16:creationId xmlns:a16="http://schemas.microsoft.com/office/drawing/2014/main" id="{76F8A2EC-DB34-467E-8A2F-C767BAF867C9}"/>
            </a:ext>
          </a:extLst>
        </xdr:cNvPr>
        <xdr:cNvSpPr/>
      </xdr:nvSpPr>
      <xdr:spPr>
        <a:xfrm>
          <a:off x="26822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2" name="正方形/長方形 151">
          <a:extLst>
            <a:ext uri="{FF2B5EF4-FFF2-40B4-BE49-F238E27FC236}">
              <a16:creationId xmlns:a16="http://schemas.microsoft.com/office/drawing/2014/main" id="{02DFA9C2-B5C2-459F-9943-C9A9DC2F556D}"/>
            </a:ext>
          </a:extLst>
        </xdr:cNvPr>
        <xdr:cNvSpPr/>
      </xdr:nvSpPr>
      <xdr:spPr>
        <a:xfrm>
          <a:off x="26822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3" name="正方形/長方形 152">
          <a:extLst>
            <a:ext uri="{FF2B5EF4-FFF2-40B4-BE49-F238E27FC236}">
              <a16:creationId xmlns:a16="http://schemas.microsoft.com/office/drawing/2014/main" id="{6AB6DA01-FDD2-4925-A547-7A469CD56BA5}"/>
            </a:ext>
          </a:extLst>
        </xdr:cNvPr>
        <xdr:cNvSpPr/>
      </xdr:nvSpPr>
      <xdr:spPr>
        <a:xfrm>
          <a:off x="670560" y="894207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4" name="テキスト ボックス 153">
          <a:extLst>
            <a:ext uri="{FF2B5EF4-FFF2-40B4-BE49-F238E27FC236}">
              <a16:creationId xmlns:a16="http://schemas.microsoft.com/office/drawing/2014/main" id="{4488F527-1561-4875-8259-8BD378B2F6B1}"/>
            </a:ext>
          </a:extLst>
        </xdr:cNvPr>
        <xdr:cNvSpPr txBox="1"/>
      </xdr:nvSpPr>
      <xdr:spPr>
        <a:xfrm>
          <a:off x="655320" y="875538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5" name="直線コネクタ 154">
          <a:extLst>
            <a:ext uri="{FF2B5EF4-FFF2-40B4-BE49-F238E27FC236}">
              <a16:creationId xmlns:a16="http://schemas.microsoft.com/office/drawing/2014/main" id="{EF0458E1-FEDB-4622-A69B-179E1F112AAF}"/>
            </a:ext>
          </a:extLst>
        </xdr:cNvPr>
        <xdr:cNvCxnSpPr/>
      </xdr:nvCxnSpPr>
      <xdr:spPr>
        <a:xfrm>
          <a:off x="670560" y="111785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6" name="テキスト ボックス 155">
          <a:extLst>
            <a:ext uri="{FF2B5EF4-FFF2-40B4-BE49-F238E27FC236}">
              <a16:creationId xmlns:a16="http://schemas.microsoft.com/office/drawing/2014/main" id="{16D23952-6487-4D7F-8764-9D0CA295CE97}"/>
            </a:ext>
          </a:extLst>
        </xdr:cNvPr>
        <xdr:cNvSpPr txBox="1"/>
      </xdr:nvSpPr>
      <xdr:spPr>
        <a:xfrm>
          <a:off x="271961" y="110401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76200</xdr:rowOff>
    </xdr:from>
    <xdr:to>
      <xdr:col>28</xdr:col>
      <xdr:colOff>114300</xdr:colOff>
      <xdr:row>64</xdr:row>
      <xdr:rowOff>76200</xdr:rowOff>
    </xdr:to>
    <xdr:cxnSp macro="">
      <xdr:nvCxnSpPr>
        <xdr:cNvPr id="157" name="直線コネクタ 156">
          <a:extLst>
            <a:ext uri="{FF2B5EF4-FFF2-40B4-BE49-F238E27FC236}">
              <a16:creationId xmlns:a16="http://schemas.microsoft.com/office/drawing/2014/main" id="{23D8BB38-2332-4773-89AF-29DCF0AA75DB}"/>
            </a:ext>
          </a:extLst>
        </xdr:cNvPr>
        <xdr:cNvCxnSpPr/>
      </xdr:nvCxnSpPr>
      <xdr:spPr>
        <a:xfrm>
          <a:off x="670560" y="108051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105427</xdr:rowOff>
    </xdr:from>
    <xdr:ext cx="467179" cy="259045"/>
    <xdr:sp macro="" textlink="">
      <xdr:nvSpPr>
        <xdr:cNvPr id="158" name="テキスト ボックス 157">
          <a:extLst>
            <a:ext uri="{FF2B5EF4-FFF2-40B4-BE49-F238E27FC236}">
              <a16:creationId xmlns:a16="http://schemas.microsoft.com/office/drawing/2014/main" id="{7FA7212A-D13B-4D9D-9CBA-AE83B0AF5936}"/>
            </a:ext>
          </a:extLst>
        </xdr:cNvPr>
        <xdr:cNvSpPr txBox="1"/>
      </xdr:nvSpPr>
      <xdr:spPr>
        <a:xfrm>
          <a:off x="271961" y="106667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38100</xdr:rowOff>
    </xdr:from>
    <xdr:to>
      <xdr:col>28</xdr:col>
      <xdr:colOff>114300</xdr:colOff>
      <xdr:row>62</xdr:row>
      <xdr:rowOff>38100</xdr:rowOff>
    </xdr:to>
    <xdr:cxnSp macro="">
      <xdr:nvCxnSpPr>
        <xdr:cNvPr id="159" name="直線コネクタ 158">
          <a:extLst>
            <a:ext uri="{FF2B5EF4-FFF2-40B4-BE49-F238E27FC236}">
              <a16:creationId xmlns:a16="http://schemas.microsoft.com/office/drawing/2014/main" id="{FEED0586-801F-4BDA-BF7C-FDB432868E65}"/>
            </a:ext>
          </a:extLst>
        </xdr:cNvPr>
        <xdr:cNvCxnSpPr/>
      </xdr:nvCxnSpPr>
      <xdr:spPr>
        <a:xfrm>
          <a:off x="670560" y="1043178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61</xdr:row>
      <xdr:rowOff>67327</xdr:rowOff>
    </xdr:from>
    <xdr:ext cx="403059" cy="259045"/>
    <xdr:sp macro="" textlink="">
      <xdr:nvSpPr>
        <xdr:cNvPr id="160" name="テキスト ボックス 159">
          <a:extLst>
            <a:ext uri="{FF2B5EF4-FFF2-40B4-BE49-F238E27FC236}">
              <a16:creationId xmlns:a16="http://schemas.microsoft.com/office/drawing/2014/main" id="{FD7B574A-0C6A-41D1-B20C-F80AC8CA9766}"/>
            </a:ext>
          </a:extLst>
        </xdr:cNvPr>
        <xdr:cNvSpPr txBox="1"/>
      </xdr:nvSpPr>
      <xdr:spPr>
        <a:xfrm>
          <a:off x="336081" y="1029336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0</xdr:rowOff>
    </xdr:from>
    <xdr:to>
      <xdr:col>28</xdr:col>
      <xdr:colOff>114300</xdr:colOff>
      <xdr:row>60</xdr:row>
      <xdr:rowOff>0</xdr:rowOff>
    </xdr:to>
    <xdr:cxnSp macro="">
      <xdr:nvCxnSpPr>
        <xdr:cNvPr id="161" name="直線コネクタ 160">
          <a:extLst>
            <a:ext uri="{FF2B5EF4-FFF2-40B4-BE49-F238E27FC236}">
              <a16:creationId xmlns:a16="http://schemas.microsoft.com/office/drawing/2014/main" id="{02C95813-C32E-4933-803F-6D801280826F}"/>
            </a:ext>
          </a:extLst>
        </xdr:cNvPr>
        <xdr:cNvCxnSpPr/>
      </xdr:nvCxnSpPr>
      <xdr:spPr>
        <a:xfrm>
          <a:off x="670560" y="100584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59</xdr:row>
      <xdr:rowOff>29227</xdr:rowOff>
    </xdr:from>
    <xdr:ext cx="403059" cy="259045"/>
    <xdr:sp macro="" textlink="">
      <xdr:nvSpPr>
        <xdr:cNvPr id="162" name="テキスト ボックス 161">
          <a:extLst>
            <a:ext uri="{FF2B5EF4-FFF2-40B4-BE49-F238E27FC236}">
              <a16:creationId xmlns:a16="http://schemas.microsoft.com/office/drawing/2014/main" id="{494003A3-3922-4992-A1B4-4D38A8B85A49}"/>
            </a:ext>
          </a:extLst>
        </xdr:cNvPr>
        <xdr:cNvSpPr txBox="1"/>
      </xdr:nvSpPr>
      <xdr:spPr>
        <a:xfrm>
          <a:off x="336081" y="991998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133350</xdr:rowOff>
    </xdr:from>
    <xdr:to>
      <xdr:col>28</xdr:col>
      <xdr:colOff>114300</xdr:colOff>
      <xdr:row>57</xdr:row>
      <xdr:rowOff>133350</xdr:rowOff>
    </xdr:to>
    <xdr:cxnSp macro="">
      <xdr:nvCxnSpPr>
        <xdr:cNvPr id="163" name="直線コネクタ 162">
          <a:extLst>
            <a:ext uri="{FF2B5EF4-FFF2-40B4-BE49-F238E27FC236}">
              <a16:creationId xmlns:a16="http://schemas.microsoft.com/office/drawing/2014/main" id="{FED1DD29-B800-432E-B265-3E4257555DF5}"/>
            </a:ext>
          </a:extLst>
        </xdr:cNvPr>
        <xdr:cNvCxnSpPr/>
      </xdr:nvCxnSpPr>
      <xdr:spPr>
        <a:xfrm>
          <a:off x="670560" y="96888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162577</xdr:rowOff>
    </xdr:from>
    <xdr:ext cx="403059" cy="259045"/>
    <xdr:sp macro="" textlink="">
      <xdr:nvSpPr>
        <xdr:cNvPr id="164" name="テキスト ボックス 163">
          <a:extLst>
            <a:ext uri="{FF2B5EF4-FFF2-40B4-BE49-F238E27FC236}">
              <a16:creationId xmlns:a16="http://schemas.microsoft.com/office/drawing/2014/main" id="{87D0BD33-FEE8-490F-B302-E254F89515C6}"/>
            </a:ext>
          </a:extLst>
        </xdr:cNvPr>
        <xdr:cNvSpPr txBox="1"/>
      </xdr:nvSpPr>
      <xdr:spPr>
        <a:xfrm>
          <a:off x="336081" y="955041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95250</xdr:rowOff>
    </xdr:from>
    <xdr:to>
      <xdr:col>28</xdr:col>
      <xdr:colOff>114300</xdr:colOff>
      <xdr:row>55</xdr:row>
      <xdr:rowOff>95250</xdr:rowOff>
    </xdr:to>
    <xdr:cxnSp macro="">
      <xdr:nvCxnSpPr>
        <xdr:cNvPr id="165" name="直線コネクタ 164">
          <a:extLst>
            <a:ext uri="{FF2B5EF4-FFF2-40B4-BE49-F238E27FC236}">
              <a16:creationId xmlns:a16="http://schemas.microsoft.com/office/drawing/2014/main" id="{5836F864-9B86-4194-A636-B5A57C485454}"/>
            </a:ext>
          </a:extLst>
        </xdr:cNvPr>
        <xdr:cNvCxnSpPr/>
      </xdr:nvCxnSpPr>
      <xdr:spPr>
        <a:xfrm>
          <a:off x="670560" y="931545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54</xdr:row>
      <xdr:rowOff>124477</xdr:rowOff>
    </xdr:from>
    <xdr:ext cx="338939" cy="259045"/>
    <xdr:sp macro="" textlink="">
      <xdr:nvSpPr>
        <xdr:cNvPr id="166" name="テキスト ボックス 165">
          <a:extLst>
            <a:ext uri="{FF2B5EF4-FFF2-40B4-BE49-F238E27FC236}">
              <a16:creationId xmlns:a16="http://schemas.microsoft.com/office/drawing/2014/main" id="{AD3A0EE4-ADE3-4F28-BA89-5DBAEF122A60}"/>
            </a:ext>
          </a:extLst>
        </xdr:cNvPr>
        <xdr:cNvSpPr txBox="1"/>
      </xdr:nvSpPr>
      <xdr:spPr>
        <a:xfrm>
          <a:off x="377341" y="917703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67" name="直線コネクタ 166">
          <a:extLst>
            <a:ext uri="{FF2B5EF4-FFF2-40B4-BE49-F238E27FC236}">
              <a16:creationId xmlns:a16="http://schemas.microsoft.com/office/drawing/2014/main" id="{E065FBC0-74B5-462B-921F-A27AC7C040AB}"/>
            </a:ext>
          </a:extLst>
        </xdr:cNvPr>
        <xdr:cNvCxnSpPr/>
      </xdr:nvCxnSpPr>
      <xdr:spPr>
        <a:xfrm>
          <a:off x="670560" y="89420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53</xdr:row>
      <xdr:rowOff>57150</xdr:rowOff>
    </xdr:from>
    <xdr:to>
      <xdr:col>28</xdr:col>
      <xdr:colOff>152400</xdr:colOff>
      <xdr:row>66</xdr:row>
      <xdr:rowOff>114300</xdr:rowOff>
    </xdr:to>
    <xdr:sp macro="" textlink="">
      <xdr:nvSpPr>
        <xdr:cNvPr id="168" name="【橋りょう・トンネル】&#10;有形固定資産減価償却率グラフ枠">
          <a:extLst>
            <a:ext uri="{FF2B5EF4-FFF2-40B4-BE49-F238E27FC236}">
              <a16:creationId xmlns:a16="http://schemas.microsoft.com/office/drawing/2014/main" id="{6442A473-F455-417A-90B4-B706F43E2694}"/>
            </a:ext>
          </a:extLst>
        </xdr:cNvPr>
        <xdr:cNvSpPr/>
      </xdr:nvSpPr>
      <xdr:spPr>
        <a:xfrm>
          <a:off x="670560" y="894207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95250</xdr:rowOff>
    </xdr:from>
    <xdr:to>
      <xdr:col>24</xdr:col>
      <xdr:colOff>62865</xdr:colOff>
      <xdr:row>62</xdr:row>
      <xdr:rowOff>165100</xdr:rowOff>
    </xdr:to>
    <xdr:cxnSp macro="">
      <xdr:nvCxnSpPr>
        <xdr:cNvPr id="169" name="直線コネクタ 168">
          <a:extLst>
            <a:ext uri="{FF2B5EF4-FFF2-40B4-BE49-F238E27FC236}">
              <a16:creationId xmlns:a16="http://schemas.microsoft.com/office/drawing/2014/main" id="{D3EBABEC-43DC-4C54-A570-710BDDE50A2E}"/>
            </a:ext>
          </a:extLst>
        </xdr:cNvPr>
        <xdr:cNvCxnSpPr/>
      </xdr:nvCxnSpPr>
      <xdr:spPr>
        <a:xfrm flipV="1">
          <a:off x="4086225" y="9315450"/>
          <a:ext cx="0" cy="12433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62</xdr:row>
      <xdr:rowOff>168927</xdr:rowOff>
    </xdr:from>
    <xdr:ext cx="469744" cy="259045"/>
    <xdr:sp macro="" textlink="">
      <xdr:nvSpPr>
        <xdr:cNvPr id="170" name="【橋りょう・トンネル】&#10;有形固定資産減価償却率最小値テキスト">
          <a:extLst>
            <a:ext uri="{FF2B5EF4-FFF2-40B4-BE49-F238E27FC236}">
              <a16:creationId xmlns:a16="http://schemas.microsoft.com/office/drawing/2014/main" id="{114B3CCC-B1E9-44D1-A8DE-3B49591D60B3}"/>
            </a:ext>
          </a:extLst>
        </xdr:cNvPr>
        <xdr:cNvSpPr txBox="1"/>
      </xdr:nvSpPr>
      <xdr:spPr>
        <a:xfrm>
          <a:off x="4124960" y="105626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62</xdr:row>
      <xdr:rowOff>165100</xdr:rowOff>
    </xdr:from>
    <xdr:to>
      <xdr:col>24</xdr:col>
      <xdr:colOff>152400</xdr:colOff>
      <xdr:row>62</xdr:row>
      <xdr:rowOff>165100</xdr:rowOff>
    </xdr:to>
    <xdr:cxnSp macro="">
      <xdr:nvCxnSpPr>
        <xdr:cNvPr id="171" name="直線コネクタ 170">
          <a:extLst>
            <a:ext uri="{FF2B5EF4-FFF2-40B4-BE49-F238E27FC236}">
              <a16:creationId xmlns:a16="http://schemas.microsoft.com/office/drawing/2014/main" id="{DEE4113D-E051-4758-9925-D398C0C07182}"/>
            </a:ext>
          </a:extLst>
        </xdr:cNvPr>
        <xdr:cNvCxnSpPr/>
      </xdr:nvCxnSpPr>
      <xdr:spPr>
        <a:xfrm>
          <a:off x="4020820" y="1055878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41927</xdr:rowOff>
    </xdr:from>
    <xdr:ext cx="340478" cy="259045"/>
    <xdr:sp macro="" textlink="">
      <xdr:nvSpPr>
        <xdr:cNvPr id="172" name="【橋りょう・トンネル】&#10;有形固定資産減価償却率最大値テキスト">
          <a:extLst>
            <a:ext uri="{FF2B5EF4-FFF2-40B4-BE49-F238E27FC236}">
              <a16:creationId xmlns:a16="http://schemas.microsoft.com/office/drawing/2014/main" id="{5639B5DE-CF2E-4B9D-9FF6-3A49D41C6C89}"/>
            </a:ext>
          </a:extLst>
        </xdr:cNvPr>
        <xdr:cNvSpPr txBox="1"/>
      </xdr:nvSpPr>
      <xdr:spPr>
        <a:xfrm>
          <a:off x="4124960" y="909448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95250</xdr:rowOff>
    </xdr:from>
    <xdr:to>
      <xdr:col>24</xdr:col>
      <xdr:colOff>152400</xdr:colOff>
      <xdr:row>55</xdr:row>
      <xdr:rowOff>95250</xdr:rowOff>
    </xdr:to>
    <xdr:cxnSp macro="">
      <xdr:nvCxnSpPr>
        <xdr:cNvPr id="173" name="直線コネクタ 172">
          <a:extLst>
            <a:ext uri="{FF2B5EF4-FFF2-40B4-BE49-F238E27FC236}">
              <a16:creationId xmlns:a16="http://schemas.microsoft.com/office/drawing/2014/main" id="{212BF027-7ACC-4E9A-AAD4-9A63B89B6205}"/>
            </a:ext>
          </a:extLst>
        </xdr:cNvPr>
        <xdr:cNvCxnSpPr/>
      </xdr:nvCxnSpPr>
      <xdr:spPr>
        <a:xfrm>
          <a:off x="4020820" y="931545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59</xdr:row>
      <xdr:rowOff>48277</xdr:rowOff>
    </xdr:from>
    <xdr:ext cx="405111" cy="259045"/>
    <xdr:sp macro="" textlink="">
      <xdr:nvSpPr>
        <xdr:cNvPr id="174" name="【橋りょう・トンネル】&#10;有形固定資産減価償却率平均値テキスト">
          <a:extLst>
            <a:ext uri="{FF2B5EF4-FFF2-40B4-BE49-F238E27FC236}">
              <a16:creationId xmlns:a16="http://schemas.microsoft.com/office/drawing/2014/main" id="{5DA89073-AC57-4F9B-B56C-D1D31BFC4E96}"/>
            </a:ext>
          </a:extLst>
        </xdr:cNvPr>
        <xdr:cNvSpPr txBox="1"/>
      </xdr:nvSpPr>
      <xdr:spPr>
        <a:xfrm>
          <a:off x="4124960" y="993903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25400</xdr:rowOff>
    </xdr:from>
    <xdr:to>
      <xdr:col>24</xdr:col>
      <xdr:colOff>114300</xdr:colOff>
      <xdr:row>60</xdr:row>
      <xdr:rowOff>127000</xdr:rowOff>
    </xdr:to>
    <xdr:sp macro="" textlink="">
      <xdr:nvSpPr>
        <xdr:cNvPr id="175" name="フローチャート: 判断 174">
          <a:extLst>
            <a:ext uri="{FF2B5EF4-FFF2-40B4-BE49-F238E27FC236}">
              <a16:creationId xmlns:a16="http://schemas.microsoft.com/office/drawing/2014/main" id="{F94216BD-788F-4E79-903C-2330F5AC17D0}"/>
            </a:ext>
          </a:extLst>
        </xdr:cNvPr>
        <xdr:cNvSpPr/>
      </xdr:nvSpPr>
      <xdr:spPr>
        <a:xfrm>
          <a:off x="4036060" y="10083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60</xdr:row>
      <xdr:rowOff>12700</xdr:rowOff>
    </xdr:from>
    <xdr:to>
      <xdr:col>20</xdr:col>
      <xdr:colOff>38100</xdr:colOff>
      <xdr:row>60</xdr:row>
      <xdr:rowOff>114300</xdr:rowOff>
    </xdr:to>
    <xdr:sp macro="" textlink="">
      <xdr:nvSpPr>
        <xdr:cNvPr id="176" name="フローチャート: 判断 175">
          <a:extLst>
            <a:ext uri="{FF2B5EF4-FFF2-40B4-BE49-F238E27FC236}">
              <a16:creationId xmlns:a16="http://schemas.microsoft.com/office/drawing/2014/main" id="{6573BD21-FC75-4B2C-B4F7-EC7E62C4F062}"/>
            </a:ext>
          </a:extLst>
        </xdr:cNvPr>
        <xdr:cNvSpPr/>
      </xdr:nvSpPr>
      <xdr:spPr>
        <a:xfrm>
          <a:off x="3312160" y="1007110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60</xdr:row>
      <xdr:rowOff>0</xdr:rowOff>
    </xdr:from>
    <xdr:to>
      <xdr:col>15</xdr:col>
      <xdr:colOff>101600</xdr:colOff>
      <xdr:row>60</xdr:row>
      <xdr:rowOff>101600</xdr:rowOff>
    </xdr:to>
    <xdr:sp macro="" textlink="">
      <xdr:nvSpPr>
        <xdr:cNvPr id="177" name="フローチャート: 判断 176">
          <a:extLst>
            <a:ext uri="{FF2B5EF4-FFF2-40B4-BE49-F238E27FC236}">
              <a16:creationId xmlns:a16="http://schemas.microsoft.com/office/drawing/2014/main" id="{A3AC6292-C57F-4351-9829-F3BB447BCD03}"/>
            </a:ext>
          </a:extLst>
        </xdr:cNvPr>
        <xdr:cNvSpPr/>
      </xdr:nvSpPr>
      <xdr:spPr>
        <a:xfrm>
          <a:off x="2514600" y="10058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60</xdr:row>
      <xdr:rowOff>17780</xdr:rowOff>
    </xdr:from>
    <xdr:to>
      <xdr:col>10</xdr:col>
      <xdr:colOff>165100</xdr:colOff>
      <xdr:row>60</xdr:row>
      <xdr:rowOff>119380</xdr:rowOff>
    </xdr:to>
    <xdr:sp macro="" textlink="">
      <xdr:nvSpPr>
        <xdr:cNvPr id="178" name="フローチャート: 判断 177">
          <a:extLst>
            <a:ext uri="{FF2B5EF4-FFF2-40B4-BE49-F238E27FC236}">
              <a16:creationId xmlns:a16="http://schemas.microsoft.com/office/drawing/2014/main" id="{49B074A8-805E-4EE7-95EC-0BC7509F4240}"/>
            </a:ext>
          </a:extLst>
        </xdr:cNvPr>
        <xdr:cNvSpPr/>
      </xdr:nvSpPr>
      <xdr:spPr>
        <a:xfrm>
          <a:off x="1739900" y="100761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60</xdr:row>
      <xdr:rowOff>25400</xdr:rowOff>
    </xdr:from>
    <xdr:to>
      <xdr:col>6</xdr:col>
      <xdr:colOff>38100</xdr:colOff>
      <xdr:row>60</xdr:row>
      <xdr:rowOff>127000</xdr:rowOff>
    </xdr:to>
    <xdr:sp macro="" textlink="">
      <xdr:nvSpPr>
        <xdr:cNvPr id="179" name="フローチャート: 判断 178">
          <a:extLst>
            <a:ext uri="{FF2B5EF4-FFF2-40B4-BE49-F238E27FC236}">
              <a16:creationId xmlns:a16="http://schemas.microsoft.com/office/drawing/2014/main" id="{165E1322-E0C5-462C-86CD-0C73DAB496FF}"/>
            </a:ext>
          </a:extLst>
        </xdr:cNvPr>
        <xdr:cNvSpPr/>
      </xdr:nvSpPr>
      <xdr:spPr>
        <a:xfrm>
          <a:off x="965200" y="1008380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0" name="テキスト ボックス 179">
          <a:extLst>
            <a:ext uri="{FF2B5EF4-FFF2-40B4-BE49-F238E27FC236}">
              <a16:creationId xmlns:a16="http://schemas.microsoft.com/office/drawing/2014/main" id="{729B5023-15D1-413C-AD3E-AF2CE40594D2}"/>
            </a:ext>
          </a:extLst>
        </xdr:cNvPr>
        <xdr:cNvSpPr txBox="1"/>
      </xdr:nvSpPr>
      <xdr:spPr>
        <a:xfrm>
          <a:off x="391922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1" name="テキスト ボックス 180">
          <a:extLst>
            <a:ext uri="{FF2B5EF4-FFF2-40B4-BE49-F238E27FC236}">
              <a16:creationId xmlns:a16="http://schemas.microsoft.com/office/drawing/2014/main" id="{ADCA6957-A03C-4ADA-B4FC-F0995374B577}"/>
            </a:ext>
          </a:extLst>
        </xdr:cNvPr>
        <xdr:cNvSpPr txBox="1"/>
      </xdr:nvSpPr>
      <xdr:spPr>
        <a:xfrm>
          <a:off x="31877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2" name="テキスト ボックス 181">
          <a:extLst>
            <a:ext uri="{FF2B5EF4-FFF2-40B4-BE49-F238E27FC236}">
              <a16:creationId xmlns:a16="http://schemas.microsoft.com/office/drawing/2014/main" id="{02902C1C-8776-4AD0-BA91-74C3093E8EC9}"/>
            </a:ext>
          </a:extLst>
        </xdr:cNvPr>
        <xdr:cNvSpPr txBox="1"/>
      </xdr:nvSpPr>
      <xdr:spPr>
        <a:xfrm>
          <a:off x="23977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3" name="テキスト ボックス 182">
          <a:extLst>
            <a:ext uri="{FF2B5EF4-FFF2-40B4-BE49-F238E27FC236}">
              <a16:creationId xmlns:a16="http://schemas.microsoft.com/office/drawing/2014/main" id="{000A61EF-36A3-4451-B656-E6E370FC7E90}"/>
            </a:ext>
          </a:extLst>
        </xdr:cNvPr>
        <xdr:cNvSpPr txBox="1"/>
      </xdr:nvSpPr>
      <xdr:spPr>
        <a:xfrm>
          <a:off x="16230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4" name="テキスト ボックス 183">
          <a:extLst>
            <a:ext uri="{FF2B5EF4-FFF2-40B4-BE49-F238E27FC236}">
              <a16:creationId xmlns:a16="http://schemas.microsoft.com/office/drawing/2014/main" id="{1C34E5CF-E293-4C7B-B492-762D859A8AB7}"/>
            </a:ext>
          </a:extLst>
        </xdr:cNvPr>
        <xdr:cNvSpPr txBox="1"/>
      </xdr:nvSpPr>
      <xdr:spPr>
        <a:xfrm>
          <a:off x="8407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62</xdr:row>
      <xdr:rowOff>49530</xdr:rowOff>
    </xdr:from>
    <xdr:to>
      <xdr:col>24</xdr:col>
      <xdr:colOff>114300</xdr:colOff>
      <xdr:row>62</xdr:row>
      <xdr:rowOff>151130</xdr:rowOff>
    </xdr:to>
    <xdr:sp macro="" textlink="">
      <xdr:nvSpPr>
        <xdr:cNvPr id="185" name="楕円 184">
          <a:extLst>
            <a:ext uri="{FF2B5EF4-FFF2-40B4-BE49-F238E27FC236}">
              <a16:creationId xmlns:a16="http://schemas.microsoft.com/office/drawing/2014/main" id="{DF9FEF0F-7BE4-4647-A84A-000C6A0D00F8}"/>
            </a:ext>
          </a:extLst>
        </xdr:cNvPr>
        <xdr:cNvSpPr/>
      </xdr:nvSpPr>
      <xdr:spPr>
        <a:xfrm>
          <a:off x="4036060" y="104432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61</xdr:row>
      <xdr:rowOff>135907</xdr:rowOff>
    </xdr:from>
    <xdr:ext cx="405111" cy="259045"/>
    <xdr:sp macro="" textlink="">
      <xdr:nvSpPr>
        <xdr:cNvPr id="186" name="【橋りょう・トンネル】&#10;有形固定資産減価償却率該当値テキスト">
          <a:extLst>
            <a:ext uri="{FF2B5EF4-FFF2-40B4-BE49-F238E27FC236}">
              <a16:creationId xmlns:a16="http://schemas.microsoft.com/office/drawing/2014/main" id="{B4D071A5-F1C1-421A-B2FC-3F4BCCB59854}"/>
            </a:ext>
          </a:extLst>
        </xdr:cNvPr>
        <xdr:cNvSpPr txBox="1"/>
      </xdr:nvSpPr>
      <xdr:spPr>
        <a:xfrm>
          <a:off x="4124960" y="103619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62</xdr:row>
      <xdr:rowOff>35560</xdr:rowOff>
    </xdr:from>
    <xdr:to>
      <xdr:col>20</xdr:col>
      <xdr:colOff>38100</xdr:colOff>
      <xdr:row>62</xdr:row>
      <xdr:rowOff>137160</xdr:rowOff>
    </xdr:to>
    <xdr:sp macro="" textlink="">
      <xdr:nvSpPr>
        <xdr:cNvPr id="187" name="楕円 186">
          <a:extLst>
            <a:ext uri="{FF2B5EF4-FFF2-40B4-BE49-F238E27FC236}">
              <a16:creationId xmlns:a16="http://schemas.microsoft.com/office/drawing/2014/main" id="{C972E626-8955-49C9-A0D3-EE53E736BA23}"/>
            </a:ext>
          </a:extLst>
        </xdr:cNvPr>
        <xdr:cNvSpPr/>
      </xdr:nvSpPr>
      <xdr:spPr>
        <a:xfrm>
          <a:off x="3312160" y="10429240"/>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62</xdr:row>
      <xdr:rowOff>86360</xdr:rowOff>
    </xdr:from>
    <xdr:to>
      <xdr:col>24</xdr:col>
      <xdr:colOff>63500</xdr:colOff>
      <xdr:row>62</xdr:row>
      <xdr:rowOff>100330</xdr:rowOff>
    </xdr:to>
    <xdr:cxnSp macro="">
      <xdr:nvCxnSpPr>
        <xdr:cNvPr id="188" name="直線コネクタ 187">
          <a:extLst>
            <a:ext uri="{FF2B5EF4-FFF2-40B4-BE49-F238E27FC236}">
              <a16:creationId xmlns:a16="http://schemas.microsoft.com/office/drawing/2014/main" id="{BB79E35B-4999-47FB-8A32-8840836E37B5}"/>
            </a:ext>
          </a:extLst>
        </xdr:cNvPr>
        <xdr:cNvCxnSpPr/>
      </xdr:nvCxnSpPr>
      <xdr:spPr>
        <a:xfrm>
          <a:off x="3355340" y="10480040"/>
          <a:ext cx="731520" cy="139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62</xdr:row>
      <xdr:rowOff>35560</xdr:rowOff>
    </xdr:from>
    <xdr:to>
      <xdr:col>15</xdr:col>
      <xdr:colOff>101600</xdr:colOff>
      <xdr:row>62</xdr:row>
      <xdr:rowOff>137160</xdr:rowOff>
    </xdr:to>
    <xdr:sp macro="" textlink="">
      <xdr:nvSpPr>
        <xdr:cNvPr id="189" name="楕円 188">
          <a:extLst>
            <a:ext uri="{FF2B5EF4-FFF2-40B4-BE49-F238E27FC236}">
              <a16:creationId xmlns:a16="http://schemas.microsoft.com/office/drawing/2014/main" id="{C60ED4DC-66B3-40DA-942A-86A71793C2C2}"/>
            </a:ext>
          </a:extLst>
        </xdr:cNvPr>
        <xdr:cNvSpPr/>
      </xdr:nvSpPr>
      <xdr:spPr>
        <a:xfrm>
          <a:off x="2514600" y="10429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62</xdr:row>
      <xdr:rowOff>86360</xdr:rowOff>
    </xdr:from>
    <xdr:to>
      <xdr:col>19</xdr:col>
      <xdr:colOff>177800</xdr:colOff>
      <xdr:row>62</xdr:row>
      <xdr:rowOff>86360</xdr:rowOff>
    </xdr:to>
    <xdr:cxnSp macro="">
      <xdr:nvCxnSpPr>
        <xdr:cNvPr id="190" name="直線コネクタ 189">
          <a:extLst>
            <a:ext uri="{FF2B5EF4-FFF2-40B4-BE49-F238E27FC236}">
              <a16:creationId xmlns:a16="http://schemas.microsoft.com/office/drawing/2014/main" id="{33A132BA-3A97-47E6-BE1B-1C9537D9231F}"/>
            </a:ext>
          </a:extLst>
        </xdr:cNvPr>
        <xdr:cNvCxnSpPr/>
      </xdr:nvCxnSpPr>
      <xdr:spPr>
        <a:xfrm>
          <a:off x="2565400" y="10480040"/>
          <a:ext cx="78994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62</xdr:row>
      <xdr:rowOff>31750</xdr:rowOff>
    </xdr:from>
    <xdr:to>
      <xdr:col>10</xdr:col>
      <xdr:colOff>165100</xdr:colOff>
      <xdr:row>62</xdr:row>
      <xdr:rowOff>133350</xdr:rowOff>
    </xdr:to>
    <xdr:sp macro="" textlink="">
      <xdr:nvSpPr>
        <xdr:cNvPr id="191" name="楕円 190">
          <a:extLst>
            <a:ext uri="{FF2B5EF4-FFF2-40B4-BE49-F238E27FC236}">
              <a16:creationId xmlns:a16="http://schemas.microsoft.com/office/drawing/2014/main" id="{B6C303D7-6076-4BF7-911A-664C2B9AB416}"/>
            </a:ext>
          </a:extLst>
        </xdr:cNvPr>
        <xdr:cNvSpPr/>
      </xdr:nvSpPr>
      <xdr:spPr>
        <a:xfrm>
          <a:off x="1739900" y="104254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62</xdr:row>
      <xdr:rowOff>82550</xdr:rowOff>
    </xdr:from>
    <xdr:to>
      <xdr:col>15</xdr:col>
      <xdr:colOff>50800</xdr:colOff>
      <xdr:row>62</xdr:row>
      <xdr:rowOff>86360</xdr:rowOff>
    </xdr:to>
    <xdr:cxnSp macro="">
      <xdr:nvCxnSpPr>
        <xdr:cNvPr id="192" name="直線コネクタ 191">
          <a:extLst>
            <a:ext uri="{FF2B5EF4-FFF2-40B4-BE49-F238E27FC236}">
              <a16:creationId xmlns:a16="http://schemas.microsoft.com/office/drawing/2014/main" id="{38FD903C-8422-40B5-9616-A0F1683565F1}"/>
            </a:ext>
          </a:extLst>
        </xdr:cNvPr>
        <xdr:cNvCxnSpPr/>
      </xdr:nvCxnSpPr>
      <xdr:spPr>
        <a:xfrm>
          <a:off x="1790700" y="10476230"/>
          <a:ext cx="7747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62</xdr:row>
      <xdr:rowOff>25400</xdr:rowOff>
    </xdr:from>
    <xdr:to>
      <xdr:col>6</xdr:col>
      <xdr:colOff>38100</xdr:colOff>
      <xdr:row>62</xdr:row>
      <xdr:rowOff>127000</xdr:rowOff>
    </xdr:to>
    <xdr:sp macro="" textlink="">
      <xdr:nvSpPr>
        <xdr:cNvPr id="193" name="楕円 192">
          <a:extLst>
            <a:ext uri="{FF2B5EF4-FFF2-40B4-BE49-F238E27FC236}">
              <a16:creationId xmlns:a16="http://schemas.microsoft.com/office/drawing/2014/main" id="{6D4015DC-9461-4511-BD04-00248D2D656A}"/>
            </a:ext>
          </a:extLst>
        </xdr:cNvPr>
        <xdr:cNvSpPr/>
      </xdr:nvSpPr>
      <xdr:spPr>
        <a:xfrm>
          <a:off x="965200" y="10419080"/>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62</xdr:row>
      <xdr:rowOff>76200</xdr:rowOff>
    </xdr:from>
    <xdr:to>
      <xdr:col>10</xdr:col>
      <xdr:colOff>114300</xdr:colOff>
      <xdr:row>62</xdr:row>
      <xdr:rowOff>82550</xdr:rowOff>
    </xdr:to>
    <xdr:cxnSp macro="">
      <xdr:nvCxnSpPr>
        <xdr:cNvPr id="194" name="直線コネクタ 193">
          <a:extLst>
            <a:ext uri="{FF2B5EF4-FFF2-40B4-BE49-F238E27FC236}">
              <a16:creationId xmlns:a16="http://schemas.microsoft.com/office/drawing/2014/main" id="{08FC0D71-5E8D-4A55-A756-89C24ECD9ED8}"/>
            </a:ext>
          </a:extLst>
        </xdr:cNvPr>
        <xdr:cNvCxnSpPr/>
      </xdr:nvCxnSpPr>
      <xdr:spPr>
        <a:xfrm>
          <a:off x="1008380" y="10469880"/>
          <a:ext cx="782320" cy="63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58</xdr:row>
      <xdr:rowOff>130827</xdr:rowOff>
    </xdr:from>
    <xdr:ext cx="405111" cy="259045"/>
    <xdr:sp macro="" textlink="">
      <xdr:nvSpPr>
        <xdr:cNvPr id="195" name="n_1aveValue【橋りょう・トンネル】&#10;有形固定資産減価償却率">
          <a:extLst>
            <a:ext uri="{FF2B5EF4-FFF2-40B4-BE49-F238E27FC236}">
              <a16:creationId xmlns:a16="http://schemas.microsoft.com/office/drawing/2014/main" id="{CC206DDF-83D4-47D4-916A-18B866A1A203}"/>
            </a:ext>
          </a:extLst>
        </xdr:cNvPr>
        <xdr:cNvSpPr txBox="1"/>
      </xdr:nvSpPr>
      <xdr:spPr>
        <a:xfrm>
          <a:off x="3170564" y="98539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58</xdr:row>
      <xdr:rowOff>118127</xdr:rowOff>
    </xdr:from>
    <xdr:ext cx="405111" cy="259045"/>
    <xdr:sp macro="" textlink="">
      <xdr:nvSpPr>
        <xdr:cNvPr id="196" name="n_2aveValue【橋りょう・トンネル】&#10;有形固定資産減価償却率">
          <a:extLst>
            <a:ext uri="{FF2B5EF4-FFF2-40B4-BE49-F238E27FC236}">
              <a16:creationId xmlns:a16="http://schemas.microsoft.com/office/drawing/2014/main" id="{F50D72F8-EC71-459A-A2B8-6F2453E567CA}"/>
            </a:ext>
          </a:extLst>
        </xdr:cNvPr>
        <xdr:cNvSpPr txBox="1"/>
      </xdr:nvSpPr>
      <xdr:spPr>
        <a:xfrm>
          <a:off x="2385704" y="98412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58</xdr:row>
      <xdr:rowOff>135907</xdr:rowOff>
    </xdr:from>
    <xdr:ext cx="405111" cy="259045"/>
    <xdr:sp macro="" textlink="">
      <xdr:nvSpPr>
        <xdr:cNvPr id="197" name="n_3aveValue【橋りょう・トンネル】&#10;有形固定資産減価償却率">
          <a:extLst>
            <a:ext uri="{FF2B5EF4-FFF2-40B4-BE49-F238E27FC236}">
              <a16:creationId xmlns:a16="http://schemas.microsoft.com/office/drawing/2014/main" id="{C4B9C97A-481E-425C-9F34-E93B2B447D2F}"/>
            </a:ext>
          </a:extLst>
        </xdr:cNvPr>
        <xdr:cNvSpPr txBox="1"/>
      </xdr:nvSpPr>
      <xdr:spPr>
        <a:xfrm>
          <a:off x="1611004" y="98590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58</xdr:row>
      <xdr:rowOff>143527</xdr:rowOff>
    </xdr:from>
    <xdr:ext cx="405111" cy="259045"/>
    <xdr:sp macro="" textlink="">
      <xdr:nvSpPr>
        <xdr:cNvPr id="198" name="n_4aveValue【橋りょう・トンネル】&#10;有形固定資産減価償却率">
          <a:extLst>
            <a:ext uri="{FF2B5EF4-FFF2-40B4-BE49-F238E27FC236}">
              <a16:creationId xmlns:a16="http://schemas.microsoft.com/office/drawing/2014/main" id="{A8D0EE51-9D6A-4347-8F95-406075B4D341}"/>
            </a:ext>
          </a:extLst>
        </xdr:cNvPr>
        <xdr:cNvSpPr txBox="1"/>
      </xdr:nvSpPr>
      <xdr:spPr>
        <a:xfrm>
          <a:off x="836304" y="98666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62</xdr:row>
      <xdr:rowOff>128287</xdr:rowOff>
    </xdr:from>
    <xdr:ext cx="405111" cy="259045"/>
    <xdr:sp macro="" textlink="">
      <xdr:nvSpPr>
        <xdr:cNvPr id="199" name="n_1mainValue【橋りょう・トンネル】&#10;有形固定資産減価償却率">
          <a:extLst>
            <a:ext uri="{FF2B5EF4-FFF2-40B4-BE49-F238E27FC236}">
              <a16:creationId xmlns:a16="http://schemas.microsoft.com/office/drawing/2014/main" id="{8B1D6E31-1E6E-4654-8F07-5DBFBD6200B8}"/>
            </a:ext>
          </a:extLst>
        </xdr:cNvPr>
        <xdr:cNvSpPr txBox="1"/>
      </xdr:nvSpPr>
      <xdr:spPr>
        <a:xfrm>
          <a:off x="3170564" y="105219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62</xdr:row>
      <xdr:rowOff>128287</xdr:rowOff>
    </xdr:from>
    <xdr:ext cx="405111" cy="259045"/>
    <xdr:sp macro="" textlink="">
      <xdr:nvSpPr>
        <xdr:cNvPr id="200" name="n_2mainValue【橋りょう・トンネル】&#10;有形固定資産減価償却率">
          <a:extLst>
            <a:ext uri="{FF2B5EF4-FFF2-40B4-BE49-F238E27FC236}">
              <a16:creationId xmlns:a16="http://schemas.microsoft.com/office/drawing/2014/main" id="{B0C6A51D-0358-4485-9DD3-D41E7C2C3629}"/>
            </a:ext>
          </a:extLst>
        </xdr:cNvPr>
        <xdr:cNvSpPr txBox="1"/>
      </xdr:nvSpPr>
      <xdr:spPr>
        <a:xfrm>
          <a:off x="2385704" y="105219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62</xdr:row>
      <xdr:rowOff>124477</xdr:rowOff>
    </xdr:from>
    <xdr:ext cx="405111" cy="259045"/>
    <xdr:sp macro="" textlink="">
      <xdr:nvSpPr>
        <xdr:cNvPr id="201" name="n_3mainValue【橋りょう・トンネル】&#10;有形固定資産減価償却率">
          <a:extLst>
            <a:ext uri="{FF2B5EF4-FFF2-40B4-BE49-F238E27FC236}">
              <a16:creationId xmlns:a16="http://schemas.microsoft.com/office/drawing/2014/main" id="{7E5512FA-A499-49A8-8D18-55329979E898}"/>
            </a:ext>
          </a:extLst>
        </xdr:cNvPr>
        <xdr:cNvSpPr txBox="1"/>
      </xdr:nvSpPr>
      <xdr:spPr>
        <a:xfrm>
          <a:off x="1611004" y="105181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62</xdr:row>
      <xdr:rowOff>118127</xdr:rowOff>
    </xdr:from>
    <xdr:ext cx="405111" cy="259045"/>
    <xdr:sp macro="" textlink="">
      <xdr:nvSpPr>
        <xdr:cNvPr id="202" name="n_4mainValue【橋りょう・トンネル】&#10;有形固定資産減価償却率">
          <a:extLst>
            <a:ext uri="{FF2B5EF4-FFF2-40B4-BE49-F238E27FC236}">
              <a16:creationId xmlns:a16="http://schemas.microsoft.com/office/drawing/2014/main" id="{19B02F5D-D95A-4211-8D81-6DF05E79108D}"/>
            </a:ext>
          </a:extLst>
        </xdr:cNvPr>
        <xdr:cNvSpPr txBox="1"/>
      </xdr:nvSpPr>
      <xdr:spPr>
        <a:xfrm>
          <a:off x="836304" y="105118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3" name="正方形/長方形 202">
          <a:extLst>
            <a:ext uri="{FF2B5EF4-FFF2-40B4-BE49-F238E27FC236}">
              <a16:creationId xmlns:a16="http://schemas.microsoft.com/office/drawing/2014/main" id="{5AB2900C-45F5-451D-BD68-C1488D0D015B}"/>
            </a:ext>
          </a:extLst>
        </xdr:cNvPr>
        <xdr:cNvSpPr/>
      </xdr:nvSpPr>
      <xdr:spPr>
        <a:xfrm>
          <a:off x="5826760" y="782574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4" name="正方形/長方形 203">
          <a:extLst>
            <a:ext uri="{FF2B5EF4-FFF2-40B4-BE49-F238E27FC236}">
              <a16:creationId xmlns:a16="http://schemas.microsoft.com/office/drawing/2014/main" id="{ACA1AFEF-9C6D-40EB-8439-0CD979AEC545}"/>
            </a:ext>
          </a:extLst>
        </xdr:cNvPr>
        <xdr:cNvSpPr/>
      </xdr:nvSpPr>
      <xdr:spPr>
        <a:xfrm>
          <a:off x="593090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05" name="正方形/長方形 204">
          <a:extLst>
            <a:ext uri="{FF2B5EF4-FFF2-40B4-BE49-F238E27FC236}">
              <a16:creationId xmlns:a16="http://schemas.microsoft.com/office/drawing/2014/main" id="{C03BD199-EAEB-4089-ADD3-99EE5285B108}"/>
            </a:ext>
          </a:extLst>
        </xdr:cNvPr>
        <xdr:cNvSpPr/>
      </xdr:nvSpPr>
      <xdr:spPr>
        <a:xfrm>
          <a:off x="593090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06" name="正方形/長方形 205">
          <a:extLst>
            <a:ext uri="{FF2B5EF4-FFF2-40B4-BE49-F238E27FC236}">
              <a16:creationId xmlns:a16="http://schemas.microsoft.com/office/drawing/2014/main" id="{55FB9E62-A2B8-49C8-B115-BA32116445A3}"/>
            </a:ext>
          </a:extLst>
        </xdr:cNvPr>
        <xdr:cNvSpPr/>
      </xdr:nvSpPr>
      <xdr:spPr>
        <a:xfrm>
          <a:off x="683260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07" name="正方形/長方形 206">
          <a:extLst>
            <a:ext uri="{FF2B5EF4-FFF2-40B4-BE49-F238E27FC236}">
              <a16:creationId xmlns:a16="http://schemas.microsoft.com/office/drawing/2014/main" id="{37B0FEA9-CEB3-4F52-B711-6BE27C9031E4}"/>
            </a:ext>
          </a:extLst>
        </xdr:cNvPr>
        <xdr:cNvSpPr/>
      </xdr:nvSpPr>
      <xdr:spPr>
        <a:xfrm>
          <a:off x="683260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162,999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08" name="正方形/長方形 207">
          <a:extLst>
            <a:ext uri="{FF2B5EF4-FFF2-40B4-BE49-F238E27FC236}">
              <a16:creationId xmlns:a16="http://schemas.microsoft.com/office/drawing/2014/main" id="{8E0528C1-C734-4428-A16E-97F0D3620800}"/>
            </a:ext>
          </a:extLst>
        </xdr:cNvPr>
        <xdr:cNvSpPr/>
      </xdr:nvSpPr>
      <xdr:spPr>
        <a:xfrm>
          <a:off x="78384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09" name="正方形/長方形 208">
          <a:extLst>
            <a:ext uri="{FF2B5EF4-FFF2-40B4-BE49-F238E27FC236}">
              <a16:creationId xmlns:a16="http://schemas.microsoft.com/office/drawing/2014/main" id="{E85DFA59-CBA8-4730-A2A3-C7587CE94AF4}"/>
            </a:ext>
          </a:extLst>
        </xdr:cNvPr>
        <xdr:cNvSpPr/>
      </xdr:nvSpPr>
      <xdr:spPr>
        <a:xfrm>
          <a:off x="78384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34,732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0" name="正方形/長方形 209">
          <a:extLst>
            <a:ext uri="{FF2B5EF4-FFF2-40B4-BE49-F238E27FC236}">
              <a16:creationId xmlns:a16="http://schemas.microsoft.com/office/drawing/2014/main" id="{4C67C41D-9BE4-4165-8DD1-60C940A3C149}"/>
            </a:ext>
          </a:extLst>
        </xdr:cNvPr>
        <xdr:cNvSpPr/>
      </xdr:nvSpPr>
      <xdr:spPr>
        <a:xfrm>
          <a:off x="5826760" y="894207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1" name="テキスト ボックス 210">
          <a:extLst>
            <a:ext uri="{FF2B5EF4-FFF2-40B4-BE49-F238E27FC236}">
              <a16:creationId xmlns:a16="http://schemas.microsoft.com/office/drawing/2014/main" id="{653E9264-9BAA-4057-9D20-B15EF6697C9F}"/>
            </a:ext>
          </a:extLst>
        </xdr:cNvPr>
        <xdr:cNvSpPr txBox="1"/>
      </xdr:nvSpPr>
      <xdr:spPr>
        <a:xfrm>
          <a:off x="5788660" y="875538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2" name="直線コネクタ 211">
          <a:extLst>
            <a:ext uri="{FF2B5EF4-FFF2-40B4-BE49-F238E27FC236}">
              <a16:creationId xmlns:a16="http://schemas.microsoft.com/office/drawing/2014/main" id="{866F3FC6-0E6E-48E4-AA38-956EA4EDA3E6}"/>
            </a:ext>
          </a:extLst>
        </xdr:cNvPr>
        <xdr:cNvCxnSpPr/>
      </xdr:nvCxnSpPr>
      <xdr:spPr>
        <a:xfrm>
          <a:off x="5826760" y="1117854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213" name="直線コネクタ 212">
          <a:extLst>
            <a:ext uri="{FF2B5EF4-FFF2-40B4-BE49-F238E27FC236}">
              <a16:creationId xmlns:a16="http://schemas.microsoft.com/office/drawing/2014/main" id="{6FD9B982-5F26-4253-AC0A-8947C657E5F6}"/>
            </a:ext>
          </a:extLst>
        </xdr:cNvPr>
        <xdr:cNvCxnSpPr/>
      </xdr:nvCxnSpPr>
      <xdr:spPr>
        <a:xfrm>
          <a:off x="5826760" y="1080516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63</xdr:row>
      <xdr:rowOff>105427</xdr:rowOff>
    </xdr:from>
    <xdr:ext cx="248786" cy="259045"/>
    <xdr:sp macro="" textlink="">
      <xdr:nvSpPr>
        <xdr:cNvPr id="214" name="テキスト ボックス 213">
          <a:extLst>
            <a:ext uri="{FF2B5EF4-FFF2-40B4-BE49-F238E27FC236}">
              <a16:creationId xmlns:a16="http://schemas.microsoft.com/office/drawing/2014/main" id="{15C4EDB9-5E8E-45D5-A30D-F693536629A5}"/>
            </a:ext>
          </a:extLst>
        </xdr:cNvPr>
        <xdr:cNvSpPr txBox="1"/>
      </xdr:nvSpPr>
      <xdr:spPr>
        <a:xfrm>
          <a:off x="5600834" y="1066674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215" name="直線コネクタ 214">
          <a:extLst>
            <a:ext uri="{FF2B5EF4-FFF2-40B4-BE49-F238E27FC236}">
              <a16:creationId xmlns:a16="http://schemas.microsoft.com/office/drawing/2014/main" id="{3DCFA3B6-86D9-41F8-A27D-985697EAD02B}"/>
            </a:ext>
          </a:extLst>
        </xdr:cNvPr>
        <xdr:cNvCxnSpPr/>
      </xdr:nvCxnSpPr>
      <xdr:spPr>
        <a:xfrm>
          <a:off x="5826760" y="1043178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61</xdr:row>
      <xdr:rowOff>67327</xdr:rowOff>
    </xdr:from>
    <xdr:ext cx="685572" cy="259045"/>
    <xdr:sp macro="" textlink="">
      <xdr:nvSpPr>
        <xdr:cNvPr id="216" name="テキスト ボックス 215">
          <a:extLst>
            <a:ext uri="{FF2B5EF4-FFF2-40B4-BE49-F238E27FC236}">
              <a16:creationId xmlns:a16="http://schemas.microsoft.com/office/drawing/2014/main" id="{88CDA5E0-1F0C-479D-8184-E84A9EF2C4AD}"/>
            </a:ext>
          </a:extLst>
        </xdr:cNvPr>
        <xdr:cNvSpPr txBox="1"/>
      </xdr:nvSpPr>
      <xdr:spPr>
        <a:xfrm>
          <a:off x="5209768" y="1029336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217" name="直線コネクタ 216">
          <a:extLst>
            <a:ext uri="{FF2B5EF4-FFF2-40B4-BE49-F238E27FC236}">
              <a16:creationId xmlns:a16="http://schemas.microsoft.com/office/drawing/2014/main" id="{D987D901-6EA3-41C6-8BD8-04DE6125E7D1}"/>
            </a:ext>
          </a:extLst>
        </xdr:cNvPr>
        <xdr:cNvCxnSpPr/>
      </xdr:nvCxnSpPr>
      <xdr:spPr>
        <a:xfrm>
          <a:off x="5826760" y="1005840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59</xdr:row>
      <xdr:rowOff>29227</xdr:rowOff>
    </xdr:from>
    <xdr:ext cx="685572" cy="259045"/>
    <xdr:sp macro="" textlink="">
      <xdr:nvSpPr>
        <xdr:cNvPr id="218" name="テキスト ボックス 217">
          <a:extLst>
            <a:ext uri="{FF2B5EF4-FFF2-40B4-BE49-F238E27FC236}">
              <a16:creationId xmlns:a16="http://schemas.microsoft.com/office/drawing/2014/main" id="{40013F4F-247A-405E-8C9C-6FF87DB6490C}"/>
            </a:ext>
          </a:extLst>
        </xdr:cNvPr>
        <xdr:cNvSpPr txBox="1"/>
      </xdr:nvSpPr>
      <xdr:spPr>
        <a:xfrm>
          <a:off x="5209768" y="991998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219" name="直線コネクタ 218">
          <a:extLst>
            <a:ext uri="{FF2B5EF4-FFF2-40B4-BE49-F238E27FC236}">
              <a16:creationId xmlns:a16="http://schemas.microsoft.com/office/drawing/2014/main" id="{E1ADF0BB-365E-4A16-A7B6-F4225FF0A9F7}"/>
            </a:ext>
          </a:extLst>
        </xdr:cNvPr>
        <xdr:cNvCxnSpPr/>
      </xdr:nvCxnSpPr>
      <xdr:spPr>
        <a:xfrm>
          <a:off x="5826760" y="968883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56</xdr:row>
      <xdr:rowOff>162577</xdr:rowOff>
    </xdr:from>
    <xdr:ext cx="685572" cy="259045"/>
    <xdr:sp macro="" textlink="">
      <xdr:nvSpPr>
        <xdr:cNvPr id="220" name="テキスト ボックス 219">
          <a:extLst>
            <a:ext uri="{FF2B5EF4-FFF2-40B4-BE49-F238E27FC236}">
              <a16:creationId xmlns:a16="http://schemas.microsoft.com/office/drawing/2014/main" id="{898BBFB2-A5C4-4D46-8A00-46DC40A2FD48}"/>
            </a:ext>
          </a:extLst>
        </xdr:cNvPr>
        <xdr:cNvSpPr txBox="1"/>
      </xdr:nvSpPr>
      <xdr:spPr>
        <a:xfrm>
          <a:off x="5209768" y="955041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221" name="直線コネクタ 220">
          <a:extLst>
            <a:ext uri="{FF2B5EF4-FFF2-40B4-BE49-F238E27FC236}">
              <a16:creationId xmlns:a16="http://schemas.microsoft.com/office/drawing/2014/main" id="{73B6C9C2-BC0D-485A-8B38-424CBEA70562}"/>
            </a:ext>
          </a:extLst>
        </xdr:cNvPr>
        <xdr:cNvCxnSpPr/>
      </xdr:nvCxnSpPr>
      <xdr:spPr>
        <a:xfrm>
          <a:off x="5826760" y="931545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30</xdr:col>
      <xdr:colOff>139308</xdr:colOff>
      <xdr:row>54</xdr:row>
      <xdr:rowOff>124477</xdr:rowOff>
    </xdr:from>
    <xdr:ext cx="749692" cy="259045"/>
    <xdr:sp macro="" textlink="">
      <xdr:nvSpPr>
        <xdr:cNvPr id="222" name="テキスト ボックス 221">
          <a:extLst>
            <a:ext uri="{FF2B5EF4-FFF2-40B4-BE49-F238E27FC236}">
              <a16:creationId xmlns:a16="http://schemas.microsoft.com/office/drawing/2014/main" id="{2E1D727C-DC12-4DCF-8A2E-9A5B02011F18}"/>
            </a:ext>
          </a:extLst>
        </xdr:cNvPr>
        <xdr:cNvSpPr txBox="1"/>
      </xdr:nvSpPr>
      <xdr:spPr>
        <a:xfrm>
          <a:off x="5168508" y="9177037"/>
          <a:ext cx="749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3" name="直線コネクタ 222">
          <a:extLst>
            <a:ext uri="{FF2B5EF4-FFF2-40B4-BE49-F238E27FC236}">
              <a16:creationId xmlns:a16="http://schemas.microsoft.com/office/drawing/2014/main" id="{B541F3A7-E18E-4961-A523-900A18D502B4}"/>
            </a:ext>
          </a:extLst>
        </xdr:cNvPr>
        <xdr:cNvCxnSpPr/>
      </xdr:nvCxnSpPr>
      <xdr:spPr>
        <a:xfrm>
          <a:off x="5826760" y="894207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30</xdr:col>
      <xdr:colOff>139308</xdr:colOff>
      <xdr:row>52</xdr:row>
      <xdr:rowOff>86377</xdr:rowOff>
    </xdr:from>
    <xdr:ext cx="749692" cy="259045"/>
    <xdr:sp macro="" textlink="">
      <xdr:nvSpPr>
        <xdr:cNvPr id="224" name="テキスト ボックス 223">
          <a:extLst>
            <a:ext uri="{FF2B5EF4-FFF2-40B4-BE49-F238E27FC236}">
              <a16:creationId xmlns:a16="http://schemas.microsoft.com/office/drawing/2014/main" id="{48D4A47D-9E76-4853-B0C9-1A5E88E6453C}"/>
            </a:ext>
          </a:extLst>
        </xdr:cNvPr>
        <xdr:cNvSpPr txBox="1"/>
      </xdr:nvSpPr>
      <xdr:spPr>
        <a:xfrm>
          <a:off x="5168508" y="8803657"/>
          <a:ext cx="749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25" name="【橋りょう・トンネル】&#10;一人当たり有形固定資産（償却資産）額グラフ枠">
          <a:extLst>
            <a:ext uri="{FF2B5EF4-FFF2-40B4-BE49-F238E27FC236}">
              <a16:creationId xmlns:a16="http://schemas.microsoft.com/office/drawing/2014/main" id="{0C324BBF-CAE4-4AB4-89E5-7C71E9921837}"/>
            </a:ext>
          </a:extLst>
        </xdr:cNvPr>
        <xdr:cNvSpPr/>
      </xdr:nvSpPr>
      <xdr:spPr>
        <a:xfrm>
          <a:off x="5826760" y="894207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55</xdr:row>
      <xdr:rowOff>83700</xdr:rowOff>
    </xdr:from>
    <xdr:to>
      <xdr:col>54</xdr:col>
      <xdr:colOff>189865</xdr:colOff>
      <xdr:row>64</xdr:row>
      <xdr:rowOff>76200</xdr:rowOff>
    </xdr:to>
    <xdr:cxnSp macro="">
      <xdr:nvCxnSpPr>
        <xdr:cNvPr id="226" name="直線コネクタ 225">
          <a:extLst>
            <a:ext uri="{FF2B5EF4-FFF2-40B4-BE49-F238E27FC236}">
              <a16:creationId xmlns:a16="http://schemas.microsoft.com/office/drawing/2014/main" id="{CE77125B-5852-4BB5-98A6-09F91C10FC38}"/>
            </a:ext>
          </a:extLst>
        </xdr:cNvPr>
        <xdr:cNvCxnSpPr/>
      </xdr:nvCxnSpPr>
      <xdr:spPr>
        <a:xfrm flipV="1">
          <a:off x="9219565" y="9303900"/>
          <a:ext cx="0" cy="15012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80027</xdr:rowOff>
    </xdr:from>
    <xdr:ext cx="249299" cy="259045"/>
    <xdr:sp macro="" textlink="">
      <xdr:nvSpPr>
        <xdr:cNvPr id="227" name="【橋りょう・トンネル】&#10;一人当たり有形固定資産（償却資産）額最小値テキスト">
          <a:extLst>
            <a:ext uri="{FF2B5EF4-FFF2-40B4-BE49-F238E27FC236}">
              <a16:creationId xmlns:a16="http://schemas.microsoft.com/office/drawing/2014/main" id="{0A4D2507-BE6B-41C2-AA2B-84A2BD20ABBC}"/>
            </a:ext>
          </a:extLst>
        </xdr:cNvPr>
        <xdr:cNvSpPr txBox="1"/>
      </xdr:nvSpPr>
      <xdr:spPr>
        <a:xfrm>
          <a:off x="9258300" y="1080898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76200</xdr:rowOff>
    </xdr:from>
    <xdr:to>
      <xdr:col>55</xdr:col>
      <xdr:colOff>88900</xdr:colOff>
      <xdr:row>64</xdr:row>
      <xdr:rowOff>76200</xdr:rowOff>
    </xdr:to>
    <xdr:cxnSp macro="">
      <xdr:nvCxnSpPr>
        <xdr:cNvPr id="228" name="直線コネクタ 227">
          <a:extLst>
            <a:ext uri="{FF2B5EF4-FFF2-40B4-BE49-F238E27FC236}">
              <a16:creationId xmlns:a16="http://schemas.microsoft.com/office/drawing/2014/main" id="{6364AF08-FD75-48D0-AA5F-8111B8670A4E}"/>
            </a:ext>
          </a:extLst>
        </xdr:cNvPr>
        <xdr:cNvCxnSpPr/>
      </xdr:nvCxnSpPr>
      <xdr:spPr>
        <a:xfrm>
          <a:off x="9154160" y="1080516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30377</xdr:rowOff>
    </xdr:from>
    <xdr:ext cx="754822" cy="259045"/>
    <xdr:sp macro="" textlink="">
      <xdr:nvSpPr>
        <xdr:cNvPr id="229" name="【橋りょう・トンネル】&#10;一人当たり有形固定資産（償却資産）額最大値テキスト">
          <a:extLst>
            <a:ext uri="{FF2B5EF4-FFF2-40B4-BE49-F238E27FC236}">
              <a16:creationId xmlns:a16="http://schemas.microsoft.com/office/drawing/2014/main" id="{BD2D4EC7-0E21-42DB-959D-67D822548283}"/>
            </a:ext>
          </a:extLst>
        </xdr:cNvPr>
        <xdr:cNvSpPr txBox="1"/>
      </xdr:nvSpPr>
      <xdr:spPr>
        <a:xfrm>
          <a:off x="9258300" y="9082937"/>
          <a:ext cx="7548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12,090,946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55</xdr:row>
      <xdr:rowOff>83700</xdr:rowOff>
    </xdr:from>
    <xdr:to>
      <xdr:col>55</xdr:col>
      <xdr:colOff>88900</xdr:colOff>
      <xdr:row>55</xdr:row>
      <xdr:rowOff>83700</xdr:rowOff>
    </xdr:to>
    <xdr:cxnSp macro="">
      <xdr:nvCxnSpPr>
        <xdr:cNvPr id="230" name="直線コネクタ 229">
          <a:extLst>
            <a:ext uri="{FF2B5EF4-FFF2-40B4-BE49-F238E27FC236}">
              <a16:creationId xmlns:a16="http://schemas.microsoft.com/office/drawing/2014/main" id="{0B560522-4FD7-4C7A-B734-3448B1DBC679}"/>
            </a:ext>
          </a:extLst>
        </xdr:cNvPr>
        <xdr:cNvCxnSpPr/>
      </xdr:nvCxnSpPr>
      <xdr:spPr>
        <a:xfrm>
          <a:off x="9154160" y="930390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62</xdr:row>
      <xdr:rowOff>38951</xdr:rowOff>
    </xdr:from>
    <xdr:ext cx="690189" cy="259045"/>
    <xdr:sp macro="" textlink="">
      <xdr:nvSpPr>
        <xdr:cNvPr id="231" name="【橋りょう・トンネル】&#10;一人当たり有形固定資産（償却資産）額平均値テキスト">
          <a:extLst>
            <a:ext uri="{FF2B5EF4-FFF2-40B4-BE49-F238E27FC236}">
              <a16:creationId xmlns:a16="http://schemas.microsoft.com/office/drawing/2014/main" id="{7226F336-7F1A-4C4B-A823-069042BDF409}"/>
            </a:ext>
          </a:extLst>
        </xdr:cNvPr>
        <xdr:cNvSpPr txBox="1"/>
      </xdr:nvSpPr>
      <xdr:spPr>
        <a:xfrm>
          <a:off x="9258300" y="10432631"/>
          <a:ext cx="69018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1,423,434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63</xdr:row>
      <xdr:rowOff>16074</xdr:rowOff>
    </xdr:from>
    <xdr:to>
      <xdr:col>55</xdr:col>
      <xdr:colOff>50800</xdr:colOff>
      <xdr:row>63</xdr:row>
      <xdr:rowOff>117674</xdr:rowOff>
    </xdr:to>
    <xdr:sp macro="" textlink="">
      <xdr:nvSpPr>
        <xdr:cNvPr id="232" name="フローチャート: 判断 231">
          <a:extLst>
            <a:ext uri="{FF2B5EF4-FFF2-40B4-BE49-F238E27FC236}">
              <a16:creationId xmlns:a16="http://schemas.microsoft.com/office/drawing/2014/main" id="{0246B502-0D71-4AB5-A1ED-66E89DA6865A}"/>
            </a:ext>
          </a:extLst>
        </xdr:cNvPr>
        <xdr:cNvSpPr/>
      </xdr:nvSpPr>
      <xdr:spPr>
        <a:xfrm>
          <a:off x="9192260" y="10577394"/>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63</xdr:row>
      <xdr:rowOff>33373</xdr:rowOff>
    </xdr:from>
    <xdr:to>
      <xdr:col>50</xdr:col>
      <xdr:colOff>165100</xdr:colOff>
      <xdr:row>63</xdr:row>
      <xdr:rowOff>134973</xdr:rowOff>
    </xdr:to>
    <xdr:sp macro="" textlink="">
      <xdr:nvSpPr>
        <xdr:cNvPr id="233" name="フローチャート: 判断 232">
          <a:extLst>
            <a:ext uri="{FF2B5EF4-FFF2-40B4-BE49-F238E27FC236}">
              <a16:creationId xmlns:a16="http://schemas.microsoft.com/office/drawing/2014/main" id="{627B0522-53A0-4164-9102-A911E34E621E}"/>
            </a:ext>
          </a:extLst>
        </xdr:cNvPr>
        <xdr:cNvSpPr/>
      </xdr:nvSpPr>
      <xdr:spPr>
        <a:xfrm>
          <a:off x="8445500" y="105946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63</xdr:row>
      <xdr:rowOff>43789</xdr:rowOff>
    </xdr:from>
    <xdr:to>
      <xdr:col>46</xdr:col>
      <xdr:colOff>38100</xdr:colOff>
      <xdr:row>63</xdr:row>
      <xdr:rowOff>145389</xdr:rowOff>
    </xdr:to>
    <xdr:sp macro="" textlink="">
      <xdr:nvSpPr>
        <xdr:cNvPr id="234" name="フローチャート: 判断 233">
          <a:extLst>
            <a:ext uri="{FF2B5EF4-FFF2-40B4-BE49-F238E27FC236}">
              <a16:creationId xmlns:a16="http://schemas.microsoft.com/office/drawing/2014/main" id="{8DC21A3D-D4B5-445D-81A4-A552ABCCC3A5}"/>
            </a:ext>
          </a:extLst>
        </xdr:cNvPr>
        <xdr:cNvSpPr/>
      </xdr:nvSpPr>
      <xdr:spPr>
        <a:xfrm>
          <a:off x="7670800" y="10605109"/>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63</xdr:row>
      <xdr:rowOff>20458</xdr:rowOff>
    </xdr:from>
    <xdr:to>
      <xdr:col>41</xdr:col>
      <xdr:colOff>101600</xdr:colOff>
      <xdr:row>63</xdr:row>
      <xdr:rowOff>122058</xdr:rowOff>
    </xdr:to>
    <xdr:sp macro="" textlink="">
      <xdr:nvSpPr>
        <xdr:cNvPr id="235" name="フローチャート: 判断 234">
          <a:extLst>
            <a:ext uri="{FF2B5EF4-FFF2-40B4-BE49-F238E27FC236}">
              <a16:creationId xmlns:a16="http://schemas.microsoft.com/office/drawing/2014/main" id="{BED7330F-D4CB-4EE4-B409-79E6483841FE}"/>
            </a:ext>
          </a:extLst>
        </xdr:cNvPr>
        <xdr:cNvSpPr/>
      </xdr:nvSpPr>
      <xdr:spPr>
        <a:xfrm>
          <a:off x="6873240" y="105817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63</xdr:row>
      <xdr:rowOff>141650</xdr:rowOff>
    </xdr:from>
    <xdr:to>
      <xdr:col>36</xdr:col>
      <xdr:colOff>165100</xdr:colOff>
      <xdr:row>64</xdr:row>
      <xdr:rowOff>71800</xdr:rowOff>
    </xdr:to>
    <xdr:sp macro="" textlink="">
      <xdr:nvSpPr>
        <xdr:cNvPr id="236" name="フローチャート: 判断 235">
          <a:extLst>
            <a:ext uri="{FF2B5EF4-FFF2-40B4-BE49-F238E27FC236}">
              <a16:creationId xmlns:a16="http://schemas.microsoft.com/office/drawing/2014/main" id="{482A0A24-6EF9-4C8C-AEFC-F37523C3C2DE}"/>
            </a:ext>
          </a:extLst>
        </xdr:cNvPr>
        <xdr:cNvSpPr/>
      </xdr:nvSpPr>
      <xdr:spPr>
        <a:xfrm>
          <a:off x="6098540" y="1070297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37" name="テキスト ボックス 236">
          <a:extLst>
            <a:ext uri="{FF2B5EF4-FFF2-40B4-BE49-F238E27FC236}">
              <a16:creationId xmlns:a16="http://schemas.microsoft.com/office/drawing/2014/main" id="{FEFD5D0B-999D-47FD-BCF0-D27A1BC34190}"/>
            </a:ext>
          </a:extLst>
        </xdr:cNvPr>
        <xdr:cNvSpPr txBox="1"/>
      </xdr:nvSpPr>
      <xdr:spPr>
        <a:xfrm>
          <a:off x="90525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38" name="テキスト ボックス 237">
          <a:extLst>
            <a:ext uri="{FF2B5EF4-FFF2-40B4-BE49-F238E27FC236}">
              <a16:creationId xmlns:a16="http://schemas.microsoft.com/office/drawing/2014/main" id="{4B79FC48-1332-494E-AEBD-E6BFCBCC4888}"/>
            </a:ext>
          </a:extLst>
        </xdr:cNvPr>
        <xdr:cNvSpPr txBox="1"/>
      </xdr:nvSpPr>
      <xdr:spPr>
        <a:xfrm>
          <a:off x="83286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39" name="テキスト ボックス 238">
          <a:extLst>
            <a:ext uri="{FF2B5EF4-FFF2-40B4-BE49-F238E27FC236}">
              <a16:creationId xmlns:a16="http://schemas.microsoft.com/office/drawing/2014/main" id="{738FF464-5DC1-48E9-B2A1-1847604AC2E7}"/>
            </a:ext>
          </a:extLst>
        </xdr:cNvPr>
        <xdr:cNvSpPr txBox="1"/>
      </xdr:nvSpPr>
      <xdr:spPr>
        <a:xfrm>
          <a:off x="75463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0" name="テキスト ボックス 239">
          <a:extLst>
            <a:ext uri="{FF2B5EF4-FFF2-40B4-BE49-F238E27FC236}">
              <a16:creationId xmlns:a16="http://schemas.microsoft.com/office/drawing/2014/main" id="{F4F5D5B4-A7D4-4680-8C13-6634AEDB89C9}"/>
            </a:ext>
          </a:extLst>
        </xdr:cNvPr>
        <xdr:cNvSpPr txBox="1"/>
      </xdr:nvSpPr>
      <xdr:spPr>
        <a:xfrm>
          <a:off x="67564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1" name="テキスト ボックス 240">
          <a:extLst>
            <a:ext uri="{FF2B5EF4-FFF2-40B4-BE49-F238E27FC236}">
              <a16:creationId xmlns:a16="http://schemas.microsoft.com/office/drawing/2014/main" id="{B8C34FF3-9E15-4687-B0BA-C80A92C706DA}"/>
            </a:ext>
          </a:extLst>
        </xdr:cNvPr>
        <xdr:cNvSpPr txBox="1"/>
      </xdr:nvSpPr>
      <xdr:spPr>
        <a:xfrm>
          <a:off x="59817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63</xdr:row>
      <xdr:rowOff>157271</xdr:rowOff>
    </xdr:from>
    <xdr:to>
      <xdr:col>55</xdr:col>
      <xdr:colOff>50800</xdr:colOff>
      <xdr:row>64</xdr:row>
      <xdr:rowOff>87421</xdr:rowOff>
    </xdr:to>
    <xdr:sp macro="" textlink="">
      <xdr:nvSpPr>
        <xdr:cNvPr id="242" name="楕円 241">
          <a:extLst>
            <a:ext uri="{FF2B5EF4-FFF2-40B4-BE49-F238E27FC236}">
              <a16:creationId xmlns:a16="http://schemas.microsoft.com/office/drawing/2014/main" id="{AEA656D9-E1B6-42AD-B859-6304FD3BA21D}"/>
            </a:ext>
          </a:extLst>
        </xdr:cNvPr>
        <xdr:cNvSpPr/>
      </xdr:nvSpPr>
      <xdr:spPr>
        <a:xfrm>
          <a:off x="9192260" y="10718591"/>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63</xdr:row>
      <xdr:rowOff>72198</xdr:rowOff>
    </xdr:from>
    <xdr:ext cx="599010" cy="259045"/>
    <xdr:sp macro="" textlink="">
      <xdr:nvSpPr>
        <xdr:cNvPr id="243" name="【橋りょう・トンネル】&#10;一人当たり有形固定資産（償却資産）額該当値テキスト">
          <a:extLst>
            <a:ext uri="{FF2B5EF4-FFF2-40B4-BE49-F238E27FC236}">
              <a16:creationId xmlns:a16="http://schemas.microsoft.com/office/drawing/2014/main" id="{F73B3E40-D7DE-41F3-BB7E-A733F3251359}"/>
            </a:ext>
          </a:extLst>
        </xdr:cNvPr>
        <xdr:cNvSpPr txBox="1"/>
      </xdr:nvSpPr>
      <xdr:spPr>
        <a:xfrm>
          <a:off x="9258300" y="1063351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311,648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63</xdr:row>
      <xdr:rowOff>158262</xdr:rowOff>
    </xdr:from>
    <xdr:to>
      <xdr:col>50</xdr:col>
      <xdr:colOff>165100</xdr:colOff>
      <xdr:row>64</xdr:row>
      <xdr:rowOff>88412</xdr:rowOff>
    </xdr:to>
    <xdr:sp macro="" textlink="">
      <xdr:nvSpPr>
        <xdr:cNvPr id="244" name="楕円 243">
          <a:extLst>
            <a:ext uri="{FF2B5EF4-FFF2-40B4-BE49-F238E27FC236}">
              <a16:creationId xmlns:a16="http://schemas.microsoft.com/office/drawing/2014/main" id="{F64260D0-140A-4439-AB25-D5474C9C3722}"/>
            </a:ext>
          </a:extLst>
        </xdr:cNvPr>
        <xdr:cNvSpPr/>
      </xdr:nvSpPr>
      <xdr:spPr>
        <a:xfrm>
          <a:off x="8445500" y="10719582"/>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64</xdr:row>
      <xdr:rowOff>36621</xdr:rowOff>
    </xdr:from>
    <xdr:to>
      <xdr:col>55</xdr:col>
      <xdr:colOff>0</xdr:colOff>
      <xdr:row>64</xdr:row>
      <xdr:rowOff>37612</xdr:rowOff>
    </xdr:to>
    <xdr:cxnSp macro="">
      <xdr:nvCxnSpPr>
        <xdr:cNvPr id="245" name="直線コネクタ 244">
          <a:extLst>
            <a:ext uri="{FF2B5EF4-FFF2-40B4-BE49-F238E27FC236}">
              <a16:creationId xmlns:a16="http://schemas.microsoft.com/office/drawing/2014/main" id="{E704D8B2-6360-463B-A79E-C036BE7E7FE9}"/>
            </a:ext>
          </a:extLst>
        </xdr:cNvPr>
        <xdr:cNvCxnSpPr/>
      </xdr:nvCxnSpPr>
      <xdr:spPr>
        <a:xfrm flipV="1">
          <a:off x="8496300" y="10765581"/>
          <a:ext cx="723900" cy="9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63</xdr:row>
      <xdr:rowOff>159196</xdr:rowOff>
    </xdr:from>
    <xdr:to>
      <xdr:col>46</xdr:col>
      <xdr:colOff>38100</xdr:colOff>
      <xdr:row>64</xdr:row>
      <xdr:rowOff>89346</xdr:rowOff>
    </xdr:to>
    <xdr:sp macro="" textlink="">
      <xdr:nvSpPr>
        <xdr:cNvPr id="246" name="楕円 245">
          <a:extLst>
            <a:ext uri="{FF2B5EF4-FFF2-40B4-BE49-F238E27FC236}">
              <a16:creationId xmlns:a16="http://schemas.microsoft.com/office/drawing/2014/main" id="{DF6F6FA6-B372-4786-AC7A-F827ECE25F4A}"/>
            </a:ext>
          </a:extLst>
        </xdr:cNvPr>
        <xdr:cNvSpPr/>
      </xdr:nvSpPr>
      <xdr:spPr>
        <a:xfrm>
          <a:off x="7670800" y="10720516"/>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64</xdr:row>
      <xdr:rowOff>37612</xdr:rowOff>
    </xdr:from>
    <xdr:to>
      <xdr:col>50</xdr:col>
      <xdr:colOff>114300</xdr:colOff>
      <xdr:row>64</xdr:row>
      <xdr:rowOff>38546</xdr:rowOff>
    </xdr:to>
    <xdr:cxnSp macro="">
      <xdr:nvCxnSpPr>
        <xdr:cNvPr id="247" name="直線コネクタ 246">
          <a:extLst>
            <a:ext uri="{FF2B5EF4-FFF2-40B4-BE49-F238E27FC236}">
              <a16:creationId xmlns:a16="http://schemas.microsoft.com/office/drawing/2014/main" id="{9673A1F7-0F72-42ED-951B-0BEFFFAB647A}"/>
            </a:ext>
          </a:extLst>
        </xdr:cNvPr>
        <xdr:cNvCxnSpPr/>
      </xdr:nvCxnSpPr>
      <xdr:spPr>
        <a:xfrm flipV="1">
          <a:off x="7713980" y="10766572"/>
          <a:ext cx="782320" cy="9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63</xdr:row>
      <xdr:rowOff>159906</xdr:rowOff>
    </xdr:from>
    <xdr:to>
      <xdr:col>41</xdr:col>
      <xdr:colOff>101600</xdr:colOff>
      <xdr:row>64</xdr:row>
      <xdr:rowOff>90056</xdr:rowOff>
    </xdr:to>
    <xdr:sp macro="" textlink="">
      <xdr:nvSpPr>
        <xdr:cNvPr id="248" name="楕円 247">
          <a:extLst>
            <a:ext uri="{FF2B5EF4-FFF2-40B4-BE49-F238E27FC236}">
              <a16:creationId xmlns:a16="http://schemas.microsoft.com/office/drawing/2014/main" id="{F7EE6159-2081-4278-A400-DD3423764539}"/>
            </a:ext>
          </a:extLst>
        </xdr:cNvPr>
        <xdr:cNvSpPr/>
      </xdr:nvSpPr>
      <xdr:spPr>
        <a:xfrm>
          <a:off x="6873240" y="10721226"/>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64</xdr:row>
      <xdr:rowOff>38546</xdr:rowOff>
    </xdr:from>
    <xdr:to>
      <xdr:col>45</xdr:col>
      <xdr:colOff>177800</xdr:colOff>
      <xdr:row>64</xdr:row>
      <xdr:rowOff>39256</xdr:rowOff>
    </xdr:to>
    <xdr:cxnSp macro="">
      <xdr:nvCxnSpPr>
        <xdr:cNvPr id="249" name="直線コネクタ 248">
          <a:extLst>
            <a:ext uri="{FF2B5EF4-FFF2-40B4-BE49-F238E27FC236}">
              <a16:creationId xmlns:a16="http://schemas.microsoft.com/office/drawing/2014/main" id="{9637B9AA-A660-423F-997D-27C3854DE367}"/>
            </a:ext>
          </a:extLst>
        </xdr:cNvPr>
        <xdr:cNvCxnSpPr/>
      </xdr:nvCxnSpPr>
      <xdr:spPr>
        <a:xfrm flipV="1">
          <a:off x="6924040" y="10767506"/>
          <a:ext cx="789940" cy="7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63</xdr:row>
      <xdr:rowOff>160250</xdr:rowOff>
    </xdr:from>
    <xdr:to>
      <xdr:col>36</xdr:col>
      <xdr:colOff>165100</xdr:colOff>
      <xdr:row>64</xdr:row>
      <xdr:rowOff>90400</xdr:rowOff>
    </xdr:to>
    <xdr:sp macro="" textlink="">
      <xdr:nvSpPr>
        <xdr:cNvPr id="250" name="楕円 249">
          <a:extLst>
            <a:ext uri="{FF2B5EF4-FFF2-40B4-BE49-F238E27FC236}">
              <a16:creationId xmlns:a16="http://schemas.microsoft.com/office/drawing/2014/main" id="{7331A869-044F-4F83-A8A4-1ED37294AB08}"/>
            </a:ext>
          </a:extLst>
        </xdr:cNvPr>
        <xdr:cNvSpPr/>
      </xdr:nvSpPr>
      <xdr:spPr>
        <a:xfrm>
          <a:off x="6098540" y="1072157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64</xdr:row>
      <xdr:rowOff>39256</xdr:rowOff>
    </xdr:from>
    <xdr:to>
      <xdr:col>41</xdr:col>
      <xdr:colOff>50800</xdr:colOff>
      <xdr:row>64</xdr:row>
      <xdr:rowOff>39600</xdr:rowOff>
    </xdr:to>
    <xdr:cxnSp macro="">
      <xdr:nvCxnSpPr>
        <xdr:cNvPr id="251" name="直線コネクタ 250">
          <a:extLst>
            <a:ext uri="{FF2B5EF4-FFF2-40B4-BE49-F238E27FC236}">
              <a16:creationId xmlns:a16="http://schemas.microsoft.com/office/drawing/2014/main" id="{1FED2F4A-F50B-42CB-B502-05BCF3611A7E}"/>
            </a:ext>
          </a:extLst>
        </xdr:cNvPr>
        <xdr:cNvCxnSpPr/>
      </xdr:nvCxnSpPr>
      <xdr:spPr>
        <a:xfrm flipV="1">
          <a:off x="6149340" y="10768216"/>
          <a:ext cx="774700" cy="3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48</xdr:col>
      <xdr:colOff>137505</xdr:colOff>
      <xdr:row>61</xdr:row>
      <xdr:rowOff>151500</xdr:rowOff>
    </xdr:from>
    <xdr:ext cx="690189" cy="259045"/>
    <xdr:sp macro="" textlink="">
      <xdr:nvSpPr>
        <xdr:cNvPr id="252" name="n_1aveValue【橋りょう・トンネル】&#10;一人当たり有形固定資産（償却資産）額">
          <a:extLst>
            <a:ext uri="{FF2B5EF4-FFF2-40B4-BE49-F238E27FC236}">
              <a16:creationId xmlns:a16="http://schemas.microsoft.com/office/drawing/2014/main" id="{5C9E0BDE-DD62-4397-A296-8ADCD18BAC3B}"/>
            </a:ext>
          </a:extLst>
        </xdr:cNvPr>
        <xdr:cNvSpPr txBox="1"/>
      </xdr:nvSpPr>
      <xdr:spPr>
        <a:xfrm>
          <a:off x="8184225" y="10377540"/>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1,287,221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23205</xdr:colOff>
      <xdr:row>61</xdr:row>
      <xdr:rowOff>161916</xdr:rowOff>
    </xdr:from>
    <xdr:ext cx="690189" cy="259045"/>
    <xdr:sp macro="" textlink="">
      <xdr:nvSpPr>
        <xdr:cNvPr id="253" name="n_2aveValue【橋りょう・トンネル】&#10;一人当たり有形固定資産（償却資産）額">
          <a:extLst>
            <a:ext uri="{FF2B5EF4-FFF2-40B4-BE49-F238E27FC236}">
              <a16:creationId xmlns:a16="http://schemas.microsoft.com/office/drawing/2014/main" id="{A53A04D6-9D20-46DC-AD38-3F13211EACCA}"/>
            </a:ext>
          </a:extLst>
        </xdr:cNvPr>
        <xdr:cNvSpPr txBox="1"/>
      </xdr:nvSpPr>
      <xdr:spPr>
        <a:xfrm>
          <a:off x="7399365" y="10387956"/>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1,205,207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86705</xdr:colOff>
      <xdr:row>61</xdr:row>
      <xdr:rowOff>138585</xdr:rowOff>
    </xdr:from>
    <xdr:ext cx="690189" cy="259045"/>
    <xdr:sp macro="" textlink="">
      <xdr:nvSpPr>
        <xdr:cNvPr id="254" name="n_3aveValue【橋りょう・トンネル】&#10;一人当たり有形固定資産（償却資産）額">
          <a:extLst>
            <a:ext uri="{FF2B5EF4-FFF2-40B4-BE49-F238E27FC236}">
              <a16:creationId xmlns:a16="http://schemas.microsoft.com/office/drawing/2014/main" id="{BB018671-2C5A-4D45-9E09-D644179E1D33}"/>
            </a:ext>
          </a:extLst>
        </xdr:cNvPr>
        <xdr:cNvSpPr txBox="1"/>
      </xdr:nvSpPr>
      <xdr:spPr>
        <a:xfrm>
          <a:off x="6624665" y="10364625"/>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1,388,912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5295</xdr:colOff>
      <xdr:row>62</xdr:row>
      <xdr:rowOff>88327</xdr:rowOff>
    </xdr:from>
    <xdr:ext cx="599010" cy="259045"/>
    <xdr:sp macro="" textlink="">
      <xdr:nvSpPr>
        <xdr:cNvPr id="255" name="n_4aveValue【橋りょう・トンネル】&#10;一人当たり有形固定資産（償却資産）額">
          <a:extLst>
            <a:ext uri="{FF2B5EF4-FFF2-40B4-BE49-F238E27FC236}">
              <a16:creationId xmlns:a16="http://schemas.microsoft.com/office/drawing/2014/main" id="{E1FB2A3F-FABA-49EA-A621-A766E0F5D0FB}"/>
            </a:ext>
          </a:extLst>
        </xdr:cNvPr>
        <xdr:cNvSpPr txBox="1"/>
      </xdr:nvSpPr>
      <xdr:spPr>
        <a:xfrm>
          <a:off x="5872695" y="104820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434,642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48</xdr:col>
      <xdr:colOff>183095</xdr:colOff>
      <xdr:row>64</xdr:row>
      <xdr:rowOff>79539</xdr:rowOff>
    </xdr:from>
    <xdr:ext cx="599010" cy="259045"/>
    <xdr:sp macro="" textlink="">
      <xdr:nvSpPr>
        <xdr:cNvPr id="256" name="n_1mainValue【橋りょう・トンネル】&#10;一人当たり有形固定資産（償却資産）額">
          <a:extLst>
            <a:ext uri="{FF2B5EF4-FFF2-40B4-BE49-F238E27FC236}">
              <a16:creationId xmlns:a16="http://schemas.microsoft.com/office/drawing/2014/main" id="{CD9C157A-2A86-451B-A49A-EA3AEC285CAC}"/>
            </a:ext>
          </a:extLst>
        </xdr:cNvPr>
        <xdr:cNvSpPr txBox="1"/>
      </xdr:nvSpPr>
      <xdr:spPr>
        <a:xfrm>
          <a:off x="8214575" y="1080849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303,837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64</xdr:row>
      <xdr:rowOff>80473</xdr:rowOff>
    </xdr:from>
    <xdr:ext cx="599010" cy="259045"/>
    <xdr:sp macro="" textlink="">
      <xdr:nvSpPr>
        <xdr:cNvPr id="257" name="n_2mainValue【橋りょう・トンネル】&#10;一人当たり有形固定資産（償却資産）額">
          <a:extLst>
            <a:ext uri="{FF2B5EF4-FFF2-40B4-BE49-F238E27FC236}">
              <a16:creationId xmlns:a16="http://schemas.microsoft.com/office/drawing/2014/main" id="{DCC9531F-FD88-4E5E-B3BF-F7019832386B}"/>
            </a:ext>
          </a:extLst>
        </xdr:cNvPr>
        <xdr:cNvSpPr txBox="1"/>
      </xdr:nvSpPr>
      <xdr:spPr>
        <a:xfrm>
          <a:off x="7444955" y="108094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296,485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64</xdr:row>
      <xdr:rowOff>81183</xdr:rowOff>
    </xdr:from>
    <xdr:ext cx="599010" cy="259045"/>
    <xdr:sp macro="" textlink="">
      <xdr:nvSpPr>
        <xdr:cNvPr id="258" name="n_3mainValue【橋りょう・トンネル】&#10;一人当たり有形固定資産（償却資産）額">
          <a:extLst>
            <a:ext uri="{FF2B5EF4-FFF2-40B4-BE49-F238E27FC236}">
              <a16:creationId xmlns:a16="http://schemas.microsoft.com/office/drawing/2014/main" id="{6FD79FDE-7082-4049-B9AE-857E12942844}"/>
            </a:ext>
          </a:extLst>
        </xdr:cNvPr>
        <xdr:cNvSpPr txBox="1"/>
      </xdr:nvSpPr>
      <xdr:spPr>
        <a:xfrm>
          <a:off x="6670255" y="1081014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290,901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5295</xdr:colOff>
      <xdr:row>64</xdr:row>
      <xdr:rowOff>81527</xdr:rowOff>
    </xdr:from>
    <xdr:ext cx="599010" cy="259045"/>
    <xdr:sp macro="" textlink="">
      <xdr:nvSpPr>
        <xdr:cNvPr id="259" name="n_4mainValue【橋りょう・トンネル】&#10;一人当たり有形固定資産（償却資産）額">
          <a:extLst>
            <a:ext uri="{FF2B5EF4-FFF2-40B4-BE49-F238E27FC236}">
              <a16:creationId xmlns:a16="http://schemas.microsoft.com/office/drawing/2014/main" id="{31330A9D-C50A-4B4A-BECC-414D8FF4BDF7}"/>
            </a:ext>
          </a:extLst>
        </xdr:cNvPr>
        <xdr:cNvSpPr txBox="1"/>
      </xdr:nvSpPr>
      <xdr:spPr>
        <a:xfrm>
          <a:off x="5872695" y="1081048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288,187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0" name="正方形/長方形 259">
          <a:extLst>
            <a:ext uri="{FF2B5EF4-FFF2-40B4-BE49-F238E27FC236}">
              <a16:creationId xmlns:a16="http://schemas.microsoft.com/office/drawing/2014/main" id="{954DD48C-3FB6-4DEB-952B-BF15CE08EAF0}"/>
            </a:ext>
          </a:extLst>
        </xdr:cNvPr>
        <xdr:cNvSpPr/>
      </xdr:nvSpPr>
      <xdr:spPr>
        <a:xfrm>
          <a:off x="670560" y="1155192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1" name="正方形/長方形 260">
          <a:extLst>
            <a:ext uri="{FF2B5EF4-FFF2-40B4-BE49-F238E27FC236}">
              <a16:creationId xmlns:a16="http://schemas.microsoft.com/office/drawing/2014/main" id="{5D943034-A020-4959-BA10-1C9A1239FF4D}"/>
            </a:ext>
          </a:extLst>
        </xdr:cNvPr>
        <xdr:cNvSpPr/>
      </xdr:nvSpPr>
      <xdr:spPr>
        <a:xfrm>
          <a:off x="79756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2" name="正方形/長方形 261">
          <a:extLst>
            <a:ext uri="{FF2B5EF4-FFF2-40B4-BE49-F238E27FC236}">
              <a16:creationId xmlns:a16="http://schemas.microsoft.com/office/drawing/2014/main" id="{56CF1132-792B-4CF6-AD3B-5B2B5E5F5701}"/>
            </a:ext>
          </a:extLst>
        </xdr:cNvPr>
        <xdr:cNvSpPr/>
      </xdr:nvSpPr>
      <xdr:spPr>
        <a:xfrm>
          <a:off x="79756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3" name="正方形/長方形 262">
          <a:extLst>
            <a:ext uri="{FF2B5EF4-FFF2-40B4-BE49-F238E27FC236}">
              <a16:creationId xmlns:a16="http://schemas.microsoft.com/office/drawing/2014/main" id="{9AB6FF4A-5E98-4087-AD29-1C5C9400ABBE}"/>
            </a:ext>
          </a:extLst>
        </xdr:cNvPr>
        <xdr:cNvSpPr/>
      </xdr:nvSpPr>
      <xdr:spPr>
        <a:xfrm>
          <a:off x="167640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4" name="正方形/長方形 263">
          <a:extLst>
            <a:ext uri="{FF2B5EF4-FFF2-40B4-BE49-F238E27FC236}">
              <a16:creationId xmlns:a16="http://schemas.microsoft.com/office/drawing/2014/main" id="{F46B6F49-46E3-4DF0-8E13-EE20907A0C60}"/>
            </a:ext>
          </a:extLst>
        </xdr:cNvPr>
        <xdr:cNvSpPr/>
      </xdr:nvSpPr>
      <xdr:spPr>
        <a:xfrm>
          <a:off x="167640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65" name="正方形/長方形 264">
          <a:extLst>
            <a:ext uri="{FF2B5EF4-FFF2-40B4-BE49-F238E27FC236}">
              <a16:creationId xmlns:a16="http://schemas.microsoft.com/office/drawing/2014/main" id="{DEA8B99D-76AC-4F9D-8D90-D0E7363A334C}"/>
            </a:ext>
          </a:extLst>
        </xdr:cNvPr>
        <xdr:cNvSpPr/>
      </xdr:nvSpPr>
      <xdr:spPr>
        <a:xfrm>
          <a:off x="26822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66" name="正方形/長方形 265">
          <a:extLst>
            <a:ext uri="{FF2B5EF4-FFF2-40B4-BE49-F238E27FC236}">
              <a16:creationId xmlns:a16="http://schemas.microsoft.com/office/drawing/2014/main" id="{4DFCAE28-8EAC-4BAA-A41E-F0795F04937E}"/>
            </a:ext>
          </a:extLst>
        </xdr:cNvPr>
        <xdr:cNvSpPr/>
      </xdr:nvSpPr>
      <xdr:spPr>
        <a:xfrm>
          <a:off x="26822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67" name="正方形/長方形 266">
          <a:extLst>
            <a:ext uri="{FF2B5EF4-FFF2-40B4-BE49-F238E27FC236}">
              <a16:creationId xmlns:a16="http://schemas.microsoft.com/office/drawing/2014/main" id="{3439CC64-DDF6-4BDB-888B-30348D754727}"/>
            </a:ext>
          </a:extLst>
        </xdr:cNvPr>
        <xdr:cNvSpPr/>
      </xdr:nvSpPr>
      <xdr:spPr>
        <a:xfrm>
          <a:off x="670560" y="1266825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68" name="テキスト ボックス 267">
          <a:extLst>
            <a:ext uri="{FF2B5EF4-FFF2-40B4-BE49-F238E27FC236}">
              <a16:creationId xmlns:a16="http://schemas.microsoft.com/office/drawing/2014/main" id="{FA74BC4B-FD50-401E-A05D-EA15BC5CF0FA}"/>
            </a:ext>
          </a:extLst>
        </xdr:cNvPr>
        <xdr:cNvSpPr txBox="1"/>
      </xdr:nvSpPr>
      <xdr:spPr>
        <a:xfrm>
          <a:off x="655320" y="1248156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69" name="直線コネクタ 268">
          <a:extLst>
            <a:ext uri="{FF2B5EF4-FFF2-40B4-BE49-F238E27FC236}">
              <a16:creationId xmlns:a16="http://schemas.microsoft.com/office/drawing/2014/main" id="{8348CA13-F52D-4FB2-BAFB-907D2D4BD501}"/>
            </a:ext>
          </a:extLst>
        </xdr:cNvPr>
        <xdr:cNvCxnSpPr/>
      </xdr:nvCxnSpPr>
      <xdr:spPr>
        <a:xfrm>
          <a:off x="670560" y="149047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70" name="テキスト ボックス 269">
          <a:extLst>
            <a:ext uri="{FF2B5EF4-FFF2-40B4-BE49-F238E27FC236}">
              <a16:creationId xmlns:a16="http://schemas.microsoft.com/office/drawing/2014/main" id="{D61DB6FB-A61E-459B-91E4-351F72704D11}"/>
            </a:ext>
          </a:extLst>
        </xdr:cNvPr>
        <xdr:cNvSpPr txBox="1"/>
      </xdr:nvSpPr>
      <xdr:spPr>
        <a:xfrm>
          <a:off x="271961" y="1476249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114300</xdr:rowOff>
    </xdr:from>
    <xdr:to>
      <xdr:col>28</xdr:col>
      <xdr:colOff>114300</xdr:colOff>
      <xdr:row>86</xdr:row>
      <xdr:rowOff>114300</xdr:rowOff>
    </xdr:to>
    <xdr:cxnSp macro="">
      <xdr:nvCxnSpPr>
        <xdr:cNvPr id="271" name="直線コネクタ 270">
          <a:extLst>
            <a:ext uri="{FF2B5EF4-FFF2-40B4-BE49-F238E27FC236}">
              <a16:creationId xmlns:a16="http://schemas.microsoft.com/office/drawing/2014/main" id="{FCE992EF-D361-4365-AE6B-921216001D08}"/>
            </a:ext>
          </a:extLst>
        </xdr:cNvPr>
        <xdr:cNvCxnSpPr/>
      </xdr:nvCxnSpPr>
      <xdr:spPr>
        <a:xfrm>
          <a:off x="670560" y="145313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85</xdr:row>
      <xdr:rowOff>143527</xdr:rowOff>
    </xdr:from>
    <xdr:ext cx="467179" cy="259045"/>
    <xdr:sp macro="" textlink="">
      <xdr:nvSpPr>
        <xdr:cNvPr id="272" name="テキスト ボックス 271">
          <a:extLst>
            <a:ext uri="{FF2B5EF4-FFF2-40B4-BE49-F238E27FC236}">
              <a16:creationId xmlns:a16="http://schemas.microsoft.com/office/drawing/2014/main" id="{4198F235-3034-456E-B2F6-9366E4ADE1CD}"/>
            </a:ext>
          </a:extLst>
        </xdr:cNvPr>
        <xdr:cNvSpPr txBox="1"/>
      </xdr:nvSpPr>
      <xdr:spPr>
        <a:xfrm>
          <a:off x="271961" y="143929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84</xdr:row>
      <xdr:rowOff>76200</xdr:rowOff>
    </xdr:from>
    <xdr:to>
      <xdr:col>28</xdr:col>
      <xdr:colOff>114300</xdr:colOff>
      <xdr:row>84</xdr:row>
      <xdr:rowOff>76200</xdr:rowOff>
    </xdr:to>
    <xdr:cxnSp macro="">
      <xdr:nvCxnSpPr>
        <xdr:cNvPr id="273" name="直線コネクタ 272">
          <a:extLst>
            <a:ext uri="{FF2B5EF4-FFF2-40B4-BE49-F238E27FC236}">
              <a16:creationId xmlns:a16="http://schemas.microsoft.com/office/drawing/2014/main" id="{96B774CC-601E-4746-8D4F-59B72CF7CF4D}"/>
            </a:ext>
          </a:extLst>
        </xdr:cNvPr>
        <xdr:cNvCxnSpPr/>
      </xdr:nvCxnSpPr>
      <xdr:spPr>
        <a:xfrm>
          <a:off x="670560" y="141579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83</xdr:row>
      <xdr:rowOff>105427</xdr:rowOff>
    </xdr:from>
    <xdr:ext cx="403059" cy="259045"/>
    <xdr:sp macro="" textlink="">
      <xdr:nvSpPr>
        <xdr:cNvPr id="274" name="テキスト ボックス 273">
          <a:extLst>
            <a:ext uri="{FF2B5EF4-FFF2-40B4-BE49-F238E27FC236}">
              <a16:creationId xmlns:a16="http://schemas.microsoft.com/office/drawing/2014/main" id="{B3B4C00E-D1BA-481B-BEC2-35DD39C1E0A3}"/>
            </a:ext>
          </a:extLst>
        </xdr:cNvPr>
        <xdr:cNvSpPr txBox="1"/>
      </xdr:nvSpPr>
      <xdr:spPr>
        <a:xfrm>
          <a:off x="336081" y="1401954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82</xdr:row>
      <xdr:rowOff>38100</xdr:rowOff>
    </xdr:from>
    <xdr:to>
      <xdr:col>28</xdr:col>
      <xdr:colOff>114300</xdr:colOff>
      <xdr:row>82</xdr:row>
      <xdr:rowOff>38100</xdr:rowOff>
    </xdr:to>
    <xdr:cxnSp macro="">
      <xdr:nvCxnSpPr>
        <xdr:cNvPr id="275" name="直線コネクタ 274">
          <a:extLst>
            <a:ext uri="{FF2B5EF4-FFF2-40B4-BE49-F238E27FC236}">
              <a16:creationId xmlns:a16="http://schemas.microsoft.com/office/drawing/2014/main" id="{9A34C6BA-AD6F-4105-AB3E-7439AE7A3AA9}"/>
            </a:ext>
          </a:extLst>
        </xdr:cNvPr>
        <xdr:cNvCxnSpPr/>
      </xdr:nvCxnSpPr>
      <xdr:spPr>
        <a:xfrm>
          <a:off x="670560" y="1378458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81</xdr:row>
      <xdr:rowOff>67327</xdr:rowOff>
    </xdr:from>
    <xdr:ext cx="403059" cy="259045"/>
    <xdr:sp macro="" textlink="">
      <xdr:nvSpPr>
        <xdr:cNvPr id="276" name="テキスト ボックス 275">
          <a:extLst>
            <a:ext uri="{FF2B5EF4-FFF2-40B4-BE49-F238E27FC236}">
              <a16:creationId xmlns:a16="http://schemas.microsoft.com/office/drawing/2014/main" id="{7116D555-0FAA-4201-A215-AA909651C2A3}"/>
            </a:ext>
          </a:extLst>
        </xdr:cNvPr>
        <xdr:cNvSpPr txBox="1"/>
      </xdr:nvSpPr>
      <xdr:spPr>
        <a:xfrm>
          <a:off x="336081" y="1364616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0</xdr:rowOff>
    </xdr:from>
    <xdr:to>
      <xdr:col>28</xdr:col>
      <xdr:colOff>114300</xdr:colOff>
      <xdr:row>80</xdr:row>
      <xdr:rowOff>0</xdr:rowOff>
    </xdr:to>
    <xdr:cxnSp macro="">
      <xdr:nvCxnSpPr>
        <xdr:cNvPr id="277" name="直線コネクタ 276">
          <a:extLst>
            <a:ext uri="{FF2B5EF4-FFF2-40B4-BE49-F238E27FC236}">
              <a16:creationId xmlns:a16="http://schemas.microsoft.com/office/drawing/2014/main" id="{849ABD53-5F00-447D-ACA0-E7651E73A354}"/>
            </a:ext>
          </a:extLst>
        </xdr:cNvPr>
        <xdr:cNvCxnSpPr/>
      </xdr:nvCxnSpPr>
      <xdr:spPr>
        <a:xfrm>
          <a:off x="670560" y="134112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79</xdr:row>
      <xdr:rowOff>29227</xdr:rowOff>
    </xdr:from>
    <xdr:ext cx="403059" cy="259045"/>
    <xdr:sp macro="" textlink="">
      <xdr:nvSpPr>
        <xdr:cNvPr id="278" name="テキスト ボックス 277">
          <a:extLst>
            <a:ext uri="{FF2B5EF4-FFF2-40B4-BE49-F238E27FC236}">
              <a16:creationId xmlns:a16="http://schemas.microsoft.com/office/drawing/2014/main" id="{C12435E0-299A-4DE2-A906-F690EB47B082}"/>
            </a:ext>
          </a:extLst>
        </xdr:cNvPr>
        <xdr:cNvSpPr txBox="1"/>
      </xdr:nvSpPr>
      <xdr:spPr>
        <a:xfrm>
          <a:off x="336081" y="1327278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133350</xdr:rowOff>
    </xdr:from>
    <xdr:to>
      <xdr:col>28</xdr:col>
      <xdr:colOff>114300</xdr:colOff>
      <xdr:row>77</xdr:row>
      <xdr:rowOff>133350</xdr:rowOff>
    </xdr:to>
    <xdr:cxnSp macro="">
      <xdr:nvCxnSpPr>
        <xdr:cNvPr id="279" name="直線コネクタ 278">
          <a:extLst>
            <a:ext uri="{FF2B5EF4-FFF2-40B4-BE49-F238E27FC236}">
              <a16:creationId xmlns:a16="http://schemas.microsoft.com/office/drawing/2014/main" id="{39956C20-F4C2-43F7-A308-E16196E45264}"/>
            </a:ext>
          </a:extLst>
        </xdr:cNvPr>
        <xdr:cNvCxnSpPr/>
      </xdr:nvCxnSpPr>
      <xdr:spPr>
        <a:xfrm>
          <a:off x="670560" y="130416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76</xdr:row>
      <xdr:rowOff>162577</xdr:rowOff>
    </xdr:from>
    <xdr:ext cx="338939" cy="259045"/>
    <xdr:sp macro="" textlink="">
      <xdr:nvSpPr>
        <xdr:cNvPr id="280" name="テキスト ボックス 279">
          <a:extLst>
            <a:ext uri="{FF2B5EF4-FFF2-40B4-BE49-F238E27FC236}">
              <a16:creationId xmlns:a16="http://schemas.microsoft.com/office/drawing/2014/main" id="{FE8FB976-FCCE-4558-83DA-0C9D7F4EDF78}"/>
            </a:ext>
          </a:extLst>
        </xdr:cNvPr>
        <xdr:cNvSpPr txBox="1"/>
      </xdr:nvSpPr>
      <xdr:spPr>
        <a:xfrm>
          <a:off x="377341" y="1290321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1" name="直線コネクタ 280">
          <a:extLst>
            <a:ext uri="{FF2B5EF4-FFF2-40B4-BE49-F238E27FC236}">
              <a16:creationId xmlns:a16="http://schemas.microsoft.com/office/drawing/2014/main" id="{814CB43A-1EA5-4031-A179-CA03317E1C22}"/>
            </a:ext>
          </a:extLst>
        </xdr:cNvPr>
        <xdr:cNvCxnSpPr/>
      </xdr:nvCxnSpPr>
      <xdr:spPr>
        <a:xfrm>
          <a:off x="670560" y="1266825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75</xdr:row>
      <xdr:rowOff>95250</xdr:rowOff>
    </xdr:from>
    <xdr:to>
      <xdr:col>28</xdr:col>
      <xdr:colOff>152400</xdr:colOff>
      <xdr:row>88</xdr:row>
      <xdr:rowOff>152400</xdr:rowOff>
    </xdr:to>
    <xdr:sp macro="" textlink="">
      <xdr:nvSpPr>
        <xdr:cNvPr id="282" name="【公営住宅】&#10;有形固定資産減価償却率グラフ枠">
          <a:extLst>
            <a:ext uri="{FF2B5EF4-FFF2-40B4-BE49-F238E27FC236}">
              <a16:creationId xmlns:a16="http://schemas.microsoft.com/office/drawing/2014/main" id="{ABCAF00A-A255-4A50-9DD3-0043D2C39CE8}"/>
            </a:ext>
          </a:extLst>
        </xdr:cNvPr>
        <xdr:cNvSpPr/>
      </xdr:nvSpPr>
      <xdr:spPr>
        <a:xfrm>
          <a:off x="670560" y="1266825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77</xdr:row>
      <xdr:rowOff>133350</xdr:rowOff>
    </xdr:from>
    <xdr:to>
      <xdr:col>24</xdr:col>
      <xdr:colOff>62865</xdr:colOff>
      <xdr:row>85</xdr:row>
      <xdr:rowOff>31750</xdr:rowOff>
    </xdr:to>
    <xdr:cxnSp macro="">
      <xdr:nvCxnSpPr>
        <xdr:cNvPr id="283" name="直線コネクタ 282">
          <a:extLst>
            <a:ext uri="{FF2B5EF4-FFF2-40B4-BE49-F238E27FC236}">
              <a16:creationId xmlns:a16="http://schemas.microsoft.com/office/drawing/2014/main" id="{8E88E318-CC92-4C87-A0D8-C6167A0F7444}"/>
            </a:ext>
          </a:extLst>
        </xdr:cNvPr>
        <xdr:cNvCxnSpPr/>
      </xdr:nvCxnSpPr>
      <xdr:spPr>
        <a:xfrm flipV="1">
          <a:off x="4086225" y="13041630"/>
          <a:ext cx="0" cy="12395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85</xdr:row>
      <xdr:rowOff>35577</xdr:rowOff>
    </xdr:from>
    <xdr:ext cx="469744" cy="259045"/>
    <xdr:sp macro="" textlink="">
      <xdr:nvSpPr>
        <xdr:cNvPr id="284" name="【公営住宅】&#10;有形固定資産減価償却率最小値テキスト">
          <a:extLst>
            <a:ext uri="{FF2B5EF4-FFF2-40B4-BE49-F238E27FC236}">
              <a16:creationId xmlns:a16="http://schemas.microsoft.com/office/drawing/2014/main" id="{B583E155-4C99-41CC-9028-F75894CB202F}"/>
            </a:ext>
          </a:extLst>
        </xdr:cNvPr>
        <xdr:cNvSpPr txBox="1"/>
      </xdr:nvSpPr>
      <xdr:spPr>
        <a:xfrm>
          <a:off x="4124960" y="142849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85</xdr:row>
      <xdr:rowOff>31750</xdr:rowOff>
    </xdr:from>
    <xdr:to>
      <xdr:col>24</xdr:col>
      <xdr:colOff>152400</xdr:colOff>
      <xdr:row>85</xdr:row>
      <xdr:rowOff>31750</xdr:rowOff>
    </xdr:to>
    <xdr:cxnSp macro="">
      <xdr:nvCxnSpPr>
        <xdr:cNvPr id="285" name="直線コネクタ 284">
          <a:extLst>
            <a:ext uri="{FF2B5EF4-FFF2-40B4-BE49-F238E27FC236}">
              <a16:creationId xmlns:a16="http://schemas.microsoft.com/office/drawing/2014/main" id="{E69769E8-8212-4EB6-BC7D-AE48971EB3DC}"/>
            </a:ext>
          </a:extLst>
        </xdr:cNvPr>
        <xdr:cNvCxnSpPr/>
      </xdr:nvCxnSpPr>
      <xdr:spPr>
        <a:xfrm>
          <a:off x="4020820" y="1428115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80027</xdr:rowOff>
    </xdr:from>
    <xdr:ext cx="340478" cy="259045"/>
    <xdr:sp macro="" textlink="">
      <xdr:nvSpPr>
        <xdr:cNvPr id="286" name="【公営住宅】&#10;有形固定資産減価償却率最大値テキスト">
          <a:extLst>
            <a:ext uri="{FF2B5EF4-FFF2-40B4-BE49-F238E27FC236}">
              <a16:creationId xmlns:a16="http://schemas.microsoft.com/office/drawing/2014/main" id="{BA62F09D-E88D-4F37-A101-DDDC1EEB4E1B}"/>
            </a:ext>
          </a:extLst>
        </xdr:cNvPr>
        <xdr:cNvSpPr txBox="1"/>
      </xdr:nvSpPr>
      <xdr:spPr>
        <a:xfrm>
          <a:off x="4124960" y="1282066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133350</xdr:rowOff>
    </xdr:from>
    <xdr:to>
      <xdr:col>24</xdr:col>
      <xdr:colOff>152400</xdr:colOff>
      <xdr:row>77</xdr:row>
      <xdr:rowOff>133350</xdr:rowOff>
    </xdr:to>
    <xdr:cxnSp macro="">
      <xdr:nvCxnSpPr>
        <xdr:cNvPr id="287" name="直線コネクタ 286">
          <a:extLst>
            <a:ext uri="{FF2B5EF4-FFF2-40B4-BE49-F238E27FC236}">
              <a16:creationId xmlns:a16="http://schemas.microsoft.com/office/drawing/2014/main" id="{7D6951EF-A013-4E7F-BE74-BA39069C1635}"/>
            </a:ext>
          </a:extLst>
        </xdr:cNvPr>
        <xdr:cNvCxnSpPr/>
      </xdr:nvCxnSpPr>
      <xdr:spPr>
        <a:xfrm>
          <a:off x="4020820" y="1304163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82</xdr:row>
      <xdr:rowOff>33038</xdr:rowOff>
    </xdr:from>
    <xdr:ext cx="405111" cy="259045"/>
    <xdr:sp macro="" textlink="">
      <xdr:nvSpPr>
        <xdr:cNvPr id="288" name="【公営住宅】&#10;有形固定資産減価償却率平均値テキスト">
          <a:extLst>
            <a:ext uri="{FF2B5EF4-FFF2-40B4-BE49-F238E27FC236}">
              <a16:creationId xmlns:a16="http://schemas.microsoft.com/office/drawing/2014/main" id="{FEA2D2F8-7FE3-494D-B67D-EEF54492248A}"/>
            </a:ext>
          </a:extLst>
        </xdr:cNvPr>
        <xdr:cNvSpPr txBox="1"/>
      </xdr:nvSpPr>
      <xdr:spPr>
        <a:xfrm>
          <a:off x="4124960" y="13779518"/>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54611</xdr:rowOff>
    </xdr:from>
    <xdr:to>
      <xdr:col>24</xdr:col>
      <xdr:colOff>114300</xdr:colOff>
      <xdr:row>82</xdr:row>
      <xdr:rowOff>156211</xdr:rowOff>
    </xdr:to>
    <xdr:sp macro="" textlink="">
      <xdr:nvSpPr>
        <xdr:cNvPr id="289" name="フローチャート: 判断 288">
          <a:extLst>
            <a:ext uri="{FF2B5EF4-FFF2-40B4-BE49-F238E27FC236}">
              <a16:creationId xmlns:a16="http://schemas.microsoft.com/office/drawing/2014/main" id="{E8816C5B-E70D-4A88-B887-F8C38EE93CD9}"/>
            </a:ext>
          </a:extLst>
        </xdr:cNvPr>
        <xdr:cNvSpPr/>
      </xdr:nvSpPr>
      <xdr:spPr>
        <a:xfrm>
          <a:off x="4036060" y="138010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82</xdr:row>
      <xdr:rowOff>24130</xdr:rowOff>
    </xdr:from>
    <xdr:to>
      <xdr:col>20</xdr:col>
      <xdr:colOff>38100</xdr:colOff>
      <xdr:row>82</xdr:row>
      <xdr:rowOff>125730</xdr:rowOff>
    </xdr:to>
    <xdr:sp macro="" textlink="">
      <xdr:nvSpPr>
        <xdr:cNvPr id="290" name="フローチャート: 判断 289">
          <a:extLst>
            <a:ext uri="{FF2B5EF4-FFF2-40B4-BE49-F238E27FC236}">
              <a16:creationId xmlns:a16="http://schemas.microsoft.com/office/drawing/2014/main" id="{AB9887BD-9B60-4385-922B-597C218A7E76}"/>
            </a:ext>
          </a:extLst>
        </xdr:cNvPr>
        <xdr:cNvSpPr/>
      </xdr:nvSpPr>
      <xdr:spPr>
        <a:xfrm>
          <a:off x="3312160" y="1377061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81</xdr:row>
      <xdr:rowOff>166370</xdr:rowOff>
    </xdr:from>
    <xdr:to>
      <xdr:col>15</xdr:col>
      <xdr:colOff>101600</xdr:colOff>
      <xdr:row>82</xdr:row>
      <xdr:rowOff>96520</xdr:rowOff>
    </xdr:to>
    <xdr:sp macro="" textlink="">
      <xdr:nvSpPr>
        <xdr:cNvPr id="291" name="フローチャート: 判断 290">
          <a:extLst>
            <a:ext uri="{FF2B5EF4-FFF2-40B4-BE49-F238E27FC236}">
              <a16:creationId xmlns:a16="http://schemas.microsoft.com/office/drawing/2014/main" id="{D95871E2-2ECE-4C30-84F1-920A8829FA5F}"/>
            </a:ext>
          </a:extLst>
        </xdr:cNvPr>
        <xdr:cNvSpPr/>
      </xdr:nvSpPr>
      <xdr:spPr>
        <a:xfrm>
          <a:off x="2514600" y="1374521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82</xdr:row>
      <xdr:rowOff>1270</xdr:rowOff>
    </xdr:from>
    <xdr:to>
      <xdr:col>10</xdr:col>
      <xdr:colOff>165100</xdr:colOff>
      <xdr:row>82</xdr:row>
      <xdr:rowOff>102870</xdr:rowOff>
    </xdr:to>
    <xdr:sp macro="" textlink="">
      <xdr:nvSpPr>
        <xdr:cNvPr id="292" name="フローチャート: 判断 291">
          <a:extLst>
            <a:ext uri="{FF2B5EF4-FFF2-40B4-BE49-F238E27FC236}">
              <a16:creationId xmlns:a16="http://schemas.microsoft.com/office/drawing/2014/main" id="{42B1D83F-DF46-4FF2-A024-ABF670434197}"/>
            </a:ext>
          </a:extLst>
        </xdr:cNvPr>
        <xdr:cNvSpPr/>
      </xdr:nvSpPr>
      <xdr:spPr>
        <a:xfrm>
          <a:off x="1739900" y="137477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82</xdr:row>
      <xdr:rowOff>39370</xdr:rowOff>
    </xdr:from>
    <xdr:to>
      <xdr:col>6</xdr:col>
      <xdr:colOff>38100</xdr:colOff>
      <xdr:row>82</xdr:row>
      <xdr:rowOff>140970</xdr:rowOff>
    </xdr:to>
    <xdr:sp macro="" textlink="">
      <xdr:nvSpPr>
        <xdr:cNvPr id="293" name="フローチャート: 判断 292">
          <a:extLst>
            <a:ext uri="{FF2B5EF4-FFF2-40B4-BE49-F238E27FC236}">
              <a16:creationId xmlns:a16="http://schemas.microsoft.com/office/drawing/2014/main" id="{D309F9D9-16E3-4D27-A9AA-CF7A5E6929A0}"/>
            </a:ext>
          </a:extLst>
        </xdr:cNvPr>
        <xdr:cNvSpPr/>
      </xdr:nvSpPr>
      <xdr:spPr>
        <a:xfrm>
          <a:off x="965200" y="1378585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94" name="テキスト ボックス 293">
          <a:extLst>
            <a:ext uri="{FF2B5EF4-FFF2-40B4-BE49-F238E27FC236}">
              <a16:creationId xmlns:a16="http://schemas.microsoft.com/office/drawing/2014/main" id="{ABF6AD97-FB2E-4D50-8ACB-47226EEBAE24}"/>
            </a:ext>
          </a:extLst>
        </xdr:cNvPr>
        <xdr:cNvSpPr txBox="1"/>
      </xdr:nvSpPr>
      <xdr:spPr>
        <a:xfrm>
          <a:off x="391922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95" name="テキスト ボックス 294">
          <a:extLst>
            <a:ext uri="{FF2B5EF4-FFF2-40B4-BE49-F238E27FC236}">
              <a16:creationId xmlns:a16="http://schemas.microsoft.com/office/drawing/2014/main" id="{0FE64C3C-806F-4B79-B436-664F8CC4730C}"/>
            </a:ext>
          </a:extLst>
        </xdr:cNvPr>
        <xdr:cNvSpPr txBox="1"/>
      </xdr:nvSpPr>
      <xdr:spPr>
        <a:xfrm>
          <a:off x="31877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296" name="テキスト ボックス 295">
          <a:extLst>
            <a:ext uri="{FF2B5EF4-FFF2-40B4-BE49-F238E27FC236}">
              <a16:creationId xmlns:a16="http://schemas.microsoft.com/office/drawing/2014/main" id="{2C8EA9AF-2EC8-492F-BA27-4273975AD16D}"/>
            </a:ext>
          </a:extLst>
        </xdr:cNvPr>
        <xdr:cNvSpPr txBox="1"/>
      </xdr:nvSpPr>
      <xdr:spPr>
        <a:xfrm>
          <a:off x="23977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297" name="テキスト ボックス 296">
          <a:extLst>
            <a:ext uri="{FF2B5EF4-FFF2-40B4-BE49-F238E27FC236}">
              <a16:creationId xmlns:a16="http://schemas.microsoft.com/office/drawing/2014/main" id="{8A85274B-A710-4FC5-B3C1-DD2B8A3ECC26}"/>
            </a:ext>
          </a:extLst>
        </xdr:cNvPr>
        <xdr:cNvSpPr txBox="1"/>
      </xdr:nvSpPr>
      <xdr:spPr>
        <a:xfrm>
          <a:off x="16230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298" name="テキスト ボックス 297">
          <a:extLst>
            <a:ext uri="{FF2B5EF4-FFF2-40B4-BE49-F238E27FC236}">
              <a16:creationId xmlns:a16="http://schemas.microsoft.com/office/drawing/2014/main" id="{399BB7B6-525A-485F-B3D7-18363B0F83A2}"/>
            </a:ext>
          </a:extLst>
        </xdr:cNvPr>
        <xdr:cNvSpPr txBox="1"/>
      </xdr:nvSpPr>
      <xdr:spPr>
        <a:xfrm>
          <a:off x="8407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81</xdr:row>
      <xdr:rowOff>58420</xdr:rowOff>
    </xdr:from>
    <xdr:to>
      <xdr:col>24</xdr:col>
      <xdr:colOff>114300</xdr:colOff>
      <xdr:row>81</xdr:row>
      <xdr:rowOff>160020</xdr:rowOff>
    </xdr:to>
    <xdr:sp macro="" textlink="">
      <xdr:nvSpPr>
        <xdr:cNvPr id="299" name="楕円 298">
          <a:extLst>
            <a:ext uri="{FF2B5EF4-FFF2-40B4-BE49-F238E27FC236}">
              <a16:creationId xmlns:a16="http://schemas.microsoft.com/office/drawing/2014/main" id="{2ED2EDC1-C9FD-4A1F-B791-AEF5F0F8B39B}"/>
            </a:ext>
          </a:extLst>
        </xdr:cNvPr>
        <xdr:cNvSpPr/>
      </xdr:nvSpPr>
      <xdr:spPr>
        <a:xfrm>
          <a:off x="4036060" y="136372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80</xdr:row>
      <xdr:rowOff>81297</xdr:rowOff>
    </xdr:from>
    <xdr:ext cx="405111" cy="259045"/>
    <xdr:sp macro="" textlink="">
      <xdr:nvSpPr>
        <xdr:cNvPr id="300" name="【公営住宅】&#10;有形固定資産減価償却率該当値テキスト">
          <a:extLst>
            <a:ext uri="{FF2B5EF4-FFF2-40B4-BE49-F238E27FC236}">
              <a16:creationId xmlns:a16="http://schemas.microsoft.com/office/drawing/2014/main" id="{B9DA2A53-EC46-4AB1-9819-B2E9B8B0D878}"/>
            </a:ext>
          </a:extLst>
        </xdr:cNvPr>
        <xdr:cNvSpPr txBox="1"/>
      </xdr:nvSpPr>
      <xdr:spPr>
        <a:xfrm>
          <a:off x="4124960" y="134924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80</xdr:row>
      <xdr:rowOff>152400</xdr:rowOff>
    </xdr:from>
    <xdr:to>
      <xdr:col>20</xdr:col>
      <xdr:colOff>38100</xdr:colOff>
      <xdr:row>81</xdr:row>
      <xdr:rowOff>82550</xdr:rowOff>
    </xdr:to>
    <xdr:sp macro="" textlink="">
      <xdr:nvSpPr>
        <xdr:cNvPr id="301" name="楕円 300">
          <a:extLst>
            <a:ext uri="{FF2B5EF4-FFF2-40B4-BE49-F238E27FC236}">
              <a16:creationId xmlns:a16="http://schemas.microsoft.com/office/drawing/2014/main" id="{5709046D-F246-4A3F-BEEE-C28E5BD247D9}"/>
            </a:ext>
          </a:extLst>
        </xdr:cNvPr>
        <xdr:cNvSpPr/>
      </xdr:nvSpPr>
      <xdr:spPr>
        <a:xfrm>
          <a:off x="3312160" y="1356360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81</xdr:row>
      <xdr:rowOff>31750</xdr:rowOff>
    </xdr:from>
    <xdr:to>
      <xdr:col>24</xdr:col>
      <xdr:colOff>63500</xdr:colOff>
      <xdr:row>81</xdr:row>
      <xdr:rowOff>109220</xdr:rowOff>
    </xdr:to>
    <xdr:cxnSp macro="">
      <xdr:nvCxnSpPr>
        <xdr:cNvPr id="302" name="直線コネクタ 301">
          <a:extLst>
            <a:ext uri="{FF2B5EF4-FFF2-40B4-BE49-F238E27FC236}">
              <a16:creationId xmlns:a16="http://schemas.microsoft.com/office/drawing/2014/main" id="{759BE067-6407-4AC6-90B6-FC1CA5CFB7CE}"/>
            </a:ext>
          </a:extLst>
        </xdr:cNvPr>
        <xdr:cNvCxnSpPr/>
      </xdr:nvCxnSpPr>
      <xdr:spPr>
        <a:xfrm>
          <a:off x="3355340" y="13610590"/>
          <a:ext cx="731520" cy="774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81</xdr:row>
      <xdr:rowOff>3811</xdr:rowOff>
    </xdr:from>
    <xdr:to>
      <xdr:col>15</xdr:col>
      <xdr:colOff>101600</xdr:colOff>
      <xdr:row>81</xdr:row>
      <xdr:rowOff>105411</xdr:rowOff>
    </xdr:to>
    <xdr:sp macro="" textlink="">
      <xdr:nvSpPr>
        <xdr:cNvPr id="303" name="楕円 302">
          <a:extLst>
            <a:ext uri="{FF2B5EF4-FFF2-40B4-BE49-F238E27FC236}">
              <a16:creationId xmlns:a16="http://schemas.microsoft.com/office/drawing/2014/main" id="{6040862D-18E7-458B-A668-BB746637257F}"/>
            </a:ext>
          </a:extLst>
        </xdr:cNvPr>
        <xdr:cNvSpPr/>
      </xdr:nvSpPr>
      <xdr:spPr>
        <a:xfrm>
          <a:off x="2514600" y="135826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81</xdr:row>
      <xdr:rowOff>31750</xdr:rowOff>
    </xdr:from>
    <xdr:to>
      <xdr:col>19</xdr:col>
      <xdr:colOff>177800</xdr:colOff>
      <xdr:row>81</xdr:row>
      <xdr:rowOff>54611</xdr:rowOff>
    </xdr:to>
    <xdr:cxnSp macro="">
      <xdr:nvCxnSpPr>
        <xdr:cNvPr id="304" name="直線コネクタ 303">
          <a:extLst>
            <a:ext uri="{FF2B5EF4-FFF2-40B4-BE49-F238E27FC236}">
              <a16:creationId xmlns:a16="http://schemas.microsoft.com/office/drawing/2014/main" id="{93F0472B-3652-4EDE-9EFD-8A20E6D34FB3}"/>
            </a:ext>
          </a:extLst>
        </xdr:cNvPr>
        <xdr:cNvCxnSpPr/>
      </xdr:nvCxnSpPr>
      <xdr:spPr>
        <a:xfrm flipV="1">
          <a:off x="2565400" y="13610590"/>
          <a:ext cx="789940" cy="228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80</xdr:row>
      <xdr:rowOff>132080</xdr:rowOff>
    </xdr:from>
    <xdr:to>
      <xdr:col>10</xdr:col>
      <xdr:colOff>165100</xdr:colOff>
      <xdr:row>81</xdr:row>
      <xdr:rowOff>62230</xdr:rowOff>
    </xdr:to>
    <xdr:sp macro="" textlink="">
      <xdr:nvSpPr>
        <xdr:cNvPr id="305" name="楕円 304">
          <a:extLst>
            <a:ext uri="{FF2B5EF4-FFF2-40B4-BE49-F238E27FC236}">
              <a16:creationId xmlns:a16="http://schemas.microsoft.com/office/drawing/2014/main" id="{B209E318-C4CB-439D-9B01-8F614223A92C}"/>
            </a:ext>
          </a:extLst>
        </xdr:cNvPr>
        <xdr:cNvSpPr/>
      </xdr:nvSpPr>
      <xdr:spPr>
        <a:xfrm>
          <a:off x="1739900" y="1354328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81</xdr:row>
      <xdr:rowOff>11430</xdr:rowOff>
    </xdr:from>
    <xdr:to>
      <xdr:col>15</xdr:col>
      <xdr:colOff>50800</xdr:colOff>
      <xdr:row>81</xdr:row>
      <xdr:rowOff>54611</xdr:rowOff>
    </xdr:to>
    <xdr:cxnSp macro="">
      <xdr:nvCxnSpPr>
        <xdr:cNvPr id="306" name="直線コネクタ 305">
          <a:extLst>
            <a:ext uri="{FF2B5EF4-FFF2-40B4-BE49-F238E27FC236}">
              <a16:creationId xmlns:a16="http://schemas.microsoft.com/office/drawing/2014/main" id="{BDD3A812-91B3-4B22-96C3-92B669063BB4}"/>
            </a:ext>
          </a:extLst>
        </xdr:cNvPr>
        <xdr:cNvCxnSpPr/>
      </xdr:nvCxnSpPr>
      <xdr:spPr>
        <a:xfrm>
          <a:off x="1790700" y="13590270"/>
          <a:ext cx="774700" cy="431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80</xdr:row>
      <xdr:rowOff>113030</xdr:rowOff>
    </xdr:from>
    <xdr:to>
      <xdr:col>6</xdr:col>
      <xdr:colOff>38100</xdr:colOff>
      <xdr:row>81</xdr:row>
      <xdr:rowOff>43180</xdr:rowOff>
    </xdr:to>
    <xdr:sp macro="" textlink="">
      <xdr:nvSpPr>
        <xdr:cNvPr id="307" name="楕円 306">
          <a:extLst>
            <a:ext uri="{FF2B5EF4-FFF2-40B4-BE49-F238E27FC236}">
              <a16:creationId xmlns:a16="http://schemas.microsoft.com/office/drawing/2014/main" id="{ABEB7B0A-EF47-47AA-A46C-A8F84A9878A0}"/>
            </a:ext>
          </a:extLst>
        </xdr:cNvPr>
        <xdr:cNvSpPr/>
      </xdr:nvSpPr>
      <xdr:spPr>
        <a:xfrm>
          <a:off x="965200" y="1352423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80</xdr:row>
      <xdr:rowOff>163830</xdr:rowOff>
    </xdr:from>
    <xdr:to>
      <xdr:col>10</xdr:col>
      <xdr:colOff>114300</xdr:colOff>
      <xdr:row>81</xdr:row>
      <xdr:rowOff>11430</xdr:rowOff>
    </xdr:to>
    <xdr:cxnSp macro="">
      <xdr:nvCxnSpPr>
        <xdr:cNvPr id="308" name="直線コネクタ 307">
          <a:extLst>
            <a:ext uri="{FF2B5EF4-FFF2-40B4-BE49-F238E27FC236}">
              <a16:creationId xmlns:a16="http://schemas.microsoft.com/office/drawing/2014/main" id="{07599A70-8008-48F5-A8BC-C9B6BDE0E7F4}"/>
            </a:ext>
          </a:extLst>
        </xdr:cNvPr>
        <xdr:cNvCxnSpPr/>
      </xdr:nvCxnSpPr>
      <xdr:spPr>
        <a:xfrm>
          <a:off x="1008380" y="13575030"/>
          <a:ext cx="78232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82</xdr:row>
      <xdr:rowOff>116857</xdr:rowOff>
    </xdr:from>
    <xdr:ext cx="405111" cy="259045"/>
    <xdr:sp macro="" textlink="">
      <xdr:nvSpPr>
        <xdr:cNvPr id="309" name="n_1aveValue【公営住宅】&#10;有形固定資産減価償却率">
          <a:extLst>
            <a:ext uri="{FF2B5EF4-FFF2-40B4-BE49-F238E27FC236}">
              <a16:creationId xmlns:a16="http://schemas.microsoft.com/office/drawing/2014/main" id="{24791E16-4428-4B63-9CBA-1F943DD6AD9C}"/>
            </a:ext>
          </a:extLst>
        </xdr:cNvPr>
        <xdr:cNvSpPr txBox="1"/>
      </xdr:nvSpPr>
      <xdr:spPr>
        <a:xfrm>
          <a:off x="3170564" y="138633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82</xdr:row>
      <xdr:rowOff>87647</xdr:rowOff>
    </xdr:from>
    <xdr:ext cx="405111" cy="259045"/>
    <xdr:sp macro="" textlink="">
      <xdr:nvSpPr>
        <xdr:cNvPr id="310" name="n_2aveValue【公営住宅】&#10;有形固定資産減価償却率">
          <a:extLst>
            <a:ext uri="{FF2B5EF4-FFF2-40B4-BE49-F238E27FC236}">
              <a16:creationId xmlns:a16="http://schemas.microsoft.com/office/drawing/2014/main" id="{81C00D7B-8772-4504-85C6-0FE6BBECB4AA}"/>
            </a:ext>
          </a:extLst>
        </xdr:cNvPr>
        <xdr:cNvSpPr txBox="1"/>
      </xdr:nvSpPr>
      <xdr:spPr>
        <a:xfrm>
          <a:off x="2385704" y="138341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82</xdr:row>
      <xdr:rowOff>93997</xdr:rowOff>
    </xdr:from>
    <xdr:ext cx="405111" cy="259045"/>
    <xdr:sp macro="" textlink="">
      <xdr:nvSpPr>
        <xdr:cNvPr id="311" name="n_3aveValue【公営住宅】&#10;有形固定資産減価償却率">
          <a:extLst>
            <a:ext uri="{FF2B5EF4-FFF2-40B4-BE49-F238E27FC236}">
              <a16:creationId xmlns:a16="http://schemas.microsoft.com/office/drawing/2014/main" id="{61AB67F7-D341-41ED-B9CE-2FB27B69488B}"/>
            </a:ext>
          </a:extLst>
        </xdr:cNvPr>
        <xdr:cNvSpPr txBox="1"/>
      </xdr:nvSpPr>
      <xdr:spPr>
        <a:xfrm>
          <a:off x="1611004" y="138404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82</xdr:row>
      <xdr:rowOff>132097</xdr:rowOff>
    </xdr:from>
    <xdr:ext cx="405111" cy="259045"/>
    <xdr:sp macro="" textlink="">
      <xdr:nvSpPr>
        <xdr:cNvPr id="312" name="n_4aveValue【公営住宅】&#10;有形固定資産減価償却率">
          <a:extLst>
            <a:ext uri="{FF2B5EF4-FFF2-40B4-BE49-F238E27FC236}">
              <a16:creationId xmlns:a16="http://schemas.microsoft.com/office/drawing/2014/main" id="{37F97A86-9A95-4E64-B860-F8A1DD659756}"/>
            </a:ext>
          </a:extLst>
        </xdr:cNvPr>
        <xdr:cNvSpPr txBox="1"/>
      </xdr:nvSpPr>
      <xdr:spPr>
        <a:xfrm>
          <a:off x="836304" y="138785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79</xdr:row>
      <xdr:rowOff>99077</xdr:rowOff>
    </xdr:from>
    <xdr:ext cx="405111" cy="259045"/>
    <xdr:sp macro="" textlink="">
      <xdr:nvSpPr>
        <xdr:cNvPr id="313" name="n_1mainValue【公営住宅】&#10;有形固定資産減価償却率">
          <a:extLst>
            <a:ext uri="{FF2B5EF4-FFF2-40B4-BE49-F238E27FC236}">
              <a16:creationId xmlns:a16="http://schemas.microsoft.com/office/drawing/2014/main" id="{D7DA5B40-4B8E-4997-9F56-773BADEA4A3A}"/>
            </a:ext>
          </a:extLst>
        </xdr:cNvPr>
        <xdr:cNvSpPr txBox="1"/>
      </xdr:nvSpPr>
      <xdr:spPr>
        <a:xfrm>
          <a:off x="3170564" y="133426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79</xdr:row>
      <xdr:rowOff>121938</xdr:rowOff>
    </xdr:from>
    <xdr:ext cx="405111" cy="259045"/>
    <xdr:sp macro="" textlink="">
      <xdr:nvSpPr>
        <xdr:cNvPr id="314" name="n_2mainValue【公営住宅】&#10;有形固定資産減価償却率">
          <a:extLst>
            <a:ext uri="{FF2B5EF4-FFF2-40B4-BE49-F238E27FC236}">
              <a16:creationId xmlns:a16="http://schemas.microsoft.com/office/drawing/2014/main" id="{F6E46DB8-1243-4CCA-B049-BDC5A38F5A7A}"/>
            </a:ext>
          </a:extLst>
        </xdr:cNvPr>
        <xdr:cNvSpPr txBox="1"/>
      </xdr:nvSpPr>
      <xdr:spPr>
        <a:xfrm>
          <a:off x="2385704" y="1336549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79</xdr:row>
      <xdr:rowOff>78757</xdr:rowOff>
    </xdr:from>
    <xdr:ext cx="405111" cy="259045"/>
    <xdr:sp macro="" textlink="">
      <xdr:nvSpPr>
        <xdr:cNvPr id="315" name="n_3mainValue【公営住宅】&#10;有形固定資産減価償却率">
          <a:extLst>
            <a:ext uri="{FF2B5EF4-FFF2-40B4-BE49-F238E27FC236}">
              <a16:creationId xmlns:a16="http://schemas.microsoft.com/office/drawing/2014/main" id="{6A8D8130-17F1-4879-A7DB-69B4DBB2DAD9}"/>
            </a:ext>
          </a:extLst>
        </xdr:cNvPr>
        <xdr:cNvSpPr txBox="1"/>
      </xdr:nvSpPr>
      <xdr:spPr>
        <a:xfrm>
          <a:off x="1611004" y="133223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79</xdr:row>
      <xdr:rowOff>59707</xdr:rowOff>
    </xdr:from>
    <xdr:ext cx="405111" cy="259045"/>
    <xdr:sp macro="" textlink="">
      <xdr:nvSpPr>
        <xdr:cNvPr id="316" name="n_4mainValue【公営住宅】&#10;有形固定資産減価償却率">
          <a:extLst>
            <a:ext uri="{FF2B5EF4-FFF2-40B4-BE49-F238E27FC236}">
              <a16:creationId xmlns:a16="http://schemas.microsoft.com/office/drawing/2014/main" id="{96E197E6-EDFC-477B-8DC9-374192BAF68F}"/>
            </a:ext>
          </a:extLst>
        </xdr:cNvPr>
        <xdr:cNvSpPr txBox="1"/>
      </xdr:nvSpPr>
      <xdr:spPr>
        <a:xfrm>
          <a:off x="836304" y="133032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17" name="正方形/長方形 316">
          <a:extLst>
            <a:ext uri="{FF2B5EF4-FFF2-40B4-BE49-F238E27FC236}">
              <a16:creationId xmlns:a16="http://schemas.microsoft.com/office/drawing/2014/main" id="{0998F9B5-A99C-4E30-833D-A7D10066A3E5}"/>
            </a:ext>
          </a:extLst>
        </xdr:cNvPr>
        <xdr:cNvSpPr/>
      </xdr:nvSpPr>
      <xdr:spPr>
        <a:xfrm>
          <a:off x="5826760" y="1155192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18" name="正方形/長方形 317">
          <a:extLst>
            <a:ext uri="{FF2B5EF4-FFF2-40B4-BE49-F238E27FC236}">
              <a16:creationId xmlns:a16="http://schemas.microsoft.com/office/drawing/2014/main" id="{F82DB4D2-072E-445C-9289-9F5469BD7168}"/>
            </a:ext>
          </a:extLst>
        </xdr:cNvPr>
        <xdr:cNvSpPr/>
      </xdr:nvSpPr>
      <xdr:spPr>
        <a:xfrm>
          <a:off x="593090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19" name="正方形/長方形 318">
          <a:extLst>
            <a:ext uri="{FF2B5EF4-FFF2-40B4-BE49-F238E27FC236}">
              <a16:creationId xmlns:a16="http://schemas.microsoft.com/office/drawing/2014/main" id="{0773879D-7086-4F92-9D13-AF8E5A02923E}"/>
            </a:ext>
          </a:extLst>
        </xdr:cNvPr>
        <xdr:cNvSpPr/>
      </xdr:nvSpPr>
      <xdr:spPr>
        <a:xfrm>
          <a:off x="593090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0" name="正方形/長方形 319">
          <a:extLst>
            <a:ext uri="{FF2B5EF4-FFF2-40B4-BE49-F238E27FC236}">
              <a16:creationId xmlns:a16="http://schemas.microsoft.com/office/drawing/2014/main" id="{A5E2C2DB-FE1F-4388-B3E9-8EA57D4DBECE}"/>
            </a:ext>
          </a:extLst>
        </xdr:cNvPr>
        <xdr:cNvSpPr/>
      </xdr:nvSpPr>
      <xdr:spPr>
        <a:xfrm>
          <a:off x="683260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21" name="正方形/長方形 320">
          <a:extLst>
            <a:ext uri="{FF2B5EF4-FFF2-40B4-BE49-F238E27FC236}">
              <a16:creationId xmlns:a16="http://schemas.microsoft.com/office/drawing/2014/main" id="{5A819839-14AC-4C7B-998D-BB19D561AF95}"/>
            </a:ext>
          </a:extLst>
        </xdr:cNvPr>
        <xdr:cNvSpPr/>
      </xdr:nvSpPr>
      <xdr:spPr>
        <a:xfrm>
          <a:off x="683260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2" name="正方形/長方形 321">
          <a:extLst>
            <a:ext uri="{FF2B5EF4-FFF2-40B4-BE49-F238E27FC236}">
              <a16:creationId xmlns:a16="http://schemas.microsoft.com/office/drawing/2014/main" id="{F0100427-42C9-4817-B984-9C6D5412146E}"/>
            </a:ext>
          </a:extLst>
        </xdr:cNvPr>
        <xdr:cNvSpPr/>
      </xdr:nvSpPr>
      <xdr:spPr>
        <a:xfrm>
          <a:off x="78384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23" name="正方形/長方形 322">
          <a:extLst>
            <a:ext uri="{FF2B5EF4-FFF2-40B4-BE49-F238E27FC236}">
              <a16:creationId xmlns:a16="http://schemas.microsoft.com/office/drawing/2014/main" id="{DFF5A014-024E-47B6-B27F-9B959CC00E59}"/>
            </a:ext>
          </a:extLst>
        </xdr:cNvPr>
        <xdr:cNvSpPr/>
      </xdr:nvSpPr>
      <xdr:spPr>
        <a:xfrm>
          <a:off x="78384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24" name="正方形/長方形 323">
          <a:extLst>
            <a:ext uri="{FF2B5EF4-FFF2-40B4-BE49-F238E27FC236}">
              <a16:creationId xmlns:a16="http://schemas.microsoft.com/office/drawing/2014/main" id="{A7DCAF4A-AB17-4F9F-B517-9876EBA1BB8E}"/>
            </a:ext>
          </a:extLst>
        </xdr:cNvPr>
        <xdr:cNvSpPr/>
      </xdr:nvSpPr>
      <xdr:spPr>
        <a:xfrm>
          <a:off x="5826760" y="1266825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25" name="テキスト ボックス 324">
          <a:extLst>
            <a:ext uri="{FF2B5EF4-FFF2-40B4-BE49-F238E27FC236}">
              <a16:creationId xmlns:a16="http://schemas.microsoft.com/office/drawing/2014/main" id="{93CE2F78-C1A1-4530-9340-0ECFD05101F8}"/>
            </a:ext>
          </a:extLst>
        </xdr:cNvPr>
        <xdr:cNvSpPr txBox="1"/>
      </xdr:nvSpPr>
      <xdr:spPr>
        <a:xfrm>
          <a:off x="5788660" y="1248156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26" name="直線コネクタ 325">
          <a:extLst>
            <a:ext uri="{FF2B5EF4-FFF2-40B4-BE49-F238E27FC236}">
              <a16:creationId xmlns:a16="http://schemas.microsoft.com/office/drawing/2014/main" id="{D606313E-6E32-4824-A255-666A636B270C}"/>
            </a:ext>
          </a:extLst>
        </xdr:cNvPr>
        <xdr:cNvCxnSpPr/>
      </xdr:nvCxnSpPr>
      <xdr:spPr>
        <a:xfrm>
          <a:off x="5826760" y="1490472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38100</xdr:rowOff>
    </xdr:from>
    <xdr:to>
      <xdr:col>59</xdr:col>
      <xdr:colOff>50800</xdr:colOff>
      <xdr:row>86</xdr:row>
      <xdr:rowOff>38100</xdr:rowOff>
    </xdr:to>
    <xdr:cxnSp macro="">
      <xdr:nvCxnSpPr>
        <xdr:cNvPr id="327" name="直線コネクタ 326">
          <a:extLst>
            <a:ext uri="{FF2B5EF4-FFF2-40B4-BE49-F238E27FC236}">
              <a16:creationId xmlns:a16="http://schemas.microsoft.com/office/drawing/2014/main" id="{CB2BFAD3-29EA-456B-BD30-141EE74E3D33}"/>
            </a:ext>
          </a:extLst>
        </xdr:cNvPr>
        <xdr:cNvCxnSpPr/>
      </xdr:nvCxnSpPr>
      <xdr:spPr>
        <a:xfrm>
          <a:off x="5826760" y="1445514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67327</xdr:rowOff>
    </xdr:from>
    <xdr:ext cx="467179" cy="259045"/>
    <xdr:sp macro="" textlink="">
      <xdr:nvSpPr>
        <xdr:cNvPr id="328" name="テキスト ボックス 327">
          <a:extLst>
            <a:ext uri="{FF2B5EF4-FFF2-40B4-BE49-F238E27FC236}">
              <a16:creationId xmlns:a16="http://schemas.microsoft.com/office/drawing/2014/main" id="{928CFCC9-7722-461E-BA7B-D49B88A70808}"/>
            </a:ext>
          </a:extLst>
        </xdr:cNvPr>
        <xdr:cNvSpPr txBox="1"/>
      </xdr:nvSpPr>
      <xdr:spPr>
        <a:xfrm>
          <a:off x="5405301" y="143167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95250</xdr:rowOff>
    </xdr:from>
    <xdr:to>
      <xdr:col>59</xdr:col>
      <xdr:colOff>50800</xdr:colOff>
      <xdr:row>83</xdr:row>
      <xdr:rowOff>95250</xdr:rowOff>
    </xdr:to>
    <xdr:cxnSp macro="">
      <xdr:nvCxnSpPr>
        <xdr:cNvPr id="329" name="直線コネクタ 328">
          <a:extLst>
            <a:ext uri="{FF2B5EF4-FFF2-40B4-BE49-F238E27FC236}">
              <a16:creationId xmlns:a16="http://schemas.microsoft.com/office/drawing/2014/main" id="{E1B171B7-E7B1-4D6B-8FD5-1B9326BE9481}"/>
            </a:ext>
          </a:extLst>
        </xdr:cNvPr>
        <xdr:cNvCxnSpPr/>
      </xdr:nvCxnSpPr>
      <xdr:spPr>
        <a:xfrm>
          <a:off x="5826760" y="1400937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82</xdr:row>
      <xdr:rowOff>124477</xdr:rowOff>
    </xdr:from>
    <xdr:ext cx="531299" cy="259045"/>
    <xdr:sp macro="" textlink="">
      <xdr:nvSpPr>
        <xdr:cNvPr id="330" name="テキスト ボックス 329">
          <a:extLst>
            <a:ext uri="{FF2B5EF4-FFF2-40B4-BE49-F238E27FC236}">
              <a16:creationId xmlns:a16="http://schemas.microsoft.com/office/drawing/2014/main" id="{AC3E275F-8B70-407F-9846-ECCC33CE1E20}"/>
            </a:ext>
          </a:extLst>
        </xdr:cNvPr>
        <xdr:cNvSpPr txBox="1"/>
      </xdr:nvSpPr>
      <xdr:spPr>
        <a:xfrm>
          <a:off x="5364041" y="1387095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152400</xdr:rowOff>
    </xdr:from>
    <xdr:to>
      <xdr:col>59</xdr:col>
      <xdr:colOff>50800</xdr:colOff>
      <xdr:row>80</xdr:row>
      <xdr:rowOff>152400</xdr:rowOff>
    </xdr:to>
    <xdr:cxnSp macro="">
      <xdr:nvCxnSpPr>
        <xdr:cNvPr id="331" name="直線コネクタ 330">
          <a:extLst>
            <a:ext uri="{FF2B5EF4-FFF2-40B4-BE49-F238E27FC236}">
              <a16:creationId xmlns:a16="http://schemas.microsoft.com/office/drawing/2014/main" id="{B86196D3-2927-4FAD-AC96-58957773AEAE}"/>
            </a:ext>
          </a:extLst>
        </xdr:cNvPr>
        <xdr:cNvCxnSpPr/>
      </xdr:nvCxnSpPr>
      <xdr:spPr>
        <a:xfrm>
          <a:off x="5826760" y="1356360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80</xdr:row>
      <xdr:rowOff>10177</xdr:rowOff>
    </xdr:from>
    <xdr:ext cx="531299" cy="259045"/>
    <xdr:sp macro="" textlink="">
      <xdr:nvSpPr>
        <xdr:cNvPr id="332" name="テキスト ボックス 331">
          <a:extLst>
            <a:ext uri="{FF2B5EF4-FFF2-40B4-BE49-F238E27FC236}">
              <a16:creationId xmlns:a16="http://schemas.microsoft.com/office/drawing/2014/main" id="{0592B2CC-C094-4ECE-85B7-4B06A2CA2BD4}"/>
            </a:ext>
          </a:extLst>
        </xdr:cNvPr>
        <xdr:cNvSpPr txBox="1"/>
      </xdr:nvSpPr>
      <xdr:spPr>
        <a:xfrm>
          <a:off x="5364041" y="13421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78</xdr:row>
      <xdr:rowOff>38100</xdr:rowOff>
    </xdr:from>
    <xdr:to>
      <xdr:col>59</xdr:col>
      <xdr:colOff>50800</xdr:colOff>
      <xdr:row>78</xdr:row>
      <xdr:rowOff>38100</xdr:rowOff>
    </xdr:to>
    <xdr:cxnSp macro="">
      <xdr:nvCxnSpPr>
        <xdr:cNvPr id="333" name="直線コネクタ 332">
          <a:extLst>
            <a:ext uri="{FF2B5EF4-FFF2-40B4-BE49-F238E27FC236}">
              <a16:creationId xmlns:a16="http://schemas.microsoft.com/office/drawing/2014/main" id="{5AC477E2-628B-4319-9D0C-32F978638261}"/>
            </a:ext>
          </a:extLst>
        </xdr:cNvPr>
        <xdr:cNvCxnSpPr/>
      </xdr:nvCxnSpPr>
      <xdr:spPr>
        <a:xfrm>
          <a:off x="5826760" y="1311402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77</xdr:row>
      <xdr:rowOff>67327</xdr:rowOff>
    </xdr:from>
    <xdr:ext cx="531299" cy="259045"/>
    <xdr:sp macro="" textlink="">
      <xdr:nvSpPr>
        <xdr:cNvPr id="334" name="テキスト ボックス 333">
          <a:extLst>
            <a:ext uri="{FF2B5EF4-FFF2-40B4-BE49-F238E27FC236}">
              <a16:creationId xmlns:a16="http://schemas.microsoft.com/office/drawing/2014/main" id="{CD73A7AF-3DAE-457A-86F7-F3A6651A804F}"/>
            </a:ext>
          </a:extLst>
        </xdr:cNvPr>
        <xdr:cNvSpPr txBox="1"/>
      </xdr:nvSpPr>
      <xdr:spPr>
        <a:xfrm>
          <a:off x="5364041" y="1297560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35" name="直線コネクタ 334">
          <a:extLst>
            <a:ext uri="{FF2B5EF4-FFF2-40B4-BE49-F238E27FC236}">
              <a16:creationId xmlns:a16="http://schemas.microsoft.com/office/drawing/2014/main" id="{B6762899-A29D-4DF7-AFFE-FDB1815BE011}"/>
            </a:ext>
          </a:extLst>
        </xdr:cNvPr>
        <xdr:cNvCxnSpPr/>
      </xdr:nvCxnSpPr>
      <xdr:spPr>
        <a:xfrm>
          <a:off x="5826760" y="1266825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74</xdr:row>
      <xdr:rowOff>124477</xdr:rowOff>
    </xdr:from>
    <xdr:ext cx="531299" cy="259045"/>
    <xdr:sp macro="" textlink="">
      <xdr:nvSpPr>
        <xdr:cNvPr id="336" name="テキスト ボックス 335">
          <a:extLst>
            <a:ext uri="{FF2B5EF4-FFF2-40B4-BE49-F238E27FC236}">
              <a16:creationId xmlns:a16="http://schemas.microsoft.com/office/drawing/2014/main" id="{BD06BB28-62E6-46D2-A2BF-08F75E6FBA17}"/>
            </a:ext>
          </a:extLst>
        </xdr:cNvPr>
        <xdr:cNvSpPr txBox="1"/>
      </xdr:nvSpPr>
      <xdr:spPr>
        <a:xfrm>
          <a:off x="5364041" y="1252983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37" name="【公営住宅】&#10;一人当たり面積グラフ枠">
          <a:extLst>
            <a:ext uri="{FF2B5EF4-FFF2-40B4-BE49-F238E27FC236}">
              <a16:creationId xmlns:a16="http://schemas.microsoft.com/office/drawing/2014/main" id="{F6D28E62-5688-429E-B843-08E0BC8234AE}"/>
            </a:ext>
          </a:extLst>
        </xdr:cNvPr>
        <xdr:cNvSpPr/>
      </xdr:nvSpPr>
      <xdr:spPr>
        <a:xfrm>
          <a:off x="5826760" y="1266825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77</xdr:row>
      <xdr:rowOff>90861</xdr:rowOff>
    </xdr:from>
    <xdr:to>
      <xdr:col>54</xdr:col>
      <xdr:colOff>189865</xdr:colOff>
      <xdr:row>86</xdr:row>
      <xdr:rowOff>34717</xdr:rowOff>
    </xdr:to>
    <xdr:cxnSp macro="">
      <xdr:nvCxnSpPr>
        <xdr:cNvPr id="338" name="直線コネクタ 337">
          <a:extLst>
            <a:ext uri="{FF2B5EF4-FFF2-40B4-BE49-F238E27FC236}">
              <a16:creationId xmlns:a16="http://schemas.microsoft.com/office/drawing/2014/main" id="{FDC6E64E-018E-42A5-B960-FF6272AEFCDE}"/>
            </a:ext>
          </a:extLst>
        </xdr:cNvPr>
        <xdr:cNvCxnSpPr/>
      </xdr:nvCxnSpPr>
      <xdr:spPr>
        <a:xfrm flipV="1">
          <a:off x="9219565" y="12999141"/>
          <a:ext cx="0" cy="145261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38544</xdr:rowOff>
    </xdr:from>
    <xdr:ext cx="469744" cy="259045"/>
    <xdr:sp macro="" textlink="">
      <xdr:nvSpPr>
        <xdr:cNvPr id="339" name="【公営住宅】&#10;一人当たり面積最小値テキスト">
          <a:extLst>
            <a:ext uri="{FF2B5EF4-FFF2-40B4-BE49-F238E27FC236}">
              <a16:creationId xmlns:a16="http://schemas.microsoft.com/office/drawing/2014/main" id="{603DAB82-05EA-4EEB-A9D9-53627ED82E8C}"/>
            </a:ext>
          </a:extLst>
        </xdr:cNvPr>
        <xdr:cNvSpPr txBox="1"/>
      </xdr:nvSpPr>
      <xdr:spPr>
        <a:xfrm>
          <a:off x="9258300" y="144555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34717</xdr:rowOff>
    </xdr:from>
    <xdr:to>
      <xdr:col>55</xdr:col>
      <xdr:colOff>88900</xdr:colOff>
      <xdr:row>86</xdr:row>
      <xdr:rowOff>34717</xdr:rowOff>
    </xdr:to>
    <xdr:cxnSp macro="">
      <xdr:nvCxnSpPr>
        <xdr:cNvPr id="340" name="直線コネクタ 339">
          <a:extLst>
            <a:ext uri="{FF2B5EF4-FFF2-40B4-BE49-F238E27FC236}">
              <a16:creationId xmlns:a16="http://schemas.microsoft.com/office/drawing/2014/main" id="{A0D052BD-44EA-4B57-AB83-BC3F62E5FA8A}"/>
            </a:ext>
          </a:extLst>
        </xdr:cNvPr>
        <xdr:cNvCxnSpPr/>
      </xdr:nvCxnSpPr>
      <xdr:spPr>
        <a:xfrm>
          <a:off x="9154160" y="14451757"/>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76</xdr:row>
      <xdr:rowOff>37538</xdr:rowOff>
    </xdr:from>
    <xdr:ext cx="534377" cy="259045"/>
    <xdr:sp macro="" textlink="">
      <xdr:nvSpPr>
        <xdr:cNvPr id="341" name="【公営住宅】&#10;一人当たり面積最大値テキスト">
          <a:extLst>
            <a:ext uri="{FF2B5EF4-FFF2-40B4-BE49-F238E27FC236}">
              <a16:creationId xmlns:a16="http://schemas.microsoft.com/office/drawing/2014/main" id="{777E0297-562C-4E06-8760-20D4D5F6A417}"/>
            </a:ext>
          </a:extLst>
        </xdr:cNvPr>
        <xdr:cNvSpPr txBox="1"/>
      </xdr:nvSpPr>
      <xdr:spPr>
        <a:xfrm>
          <a:off x="9258300" y="127781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32.596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77</xdr:row>
      <xdr:rowOff>90861</xdr:rowOff>
    </xdr:from>
    <xdr:to>
      <xdr:col>55</xdr:col>
      <xdr:colOff>88900</xdr:colOff>
      <xdr:row>77</xdr:row>
      <xdr:rowOff>90861</xdr:rowOff>
    </xdr:to>
    <xdr:cxnSp macro="">
      <xdr:nvCxnSpPr>
        <xdr:cNvPr id="342" name="直線コネクタ 341">
          <a:extLst>
            <a:ext uri="{FF2B5EF4-FFF2-40B4-BE49-F238E27FC236}">
              <a16:creationId xmlns:a16="http://schemas.microsoft.com/office/drawing/2014/main" id="{FAFFF037-9B04-4DB8-A29E-5D2330672324}"/>
            </a:ext>
          </a:extLst>
        </xdr:cNvPr>
        <xdr:cNvCxnSpPr/>
      </xdr:nvCxnSpPr>
      <xdr:spPr>
        <a:xfrm>
          <a:off x="9154160" y="12999141"/>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83</xdr:row>
      <xdr:rowOff>161738</xdr:rowOff>
    </xdr:from>
    <xdr:ext cx="469744" cy="259045"/>
    <xdr:sp macro="" textlink="">
      <xdr:nvSpPr>
        <xdr:cNvPr id="343" name="【公営住宅】&#10;一人当たり面積平均値テキスト">
          <a:extLst>
            <a:ext uri="{FF2B5EF4-FFF2-40B4-BE49-F238E27FC236}">
              <a16:creationId xmlns:a16="http://schemas.microsoft.com/office/drawing/2014/main" id="{6504C406-E673-466B-96D8-A9DDA7459B65}"/>
            </a:ext>
          </a:extLst>
        </xdr:cNvPr>
        <xdr:cNvSpPr txBox="1"/>
      </xdr:nvSpPr>
      <xdr:spPr>
        <a:xfrm>
          <a:off x="9258300" y="1407585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4.185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84</xdr:row>
      <xdr:rowOff>138861</xdr:rowOff>
    </xdr:from>
    <xdr:to>
      <xdr:col>55</xdr:col>
      <xdr:colOff>50800</xdr:colOff>
      <xdr:row>85</xdr:row>
      <xdr:rowOff>69011</xdr:rowOff>
    </xdr:to>
    <xdr:sp macro="" textlink="">
      <xdr:nvSpPr>
        <xdr:cNvPr id="344" name="フローチャート: 判断 343">
          <a:extLst>
            <a:ext uri="{FF2B5EF4-FFF2-40B4-BE49-F238E27FC236}">
              <a16:creationId xmlns:a16="http://schemas.microsoft.com/office/drawing/2014/main" id="{80FA04DA-1B6A-40CD-8583-3400D82BD9AD}"/>
            </a:ext>
          </a:extLst>
        </xdr:cNvPr>
        <xdr:cNvSpPr/>
      </xdr:nvSpPr>
      <xdr:spPr>
        <a:xfrm>
          <a:off x="9192260" y="14220621"/>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84</xdr:row>
      <xdr:rowOff>149972</xdr:rowOff>
    </xdr:from>
    <xdr:to>
      <xdr:col>50</xdr:col>
      <xdr:colOff>165100</xdr:colOff>
      <xdr:row>85</xdr:row>
      <xdr:rowOff>80122</xdr:rowOff>
    </xdr:to>
    <xdr:sp macro="" textlink="">
      <xdr:nvSpPr>
        <xdr:cNvPr id="345" name="フローチャート: 判断 344">
          <a:extLst>
            <a:ext uri="{FF2B5EF4-FFF2-40B4-BE49-F238E27FC236}">
              <a16:creationId xmlns:a16="http://schemas.microsoft.com/office/drawing/2014/main" id="{8C11C22A-F78F-4947-A699-EFF5B17DB76A}"/>
            </a:ext>
          </a:extLst>
        </xdr:cNvPr>
        <xdr:cNvSpPr/>
      </xdr:nvSpPr>
      <xdr:spPr>
        <a:xfrm>
          <a:off x="8445500" y="14231732"/>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84</xdr:row>
      <xdr:rowOff>148600</xdr:rowOff>
    </xdr:from>
    <xdr:to>
      <xdr:col>46</xdr:col>
      <xdr:colOff>38100</xdr:colOff>
      <xdr:row>85</xdr:row>
      <xdr:rowOff>78750</xdr:rowOff>
    </xdr:to>
    <xdr:sp macro="" textlink="">
      <xdr:nvSpPr>
        <xdr:cNvPr id="346" name="フローチャート: 判断 345">
          <a:extLst>
            <a:ext uri="{FF2B5EF4-FFF2-40B4-BE49-F238E27FC236}">
              <a16:creationId xmlns:a16="http://schemas.microsoft.com/office/drawing/2014/main" id="{42A6A5F0-F39D-4637-8710-D019C61FE3CF}"/>
            </a:ext>
          </a:extLst>
        </xdr:cNvPr>
        <xdr:cNvSpPr/>
      </xdr:nvSpPr>
      <xdr:spPr>
        <a:xfrm>
          <a:off x="7670800" y="1423036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84</xdr:row>
      <xdr:rowOff>148098</xdr:rowOff>
    </xdr:from>
    <xdr:to>
      <xdr:col>41</xdr:col>
      <xdr:colOff>101600</xdr:colOff>
      <xdr:row>85</xdr:row>
      <xdr:rowOff>78248</xdr:rowOff>
    </xdr:to>
    <xdr:sp macro="" textlink="">
      <xdr:nvSpPr>
        <xdr:cNvPr id="347" name="フローチャート: 判断 346">
          <a:extLst>
            <a:ext uri="{FF2B5EF4-FFF2-40B4-BE49-F238E27FC236}">
              <a16:creationId xmlns:a16="http://schemas.microsoft.com/office/drawing/2014/main" id="{55D2EDDF-8E98-4689-A1B3-4F3CA5F288BA}"/>
            </a:ext>
          </a:extLst>
        </xdr:cNvPr>
        <xdr:cNvSpPr/>
      </xdr:nvSpPr>
      <xdr:spPr>
        <a:xfrm>
          <a:off x="6873240" y="14229858"/>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85</xdr:row>
      <xdr:rowOff>74625</xdr:rowOff>
    </xdr:from>
    <xdr:to>
      <xdr:col>36</xdr:col>
      <xdr:colOff>165100</xdr:colOff>
      <xdr:row>86</xdr:row>
      <xdr:rowOff>4775</xdr:rowOff>
    </xdr:to>
    <xdr:sp macro="" textlink="">
      <xdr:nvSpPr>
        <xdr:cNvPr id="348" name="フローチャート: 判断 347">
          <a:extLst>
            <a:ext uri="{FF2B5EF4-FFF2-40B4-BE49-F238E27FC236}">
              <a16:creationId xmlns:a16="http://schemas.microsoft.com/office/drawing/2014/main" id="{68767D24-9BAB-428A-96A7-DA093DC5667E}"/>
            </a:ext>
          </a:extLst>
        </xdr:cNvPr>
        <xdr:cNvSpPr/>
      </xdr:nvSpPr>
      <xdr:spPr>
        <a:xfrm>
          <a:off x="6098540" y="1432402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49" name="テキスト ボックス 348">
          <a:extLst>
            <a:ext uri="{FF2B5EF4-FFF2-40B4-BE49-F238E27FC236}">
              <a16:creationId xmlns:a16="http://schemas.microsoft.com/office/drawing/2014/main" id="{C4CF1317-78E4-4A66-B754-74BC8976E79F}"/>
            </a:ext>
          </a:extLst>
        </xdr:cNvPr>
        <xdr:cNvSpPr txBox="1"/>
      </xdr:nvSpPr>
      <xdr:spPr>
        <a:xfrm>
          <a:off x="90525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50" name="テキスト ボックス 349">
          <a:extLst>
            <a:ext uri="{FF2B5EF4-FFF2-40B4-BE49-F238E27FC236}">
              <a16:creationId xmlns:a16="http://schemas.microsoft.com/office/drawing/2014/main" id="{E2EA5AF4-4DBD-497C-AB8B-052A1D5452EC}"/>
            </a:ext>
          </a:extLst>
        </xdr:cNvPr>
        <xdr:cNvSpPr txBox="1"/>
      </xdr:nvSpPr>
      <xdr:spPr>
        <a:xfrm>
          <a:off x="83286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51" name="テキスト ボックス 350">
          <a:extLst>
            <a:ext uri="{FF2B5EF4-FFF2-40B4-BE49-F238E27FC236}">
              <a16:creationId xmlns:a16="http://schemas.microsoft.com/office/drawing/2014/main" id="{953DC2C6-A81B-4409-972A-877AC4EF20B3}"/>
            </a:ext>
          </a:extLst>
        </xdr:cNvPr>
        <xdr:cNvSpPr txBox="1"/>
      </xdr:nvSpPr>
      <xdr:spPr>
        <a:xfrm>
          <a:off x="75463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52" name="テキスト ボックス 351">
          <a:extLst>
            <a:ext uri="{FF2B5EF4-FFF2-40B4-BE49-F238E27FC236}">
              <a16:creationId xmlns:a16="http://schemas.microsoft.com/office/drawing/2014/main" id="{89FF400E-A3C3-454E-BE3E-A7650DCFFDEE}"/>
            </a:ext>
          </a:extLst>
        </xdr:cNvPr>
        <xdr:cNvSpPr txBox="1"/>
      </xdr:nvSpPr>
      <xdr:spPr>
        <a:xfrm>
          <a:off x="67564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53" name="テキスト ボックス 352">
          <a:extLst>
            <a:ext uri="{FF2B5EF4-FFF2-40B4-BE49-F238E27FC236}">
              <a16:creationId xmlns:a16="http://schemas.microsoft.com/office/drawing/2014/main" id="{D2AF094E-6D8B-43E6-8D4A-3BBF1B16C343}"/>
            </a:ext>
          </a:extLst>
        </xdr:cNvPr>
        <xdr:cNvSpPr txBox="1"/>
      </xdr:nvSpPr>
      <xdr:spPr>
        <a:xfrm>
          <a:off x="59817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72385</xdr:rowOff>
    </xdr:from>
    <xdr:to>
      <xdr:col>55</xdr:col>
      <xdr:colOff>50800</xdr:colOff>
      <xdr:row>86</xdr:row>
      <xdr:rowOff>2535</xdr:rowOff>
    </xdr:to>
    <xdr:sp macro="" textlink="">
      <xdr:nvSpPr>
        <xdr:cNvPr id="354" name="楕円 353">
          <a:extLst>
            <a:ext uri="{FF2B5EF4-FFF2-40B4-BE49-F238E27FC236}">
              <a16:creationId xmlns:a16="http://schemas.microsoft.com/office/drawing/2014/main" id="{ABA6144A-D32F-4974-A869-8CA0CE3CC3AC}"/>
            </a:ext>
          </a:extLst>
        </xdr:cNvPr>
        <xdr:cNvSpPr/>
      </xdr:nvSpPr>
      <xdr:spPr>
        <a:xfrm>
          <a:off x="9192260" y="14321785"/>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84</xdr:row>
      <xdr:rowOff>158762</xdr:rowOff>
    </xdr:from>
    <xdr:ext cx="469744" cy="259045"/>
    <xdr:sp macro="" textlink="">
      <xdr:nvSpPr>
        <xdr:cNvPr id="355" name="【公営住宅】&#10;一人当たり面積該当値テキスト">
          <a:extLst>
            <a:ext uri="{FF2B5EF4-FFF2-40B4-BE49-F238E27FC236}">
              <a16:creationId xmlns:a16="http://schemas.microsoft.com/office/drawing/2014/main" id="{AE256AC5-61F1-437A-9FFF-C67814894900}"/>
            </a:ext>
          </a:extLst>
        </xdr:cNvPr>
        <xdr:cNvSpPr txBox="1"/>
      </xdr:nvSpPr>
      <xdr:spPr>
        <a:xfrm>
          <a:off x="9258300" y="142405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85</xdr:row>
      <xdr:rowOff>74991</xdr:rowOff>
    </xdr:from>
    <xdr:to>
      <xdr:col>50</xdr:col>
      <xdr:colOff>165100</xdr:colOff>
      <xdr:row>86</xdr:row>
      <xdr:rowOff>5141</xdr:rowOff>
    </xdr:to>
    <xdr:sp macro="" textlink="">
      <xdr:nvSpPr>
        <xdr:cNvPr id="356" name="楕円 355">
          <a:extLst>
            <a:ext uri="{FF2B5EF4-FFF2-40B4-BE49-F238E27FC236}">
              <a16:creationId xmlns:a16="http://schemas.microsoft.com/office/drawing/2014/main" id="{5D643866-91E0-4956-8E5E-28063779F84C}"/>
            </a:ext>
          </a:extLst>
        </xdr:cNvPr>
        <xdr:cNvSpPr/>
      </xdr:nvSpPr>
      <xdr:spPr>
        <a:xfrm>
          <a:off x="8445500" y="14324391"/>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85</xdr:row>
      <xdr:rowOff>123185</xdr:rowOff>
    </xdr:from>
    <xdr:to>
      <xdr:col>55</xdr:col>
      <xdr:colOff>0</xdr:colOff>
      <xdr:row>85</xdr:row>
      <xdr:rowOff>125791</xdr:rowOff>
    </xdr:to>
    <xdr:cxnSp macro="">
      <xdr:nvCxnSpPr>
        <xdr:cNvPr id="357" name="直線コネクタ 356">
          <a:extLst>
            <a:ext uri="{FF2B5EF4-FFF2-40B4-BE49-F238E27FC236}">
              <a16:creationId xmlns:a16="http://schemas.microsoft.com/office/drawing/2014/main" id="{4F4BCA08-27B6-4A40-B2DF-B2C6C767EC0B}"/>
            </a:ext>
          </a:extLst>
        </xdr:cNvPr>
        <xdr:cNvCxnSpPr/>
      </xdr:nvCxnSpPr>
      <xdr:spPr>
        <a:xfrm flipV="1">
          <a:off x="8496300" y="14372585"/>
          <a:ext cx="723900" cy="26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85</xdr:row>
      <xdr:rowOff>79471</xdr:rowOff>
    </xdr:from>
    <xdr:to>
      <xdr:col>46</xdr:col>
      <xdr:colOff>38100</xdr:colOff>
      <xdr:row>86</xdr:row>
      <xdr:rowOff>9621</xdr:rowOff>
    </xdr:to>
    <xdr:sp macro="" textlink="">
      <xdr:nvSpPr>
        <xdr:cNvPr id="358" name="楕円 357">
          <a:extLst>
            <a:ext uri="{FF2B5EF4-FFF2-40B4-BE49-F238E27FC236}">
              <a16:creationId xmlns:a16="http://schemas.microsoft.com/office/drawing/2014/main" id="{D3AD5E0C-290A-4D01-9A91-8057AA495D67}"/>
            </a:ext>
          </a:extLst>
        </xdr:cNvPr>
        <xdr:cNvSpPr/>
      </xdr:nvSpPr>
      <xdr:spPr>
        <a:xfrm>
          <a:off x="7670800" y="14328871"/>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85</xdr:row>
      <xdr:rowOff>125791</xdr:rowOff>
    </xdr:from>
    <xdr:to>
      <xdr:col>50</xdr:col>
      <xdr:colOff>114300</xdr:colOff>
      <xdr:row>85</xdr:row>
      <xdr:rowOff>130271</xdr:rowOff>
    </xdr:to>
    <xdr:cxnSp macro="">
      <xdr:nvCxnSpPr>
        <xdr:cNvPr id="359" name="直線コネクタ 358">
          <a:extLst>
            <a:ext uri="{FF2B5EF4-FFF2-40B4-BE49-F238E27FC236}">
              <a16:creationId xmlns:a16="http://schemas.microsoft.com/office/drawing/2014/main" id="{C118F424-4943-441A-8636-15A655E0A901}"/>
            </a:ext>
          </a:extLst>
        </xdr:cNvPr>
        <xdr:cNvCxnSpPr/>
      </xdr:nvCxnSpPr>
      <xdr:spPr>
        <a:xfrm flipV="1">
          <a:off x="7713980" y="14375191"/>
          <a:ext cx="782320" cy="4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85</xdr:row>
      <xdr:rowOff>80980</xdr:rowOff>
    </xdr:from>
    <xdr:to>
      <xdr:col>41</xdr:col>
      <xdr:colOff>101600</xdr:colOff>
      <xdr:row>86</xdr:row>
      <xdr:rowOff>11130</xdr:rowOff>
    </xdr:to>
    <xdr:sp macro="" textlink="">
      <xdr:nvSpPr>
        <xdr:cNvPr id="360" name="楕円 359">
          <a:extLst>
            <a:ext uri="{FF2B5EF4-FFF2-40B4-BE49-F238E27FC236}">
              <a16:creationId xmlns:a16="http://schemas.microsoft.com/office/drawing/2014/main" id="{ACCC431D-08AC-4605-A080-57F8A1DC22CB}"/>
            </a:ext>
          </a:extLst>
        </xdr:cNvPr>
        <xdr:cNvSpPr/>
      </xdr:nvSpPr>
      <xdr:spPr>
        <a:xfrm>
          <a:off x="6873240" y="1433038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85</xdr:row>
      <xdr:rowOff>130271</xdr:rowOff>
    </xdr:from>
    <xdr:to>
      <xdr:col>45</xdr:col>
      <xdr:colOff>177800</xdr:colOff>
      <xdr:row>85</xdr:row>
      <xdr:rowOff>131780</xdr:rowOff>
    </xdr:to>
    <xdr:cxnSp macro="">
      <xdr:nvCxnSpPr>
        <xdr:cNvPr id="361" name="直線コネクタ 360">
          <a:extLst>
            <a:ext uri="{FF2B5EF4-FFF2-40B4-BE49-F238E27FC236}">
              <a16:creationId xmlns:a16="http://schemas.microsoft.com/office/drawing/2014/main" id="{76BA79F1-C201-49B3-9F7E-0DEB2D530FE9}"/>
            </a:ext>
          </a:extLst>
        </xdr:cNvPr>
        <xdr:cNvCxnSpPr/>
      </xdr:nvCxnSpPr>
      <xdr:spPr>
        <a:xfrm flipV="1">
          <a:off x="6924040" y="14379671"/>
          <a:ext cx="789940" cy="15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85</xdr:row>
      <xdr:rowOff>84409</xdr:rowOff>
    </xdr:from>
    <xdr:to>
      <xdr:col>36</xdr:col>
      <xdr:colOff>165100</xdr:colOff>
      <xdr:row>86</xdr:row>
      <xdr:rowOff>14559</xdr:rowOff>
    </xdr:to>
    <xdr:sp macro="" textlink="">
      <xdr:nvSpPr>
        <xdr:cNvPr id="362" name="楕円 361">
          <a:extLst>
            <a:ext uri="{FF2B5EF4-FFF2-40B4-BE49-F238E27FC236}">
              <a16:creationId xmlns:a16="http://schemas.microsoft.com/office/drawing/2014/main" id="{F5243057-452A-4291-B529-0C8873922565}"/>
            </a:ext>
          </a:extLst>
        </xdr:cNvPr>
        <xdr:cNvSpPr/>
      </xdr:nvSpPr>
      <xdr:spPr>
        <a:xfrm>
          <a:off x="6098540" y="14333809"/>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85</xdr:row>
      <xdr:rowOff>131780</xdr:rowOff>
    </xdr:from>
    <xdr:to>
      <xdr:col>41</xdr:col>
      <xdr:colOff>50800</xdr:colOff>
      <xdr:row>85</xdr:row>
      <xdr:rowOff>135209</xdr:rowOff>
    </xdr:to>
    <xdr:cxnSp macro="">
      <xdr:nvCxnSpPr>
        <xdr:cNvPr id="363" name="直線コネクタ 362">
          <a:extLst>
            <a:ext uri="{FF2B5EF4-FFF2-40B4-BE49-F238E27FC236}">
              <a16:creationId xmlns:a16="http://schemas.microsoft.com/office/drawing/2014/main" id="{75A28D6A-6F20-41F2-BBDF-E05A8282EE3F}"/>
            </a:ext>
          </a:extLst>
        </xdr:cNvPr>
        <xdr:cNvCxnSpPr/>
      </xdr:nvCxnSpPr>
      <xdr:spPr>
        <a:xfrm flipV="1">
          <a:off x="6149340" y="14381180"/>
          <a:ext cx="774700" cy="34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83</xdr:row>
      <xdr:rowOff>96649</xdr:rowOff>
    </xdr:from>
    <xdr:ext cx="469744" cy="259045"/>
    <xdr:sp macro="" textlink="">
      <xdr:nvSpPr>
        <xdr:cNvPr id="364" name="n_1aveValue【公営住宅】&#10;一人当たり面積">
          <a:extLst>
            <a:ext uri="{FF2B5EF4-FFF2-40B4-BE49-F238E27FC236}">
              <a16:creationId xmlns:a16="http://schemas.microsoft.com/office/drawing/2014/main" id="{5D9679BB-2C0C-40D4-8811-3BB041048504}"/>
            </a:ext>
          </a:extLst>
        </xdr:cNvPr>
        <xdr:cNvSpPr txBox="1"/>
      </xdr:nvSpPr>
      <xdr:spPr>
        <a:xfrm>
          <a:off x="8271587" y="140107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83</xdr:row>
      <xdr:rowOff>95277</xdr:rowOff>
    </xdr:from>
    <xdr:ext cx="469744" cy="259045"/>
    <xdr:sp macro="" textlink="">
      <xdr:nvSpPr>
        <xdr:cNvPr id="365" name="n_2aveValue【公営住宅】&#10;一人当たり面積">
          <a:extLst>
            <a:ext uri="{FF2B5EF4-FFF2-40B4-BE49-F238E27FC236}">
              <a16:creationId xmlns:a16="http://schemas.microsoft.com/office/drawing/2014/main" id="{1DBF1BA7-5ADC-4647-B636-C13FC74DC572}"/>
            </a:ext>
          </a:extLst>
        </xdr:cNvPr>
        <xdr:cNvSpPr txBox="1"/>
      </xdr:nvSpPr>
      <xdr:spPr>
        <a:xfrm>
          <a:off x="7509587" y="140093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83</xdr:row>
      <xdr:rowOff>94775</xdr:rowOff>
    </xdr:from>
    <xdr:ext cx="469744" cy="259045"/>
    <xdr:sp macro="" textlink="">
      <xdr:nvSpPr>
        <xdr:cNvPr id="366" name="n_3aveValue【公営住宅】&#10;一人当たり面積">
          <a:extLst>
            <a:ext uri="{FF2B5EF4-FFF2-40B4-BE49-F238E27FC236}">
              <a16:creationId xmlns:a16="http://schemas.microsoft.com/office/drawing/2014/main" id="{29DCACE2-C988-48FB-8A33-B3EFA0B06F8E}"/>
            </a:ext>
          </a:extLst>
        </xdr:cNvPr>
        <xdr:cNvSpPr txBox="1"/>
      </xdr:nvSpPr>
      <xdr:spPr>
        <a:xfrm>
          <a:off x="6712027" y="140088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84</xdr:row>
      <xdr:rowOff>21302</xdr:rowOff>
    </xdr:from>
    <xdr:ext cx="469744" cy="259045"/>
    <xdr:sp macro="" textlink="">
      <xdr:nvSpPr>
        <xdr:cNvPr id="367" name="n_4aveValue【公営住宅】&#10;一人当たり面積">
          <a:extLst>
            <a:ext uri="{FF2B5EF4-FFF2-40B4-BE49-F238E27FC236}">
              <a16:creationId xmlns:a16="http://schemas.microsoft.com/office/drawing/2014/main" id="{CCF7D0C5-4DFC-4727-9DFC-C791B55C91EA}"/>
            </a:ext>
          </a:extLst>
        </xdr:cNvPr>
        <xdr:cNvSpPr txBox="1"/>
      </xdr:nvSpPr>
      <xdr:spPr>
        <a:xfrm>
          <a:off x="5937327" y="141030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85</xdr:row>
      <xdr:rowOff>167718</xdr:rowOff>
    </xdr:from>
    <xdr:ext cx="469744" cy="259045"/>
    <xdr:sp macro="" textlink="">
      <xdr:nvSpPr>
        <xdr:cNvPr id="368" name="n_1mainValue【公営住宅】&#10;一人当たり面積">
          <a:extLst>
            <a:ext uri="{FF2B5EF4-FFF2-40B4-BE49-F238E27FC236}">
              <a16:creationId xmlns:a16="http://schemas.microsoft.com/office/drawing/2014/main" id="{84F1BED3-7702-4451-84B9-B9CC8C324CD7}"/>
            </a:ext>
          </a:extLst>
        </xdr:cNvPr>
        <xdr:cNvSpPr txBox="1"/>
      </xdr:nvSpPr>
      <xdr:spPr>
        <a:xfrm>
          <a:off x="8271587" y="144171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86</xdr:row>
      <xdr:rowOff>748</xdr:rowOff>
    </xdr:from>
    <xdr:ext cx="469744" cy="259045"/>
    <xdr:sp macro="" textlink="">
      <xdr:nvSpPr>
        <xdr:cNvPr id="369" name="n_2mainValue【公営住宅】&#10;一人当たり面積">
          <a:extLst>
            <a:ext uri="{FF2B5EF4-FFF2-40B4-BE49-F238E27FC236}">
              <a16:creationId xmlns:a16="http://schemas.microsoft.com/office/drawing/2014/main" id="{A40000FA-7ECB-49A5-B72A-2D33BCF16674}"/>
            </a:ext>
          </a:extLst>
        </xdr:cNvPr>
        <xdr:cNvSpPr txBox="1"/>
      </xdr:nvSpPr>
      <xdr:spPr>
        <a:xfrm>
          <a:off x="7509587" y="144177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86</xdr:row>
      <xdr:rowOff>2257</xdr:rowOff>
    </xdr:from>
    <xdr:ext cx="469744" cy="259045"/>
    <xdr:sp macro="" textlink="">
      <xdr:nvSpPr>
        <xdr:cNvPr id="370" name="n_3mainValue【公営住宅】&#10;一人当たり面積">
          <a:extLst>
            <a:ext uri="{FF2B5EF4-FFF2-40B4-BE49-F238E27FC236}">
              <a16:creationId xmlns:a16="http://schemas.microsoft.com/office/drawing/2014/main" id="{992F0346-A173-4A6C-AD87-3B54A38AA3A7}"/>
            </a:ext>
          </a:extLst>
        </xdr:cNvPr>
        <xdr:cNvSpPr txBox="1"/>
      </xdr:nvSpPr>
      <xdr:spPr>
        <a:xfrm>
          <a:off x="6712027" y="144192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86</xdr:row>
      <xdr:rowOff>5686</xdr:rowOff>
    </xdr:from>
    <xdr:ext cx="469744" cy="259045"/>
    <xdr:sp macro="" textlink="">
      <xdr:nvSpPr>
        <xdr:cNvPr id="371" name="n_4mainValue【公営住宅】&#10;一人当たり面積">
          <a:extLst>
            <a:ext uri="{FF2B5EF4-FFF2-40B4-BE49-F238E27FC236}">
              <a16:creationId xmlns:a16="http://schemas.microsoft.com/office/drawing/2014/main" id="{61BE1B7B-9ACB-4776-A466-3911DFF5AE17}"/>
            </a:ext>
          </a:extLst>
        </xdr:cNvPr>
        <xdr:cNvSpPr txBox="1"/>
      </xdr:nvSpPr>
      <xdr:spPr>
        <a:xfrm>
          <a:off x="5937327" y="144227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72" name="正方形/長方形 371">
          <a:extLst>
            <a:ext uri="{FF2B5EF4-FFF2-40B4-BE49-F238E27FC236}">
              <a16:creationId xmlns:a16="http://schemas.microsoft.com/office/drawing/2014/main" id="{B14C1186-57D0-4A4D-97E1-BDBBE0971671}"/>
            </a:ext>
          </a:extLst>
        </xdr:cNvPr>
        <xdr:cNvSpPr/>
      </xdr:nvSpPr>
      <xdr:spPr>
        <a:xfrm>
          <a:off x="670560" y="15274290"/>
          <a:ext cx="417576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73" name="正方形/長方形 372">
          <a:extLst>
            <a:ext uri="{FF2B5EF4-FFF2-40B4-BE49-F238E27FC236}">
              <a16:creationId xmlns:a16="http://schemas.microsoft.com/office/drawing/2014/main" id="{4D2FD187-9B47-4192-A47F-0D816C497B9D}"/>
            </a:ext>
          </a:extLst>
        </xdr:cNvPr>
        <xdr:cNvSpPr/>
      </xdr:nvSpPr>
      <xdr:spPr>
        <a:xfrm>
          <a:off x="79756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74" name="正方形/長方形 373">
          <a:extLst>
            <a:ext uri="{FF2B5EF4-FFF2-40B4-BE49-F238E27FC236}">
              <a16:creationId xmlns:a16="http://schemas.microsoft.com/office/drawing/2014/main" id="{EA8A03EE-EE21-4344-96E0-965DD54DBEE7}"/>
            </a:ext>
          </a:extLst>
        </xdr:cNvPr>
        <xdr:cNvSpPr/>
      </xdr:nvSpPr>
      <xdr:spPr>
        <a:xfrm>
          <a:off x="79756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75" name="正方形/長方形 374">
          <a:extLst>
            <a:ext uri="{FF2B5EF4-FFF2-40B4-BE49-F238E27FC236}">
              <a16:creationId xmlns:a16="http://schemas.microsoft.com/office/drawing/2014/main" id="{B38B2CF1-62BD-44AF-9BD8-9C9F3B3298EB}"/>
            </a:ext>
          </a:extLst>
        </xdr:cNvPr>
        <xdr:cNvSpPr/>
      </xdr:nvSpPr>
      <xdr:spPr>
        <a:xfrm>
          <a:off x="167640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76" name="正方形/長方形 375">
          <a:extLst>
            <a:ext uri="{FF2B5EF4-FFF2-40B4-BE49-F238E27FC236}">
              <a16:creationId xmlns:a16="http://schemas.microsoft.com/office/drawing/2014/main" id="{6B9E2B56-7CF0-4398-93A3-F8D1F2363E6B}"/>
            </a:ext>
          </a:extLst>
        </xdr:cNvPr>
        <xdr:cNvSpPr/>
      </xdr:nvSpPr>
      <xdr:spPr>
        <a:xfrm>
          <a:off x="167640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77" name="正方形/長方形 376">
          <a:extLst>
            <a:ext uri="{FF2B5EF4-FFF2-40B4-BE49-F238E27FC236}">
              <a16:creationId xmlns:a16="http://schemas.microsoft.com/office/drawing/2014/main" id="{C4DCF384-905D-4991-8524-A66FBFBBE69F}"/>
            </a:ext>
          </a:extLst>
        </xdr:cNvPr>
        <xdr:cNvSpPr/>
      </xdr:nvSpPr>
      <xdr:spPr>
        <a:xfrm>
          <a:off x="26822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78" name="正方形/長方形 377">
          <a:extLst>
            <a:ext uri="{FF2B5EF4-FFF2-40B4-BE49-F238E27FC236}">
              <a16:creationId xmlns:a16="http://schemas.microsoft.com/office/drawing/2014/main" id="{2CFC76DE-490C-4F25-9359-2FAB9DEC183B}"/>
            </a:ext>
          </a:extLst>
        </xdr:cNvPr>
        <xdr:cNvSpPr/>
      </xdr:nvSpPr>
      <xdr:spPr>
        <a:xfrm>
          <a:off x="26822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79" name="正方形/長方形 378">
          <a:extLst>
            <a:ext uri="{FF2B5EF4-FFF2-40B4-BE49-F238E27FC236}">
              <a16:creationId xmlns:a16="http://schemas.microsoft.com/office/drawing/2014/main" id="{87CEBFD7-AAB4-4FB7-9FA7-D4DC1AF9449B}"/>
            </a:ext>
          </a:extLst>
        </xdr:cNvPr>
        <xdr:cNvSpPr/>
      </xdr:nvSpPr>
      <xdr:spPr>
        <a:xfrm>
          <a:off x="670560" y="16394430"/>
          <a:ext cx="4175760" cy="2232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380" name="正方形/長方形 379">
          <a:extLst>
            <a:ext uri="{FF2B5EF4-FFF2-40B4-BE49-F238E27FC236}">
              <a16:creationId xmlns:a16="http://schemas.microsoft.com/office/drawing/2014/main" id="{6CF9460F-D4A9-4B41-9B07-917B0A3466A7}"/>
            </a:ext>
          </a:extLst>
        </xdr:cNvPr>
        <xdr:cNvSpPr/>
      </xdr:nvSpPr>
      <xdr:spPr>
        <a:xfrm>
          <a:off x="5826760" y="15274290"/>
          <a:ext cx="415290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381" name="正方形/長方形 380">
          <a:extLst>
            <a:ext uri="{FF2B5EF4-FFF2-40B4-BE49-F238E27FC236}">
              <a16:creationId xmlns:a16="http://schemas.microsoft.com/office/drawing/2014/main" id="{2C09D92B-0EE2-4A07-B801-61F802008DE7}"/>
            </a:ext>
          </a:extLst>
        </xdr:cNvPr>
        <xdr:cNvSpPr/>
      </xdr:nvSpPr>
      <xdr:spPr>
        <a:xfrm>
          <a:off x="593090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382" name="正方形/長方形 381">
          <a:extLst>
            <a:ext uri="{FF2B5EF4-FFF2-40B4-BE49-F238E27FC236}">
              <a16:creationId xmlns:a16="http://schemas.microsoft.com/office/drawing/2014/main" id="{5846F254-6DC5-4310-83E8-4A6C8D7D2A8C}"/>
            </a:ext>
          </a:extLst>
        </xdr:cNvPr>
        <xdr:cNvSpPr/>
      </xdr:nvSpPr>
      <xdr:spPr>
        <a:xfrm>
          <a:off x="593090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383" name="正方形/長方形 382">
          <a:extLst>
            <a:ext uri="{FF2B5EF4-FFF2-40B4-BE49-F238E27FC236}">
              <a16:creationId xmlns:a16="http://schemas.microsoft.com/office/drawing/2014/main" id="{DC4BAB5C-A636-4D2C-9132-E4AC6335E228}"/>
            </a:ext>
          </a:extLst>
        </xdr:cNvPr>
        <xdr:cNvSpPr/>
      </xdr:nvSpPr>
      <xdr:spPr>
        <a:xfrm>
          <a:off x="683260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384" name="正方形/長方形 383">
          <a:extLst>
            <a:ext uri="{FF2B5EF4-FFF2-40B4-BE49-F238E27FC236}">
              <a16:creationId xmlns:a16="http://schemas.microsoft.com/office/drawing/2014/main" id="{2E2C7BE4-1725-4DB0-95AA-7218CD10997A}"/>
            </a:ext>
          </a:extLst>
        </xdr:cNvPr>
        <xdr:cNvSpPr/>
      </xdr:nvSpPr>
      <xdr:spPr>
        <a:xfrm>
          <a:off x="683260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385" name="正方形/長方形 384">
          <a:extLst>
            <a:ext uri="{FF2B5EF4-FFF2-40B4-BE49-F238E27FC236}">
              <a16:creationId xmlns:a16="http://schemas.microsoft.com/office/drawing/2014/main" id="{4D908806-DD62-4455-BDC8-B6589E1680FA}"/>
            </a:ext>
          </a:extLst>
        </xdr:cNvPr>
        <xdr:cNvSpPr/>
      </xdr:nvSpPr>
      <xdr:spPr>
        <a:xfrm>
          <a:off x="78384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386" name="正方形/長方形 385">
          <a:extLst>
            <a:ext uri="{FF2B5EF4-FFF2-40B4-BE49-F238E27FC236}">
              <a16:creationId xmlns:a16="http://schemas.microsoft.com/office/drawing/2014/main" id="{EF6345C0-3FB4-4CCA-90E9-52CF80DD7662}"/>
            </a:ext>
          </a:extLst>
        </xdr:cNvPr>
        <xdr:cNvSpPr/>
      </xdr:nvSpPr>
      <xdr:spPr>
        <a:xfrm>
          <a:off x="78384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128,725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387" name="正方形/長方形 386">
          <a:extLst>
            <a:ext uri="{FF2B5EF4-FFF2-40B4-BE49-F238E27FC236}">
              <a16:creationId xmlns:a16="http://schemas.microsoft.com/office/drawing/2014/main" id="{78774C57-E56E-4AE5-8644-486FAC0B659C}"/>
            </a:ext>
          </a:extLst>
        </xdr:cNvPr>
        <xdr:cNvSpPr/>
      </xdr:nvSpPr>
      <xdr:spPr>
        <a:xfrm>
          <a:off x="5826760" y="16394430"/>
          <a:ext cx="4152900" cy="2232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388" name="正方形/長方形 387">
          <a:extLst>
            <a:ext uri="{FF2B5EF4-FFF2-40B4-BE49-F238E27FC236}">
              <a16:creationId xmlns:a16="http://schemas.microsoft.com/office/drawing/2014/main" id="{8A8C99E5-42C2-4CBE-89E6-8E7E162A3AFA}"/>
            </a:ext>
          </a:extLst>
        </xdr:cNvPr>
        <xdr:cNvSpPr/>
      </xdr:nvSpPr>
      <xdr:spPr>
        <a:xfrm>
          <a:off x="10960100" y="409956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389" name="正方形/長方形 388">
          <a:extLst>
            <a:ext uri="{FF2B5EF4-FFF2-40B4-BE49-F238E27FC236}">
              <a16:creationId xmlns:a16="http://schemas.microsoft.com/office/drawing/2014/main" id="{A794A758-5F70-452D-883E-F2461C0DA08D}"/>
            </a:ext>
          </a:extLst>
        </xdr:cNvPr>
        <xdr:cNvSpPr/>
      </xdr:nvSpPr>
      <xdr:spPr>
        <a:xfrm>
          <a:off x="110642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390" name="正方形/長方形 389">
          <a:extLst>
            <a:ext uri="{FF2B5EF4-FFF2-40B4-BE49-F238E27FC236}">
              <a16:creationId xmlns:a16="http://schemas.microsoft.com/office/drawing/2014/main" id="{5EFA2A80-2171-47C8-9530-48E9DBB4155E}"/>
            </a:ext>
          </a:extLst>
        </xdr:cNvPr>
        <xdr:cNvSpPr/>
      </xdr:nvSpPr>
      <xdr:spPr>
        <a:xfrm>
          <a:off x="110642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391" name="正方形/長方形 390">
          <a:extLst>
            <a:ext uri="{FF2B5EF4-FFF2-40B4-BE49-F238E27FC236}">
              <a16:creationId xmlns:a16="http://schemas.microsoft.com/office/drawing/2014/main" id="{C8EE0CAB-243B-4969-8AEB-23B641131C78}"/>
            </a:ext>
          </a:extLst>
        </xdr:cNvPr>
        <xdr:cNvSpPr/>
      </xdr:nvSpPr>
      <xdr:spPr>
        <a:xfrm>
          <a:off x="119659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392" name="正方形/長方形 391">
          <a:extLst>
            <a:ext uri="{FF2B5EF4-FFF2-40B4-BE49-F238E27FC236}">
              <a16:creationId xmlns:a16="http://schemas.microsoft.com/office/drawing/2014/main" id="{11133492-3885-4A36-8122-F9466EA12D6C}"/>
            </a:ext>
          </a:extLst>
        </xdr:cNvPr>
        <xdr:cNvSpPr/>
      </xdr:nvSpPr>
      <xdr:spPr>
        <a:xfrm>
          <a:off x="119659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393" name="正方形/長方形 392">
          <a:extLst>
            <a:ext uri="{FF2B5EF4-FFF2-40B4-BE49-F238E27FC236}">
              <a16:creationId xmlns:a16="http://schemas.microsoft.com/office/drawing/2014/main" id="{E2337757-848A-4CDC-8FA8-B2E73B0ADF26}"/>
            </a:ext>
          </a:extLst>
        </xdr:cNvPr>
        <xdr:cNvSpPr/>
      </xdr:nvSpPr>
      <xdr:spPr>
        <a:xfrm>
          <a:off x="1297178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394" name="正方形/長方形 393">
          <a:extLst>
            <a:ext uri="{FF2B5EF4-FFF2-40B4-BE49-F238E27FC236}">
              <a16:creationId xmlns:a16="http://schemas.microsoft.com/office/drawing/2014/main" id="{A883D58B-080E-4054-8178-E0DDB3576BC6}"/>
            </a:ext>
          </a:extLst>
        </xdr:cNvPr>
        <xdr:cNvSpPr/>
      </xdr:nvSpPr>
      <xdr:spPr>
        <a:xfrm>
          <a:off x="1297178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395" name="正方形/長方形 394">
          <a:extLst>
            <a:ext uri="{FF2B5EF4-FFF2-40B4-BE49-F238E27FC236}">
              <a16:creationId xmlns:a16="http://schemas.microsoft.com/office/drawing/2014/main" id="{D8BBDEFE-0F08-432E-B169-7BB32BA3EBE6}"/>
            </a:ext>
          </a:extLst>
        </xdr:cNvPr>
        <xdr:cNvSpPr/>
      </xdr:nvSpPr>
      <xdr:spPr>
        <a:xfrm>
          <a:off x="10960100" y="5215890"/>
          <a:ext cx="4152900" cy="22364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24</xdr:row>
      <xdr:rowOff>76200</xdr:rowOff>
    </xdr:from>
    <xdr:to>
      <xdr:col>120</xdr:col>
      <xdr:colOff>152400</xdr:colOff>
      <xdr:row>28</xdr:row>
      <xdr:rowOff>25400</xdr:rowOff>
    </xdr:to>
    <xdr:sp macro="" textlink="">
      <xdr:nvSpPr>
        <xdr:cNvPr id="396" name="正方形/長方形 395">
          <a:extLst>
            <a:ext uri="{FF2B5EF4-FFF2-40B4-BE49-F238E27FC236}">
              <a16:creationId xmlns:a16="http://schemas.microsoft.com/office/drawing/2014/main" id="{557FFFE7-4E6C-41FD-AF0A-BF39B776E79B}"/>
            </a:ext>
          </a:extLst>
        </xdr:cNvPr>
        <xdr:cNvSpPr/>
      </xdr:nvSpPr>
      <xdr:spPr>
        <a:xfrm>
          <a:off x="16093440" y="409956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397" name="正方形/長方形 396">
          <a:extLst>
            <a:ext uri="{FF2B5EF4-FFF2-40B4-BE49-F238E27FC236}">
              <a16:creationId xmlns:a16="http://schemas.microsoft.com/office/drawing/2014/main" id="{3E24E744-EA21-48E6-B89B-CFEC25B0AD06}"/>
            </a:ext>
          </a:extLst>
        </xdr:cNvPr>
        <xdr:cNvSpPr/>
      </xdr:nvSpPr>
      <xdr:spPr>
        <a:xfrm>
          <a:off x="162204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398" name="正方形/長方形 397">
          <a:extLst>
            <a:ext uri="{FF2B5EF4-FFF2-40B4-BE49-F238E27FC236}">
              <a16:creationId xmlns:a16="http://schemas.microsoft.com/office/drawing/2014/main" id="{FCB981AD-0774-4692-A584-20CBF32A3CAF}"/>
            </a:ext>
          </a:extLst>
        </xdr:cNvPr>
        <xdr:cNvSpPr/>
      </xdr:nvSpPr>
      <xdr:spPr>
        <a:xfrm>
          <a:off x="162204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399" name="正方形/長方形 398">
          <a:extLst>
            <a:ext uri="{FF2B5EF4-FFF2-40B4-BE49-F238E27FC236}">
              <a16:creationId xmlns:a16="http://schemas.microsoft.com/office/drawing/2014/main" id="{C7D1CB08-C7BD-4A01-B334-E8F1B55E0631}"/>
            </a:ext>
          </a:extLst>
        </xdr:cNvPr>
        <xdr:cNvSpPr/>
      </xdr:nvSpPr>
      <xdr:spPr>
        <a:xfrm>
          <a:off x="1709928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400" name="正方形/長方形 399">
          <a:extLst>
            <a:ext uri="{FF2B5EF4-FFF2-40B4-BE49-F238E27FC236}">
              <a16:creationId xmlns:a16="http://schemas.microsoft.com/office/drawing/2014/main" id="{05D03013-1A0B-426C-8C1F-151204C237E3}"/>
            </a:ext>
          </a:extLst>
        </xdr:cNvPr>
        <xdr:cNvSpPr/>
      </xdr:nvSpPr>
      <xdr:spPr>
        <a:xfrm>
          <a:off x="1709928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401" name="正方形/長方形 400">
          <a:extLst>
            <a:ext uri="{FF2B5EF4-FFF2-40B4-BE49-F238E27FC236}">
              <a16:creationId xmlns:a16="http://schemas.microsoft.com/office/drawing/2014/main" id="{992747EE-3CF8-4880-B952-959ACC69077F}"/>
            </a:ext>
          </a:extLst>
        </xdr:cNvPr>
        <xdr:cNvSpPr/>
      </xdr:nvSpPr>
      <xdr:spPr>
        <a:xfrm>
          <a:off x="1810512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402" name="正方形/長方形 401">
          <a:extLst>
            <a:ext uri="{FF2B5EF4-FFF2-40B4-BE49-F238E27FC236}">
              <a16:creationId xmlns:a16="http://schemas.microsoft.com/office/drawing/2014/main" id="{0FDD6936-4319-4F03-A524-CFA74EB4E715}"/>
            </a:ext>
          </a:extLst>
        </xdr:cNvPr>
        <xdr:cNvSpPr/>
      </xdr:nvSpPr>
      <xdr:spPr>
        <a:xfrm>
          <a:off x="1810512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403" name="正方形/長方形 402">
          <a:extLst>
            <a:ext uri="{FF2B5EF4-FFF2-40B4-BE49-F238E27FC236}">
              <a16:creationId xmlns:a16="http://schemas.microsoft.com/office/drawing/2014/main" id="{E3137598-16EC-4CFB-848B-D014C2CBFA2A}"/>
            </a:ext>
          </a:extLst>
        </xdr:cNvPr>
        <xdr:cNvSpPr/>
      </xdr:nvSpPr>
      <xdr:spPr>
        <a:xfrm>
          <a:off x="16093440" y="5215890"/>
          <a:ext cx="4175760" cy="22364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46</xdr:row>
      <xdr:rowOff>114300</xdr:rowOff>
    </xdr:from>
    <xdr:to>
      <xdr:col>90</xdr:col>
      <xdr:colOff>25400</xdr:colOff>
      <xdr:row>50</xdr:row>
      <xdr:rowOff>63500</xdr:rowOff>
    </xdr:to>
    <xdr:sp macro="" textlink="">
      <xdr:nvSpPr>
        <xdr:cNvPr id="404" name="正方形/長方形 403">
          <a:extLst>
            <a:ext uri="{FF2B5EF4-FFF2-40B4-BE49-F238E27FC236}">
              <a16:creationId xmlns:a16="http://schemas.microsoft.com/office/drawing/2014/main" id="{0924B67F-FC87-4E68-B255-555A3DF61B13}"/>
            </a:ext>
          </a:extLst>
        </xdr:cNvPr>
        <xdr:cNvSpPr/>
      </xdr:nvSpPr>
      <xdr:spPr>
        <a:xfrm>
          <a:off x="10960100" y="782574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405" name="正方形/長方形 404">
          <a:extLst>
            <a:ext uri="{FF2B5EF4-FFF2-40B4-BE49-F238E27FC236}">
              <a16:creationId xmlns:a16="http://schemas.microsoft.com/office/drawing/2014/main" id="{6E3D3A5C-631C-42A8-8D54-62F3A545499B}"/>
            </a:ext>
          </a:extLst>
        </xdr:cNvPr>
        <xdr:cNvSpPr/>
      </xdr:nvSpPr>
      <xdr:spPr>
        <a:xfrm>
          <a:off x="110642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406" name="正方形/長方形 405">
          <a:extLst>
            <a:ext uri="{FF2B5EF4-FFF2-40B4-BE49-F238E27FC236}">
              <a16:creationId xmlns:a16="http://schemas.microsoft.com/office/drawing/2014/main" id="{09E3BB18-1603-4401-A9AC-6220D9DC6846}"/>
            </a:ext>
          </a:extLst>
        </xdr:cNvPr>
        <xdr:cNvSpPr/>
      </xdr:nvSpPr>
      <xdr:spPr>
        <a:xfrm>
          <a:off x="110642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407" name="正方形/長方形 406">
          <a:extLst>
            <a:ext uri="{FF2B5EF4-FFF2-40B4-BE49-F238E27FC236}">
              <a16:creationId xmlns:a16="http://schemas.microsoft.com/office/drawing/2014/main" id="{2057559E-C711-4436-BD4E-069975CFEBEA}"/>
            </a:ext>
          </a:extLst>
        </xdr:cNvPr>
        <xdr:cNvSpPr/>
      </xdr:nvSpPr>
      <xdr:spPr>
        <a:xfrm>
          <a:off x="119659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408" name="正方形/長方形 407">
          <a:extLst>
            <a:ext uri="{FF2B5EF4-FFF2-40B4-BE49-F238E27FC236}">
              <a16:creationId xmlns:a16="http://schemas.microsoft.com/office/drawing/2014/main" id="{39FD2545-FA12-41D3-813A-9C7FA350C9B0}"/>
            </a:ext>
          </a:extLst>
        </xdr:cNvPr>
        <xdr:cNvSpPr/>
      </xdr:nvSpPr>
      <xdr:spPr>
        <a:xfrm>
          <a:off x="119659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409" name="正方形/長方形 408">
          <a:extLst>
            <a:ext uri="{FF2B5EF4-FFF2-40B4-BE49-F238E27FC236}">
              <a16:creationId xmlns:a16="http://schemas.microsoft.com/office/drawing/2014/main" id="{F8A7673E-6FE9-41FD-B7B0-6C4D67D605BE}"/>
            </a:ext>
          </a:extLst>
        </xdr:cNvPr>
        <xdr:cNvSpPr/>
      </xdr:nvSpPr>
      <xdr:spPr>
        <a:xfrm>
          <a:off x="1297178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410" name="正方形/長方形 409">
          <a:extLst>
            <a:ext uri="{FF2B5EF4-FFF2-40B4-BE49-F238E27FC236}">
              <a16:creationId xmlns:a16="http://schemas.microsoft.com/office/drawing/2014/main" id="{286EDDDC-1E3D-4C88-B908-CC97AB674559}"/>
            </a:ext>
          </a:extLst>
        </xdr:cNvPr>
        <xdr:cNvSpPr/>
      </xdr:nvSpPr>
      <xdr:spPr>
        <a:xfrm>
          <a:off x="1297178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411" name="正方形/長方形 410">
          <a:extLst>
            <a:ext uri="{FF2B5EF4-FFF2-40B4-BE49-F238E27FC236}">
              <a16:creationId xmlns:a16="http://schemas.microsoft.com/office/drawing/2014/main" id="{6EA2D810-E813-48BA-B6BF-6739C3693AA2}"/>
            </a:ext>
          </a:extLst>
        </xdr:cNvPr>
        <xdr:cNvSpPr/>
      </xdr:nvSpPr>
      <xdr:spPr>
        <a:xfrm>
          <a:off x="10960100" y="894207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412" name="テキスト ボックス 411">
          <a:extLst>
            <a:ext uri="{FF2B5EF4-FFF2-40B4-BE49-F238E27FC236}">
              <a16:creationId xmlns:a16="http://schemas.microsoft.com/office/drawing/2014/main" id="{70FFC6B1-2979-4EBD-92EA-0D1FFCA8EAE8}"/>
            </a:ext>
          </a:extLst>
        </xdr:cNvPr>
        <xdr:cNvSpPr txBox="1"/>
      </xdr:nvSpPr>
      <xdr:spPr>
        <a:xfrm>
          <a:off x="10922000" y="875538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413" name="直線コネクタ 412">
          <a:extLst>
            <a:ext uri="{FF2B5EF4-FFF2-40B4-BE49-F238E27FC236}">
              <a16:creationId xmlns:a16="http://schemas.microsoft.com/office/drawing/2014/main" id="{7832C67F-8953-4306-BEBA-64D23AB1BD6F}"/>
            </a:ext>
          </a:extLst>
        </xdr:cNvPr>
        <xdr:cNvCxnSpPr/>
      </xdr:nvCxnSpPr>
      <xdr:spPr>
        <a:xfrm>
          <a:off x="10960100" y="1117854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414" name="テキスト ボックス 413">
          <a:extLst>
            <a:ext uri="{FF2B5EF4-FFF2-40B4-BE49-F238E27FC236}">
              <a16:creationId xmlns:a16="http://schemas.microsoft.com/office/drawing/2014/main" id="{10D7020B-1F6B-4652-8917-A0398F80DD21}"/>
            </a:ext>
          </a:extLst>
        </xdr:cNvPr>
        <xdr:cNvSpPr txBox="1"/>
      </xdr:nvSpPr>
      <xdr:spPr>
        <a:xfrm>
          <a:off x="10561501" y="110401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130628</xdr:rowOff>
    </xdr:from>
    <xdr:to>
      <xdr:col>89</xdr:col>
      <xdr:colOff>177800</xdr:colOff>
      <xdr:row>64</xdr:row>
      <xdr:rowOff>130628</xdr:rowOff>
    </xdr:to>
    <xdr:cxnSp macro="">
      <xdr:nvCxnSpPr>
        <xdr:cNvPr id="415" name="直線コネクタ 414">
          <a:extLst>
            <a:ext uri="{FF2B5EF4-FFF2-40B4-BE49-F238E27FC236}">
              <a16:creationId xmlns:a16="http://schemas.microsoft.com/office/drawing/2014/main" id="{DB343FD2-C69E-405B-9739-D1532306659F}"/>
            </a:ext>
          </a:extLst>
        </xdr:cNvPr>
        <xdr:cNvCxnSpPr/>
      </xdr:nvCxnSpPr>
      <xdr:spPr>
        <a:xfrm>
          <a:off x="10960100" y="10859588"/>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159855</xdr:rowOff>
    </xdr:from>
    <xdr:ext cx="467179" cy="259045"/>
    <xdr:sp macro="" textlink="">
      <xdr:nvSpPr>
        <xdr:cNvPr id="416" name="テキスト ボックス 415">
          <a:extLst>
            <a:ext uri="{FF2B5EF4-FFF2-40B4-BE49-F238E27FC236}">
              <a16:creationId xmlns:a16="http://schemas.microsoft.com/office/drawing/2014/main" id="{CA000A6E-DBC1-4FBE-9834-F33F3306BBAF}"/>
            </a:ext>
          </a:extLst>
        </xdr:cNvPr>
        <xdr:cNvSpPr txBox="1"/>
      </xdr:nvSpPr>
      <xdr:spPr>
        <a:xfrm>
          <a:off x="10561501" y="1072117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146957</xdr:rowOff>
    </xdr:from>
    <xdr:to>
      <xdr:col>89</xdr:col>
      <xdr:colOff>177800</xdr:colOff>
      <xdr:row>62</xdr:row>
      <xdr:rowOff>146957</xdr:rowOff>
    </xdr:to>
    <xdr:cxnSp macro="">
      <xdr:nvCxnSpPr>
        <xdr:cNvPr id="417" name="直線コネクタ 416">
          <a:extLst>
            <a:ext uri="{FF2B5EF4-FFF2-40B4-BE49-F238E27FC236}">
              <a16:creationId xmlns:a16="http://schemas.microsoft.com/office/drawing/2014/main" id="{C861F856-0BEB-429D-BE22-BA42878442B6}"/>
            </a:ext>
          </a:extLst>
        </xdr:cNvPr>
        <xdr:cNvCxnSpPr/>
      </xdr:nvCxnSpPr>
      <xdr:spPr>
        <a:xfrm>
          <a:off x="10960100" y="10540637"/>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62</xdr:row>
      <xdr:rowOff>4734</xdr:rowOff>
    </xdr:from>
    <xdr:ext cx="403059" cy="259045"/>
    <xdr:sp macro="" textlink="">
      <xdr:nvSpPr>
        <xdr:cNvPr id="418" name="テキスト ボックス 417">
          <a:extLst>
            <a:ext uri="{FF2B5EF4-FFF2-40B4-BE49-F238E27FC236}">
              <a16:creationId xmlns:a16="http://schemas.microsoft.com/office/drawing/2014/main" id="{47A8EF76-86AA-4EFA-9CBA-97474CF5D19B}"/>
            </a:ext>
          </a:extLst>
        </xdr:cNvPr>
        <xdr:cNvSpPr txBox="1"/>
      </xdr:nvSpPr>
      <xdr:spPr>
        <a:xfrm>
          <a:off x="10602761" y="1039841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163285</xdr:rowOff>
    </xdr:from>
    <xdr:to>
      <xdr:col>89</xdr:col>
      <xdr:colOff>177800</xdr:colOff>
      <xdr:row>60</xdr:row>
      <xdr:rowOff>163285</xdr:rowOff>
    </xdr:to>
    <xdr:cxnSp macro="">
      <xdr:nvCxnSpPr>
        <xdr:cNvPr id="419" name="直線コネクタ 418">
          <a:extLst>
            <a:ext uri="{FF2B5EF4-FFF2-40B4-BE49-F238E27FC236}">
              <a16:creationId xmlns:a16="http://schemas.microsoft.com/office/drawing/2014/main" id="{CD4125FB-B482-4A7B-BAB1-20E98F13E850}"/>
            </a:ext>
          </a:extLst>
        </xdr:cNvPr>
        <xdr:cNvCxnSpPr/>
      </xdr:nvCxnSpPr>
      <xdr:spPr>
        <a:xfrm>
          <a:off x="10960100" y="10221685"/>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21062</xdr:rowOff>
    </xdr:from>
    <xdr:ext cx="403059" cy="259045"/>
    <xdr:sp macro="" textlink="">
      <xdr:nvSpPr>
        <xdr:cNvPr id="420" name="テキスト ボックス 419">
          <a:extLst>
            <a:ext uri="{FF2B5EF4-FFF2-40B4-BE49-F238E27FC236}">
              <a16:creationId xmlns:a16="http://schemas.microsoft.com/office/drawing/2014/main" id="{411C71DE-29C9-4D21-B57F-95498D752505}"/>
            </a:ext>
          </a:extLst>
        </xdr:cNvPr>
        <xdr:cNvSpPr txBox="1"/>
      </xdr:nvSpPr>
      <xdr:spPr>
        <a:xfrm>
          <a:off x="10602761" y="100794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8165</xdr:rowOff>
    </xdr:from>
    <xdr:to>
      <xdr:col>89</xdr:col>
      <xdr:colOff>177800</xdr:colOff>
      <xdr:row>59</xdr:row>
      <xdr:rowOff>8165</xdr:rowOff>
    </xdr:to>
    <xdr:cxnSp macro="">
      <xdr:nvCxnSpPr>
        <xdr:cNvPr id="421" name="直線コネクタ 420">
          <a:extLst>
            <a:ext uri="{FF2B5EF4-FFF2-40B4-BE49-F238E27FC236}">
              <a16:creationId xmlns:a16="http://schemas.microsoft.com/office/drawing/2014/main" id="{C8A7C8E7-FE77-496E-B9A3-9399A034453B}"/>
            </a:ext>
          </a:extLst>
        </xdr:cNvPr>
        <xdr:cNvCxnSpPr/>
      </xdr:nvCxnSpPr>
      <xdr:spPr>
        <a:xfrm>
          <a:off x="10960100" y="9898925"/>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58</xdr:row>
      <xdr:rowOff>37392</xdr:rowOff>
    </xdr:from>
    <xdr:ext cx="403059" cy="259045"/>
    <xdr:sp macro="" textlink="">
      <xdr:nvSpPr>
        <xdr:cNvPr id="422" name="テキスト ボックス 421">
          <a:extLst>
            <a:ext uri="{FF2B5EF4-FFF2-40B4-BE49-F238E27FC236}">
              <a16:creationId xmlns:a16="http://schemas.microsoft.com/office/drawing/2014/main" id="{F00EBE36-4FF4-4CB8-AECE-427C811B40BC}"/>
            </a:ext>
          </a:extLst>
        </xdr:cNvPr>
        <xdr:cNvSpPr txBox="1"/>
      </xdr:nvSpPr>
      <xdr:spPr>
        <a:xfrm>
          <a:off x="10602761" y="976051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24493</xdr:rowOff>
    </xdr:from>
    <xdr:to>
      <xdr:col>89</xdr:col>
      <xdr:colOff>177800</xdr:colOff>
      <xdr:row>57</xdr:row>
      <xdr:rowOff>24493</xdr:rowOff>
    </xdr:to>
    <xdr:cxnSp macro="">
      <xdr:nvCxnSpPr>
        <xdr:cNvPr id="423" name="直線コネクタ 422">
          <a:extLst>
            <a:ext uri="{FF2B5EF4-FFF2-40B4-BE49-F238E27FC236}">
              <a16:creationId xmlns:a16="http://schemas.microsoft.com/office/drawing/2014/main" id="{E6E0A700-0F21-4EB7-9121-9B181141A99F}"/>
            </a:ext>
          </a:extLst>
        </xdr:cNvPr>
        <xdr:cNvCxnSpPr/>
      </xdr:nvCxnSpPr>
      <xdr:spPr>
        <a:xfrm>
          <a:off x="10960100" y="9579973"/>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53720</xdr:rowOff>
    </xdr:from>
    <xdr:ext cx="403059" cy="259045"/>
    <xdr:sp macro="" textlink="">
      <xdr:nvSpPr>
        <xdr:cNvPr id="424" name="テキスト ボックス 423">
          <a:extLst>
            <a:ext uri="{FF2B5EF4-FFF2-40B4-BE49-F238E27FC236}">
              <a16:creationId xmlns:a16="http://schemas.microsoft.com/office/drawing/2014/main" id="{514CF131-993D-4389-934A-9DC2FACA775A}"/>
            </a:ext>
          </a:extLst>
        </xdr:cNvPr>
        <xdr:cNvSpPr txBox="1"/>
      </xdr:nvSpPr>
      <xdr:spPr>
        <a:xfrm>
          <a:off x="10602761" y="944156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40822</xdr:rowOff>
    </xdr:from>
    <xdr:to>
      <xdr:col>89</xdr:col>
      <xdr:colOff>177800</xdr:colOff>
      <xdr:row>55</xdr:row>
      <xdr:rowOff>40822</xdr:rowOff>
    </xdr:to>
    <xdr:cxnSp macro="">
      <xdr:nvCxnSpPr>
        <xdr:cNvPr id="425" name="直線コネクタ 424">
          <a:extLst>
            <a:ext uri="{FF2B5EF4-FFF2-40B4-BE49-F238E27FC236}">
              <a16:creationId xmlns:a16="http://schemas.microsoft.com/office/drawing/2014/main" id="{1DFC3AB2-F871-4BD4-B8C2-1AC33BD4C513}"/>
            </a:ext>
          </a:extLst>
        </xdr:cNvPr>
        <xdr:cNvCxnSpPr/>
      </xdr:nvCxnSpPr>
      <xdr:spPr>
        <a:xfrm>
          <a:off x="10960100" y="9261022"/>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54</xdr:row>
      <xdr:rowOff>70049</xdr:rowOff>
    </xdr:from>
    <xdr:ext cx="338939" cy="259045"/>
    <xdr:sp macro="" textlink="">
      <xdr:nvSpPr>
        <xdr:cNvPr id="426" name="テキスト ボックス 425">
          <a:extLst>
            <a:ext uri="{FF2B5EF4-FFF2-40B4-BE49-F238E27FC236}">
              <a16:creationId xmlns:a16="http://schemas.microsoft.com/office/drawing/2014/main" id="{DD50BE03-48AB-4847-A14E-B2F011C95F5A}"/>
            </a:ext>
          </a:extLst>
        </xdr:cNvPr>
        <xdr:cNvSpPr txBox="1"/>
      </xdr:nvSpPr>
      <xdr:spPr>
        <a:xfrm>
          <a:off x="10666881" y="912260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427" name="直線コネクタ 426">
          <a:extLst>
            <a:ext uri="{FF2B5EF4-FFF2-40B4-BE49-F238E27FC236}">
              <a16:creationId xmlns:a16="http://schemas.microsoft.com/office/drawing/2014/main" id="{3D624C87-3A52-4EDB-BC31-CBCF4D129E04}"/>
            </a:ext>
          </a:extLst>
        </xdr:cNvPr>
        <xdr:cNvCxnSpPr/>
      </xdr:nvCxnSpPr>
      <xdr:spPr>
        <a:xfrm>
          <a:off x="10960100" y="894207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53</xdr:row>
      <xdr:rowOff>57150</xdr:rowOff>
    </xdr:from>
    <xdr:to>
      <xdr:col>90</xdr:col>
      <xdr:colOff>25400</xdr:colOff>
      <xdr:row>66</xdr:row>
      <xdr:rowOff>114300</xdr:rowOff>
    </xdr:to>
    <xdr:sp macro="" textlink="">
      <xdr:nvSpPr>
        <xdr:cNvPr id="428" name="【学校施設】&#10;有形固定資産減価償却率グラフ枠">
          <a:extLst>
            <a:ext uri="{FF2B5EF4-FFF2-40B4-BE49-F238E27FC236}">
              <a16:creationId xmlns:a16="http://schemas.microsoft.com/office/drawing/2014/main" id="{AF94211D-814F-4932-A893-A41403D18710}"/>
            </a:ext>
          </a:extLst>
        </xdr:cNvPr>
        <xdr:cNvSpPr/>
      </xdr:nvSpPr>
      <xdr:spPr>
        <a:xfrm>
          <a:off x="10960100" y="894207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56</xdr:row>
      <xdr:rowOff>27759</xdr:rowOff>
    </xdr:from>
    <xdr:to>
      <xdr:col>85</xdr:col>
      <xdr:colOff>126364</xdr:colOff>
      <xdr:row>64</xdr:row>
      <xdr:rowOff>130628</xdr:rowOff>
    </xdr:to>
    <xdr:cxnSp macro="">
      <xdr:nvCxnSpPr>
        <xdr:cNvPr id="429" name="直線コネクタ 428">
          <a:extLst>
            <a:ext uri="{FF2B5EF4-FFF2-40B4-BE49-F238E27FC236}">
              <a16:creationId xmlns:a16="http://schemas.microsoft.com/office/drawing/2014/main" id="{12080DFB-C398-404D-A9E3-E5AA821EDD60}"/>
            </a:ext>
          </a:extLst>
        </xdr:cNvPr>
        <xdr:cNvCxnSpPr/>
      </xdr:nvCxnSpPr>
      <xdr:spPr>
        <a:xfrm flipV="1">
          <a:off x="14375764" y="9415599"/>
          <a:ext cx="0" cy="144398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64</xdr:row>
      <xdr:rowOff>134455</xdr:rowOff>
    </xdr:from>
    <xdr:ext cx="469744" cy="259045"/>
    <xdr:sp macro="" textlink="">
      <xdr:nvSpPr>
        <xdr:cNvPr id="430" name="【学校施設】&#10;有形固定資産減価償却率最小値テキスト">
          <a:extLst>
            <a:ext uri="{FF2B5EF4-FFF2-40B4-BE49-F238E27FC236}">
              <a16:creationId xmlns:a16="http://schemas.microsoft.com/office/drawing/2014/main" id="{AA724FEB-3310-4AE4-B5B0-F1F67BBD4C48}"/>
            </a:ext>
          </a:extLst>
        </xdr:cNvPr>
        <xdr:cNvSpPr txBox="1"/>
      </xdr:nvSpPr>
      <xdr:spPr>
        <a:xfrm>
          <a:off x="14414500" y="108634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64</xdr:row>
      <xdr:rowOff>130628</xdr:rowOff>
    </xdr:from>
    <xdr:to>
      <xdr:col>86</xdr:col>
      <xdr:colOff>25400</xdr:colOff>
      <xdr:row>64</xdr:row>
      <xdr:rowOff>130628</xdr:rowOff>
    </xdr:to>
    <xdr:cxnSp macro="">
      <xdr:nvCxnSpPr>
        <xdr:cNvPr id="431" name="直線コネクタ 430">
          <a:extLst>
            <a:ext uri="{FF2B5EF4-FFF2-40B4-BE49-F238E27FC236}">
              <a16:creationId xmlns:a16="http://schemas.microsoft.com/office/drawing/2014/main" id="{0EAC1F82-907B-4816-B57E-8DA873BFE4A8}"/>
            </a:ext>
          </a:extLst>
        </xdr:cNvPr>
        <xdr:cNvCxnSpPr/>
      </xdr:nvCxnSpPr>
      <xdr:spPr>
        <a:xfrm>
          <a:off x="14287500" y="1085958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145886</xdr:rowOff>
    </xdr:from>
    <xdr:ext cx="340478" cy="259045"/>
    <xdr:sp macro="" textlink="">
      <xdr:nvSpPr>
        <xdr:cNvPr id="432" name="【学校施設】&#10;有形固定資産減価償却率最大値テキスト">
          <a:extLst>
            <a:ext uri="{FF2B5EF4-FFF2-40B4-BE49-F238E27FC236}">
              <a16:creationId xmlns:a16="http://schemas.microsoft.com/office/drawing/2014/main" id="{0B12EE95-89EB-425B-B4AD-5838F5E013BA}"/>
            </a:ext>
          </a:extLst>
        </xdr:cNvPr>
        <xdr:cNvSpPr txBox="1"/>
      </xdr:nvSpPr>
      <xdr:spPr>
        <a:xfrm>
          <a:off x="14414500" y="9198446"/>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56</xdr:row>
      <xdr:rowOff>27759</xdr:rowOff>
    </xdr:from>
    <xdr:to>
      <xdr:col>86</xdr:col>
      <xdr:colOff>25400</xdr:colOff>
      <xdr:row>56</xdr:row>
      <xdr:rowOff>27759</xdr:rowOff>
    </xdr:to>
    <xdr:cxnSp macro="">
      <xdr:nvCxnSpPr>
        <xdr:cNvPr id="433" name="直線コネクタ 432">
          <a:extLst>
            <a:ext uri="{FF2B5EF4-FFF2-40B4-BE49-F238E27FC236}">
              <a16:creationId xmlns:a16="http://schemas.microsoft.com/office/drawing/2014/main" id="{3C2B646E-A89A-49B9-9EC1-A086EE2DB153}"/>
            </a:ext>
          </a:extLst>
        </xdr:cNvPr>
        <xdr:cNvCxnSpPr/>
      </xdr:nvCxnSpPr>
      <xdr:spPr>
        <a:xfrm>
          <a:off x="14287500" y="9415599"/>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60</xdr:row>
      <xdr:rowOff>12899</xdr:rowOff>
    </xdr:from>
    <xdr:ext cx="405111" cy="259045"/>
    <xdr:sp macro="" textlink="">
      <xdr:nvSpPr>
        <xdr:cNvPr id="434" name="【学校施設】&#10;有形固定資産減価償却率平均値テキスト">
          <a:extLst>
            <a:ext uri="{FF2B5EF4-FFF2-40B4-BE49-F238E27FC236}">
              <a16:creationId xmlns:a16="http://schemas.microsoft.com/office/drawing/2014/main" id="{879E868C-80E3-4D92-B6D5-8E0DBD0C03BB}"/>
            </a:ext>
          </a:extLst>
        </xdr:cNvPr>
        <xdr:cNvSpPr txBox="1"/>
      </xdr:nvSpPr>
      <xdr:spPr>
        <a:xfrm>
          <a:off x="14414500" y="1007129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161472</xdr:rowOff>
    </xdr:from>
    <xdr:to>
      <xdr:col>85</xdr:col>
      <xdr:colOff>177800</xdr:colOff>
      <xdr:row>61</xdr:row>
      <xdr:rowOff>91622</xdr:rowOff>
    </xdr:to>
    <xdr:sp macro="" textlink="">
      <xdr:nvSpPr>
        <xdr:cNvPr id="435" name="フローチャート: 判断 434">
          <a:extLst>
            <a:ext uri="{FF2B5EF4-FFF2-40B4-BE49-F238E27FC236}">
              <a16:creationId xmlns:a16="http://schemas.microsoft.com/office/drawing/2014/main" id="{A55021E4-5345-40CD-98C1-A51EE3BB9ACF}"/>
            </a:ext>
          </a:extLst>
        </xdr:cNvPr>
        <xdr:cNvSpPr/>
      </xdr:nvSpPr>
      <xdr:spPr>
        <a:xfrm>
          <a:off x="14325600" y="10219872"/>
          <a:ext cx="9398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60</xdr:row>
      <xdr:rowOff>166370</xdr:rowOff>
    </xdr:from>
    <xdr:to>
      <xdr:col>81</xdr:col>
      <xdr:colOff>101600</xdr:colOff>
      <xdr:row>61</xdr:row>
      <xdr:rowOff>96520</xdr:rowOff>
    </xdr:to>
    <xdr:sp macro="" textlink="">
      <xdr:nvSpPr>
        <xdr:cNvPr id="436" name="フローチャート: 判断 435">
          <a:extLst>
            <a:ext uri="{FF2B5EF4-FFF2-40B4-BE49-F238E27FC236}">
              <a16:creationId xmlns:a16="http://schemas.microsoft.com/office/drawing/2014/main" id="{81DFD377-8469-44F2-A145-0982760C2258}"/>
            </a:ext>
          </a:extLst>
        </xdr:cNvPr>
        <xdr:cNvSpPr/>
      </xdr:nvSpPr>
      <xdr:spPr>
        <a:xfrm>
          <a:off x="13578840" y="1022477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60</xdr:row>
      <xdr:rowOff>127181</xdr:rowOff>
    </xdr:from>
    <xdr:to>
      <xdr:col>76</xdr:col>
      <xdr:colOff>165100</xdr:colOff>
      <xdr:row>61</xdr:row>
      <xdr:rowOff>57331</xdr:rowOff>
    </xdr:to>
    <xdr:sp macro="" textlink="">
      <xdr:nvSpPr>
        <xdr:cNvPr id="437" name="フローチャート: 判断 436">
          <a:extLst>
            <a:ext uri="{FF2B5EF4-FFF2-40B4-BE49-F238E27FC236}">
              <a16:creationId xmlns:a16="http://schemas.microsoft.com/office/drawing/2014/main" id="{AA73731D-D134-4140-9167-B07567DA6460}"/>
            </a:ext>
          </a:extLst>
        </xdr:cNvPr>
        <xdr:cNvSpPr/>
      </xdr:nvSpPr>
      <xdr:spPr>
        <a:xfrm>
          <a:off x="12804140" y="10185581"/>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60</xdr:row>
      <xdr:rowOff>107587</xdr:rowOff>
    </xdr:from>
    <xdr:to>
      <xdr:col>72</xdr:col>
      <xdr:colOff>38100</xdr:colOff>
      <xdr:row>61</xdr:row>
      <xdr:rowOff>37737</xdr:rowOff>
    </xdr:to>
    <xdr:sp macro="" textlink="">
      <xdr:nvSpPr>
        <xdr:cNvPr id="438" name="フローチャート: 判断 437">
          <a:extLst>
            <a:ext uri="{FF2B5EF4-FFF2-40B4-BE49-F238E27FC236}">
              <a16:creationId xmlns:a16="http://schemas.microsoft.com/office/drawing/2014/main" id="{7B4FF742-C5B1-4F4C-994D-071AB2289D19}"/>
            </a:ext>
          </a:extLst>
        </xdr:cNvPr>
        <xdr:cNvSpPr/>
      </xdr:nvSpPr>
      <xdr:spPr>
        <a:xfrm>
          <a:off x="12029440" y="10165987"/>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60</xdr:row>
      <xdr:rowOff>153307</xdr:rowOff>
    </xdr:from>
    <xdr:to>
      <xdr:col>67</xdr:col>
      <xdr:colOff>101600</xdr:colOff>
      <xdr:row>61</xdr:row>
      <xdr:rowOff>83457</xdr:rowOff>
    </xdr:to>
    <xdr:sp macro="" textlink="">
      <xdr:nvSpPr>
        <xdr:cNvPr id="439" name="フローチャート: 判断 438">
          <a:extLst>
            <a:ext uri="{FF2B5EF4-FFF2-40B4-BE49-F238E27FC236}">
              <a16:creationId xmlns:a16="http://schemas.microsoft.com/office/drawing/2014/main" id="{0A1D5247-D7CA-489C-A31D-8AB5D13F9307}"/>
            </a:ext>
          </a:extLst>
        </xdr:cNvPr>
        <xdr:cNvSpPr/>
      </xdr:nvSpPr>
      <xdr:spPr>
        <a:xfrm>
          <a:off x="11231880" y="10211707"/>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440" name="テキスト ボックス 439">
          <a:extLst>
            <a:ext uri="{FF2B5EF4-FFF2-40B4-BE49-F238E27FC236}">
              <a16:creationId xmlns:a16="http://schemas.microsoft.com/office/drawing/2014/main" id="{3A5FF2D2-DBCA-4447-A64C-9B846170C83E}"/>
            </a:ext>
          </a:extLst>
        </xdr:cNvPr>
        <xdr:cNvSpPr txBox="1"/>
      </xdr:nvSpPr>
      <xdr:spPr>
        <a:xfrm>
          <a:off x="142087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441" name="テキスト ボックス 440">
          <a:extLst>
            <a:ext uri="{FF2B5EF4-FFF2-40B4-BE49-F238E27FC236}">
              <a16:creationId xmlns:a16="http://schemas.microsoft.com/office/drawing/2014/main" id="{9F775567-D5F9-48E4-9889-D4AB8E60E29B}"/>
            </a:ext>
          </a:extLst>
        </xdr:cNvPr>
        <xdr:cNvSpPr txBox="1"/>
      </xdr:nvSpPr>
      <xdr:spPr>
        <a:xfrm>
          <a:off x="134620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442" name="テキスト ボックス 441">
          <a:extLst>
            <a:ext uri="{FF2B5EF4-FFF2-40B4-BE49-F238E27FC236}">
              <a16:creationId xmlns:a16="http://schemas.microsoft.com/office/drawing/2014/main" id="{A49F4BAE-66B7-435F-8B61-9277516CD96E}"/>
            </a:ext>
          </a:extLst>
        </xdr:cNvPr>
        <xdr:cNvSpPr txBox="1"/>
      </xdr:nvSpPr>
      <xdr:spPr>
        <a:xfrm>
          <a:off x="126873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443" name="テキスト ボックス 442">
          <a:extLst>
            <a:ext uri="{FF2B5EF4-FFF2-40B4-BE49-F238E27FC236}">
              <a16:creationId xmlns:a16="http://schemas.microsoft.com/office/drawing/2014/main" id="{5CD66FD3-C45F-4E22-ACF9-7EDA4301C9C9}"/>
            </a:ext>
          </a:extLst>
        </xdr:cNvPr>
        <xdr:cNvSpPr txBox="1"/>
      </xdr:nvSpPr>
      <xdr:spPr>
        <a:xfrm>
          <a:off x="1190498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444" name="テキスト ボックス 443">
          <a:extLst>
            <a:ext uri="{FF2B5EF4-FFF2-40B4-BE49-F238E27FC236}">
              <a16:creationId xmlns:a16="http://schemas.microsoft.com/office/drawing/2014/main" id="{FB1490A0-4A2C-4346-B616-8FEAEA464BD1}"/>
            </a:ext>
          </a:extLst>
        </xdr:cNvPr>
        <xdr:cNvSpPr txBox="1"/>
      </xdr:nvSpPr>
      <xdr:spPr>
        <a:xfrm>
          <a:off x="111150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63</xdr:row>
      <xdr:rowOff>83094</xdr:rowOff>
    </xdr:from>
    <xdr:to>
      <xdr:col>85</xdr:col>
      <xdr:colOff>177800</xdr:colOff>
      <xdr:row>64</xdr:row>
      <xdr:rowOff>13244</xdr:rowOff>
    </xdr:to>
    <xdr:sp macro="" textlink="">
      <xdr:nvSpPr>
        <xdr:cNvPr id="445" name="楕円 444">
          <a:extLst>
            <a:ext uri="{FF2B5EF4-FFF2-40B4-BE49-F238E27FC236}">
              <a16:creationId xmlns:a16="http://schemas.microsoft.com/office/drawing/2014/main" id="{165C15DE-F9EF-43FC-AEDD-D5E49C85AA93}"/>
            </a:ext>
          </a:extLst>
        </xdr:cNvPr>
        <xdr:cNvSpPr/>
      </xdr:nvSpPr>
      <xdr:spPr>
        <a:xfrm>
          <a:off x="14325600" y="10644414"/>
          <a:ext cx="9398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63</xdr:row>
      <xdr:rowOff>61521</xdr:rowOff>
    </xdr:from>
    <xdr:ext cx="405111" cy="259045"/>
    <xdr:sp macro="" textlink="">
      <xdr:nvSpPr>
        <xdr:cNvPr id="446" name="【学校施設】&#10;有形固定資産減価償却率該当値テキスト">
          <a:extLst>
            <a:ext uri="{FF2B5EF4-FFF2-40B4-BE49-F238E27FC236}">
              <a16:creationId xmlns:a16="http://schemas.microsoft.com/office/drawing/2014/main" id="{336B8359-385D-49F6-A55D-78012941754F}"/>
            </a:ext>
          </a:extLst>
        </xdr:cNvPr>
        <xdr:cNvSpPr txBox="1"/>
      </xdr:nvSpPr>
      <xdr:spPr>
        <a:xfrm>
          <a:off x="14414500" y="106228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63</xdr:row>
      <xdr:rowOff>48804</xdr:rowOff>
    </xdr:from>
    <xdr:to>
      <xdr:col>81</xdr:col>
      <xdr:colOff>101600</xdr:colOff>
      <xdr:row>63</xdr:row>
      <xdr:rowOff>150404</xdr:rowOff>
    </xdr:to>
    <xdr:sp macro="" textlink="">
      <xdr:nvSpPr>
        <xdr:cNvPr id="447" name="楕円 446">
          <a:extLst>
            <a:ext uri="{FF2B5EF4-FFF2-40B4-BE49-F238E27FC236}">
              <a16:creationId xmlns:a16="http://schemas.microsoft.com/office/drawing/2014/main" id="{54D1CC6D-6125-456D-B99B-078BE3C5BA9B}"/>
            </a:ext>
          </a:extLst>
        </xdr:cNvPr>
        <xdr:cNvSpPr/>
      </xdr:nvSpPr>
      <xdr:spPr>
        <a:xfrm>
          <a:off x="13578840" y="106101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63</xdr:row>
      <xdr:rowOff>99604</xdr:rowOff>
    </xdr:from>
    <xdr:to>
      <xdr:col>85</xdr:col>
      <xdr:colOff>127000</xdr:colOff>
      <xdr:row>63</xdr:row>
      <xdr:rowOff>133894</xdr:rowOff>
    </xdr:to>
    <xdr:cxnSp macro="">
      <xdr:nvCxnSpPr>
        <xdr:cNvPr id="448" name="直線コネクタ 447">
          <a:extLst>
            <a:ext uri="{FF2B5EF4-FFF2-40B4-BE49-F238E27FC236}">
              <a16:creationId xmlns:a16="http://schemas.microsoft.com/office/drawing/2014/main" id="{46EE661A-7D67-48B1-A989-3CE93C1E6DDE}"/>
            </a:ext>
          </a:extLst>
        </xdr:cNvPr>
        <xdr:cNvCxnSpPr/>
      </xdr:nvCxnSpPr>
      <xdr:spPr>
        <a:xfrm>
          <a:off x="13629640" y="10660924"/>
          <a:ext cx="74676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63</xdr:row>
      <xdr:rowOff>48804</xdr:rowOff>
    </xdr:from>
    <xdr:to>
      <xdr:col>76</xdr:col>
      <xdr:colOff>165100</xdr:colOff>
      <xdr:row>63</xdr:row>
      <xdr:rowOff>150404</xdr:rowOff>
    </xdr:to>
    <xdr:sp macro="" textlink="">
      <xdr:nvSpPr>
        <xdr:cNvPr id="449" name="楕円 448">
          <a:extLst>
            <a:ext uri="{FF2B5EF4-FFF2-40B4-BE49-F238E27FC236}">
              <a16:creationId xmlns:a16="http://schemas.microsoft.com/office/drawing/2014/main" id="{B1EACE80-1658-4904-852A-EA257280C74C}"/>
            </a:ext>
          </a:extLst>
        </xdr:cNvPr>
        <xdr:cNvSpPr/>
      </xdr:nvSpPr>
      <xdr:spPr>
        <a:xfrm>
          <a:off x="12804140" y="106101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63</xdr:row>
      <xdr:rowOff>99604</xdr:rowOff>
    </xdr:from>
    <xdr:to>
      <xdr:col>81</xdr:col>
      <xdr:colOff>50800</xdr:colOff>
      <xdr:row>63</xdr:row>
      <xdr:rowOff>99604</xdr:rowOff>
    </xdr:to>
    <xdr:cxnSp macro="">
      <xdr:nvCxnSpPr>
        <xdr:cNvPr id="450" name="直線コネクタ 449">
          <a:extLst>
            <a:ext uri="{FF2B5EF4-FFF2-40B4-BE49-F238E27FC236}">
              <a16:creationId xmlns:a16="http://schemas.microsoft.com/office/drawing/2014/main" id="{5CAC9C14-ABC4-4F8E-BAE2-D4558E915F96}"/>
            </a:ext>
          </a:extLst>
        </xdr:cNvPr>
        <xdr:cNvCxnSpPr/>
      </xdr:nvCxnSpPr>
      <xdr:spPr>
        <a:xfrm>
          <a:off x="12854940" y="10660924"/>
          <a:ext cx="7747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63</xdr:row>
      <xdr:rowOff>27577</xdr:rowOff>
    </xdr:from>
    <xdr:to>
      <xdr:col>72</xdr:col>
      <xdr:colOff>38100</xdr:colOff>
      <xdr:row>63</xdr:row>
      <xdr:rowOff>129177</xdr:rowOff>
    </xdr:to>
    <xdr:sp macro="" textlink="">
      <xdr:nvSpPr>
        <xdr:cNvPr id="451" name="楕円 450">
          <a:extLst>
            <a:ext uri="{FF2B5EF4-FFF2-40B4-BE49-F238E27FC236}">
              <a16:creationId xmlns:a16="http://schemas.microsoft.com/office/drawing/2014/main" id="{4F9B3CCC-2AB7-48B0-8F99-6FC8799CCDC9}"/>
            </a:ext>
          </a:extLst>
        </xdr:cNvPr>
        <xdr:cNvSpPr/>
      </xdr:nvSpPr>
      <xdr:spPr>
        <a:xfrm>
          <a:off x="12029440" y="10588897"/>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63</xdr:row>
      <xdr:rowOff>78377</xdr:rowOff>
    </xdr:from>
    <xdr:to>
      <xdr:col>76</xdr:col>
      <xdr:colOff>114300</xdr:colOff>
      <xdr:row>63</xdr:row>
      <xdr:rowOff>99604</xdr:rowOff>
    </xdr:to>
    <xdr:cxnSp macro="">
      <xdr:nvCxnSpPr>
        <xdr:cNvPr id="452" name="直線コネクタ 451">
          <a:extLst>
            <a:ext uri="{FF2B5EF4-FFF2-40B4-BE49-F238E27FC236}">
              <a16:creationId xmlns:a16="http://schemas.microsoft.com/office/drawing/2014/main" id="{15AA005A-CD47-490E-A3E3-34CD49131A1F}"/>
            </a:ext>
          </a:extLst>
        </xdr:cNvPr>
        <xdr:cNvCxnSpPr/>
      </xdr:nvCxnSpPr>
      <xdr:spPr>
        <a:xfrm>
          <a:off x="12072620" y="10639697"/>
          <a:ext cx="782320" cy="212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63</xdr:row>
      <xdr:rowOff>3084</xdr:rowOff>
    </xdr:from>
    <xdr:to>
      <xdr:col>67</xdr:col>
      <xdr:colOff>101600</xdr:colOff>
      <xdr:row>63</xdr:row>
      <xdr:rowOff>104684</xdr:rowOff>
    </xdr:to>
    <xdr:sp macro="" textlink="">
      <xdr:nvSpPr>
        <xdr:cNvPr id="453" name="楕円 452">
          <a:extLst>
            <a:ext uri="{FF2B5EF4-FFF2-40B4-BE49-F238E27FC236}">
              <a16:creationId xmlns:a16="http://schemas.microsoft.com/office/drawing/2014/main" id="{0A6225EC-E8D2-4907-847C-5FC5C7062AA7}"/>
            </a:ext>
          </a:extLst>
        </xdr:cNvPr>
        <xdr:cNvSpPr/>
      </xdr:nvSpPr>
      <xdr:spPr>
        <a:xfrm>
          <a:off x="11231880" y="105644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63</xdr:row>
      <xdr:rowOff>53884</xdr:rowOff>
    </xdr:from>
    <xdr:to>
      <xdr:col>71</xdr:col>
      <xdr:colOff>177800</xdr:colOff>
      <xdr:row>63</xdr:row>
      <xdr:rowOff>78377</xdr:rowOff>
    </xdr:to>
    <xdr:cxnSp macro="">
      <xdr:nvCxnSpPr>
        <xdr:cNvPr id="454" name="直線コネクタ 453">
          <a:extLst>
            <a:ext uri="{FF2B5EF4-FFF2-40B4-BE49-F238E27FC236}">
              <a16:creationId xmlns:a16="http://schemas.microsoft.com/office/drawing/2014/main" id="{32C444ED-DCEA-4527-9547-A2041EAF7210}"/>
            </a:ext>
          </a:extLst>
        </xdr:cNvPr>
        <xdr:cNvCxnSpPr/>
      </xdr:nvCxnSpPr>
      <xdr:spPr>
        <a:xfrm>
          <a:off x="11282680" y="10615204"/>
          <a:ext cx="789940" cy="244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59</xdr:row>
      <xdr:rowOff>113047</xdr:rowOff>
    </xdr:from>
    <xdr:ext cx="405111" cy="259045"/>
    <xdr:sp macro="" textlink="">
      <xdr:nvSpPr>
        <xdr:cNvPr id="455" name="n_1aveValue【学校施設】&#10;有形固定資産減価償却率">
          <a:extLst>
            <a:ext uri="{FF2B5EF4-FFF2-40B4-BE49-F238E27FC236}">
              <a16:creationId xmlns:a16="http://schemas.microsoft.com/office/drawing/2014/main" id="{5A5A350A-925F-4AFC-84E8-74A3CDD9E2A9}"/>
            </a:ext>
          </a:extLst>
        </xdr:cNvPr>
        <xdr:cNvSpPr txBox="1"/>
      </xdr:nvSpPr>
      <xdr:spPr>
        <a:xfrm>
          <a:off x="13437244" y="100038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59</xdr:row>
      <xdr:rowOff>73858</xdr:rowOff>
    </xdr:from>
    <xdr:ext cx="405111" cy="259045"/>
    <xdr:sp macro="" textlink="">
      <xdr:nvSpPr>
        <xdr:cNvPr id="456" name="n_2aveValue【学校施設】&#10;有形固定資産減価償却率">
          <a:extLst>
            <a:ext uri="{FF2B5EF4-FFF2-40B4-BE49-F238E27FC236}">
              <a16:creationId xmlns:a16="http://schemas.microsoft.com/office/drawing/2014/main" id="{EC1EAC89-8DB6-4384-A176-A60C4EA272CC}"/>
            </a:ext>
          </a:extLst>
        </xdr:cNvPr>
        <xdr:cNvSpPr txBox="1"/>
      </xdr:nvSpPr>
      <xdr:spPr>
        <a:xfrm>
          <a:off x="12675244" y="996461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59</xdr:row>
      <xdr:rowOff>54264</xdr:rowOff>
    </xdr:from>
    <xdr:ext cx="405111" cy="259045"/>
    <xdr:sp macro="" textlink="">
      <xdr:nvSpPr>
        <xdr:cNvPr id="457" name="n_3aveValue【学校施設】&#10;有形固定資産減価償却率">
          <a:extLst>
            <a:ext uri="{FF2B5EF4-FFF2-40B4-BE49-F238E27FC236}">
              <a16:creationId xmlns:a16="http://schemas.microsoft.com/office/drawing/2014/main" id="{0625AB3A-7CBE-4628-83EA-E65CF71A3DD4}"/>
            </a:ext>
          </a:extLst>
        </xdr:cNvPr>
        <xdr:cNvSpPr txBox="1"/>
      </xdr:nvSpPr>
      <xdr:spPr>
        <a:xfrm>
          <a:off x="11900544" y="994502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59</xdr:row>
      <xdr:rowOff>99984</xdr:rowOff>
    </xdr:from>
    <xdr:ext cx="405111" cy="259045"/>
    <xdr:sp macro="" textlink="">
      <xdr:nvSpPr>
        <xdr:cNvPr id="458" name="n_4aveValue【学校施設】&#10;有形固定資産減価償却率">
          <a:extLst>
            <a:ext uri="{FF2B5EF4-FFF2-40B4-BE49-F238E27FC236}">
              <a16:creationId xmlns:a16="http://schemas.microsoft.com/office/drawing/2014/main" id="{B1B05F58-2445-460B-8FCC-304305634D37}"/>
            </a:ext>
          </a:extLst>
        </xdr:cNvPr>
        <xdr:cNvSpPr txBox="1"/>
      </xdr:nvSpPr>
      <xdr:spPr>
        <a:xfrm>
          <a:off x="11102984" y="999074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63</xdr:row>
      <xdr:rowOff>141531</xdr:rowOff>
    </xdr:from>
    <xdr:ext cx="405111" cy="259045"/>
    <xdr:sp macro="" textlink="">
      <xdr:nvSpPr>
        <xdr:cNvPr id="459" name="n_1mainValue【学校施設】&#10;有形固定資産減価償却率">
          <a:extLst>
            <a:ext uri="{FF2B5EF4-FFF2-40B4-BE49-F238E27FC236}">
              <a16:creationId xmlns:a16="http://schemas.microsoft.com/office/drawing/2014/main" id="{053A7705-6584-48FA-AFF6-319D34716E3D}"/>
            </a:ext>
          </a:extLst>
        </xdr:cNvPr>
        <xdr:cNvSpPr txBox="1"/>
      </xdr:nvSpPr>
      <xdr:spPr>
        <a:xfrm>
          <a:off x="13437244" y="107028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63</xdr:row>
      <xdr:rowOff>141531</xdr:rowOff>
    </xdr:from>
    <xdr:ext cx="405111" cy="259045"/>
    <xdr:sp macro="" textlink="">
      <xdr:nvSpPr>
        <xdr:cNvPr id="460" name="n_2mainValue【学校施設】&#10;有形固定資産減価償却率">
          <a:extLst>
            <a:ext uri="{FF2B5EF4-FFF2-40B4-BE49-F238E27FC236}">
              <a16:creationId xmlns:a16="http://schemas.microsoft.com/office/drawing/2014/main" id="{AC841363-0B81-414F-95BE-A4204118AF8A}"/>
            </a:ext>
          </a:extLst>
        </xdr:cNvPr>
        <xdr:cNvSpPr txBox="1"/>
      </xdr:nvSpPr>
      <xdr:spPr>
        <a:xfrm>
          <a:off x="12675244" y="107028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63</xdr:row>
      <xdr:rowOff>120304</xdr:rowOff>
    </xdr:from>
    <xdr:ext cx="405111" cy="259045"/>
    <xdr:sp macro="" textlink="">
      <xdr:nvSpPr>
        <xdr:cNvPr id="461" name="n_3mainValue【学校施設】&#10;有形固定資産減価償却率">
          <a:extLst>
            <a:ext uri="{FF2B5EF4-FFF2-40B4-BE49-F238E27FC236}">
              <a16:creationId xmlns:a16="http://schemas.microsoft.com/office/drawing/2014/main" id="{72B25273-8F7B-4B36-93E1-0721B595FC36}"/>
            </a:ext>
          </a:extLst>
        </xdr:cNvPr>
        <xdr:cNvSpPr txBox="1"/>
      </xdr:nvSpPr>
      <xdr:spPr>
        <a:xfrm>
          <a:off x="11900544" y="1068162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63</xdr:row>
      <xdr:rowOff>95811</xdr:rowOff>
    </xdr:from>
    <xdr:ext cx="405111" cy="259045"/>
    <xdr:sp macro="" textlink="">
      <xdr:nvSpPr>
        <xdr:cNvPr id="462" name="n_4mainValue【学校施設】&#10;有形固定資産減価償却率">
          <a:extLst>
            <a:ext uri="{FF2B5EF4-FFF2-40B4-BE49-F238E27FC236}">
              <a16:creationId xmlns:a16="http://schemas.microsoft.com/office/drawing/2014/main" id="{D12CA571-4994-448D-AF51-32D36BE1A2A9}"/>
            </a:ext>
          </a:extLst>
        </xdr:cNvPr>
        <xdr:cNvSpPr txBox="1"/>
      </xdr:nvSpPr>
      <xdr:spPr>
        <a:xfrm>
          <a:off x="11102984" y="1065713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463" name="正方形/長方形 462">
          <a:extLst>
            <a:ext uri="{FF2B5EF4-FFF2-40B4-BE49-F238E27FC236}">
              <a16:creationId xmlns:a16="http://schemas.microsoft.com/office/drawing/2014/main" id="{786453C9-D3F3-4F80-A067-482FF50591A4}"/>
            </a:ext>
          </a:extLst>
        </xdr:cNvPr>
        <xdr:cNvSpPr/>
      </xdr:nvSpPr>
      <xdr:spPr>
        <a:xfrm>
          <a:off x="16093440" y="782574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464" name="正方形/長方形 463">
          <a:extLst>
            <a:ext uri="{FF2B5EF4-FFF2-40B4-BE49-F238E27FC236}">
              <a16:creationId xmlns:a16="http://schemas.microsoft.com/office/drawing/2014/main" id="{4C810ED8-7B24-4609-B4A9-93D95AA3CAC2}"/>
            </a:ext>
          </a:extLst>
        </xdr:cNvPr>
        <xdr:cNvSpPr/>
      </xdr:nvSpPr>
      <xdr:spPr>
        <a:xfrm>
          <a:off x="162204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465" name="正方形/長方形 464">
          <a:extLst>
            <a:ext uri="{FF2B5EF4-FFF2-40B4-BE49-F238E27FC236}">
              <a16:creationId xmlns:a16="http://schemas.microsoft.com/office/drawing/2014/main" id="{0398F2A9-7DCF-43F3-9E8F-B40BD9537601}"/>
            </a:ext>
          </a:extLst>
        </xdr:cNvPr>
        <xdr:cNvSpPr/>
      </xdr:nvSpPr>
      <xdr:spPr>
        <a:xfrm>
          <a:off x="162204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466" name="正方形/長方形 465">
          <a:extLst>
            <a:ext uri="{FF2B5EF4-FFF2-40B4-BE49-F238E27FC236}">
              <a16:creationId xmlns:a16="http://schemas.microsoft.com/office/drawing/2014/main" id="{633078B7-C2E4-4F6B-8118-7126C4D0E1DB}"/>
            </a:ext>
          </a:extLst>
        </xdr:cNvPr>
        <xdr:cNvSpPr/>
      </xdr:nvSpPr>
      <xdr:spPr>
        <a:xfrm>
          <a:off x="1709928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467" name="正方形/長方形 466">
          <a:extLst>
            <a:ext uri="{FF2B5EF4-FFF2-40B4-BE49-F238E27FC236}">
              <a16:creationId xmlns:a16="http://schemas.microsoft.com/office/drawing/2014/main" id="{0CE6CD54-8D18-4BC4-9C4A-17F9492E92C2}"/>
            </a:ext>
          </a:extLst>
        </xdr:cNvPr>
        <xdr:cNvSpPr/>
      </xdr:nvSpPr>
      <xdr:spPr>
        <a:xfrm>
          <a:off x="1709928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468" name="正方形/長方形 467">
          <a:extLst>
            <a:ext uri="{FF2B5EF4-FFF2-40B4-BE49-F238E27FC236}">
              <a16:creationId xmlns:a16="http://schemas.microsoft.com/office/drawing/2014/main" id="{8A8F257C-3F89-435D-8D66-754DF39C3D41}"/>
            </a:ext>
          </a:extLst>
        </xdr:cNvPr>
        <xdr:cNvSpPr/>
      </xdr:nvSpPr>
      <xdr:spPr>
        <a:xfrm>
          <a:off x="1810512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469" name="正方形/長方形 468">
          <a:extLst>
            <a:ext uri="{FF2B5EF4-FFF2-40B4-BE49-F238E27FC236}">
              <a16:creationId xmlns:a16="http://schemas.microsoft.com/office/drawing/2014/main" id="{6336429B-BBCC-4221-852D-329258F7709A}"/>
            </a:ext>
          </a:extLst>
        </xdr:cNvPr>
        <xdr:cNvSpPr/>
      </xdr:nvSpPr>
      <xdr:spPr>
        <a:xfrm>
          <a:off x="1810512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0.951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470" name="正方形/長方形 469">
          <a:extLst>
            <a:ext uri="{FF2B5EF4-FFF2-40B4-BE49-F238E27FC236}">
              <a16:creationId xmlns:a16="http://schemas.microsoft.com/office/drawing/2014/main" id="{E101ECC2-8424-40A5-8DA6-5F2B776C2965}"/>
            </a:ext>
          </a:extLst>
        </xdr:cNvPr>
        <xdr:cNvSpPr/>
      </xdr:nvSpPr>
      <xdr:spPr>
        <a:xfrm>
          <a:off x="16093440" y="894207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471" name="テキスト ボックス 470">
          <a:extLst>
            <a:ext uri="{FF2B5EF4-FFF2-40B4-BE49-F238E27FC236}">
              <a16:creationId xmlns:a16="http://schemas.microsoft.com/office/drawing/2014/main" id="{D16D6235-4145-4D59-8CBC-93ACFC76AEED}"/>
            </a:ext>
          </a:extLst>
        </xdr:cNvPr>
        <xdr:cNvSpPr txBox="1"/>
      </xdr:nvSpPr>
      <xdr:spPr>
        <a:xfrm>
          <a:off x="16078200" y="875538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472" name="直線コネクタ 471">
          <a:extLst>
            <a:ext uri="{FF2B5EF4-FFF2-40B4-BE49-F238E27FC236}">
              <a16:creationId xmlns:a16="http://schemas.microsoft.com/office/drawing/2014/main" id="{8ED5780D-5897-4FF3-979F-BA2EC55E8A1F}"/>
            </a:ext>
          </a:extLst>
        </xdr:cNvPr>
        <xdr:cNvCxnSpPr/>
      </xdr:nvCxnSpPr>
      <xdr:spPr>
        <a:xfrm>
          <a:off x="16093440" y="111785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76200</xdr:rowOff>
    </xdr:from>
    <xdr:to>
      <xdr:col>120</xdr:col>
      <xdr:colOff>114300</xdr:colOff>
      <xdr:row>64</xdr:row>
      <xdr:rowOff>76200</xdr:rowOff>
    </xdr:to>
    <xdr:cxnSp macro="">
      <xdr:nvCxnSpPr>
        <xdr:cNvPr id="473" name="直線コネクタ 472">
          <a:extLst>
            <a:ext uri="{FF2B5EF4-FFF2-40B4-BE49-F238E27FC236}">
              <a16:creationId xmlns:a16="http://schemas.microsoft.com/office/drawing/2014/main" id="{30BC926F-1FB4-4999-A7E3-422D91314C68}"/>
            </a:ext>
          </a:extLst>
        </xdr:cNvPr>
        <xdr:cNvCxnSpPr/>
      </xdr:nvCxnSpPr>
      <xdr:spPr>
        <a:xfrm>
          <a:off x="16093440" y="108051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105427</xdr:rowOff>
    </xdr:from>
    <xdr:ext cx="467179" cy="259045"/>
    <xdr:sp macro="" textlink="">
      <xdr:nvSpPr>
        <xdr:cNvPr id="474" name="テキスト ボックス 473">
          <a:extLst>
            <a:ext uri="{FF2B5EF4-FFF2-40B4-BE49-F238E27FC236}">
              <a16:creationId xmlns:a16="http://schemas.microsoft.com/office/drawing/2014/main" id="{8FC29291-2C5E-4B92-92FB-439ABD72DB84}"/>
            </a:ext>
          </a:extLst>
        </xdr:cNvPr>
        <xdr:cNvSpPr txBox="1"/>
      </xdr:nvSpPr>
      <xdr:spPr>
        <a:xfrm>
          <a:off x="15694841" y="106667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38100</xdr:rowOff>
    </xdr:from>
    <xdr:to>
      <xdr:col>120</xdr:col>
      <xdr:colOff>114300</xdr:colOff>
      <xdr:row>62</xdr:row>
      <xdr:rowOff>38100</xdr:rowOff>
    </xdr:to>
    <xdr:cxnSp macro="">
      <xdr:nvCxnSpPr>
        <xdr:cNvPr id="475" name="直線コネクタ 474">
          <a:extLst>
            <a:ext uri="{FF2B5EF4-FFF2-40B4-BE49-F238E27FC236}">
              <a16:creationId xmlns:a16="http://schemas.microsoft.com/office/drawing/2014/main" id="{E46C2B95-5E20-40FE-8325-3FA1E151FD7A}"/>
            </a:ext>
          </a:extLst>
        </xdr:cNvPr>
        <xdr:cNvCxnSpPr/>
      </xdr:nvCxnSpPr>
      <xdr:spPr>
        <a:xfrm>
          <a:off x="16093440" y="1043178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61</xdr:row>
      <xdr:rowOff>67327</xdr:rowOff>
    </xdr:from>
    <xdr:ext cx="467179" cy="259045"/>
    <xdr:sp macro="" textlink="">
      <xdr:nvSpPr>
        <xdr:cNvPr id="476" name="テキスト ボックス 475">
          <a:extLst>
            <a:ext uri="{FF2B5EF4-FFF2-40B4-BE49-F238E27FC236}">
              <a16:creationId xmlns:a16="http://schemas.microsoft.com/office/drawing/2014/main" id="{2A3B3439-B5AF-4EF9-B128-4075B3C73B43}"/>
            </a:ext>
          </a:extLst>
        </xdr:cNvPr>
        <xdr:cNvSpPr txBox="1"/>
      </xdr:nvSpPr>
      <xdr:spPr>
        <a:xfrm>
          <a:off x="15694841" y="102933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0</xdr:rowOff>
    </xdr:from>
    <xdr:to>
      <xdr:col>120</xdr:col>
      <xdr:colOff>114300</xdr:colOff>
      <xdr:row>60</xdr:row>
      <xdr:rowOff>0</xdr:rowOff>
    </xdr:to>
    <xdr:cxnSp macro="">
      <xdr:nvCxnSpPr>
        <xdr:cNvPr id="477" name="直線コネクタ 476">
          <a:extLst>
            <a:ext uri="{FF2B5EF4-FFF2-40B4-BE49-F238E27FC236}">
              <a16:creationId xmlns:a16="http://schemas.microsoft.com/office/drawing/2014/main" id="{628B75AE-7CEB-49C5-B495-DC641DB80948}"/>
            </a:ext>
          </a:extLst>
        </xdr:cNvPr>
        <xdr:cNvCxnSpPr/>
      </xdr:nvCxnSpPr>
      <xdr:spPr>
        <a:xfrm>
          <a:off x="16093440" y="100584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59</xdr:row>
      <xdr:rowOff>29227</xdr:rowOff>
    </xdr:from>
    <xdr:ext cx="531299" cy="259045"/>
    <xdr:sp macro="" textlink="">
      <xdr:nvSpPr>
        <xdr:cNvPr id="478" name="テキスト ボックス 477">
          <a:extLst>
            <a:ext uri="{FF2B5EF4-FFF2-40B4-BE49-F238E27FC236}">
              <a16:creationId xmlns:a16="http://schemas.microsoft.com/office/drawing/2014/main" id="{AA4E120E-0C22-439F-8F24-065D3221662C}"/>
            </a:ext>
          </a:extLst>
        </xdr:cNvPr>
        <xdr:cNvSpPr txBox="1"/>
      </xdr:nvSpPr>
      <xdr:spPr>
        <a:xfrm>
          <a:off x="15630721" y="991998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133350</xdr:rowOff>
    </xdr:from>
    <xdr:to>
      <xdr:col>120</xdr:col>
      <xdr:colOff>114300</xdr:colOff>
      <xdr:row>57</xdr:row>
      <xdr:rowOff>133350</xdr:rowOff>
    </xdr:to>
    <xdr:cxnSp macro="">
      <xdr:nvCxnSpPr>
        <xdr:cNvPr id="479" name="直線コネクタ 478">
          <a:extLst>
            <a:ext uri="{FF2B5EF4-FFF2-40B4-BE49-F238E27FC236}">
              <a16:creationId xmlns:a16="http://schemas.microsoft.com/office/drawing/2014/main" id="{DE90EAA0-75B5-464D-906C-2C8979176D39}"/>
            </a:ext>
          </a:extLst>
        </xdr:cNvPr>
        <xdr:cNvCxnSpPr/>
      </xdr:nvCxnSpPr>
      <xdr:spPr>
        <a:xfrm>
          <a:off x="16093440" y="96888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56</xdr:row>
      <xdr:rowOff>162577</xdr:rowOff>
    </xdr:from>
    <xdr:ext cx="531299" cy="259045"/>
    <xdr:sp macro="" textlink="">
      <xdr:nvSpPr>
        <xdr:cNvPr id="480" name="テキスト ボックス 479">
          <a:extLst>
            <a:ext uri="{FF2B5EF4-FFF2-40B4-BE49-F238E27FC236}">
              <a16:creationId xmlns:a16="http://schemas.microsoft.com/office/drawing/2014/main" id="{07A6E257-49C5-469D-9E8B-428A25609677}"/>
            </a:ext>
          </a:extLst>
        </xdr:cNvPr>
        <xdr:cNvSpPr txBox="1"/>
      </xdr:nvSpPr>
      <xdr:spPr>
        <a:xfrm>
          <a:off x="15630721" y="955041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95250</xdr:rowOff>
    </xdr:from>
    <xdr:to>
      <xdr:col>120</xdr:col>
      <xdr:colOff>114300</xdr:colOff>
      <xdr:row>55</xdr:row>
      <xdr:rowOff>95250</xdr:rowOff>
    </xdr:to>
    <xdr:cxnSp macro="">
      <xdr:nvCxnSpPr>
        <xdr:cNvPr id="481" name="直線コネクタ 480">
          <a:extLst>
            <a:ext uri="{FF2B5EF4-FFF2-40B4-BE49-F238E27FC236}">
              <a16:creationId xmlns:a16="http://schemas.microsoft.com/office/drawing/2014/main" id="{B274350C-177A-4101-B639-97E6CE293F8E}"/>
            </a:ext>
          </a:extLst>
        </xdr:cNvPr>
        <xdr:cNvCxnSpPr/>
      </xdr:nvCxnSpPr>
      <xdr:spPr>
        <a:xfrm>
          <a:off x="16093440" y="931545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54</xdr:row>
      <xdr:rowOff>124477</xdr:rowOff>
    </xdr:from>
    <xdr:ext cx="531299" cy="259045"/>
    <xdr:sp macro="" textlink="">
      <xdr:nvSpPr>
        <xdr:cNvPr id="482" name="テキスト ボックス 481">
          <a:extLst>
            <a:ext uri="{FF2B5EF4-FFF2-40B4-BE49-F238E27FC236}">
              <a16:creationId xmlns:a16="http://schemas.microsoft.com/office/drawing/2014/main" id="{D6C97921-0BD8-458C-B416-923EA3D1BF49}"/>
            </a:ext>
          </a:extLst>
        </xdr:cNvPr>
        <xdr:cNvSpPr txBox="1"/>
      </xdr:nvSpPr>
      <xdr:spPr>
        <a:xfrm>
          <a:off x="15630721" y="917703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483" name="直線コネクタ 482">
          <a:extLst>
            <a:ext uri="{FF2B5EF4-FFF2-40B4-BE49-F238E27FC236}">
              <a16:creationId xmlns:a16="http://schemas.microsoft.com/office/drawing/2014/main" id="{52863C03-A3BB-4D8F-B2F7-4A1EABB6A966}"/>
            </a:ext>
          </a:extLst>
        </xdr:cNvPr>
        <xdr:cNvCxnSpPr/>
      </xdr:nvCxnSpPr>
      <xdr:spPr>
        <a:xfrm>
          <a:off x="16093440" y="89420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52</xdr:row>
      <xdr:rowOff>86377</xdr:rowOff>
    </xdr:from>
    <xdr:ext cx="531299" cy="259045"/>
    <xdr:sp macro="" textlink="">
      <xdr:nvSpPr>
        <xdr:cNvPr id="484" name="テキスト ボックス 483">
          <a:extLst>
            <a:ext uri="{FF2B5EF4-FFF2-40B4-BE49-F238E27FC236}">
              <a16:creationId xmlns:a16="http://schemas.microsoft.com/office/drawing/2014/main" id="{C2A848A0-F8DE-4B2E-AFEA-B4B654A0A4AE}"/>
            </a:ext>
          </a:extLst>
        </xdr:cNvPr>
        <xdr:cNvSpPr txBox="1"/>
      </xdr:nvSpPr>
      <xdr:spPr>
        <a:xfrm>
          <a:off x="15630721" y="880365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485" name="【学校施設】&#10;一人当たり面積グラフ枠">
          <a:extLst>
            <a:ext uri="{FF2B5EF4-FFF2-40B4-BE49-F238E27FC236}">
              <a16:creationId xmlns:a16="http://schemas.microsoft.com/office/drawing/2014/main" id="{E3C0C828-219E-49E7-BC71-DF707510DB50}"/>
            </a:ext>
          </a:extLst>
        </xdr:cNvPr>
        <xdr:cNvSpPr/>
      </xdr:nvSpPr>
      <xdr:spPr>
        <a:xfrm>
          <a:off x="16093440" y="894207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55</xdr:row>
      <xdr:rowOff>2515</xdr:rowOff>
    </xdr:from>
    <xdr:to>
      <xdr:col>116</xdr:col>
      <xdr:colOff>62864</xdr:colOff>
      <xdr:row>63</xdr:row>
      <xdr:rowOff>145085</xdr:rowOff>
    </xdr:to>
    <xdr:cxnSp macro="">
      <xdr:nvCxnSpPr>
        <xdr:cNvPr id="486" name="直線コネクタ 485">
          <a:extLst>
            <a:ext uri="{FF2B5EF4-FFF2-40B4-BE49-F238E27FC236}">
              <a16:creationId xmlns:a16="http://schemas.microsoft.com/office/drawing/2014/main" id="{2479A212-2B3B-448A-8BBF-B882D13D28BB}"/>
            </a:ext>
          </a:extLst>
        </xdr:cNvPr>
        <xdr:cNvCxnSpPr/>
      </xdr:nvCxnSpPr>
      <xdr:spPr>
        <a:xfrm flipV="1">
          <a:off x="19509104" y="9222715"/>
          <a:ext cx="0" cy="14836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63</xdr:row>
      <xdr:rowOff>148912</xdr:rowOff>
    </xdr:from>
    <xdr:ext cx="469744" cy="259045"/>
    <xdr:sp macro="" textlink="">
      <xdr:nvSpPr>
        <xdr:cNvPr id="487" name="【学校施設】&#10;一人当たり面積最小値テキスト">
          <a:extLst>
            <a:ext uri="{FF2B5EF4-FFF2-40B4-BE49-F238E27FC236}">
              <a16:creationId xmlns:a16="http://schemas.microsoft.com/office/drawing/2014/main" id="{D944EBEF-5E9C-459B-8A72-715228631664}"/>
            </a:ext>
          </a:extLst>
        </xdr:cNvPr>
        <xdr:cNvSpPr txBox="1"/>
      </xdr:nvSpPr>
      <xdr:spPr>
        <a:xfrm>
          <a:off x="19547840" y="107102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63</xdr:row>
      <xdr:rowOff>145085</xdr:rowOff>
    </xdr:from>
    <xdr:to>
      <xdr:col>116</xdr:col>
      <xdr:colOff>152400</xdr:colOff>
      <xdr:row>63</xdr:row>
      <xdr:rowOff>145085</xdr:rowOff>
    </xdr:to>
    <xdr:cxnSp macro="">
      <xdr:nvCxnSpPr>
        <xdr:cNvPr id="488" name="直線コネクタ 487">
          <a:extLst>
            <a:ext uri="{FF2B5EF4-FFF2-40B4-BE49-F238E27FC236}">
              <a16:creationId xmlns:a16="http://schemas.microsoft.com/office/drawing/2014/main" id="{5796CF84-7B67-4420-890B-93BACAC97776}"/>
            </a:ext>
          </a:extLst>
        </xdr:cNvPr>
        <xdr:cNvCxnSpPr/>
      </xdr:nvCxnSpPr>
      <xdr:spPr>
        <a:xfrm>
          <a:off x="19443700" y="1070640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53</xdr:row>
      <xdr:rowOff>120642</xdr:rowOff>
    </xdr:from>
    <xdr:ext cx="534377" cy="259045"/>
    <xdr:sp macro="" textlink="">
      <xdr:nvSpPr>
        <xdr:cNvPr id="489" name="【学校施設】&#10;一人当たり面積最大値テキスト">
          <a:extLst>
            <a:ext uri="{FF2B5EF4-FFF2-40B4-BE49-F238E27FC236}">
              <a16:creationId xmlns:a16="http://schemas.microsoft.com/office/drawing/2014/main" id="{F2E2BC3B-57DD-43D9-A0EB-B92601A7C4B3}"/>
            </a:ext>
          </a:extLst>
        </xdr:cNvPr>
        <xdr:cNvSpPr txBox="1"/>
      </xdr:nvSpPr>
      <xdr:spPr>
        <a:xfrm>
          <a:off x="19547840" y="90055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21.217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55</xdr:row>
      <xdr:rowOff>2515</xdr:rowOff>
    </xdr:from>
    <xdr:to>
      <xdr:col>116</xdr:col>
      <xdr:colOff>152400</xdr:colOff>
      <xdr:row>55</xdr:row>
      <xdr:rowOff>2515</xdr:rowOff>
    </xdr:to>
    <xdr:cxnSp macro="">
      <xdr:nvCxnSpPr>
        <xdr:cNvPr id="490" name="直線コネクタ 489">
          <a:extLst>
            <a:ext uri="{FF2B5EF4-FFF2-40B4-BE49-F238E27FC236}">
              <a16:creationId xmlns:a16="http://schemas.microsoft.com/office/drawing/2014/main" id="{20A52D6D-1D93-412A-954B-3595B5FD0DA3}"/>
            </a:ext>
          </a:extLst>
        </xdr:cNvPr>
        <xdr:cNvCxnSpPr/>
      </xdr:nvCxnSpPr>
      <xdr:spPr>
        <a:xfrm>
          <a:off x="19443700" y="922271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61</xdr:row>
      <xdr:rowOff>54830</xdr:rowOff>
    </xdr:from>
    <xdr:ext cx="469744" cy="259045"/>
    <xdr:sp macro="" textlink="">
      <xdr:nvSpPr>
        <xdr:cNvPr id="491" name="【学校施設】&#10;一人当たり面積平均値テキスト">
          <a:extLst>
            <a:ext uri="{FF2B5EF4-FFF2-40B4-BE49-F238E27FC236}">
              <a16:creationId xmlns:a16="http://schemas.microsoft.com/office/drawing/2014/main" id="{3599A7A6-9508-4507-9578-B88FF9776A22}"/>
            </a:ext>
          </a:extLst>
        </xdr:cNvPr>
        <xdr:cNvSpPr txBox="1"/>
      </xdr:nvSpPr>
      <xdr:spPr>
        <a:xfrm>
          <a:off x="19547840" y="1028087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4.414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31953</xdr:rowOff>
    </xdr:from>
    <xdr:to>
      <xdr:col>116</xdr:col>
      <xdr:colOff>114300</xdr:colOff>
      <xdr:row>62</xdr:row>
      <xdr:rowOff>133553</xdr:rowOff>
    </xdr:to>
    <xdr:sp macro="" textlink="">
      <xdr:nvSpPr>
        <xdr:cNvPr id="492" name="フローチャート: 判断 491">
          <a:extLst>
            <a:ext uri="{FF2B5EF4-FFF2-40B4-BE49-F238E27FC236}">
              <a16:creationId xmlns:a16="http://schemas.microsoft.com/office/drawing/2014/main" id="{3CCEC004-2274-4F4A-9066-25D7A790D76A}"/>
            </a:ext>
          </a:extLst>
        </xdr:cNvPr>
        <xdr:cNvSpPr/>
      </xdr:nvSpPr>
      <xdr:spPr>
        <a:xfrm>
          <a:off x="19458940" y="104256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62</xdr:row>
      <xdr:rowOff>55652</xdr:rowOff>
    </xdr:from>
    <xdr:to>
      <xdr:col>112</xdr:col>
      <xdr:colOff>38100</xdr:colOff>
      <xdr:row>62</xdr:row>
      <xdr:rowOff>157252</xdr:rowOff>
    </xdr:to>
    <xdr:sp macro="" textlink="">
      <xdr:nvSpPr>
        <xdr:cNvPr id="493" name="フローチャート: 判断 492">
          <a:extLst>
            <a:ext uri="{FF2B5EF4-FFF2-40B4-BE49-F238E27FC236}">
              <a16:creationId xmlns:a16="http://schemas.microsoft.com/office/drawing/2014/main" id="{129098E1-B546-4BBE-8DEF-CB33FC5483FD}"/>
            </a:ext>
          </a:extLst>
        </xdr:cNvPr>
        <xdr:cNvSpPr/>
      </xdr:nvSpPr>
      <xdr:spPr>
        <a:xfrm>
          <a:off x="18735040" y="10449332"/>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62</xdr:row>
      <xdr:rowOff>66015</xdr:rowOff>
    </xdr:from>
    <xdr:to>
      <xdr:col>107</xdr:col>
      <xdr:colOff>101600</xdr:colOff>
      <xdr:row>62</xdr:row>
      <xdr:rowOff>167615</xdr:rowOff>
    </xdr:to>
    <xdr:sp macro="" textlink="">
      <xdr:nvSpPr>
        <xdr:cNvPr id="494" name="フローチャート: 判断 493">
          <a:extLst>
            <a:ext uri="{FF2B5EF4-FFF2-40B4-BE49-F238E27FC236}">
              <a16:creationId xmlns:a16="http://schemas.microsoft.com/office/drawing/2014/main" id="{A1A43D3F-914E-44F7-8CDE-7C5E353A3DE7}"/>
            </a:ext>
          </a:extLst>
        </xdr:cNvPr>
        <xdr:cNvSpPr/>
      </xdr:nvSpPr>
      <xdr:spPr>
        <a:xfrm>
          <a:off x="17937480" y="104596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62</xdr:row>
      <xdr:rowOff>74092</xdr:rowOff>
    </xdr:from>
    <xdr:to>
      <xdr:col>102</xdr:col>
      <xdr:colOff>165100</xdr:colOff>
      <xdr:row>63</xdr:row>
      <xdr:rowOff>4242</xdr:rowOff>
    </xdr:to>
    <xdr:sp macro="" textlink="">
      <xdr:nvSpPr>
        <xdr:cNvPr id="495" name="フローチャート: 判断 494">
          <a:extLst>
            <a:ext uri="{FF2B5EF4-FFF2-40B4-BE49-F238E27FC236}">
              <a16:creationId xmlns:a16="http://schemas.microsoft.com/office/drawing/2014/main" id="{D62DC49A-F45E-4F8F-B0B1-CAF23713609E}"/>
            </a:ext>
          </a:extLst>
        </xdr:cNvPr>
        <xdr:cNvSpPr/>
      </xdr:nvSpPr>
      <xdr:spPr>
        <a:xfrm>
          <a:off x="17162780" y="10467772"/>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63</xdr:row>
      <xdr:rowOff>17628</xdr:rowOff>
    </xdr:from>
    <xdr:to>
      <xdr:col>98</xdr:col>
      <xdr:colOff>38100</xdr:colOff>
      <xdr:row>63</xdr:row>
      <xdr:rowOff>119228</xdr:rowOff>
    </xdr:to>
    <xdr:sp macro="" textlink="">
      <xdr:nvSpPr>
        <xdr:cNvPr id="496" name="フローチャート: 判断 495">
          <a:extLst>
            <a:ext uri="{FF2B5EF4-FFF2-40B4-BE49-F238E27FC236}">
              <a16:creationId xmlns:a16="http://schemas.microsoft.com/office/drawing/2014/main" id="{C3C7755E-BA9F-4AFC-A0B4-2949A9602D63}"/>
            </a:ext>
          </a:extLst>
        </xdr:cNvPr>
        <xdr:cNvSpPr/>
      </xdr:nvSpPr>
      <xdr:spPr>
        <a:xfrm>
          <a:off x="16388080" y="10578948"/>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497" name="テキスト ボックス 496">
          <a:extLst>
            <a:ext uri="{FF2B5EF4-FFF2-40B4-BE49-F238E27FC236}">
              <a16:creationId xmlns:a16="http://schemas.microsoft.com/office/drawing/2014/main" id="{4E26C7DA-F72B-4306-8D21-15908B89A9EF}"/>
            </a:ext>
          </a:extLst>
        </xdr:cNvPr>
        <xdr:cNvSpPr txBox="1"/>
      </xdr:nvSpPr>
      <xdr:spPr>
        <a:xfrm>
          <a:off x="193421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498" name="テキスト ボックス 497">
          <a:extLst>
            <a:ext uri="{FF2B5EF4-FFF2-40B4-BE49-F238E27FC236}">
              <a16:creationId xmlns:a16="http://schemas.microsoft.com/office/drawing/2014/main" id="{F803C795-5953-4D6C-916E-F8AAA06F978B}"/>
            </a:ext>
          </a:extLst>
        </xdr:cNvPr>
        <xdr:cNvSpPr txBox="1"/>
      </xdr:nvSpPr>
      <xdr:spPr>
        <a:xfrm>
          <a:off x="1861058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499" name="テキスト ボックス 498">
          <a:extLst>
            <a:ext uri="{FF2B5EF4-FFF2-40B4-BE49-F238E27FC236}">
              <a16:creationId xmlns:a16="http://schemas.microsoft.com/office/drawing/2014/main" id="{A0706B1D-2AA3-4541-AD2A-2767F1EDA8C5}"/>
            </a:ext>
          </a:extLst>
        </xdr:cNvPr>
        <xdr:cNvSpPr txBox="1"/>
      </xdr:nvSpPr>
      <xdr:spPr>
        <a:xfrm>
          <a:off x="178206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500" name="テキスト ボックス 499">
          <a:extLst>
            <a:ext uri="{FF2B5EF4-FFF2-40B4-BE49-F238E27FC236}">
              <a16:creationId xmlns:a16="http://schemas.microsoft.com/office/drawing/2014/main" id="{D3E8398E-0A21-44ED-B9A3-66DCA860F07A}"/>
            </a:ext>
          </a:extLst>
        </xdr:cNvPr>
        <xdr:cNvSpPr txBox="1"/>
      </xdr:nvSpPr>
      <xdr:spPr>
        <a:xfrm>
          <a:off x="170459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501" name="テキスト ボックス 500">
          <a:extLst>
            <a:ext uri="{FF2B5EF4-FFF2-40B4-BE49-F238E27FC236}">
              <a16:creationId xmlns:a16="http://schemas.microsoft.com/office/drawing/2014/main" id="{00E1D977-0AC0-4213-B07D-7987088890B7}"/>
            </a:ext>
          </a:extLst>
        </xdr:cNvPr>
        <xdr:cNvSpPr txBox="1"/>
      </xdr:nvSpPr>
      <xdr:spPr>
        <a:xfrm>
          <a:off x="1626362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151968</xdr:rowOff>
    </xdr:from>
    <xdr:to>
      <xdr:col>116</xdr:col>
      <xdr:colOff>114300</xdr:colOff>
      <xdr:row>63</xdr:row>
      <xdr:rowOff>82118</xdr:rowOff>
    </xdr:to>
    <xdr:sp macro="" textlink="">
      <xdr:nvSpPr>
        <xdr:cNvPr id="502" name="楕円 501">
          <a:extLst>
            <a:ext uri="{FF2B5EF4-FFF2-40B4-BE49-F238E27FC236}">
              <a16:creationId xmlns:a16="http://schemas.microsoft.com/office/drawing/2014/main" id="{9EFD13CC-AB06-41B7-A071-FAD1D553E350}"/>
            </a:ext>
          </a:extLst>
        </xdr:cNvPr>
        <xdr:cNvSpPr/>
      </xdr:nvSpPr>
      <xdr:spPr>
        <a:xfrm>
          <a:off x="19458940" y="10545648"/>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62</xdr:row>
      <xdr:rowOff>66895</xdr:rowOff>
    </xdr:from>
    <xdr:ext cx="469744" cy="259045"/>
    <xdr:sp macro="" textlink="">
      <xdr:nvSpPr>
        <xdr:cNvPr id="503" name="【学校施設】&#10;一人当たり面積該当値テキスト">
          <a:extLst>
            <a:ext uri="{FF2B5EF4-FFF2-40B4-BE49-F238E27FC236}">
              <a16:creationId xmlns:a16="http://schemas.microsoft.com/office/drawing/2014/main" id="{36710D6E-51D1-4DF7-A093-09726571A9EC}"/>
            </a:ext>
          </a:extLst>
        </xdr:cNvPr>
        <xdr:cNvSpPr txBox="1"/>
      </xdr:nvSpPr>
      <xdr:spPr>
        <a:xfrm>
          <a:off x="19547840" y="104605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2.839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62</xdr:row>
      <xdr:rowOff>158445</xdr:rowOff>
    </xdr:from>
    <xdr:to>
      <xdr:col>112</xdr:col>
      <xdr:colOff>38100</xdr:colOff>
      <xdr:row>63</xdr:row>
      <xdr:rowOff>88595</xdr:rowOff>
    </xdr:to>
    <xdr:sp macro="" textlink="">
      <xdr:nvSpPr>
        <xdr:cNvPr id="504" name="楕円 503">
          <a:extLst>
            <a:ext uri="{FF2B5EF4-FFF2-40B4-BE49-F238E27FC236}">
              <a16:creationId xmlns:a16="http://schemas.microsoft.com/office/drawing/2014/main" id="{3434A37A-B4ED-4BC8-8C2D-899C279AF309}"/>
            </a:ext>
          </a:extLst>
        </xdr:cNvPr>
        <xdr:cNvSpPr/>
      </xdr:nvSpPr>
      <xdr:spPr>
        <a:xfrm>
          <a:off x="18735040" y="10552125"/>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63</xdr:row>
      <xdr:rowOff>31318</xdr:rowOff>
    </xdr:from>
    <xdr:to>
      <xdr:col>116</xdr:col>
      <xdr:colOff>63500</xdr:colOff>
      <xdr:row>63</xdr:row>
      <xdr:rowOff>37795</xdr:rowOff>
    </xdr:to>
    <xdr:cxnSp macro="">
      <xdr:nvCxnSpPr>
        <xdr:cNvPr id="505" name="直線コネクタ 504">
          <a:extLst>
            <a:ext uri="{FF2B5EF4-FFF2-40B4-BE49-F238E27FC236}">
              <a16:creationId xmlns:a16="http://schemas.microsoft.com/office/drawing/2014/main" id="{6AFCFBFA-9FED-4C47-A846-9C7C5478FCAE}"/>
            </a:ext>
          </a:extLst>
        </xdr:cNvPr>
        <xdr:cNvCxnSpPr/>
      </xdr:nvCxnSpPr>
      <xdr:spPr>
        <a:xfrm flipV="1">
          <a:off x="18778220" y="10592638"/>
          <a:ext cx="731520" cy="64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62</xdr:row>
      <xdr:rowOff>164922</xdr:rowOff>
    </xdr:from>
    <xdr:to>
      <xdr:col>107</xdr:col>
      <xdr:colOff>101600</xdr:colOff>
      <xdr:row>63</xdr:row>
      <xdr:rowOff>95072</xdr:rowOff>
    </xdr:to>
    <xdr:sp macro="" textlink="">
      <xdr:nvSpPr>
        <xdr:cNvPr id="506" name="楕円 505">
          <a:extLst>
            <a:ext uri="{FF2B5EF4-FFF2-40B4-BE49-F238E27FC236}">
              <a16:creationId xmlns:a16="http://schemas.microsoft.com/office/drawing/2014/main" id="{3A1C5618-B2FF-4575-ACCB-C6404DF47709}"/>
            </a:ext>
          </a:extLst>
        </xdr:cNvPr>
        <xdr:cNvSpPr/>
      </xdr:nvSpPr>
      <xdr:spPr>
        <a:xfrm>
          <a:off x="17937480" y="10558602"/>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63</xdr:row>
      <xdr:rowOff>37795</xdr:rowOff>
    </xdr:from>
    <xdr:to>
      <xdr:col>111</xdr:col>
      <xdr:colOff>177800</xdr:colOff>
      <xdr:row>63</xdr:row>
      <xdr:rowOff>44272</xdr:rowOff>
    </xdr:to>
    <xdr:cxnSp macro="">
      <xdr:nvCxnSpPr>
        <xdr:cNvPr id="507" name="直線コネクタ 506">
          <a:extLst>
            <a:ext uri="{FF2B5EF4-FFF2-40B4-BE49-F238E27FC236}">
              <a16:creationId xmlns:a16="http://schemas.microsoft.com/office/drawing/2014/main" id="{3E2CE7F1-DCC9-496A-98C5-14A0DDFC6E5F}"/>
            </a:ext>
          </a:extLst>
        </xdr:cNvPr>
        <xdr:cNvCxnSpPr/>
      </xdr:nvCxnSpPr>
      <xdr:spPr>
        <a:xfrm flipV="1">
          <a:off x="17988280" y="10599115"/>
          <a:ext cx="789940" cy="64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62</xdr:row>
      <xdr:rowOff>168732</xdr:rowOff>
    </xdr:from>
    <xdr:to>
      <xdr:col>102</xdr:col>
      <xdr:colOff>165100</xdr:colOff>
      <xdr:row>63</xdr:row>
      <xdr:rowOff>98882</xdr:rowOff>
    </xdr:to>
    <xdr:sp macro="" textlink="">
      <xdr:nvSpPr>
        <xdr:cNvPr id="508" name="楕円 507">
          <a:extLst>
            <a:ext uri="{FF2B5EF4-FFF2-40B4-BE49-F238E27FC236}">
              <a16:creationId xmlns:a16="http://schemas.microsoft.com/office/drawing/2014/main" id="{0B2C14E0-EE51-4AF6-B4FC-A39445D18F58}"/>
            </a:ext>
          </a:extLst>
        </xdr:cNvPr>
        <xdr:cNvSpPr/>
      </xdr:nvSpPr>
      <xdr:spPr>
        <a:xfrm>
          <a:off x="17162780" y="10562412"/>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63</xdr:row>
      <xdr:rowOff>44272</xdr:rowOff>
    </xdr:from>
    <xdr:to>
      <xdr:col>107</xdr:col>
      <xdr:colOff>50800</xdr:colOff>
      <xdr:row>63</xdr:row>
      <xdr:rowOff>48082</xdr:rowOff>
    </xdr:to>
    <xdr:cxnSp macro="">
      <xdr:nvCxnSpPr>
        <xdr:cNvPr id="509" name="直線コネクタ 508">
          <a:extLst>
            <a:ext uri="{FF2B5EF4-FFF2-40B4-BE49-F238E27FC236}">
              <a16:creationId xmlns:a16="http://schemas.microsoft.com/office/drawing/2014/main" id="{41ABABB6-BD5A-4BBC-B738-EEA189B90271}"/>
            </a:ext>
          </a:extLst>
        </xdr:cNvPr>
        <xdr:cNvCxnSpPr/>
      </xdr:nvCxnSpPr>
      <xdr:spPr>
        <a:xfrm flipV="1">
          <a:off x="17213580" y="10605592"/>
          <a:ext cx="7747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62</xdr:row>
      <xdr:rowOff>170637</xdr:rowOff>
    </xdr:from>
    <xdr:to>
      <xdr:col>98</xdr:col>
      <xdr:colOff>38100</xdr:colOff>
      <xdr:row>63</xdr:row>
      <xdr:rowOff>100787</xdr:rowOff>
    </xdr:to>
    <xdr:sp macro="" textlink="">
      <xdr:nvSpPr>
        <xdr:cNvPr id="510" name="楕円 509">
          <a:extLst>
            <a:ext uri="{FF2B5EF4-FFF2-40B4-BE49-F238E27FC236}">
              <a16:creationId xmlns:a16="http://schemas.microsoft.com/office/drawing/2014/main" id="{733411A5-E94E-4DF6-AC9C-AD521087E41A}"/>
            </a:ext>
          </a:extLst>
        </xdr:cNvPr>
        <xdr:cNvSpPr/>
      </xdr:nvSpPr>
      <xdr:spPr>
        <a:xfrm>
          <a:off x="16388080" y="10564317"/>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63</xdr:row>
      <xdr:rowOff>48082</xdr:rowOff>
    </xdr:from>
    <xdr:to>
      <xdr:col>102</xdr:col>
      <xdr:colOff>114300</xdr:colOff>
      <xdr:row>63</xdr:row>
      <xdr:rowOff>49987</xdr:rowOff>
    </xdr:to>
    <xdr:cxnSp macro="">
      <xdr:nvCxnSpPr>
        <xdr:cNvPr id="511" name="直線コネクタ 510">
          <a:extLst>
            <a:ext uri="{FF2B5EF4-FFF2-40B4-BE49-F238E27FC236}">
              <a16:creationId xmlns:a16="http://schemas.microsoft.com/office/drawing/2014/main" id="{2A39CE0E-02BD-4F9A-A920-41DA8C1C30DB}"/>
            </a:ext>
          </a:extLst>
        </xdr:cNvPr>
        <xdr:cNvCxnSpPr/>
      </xdr:nvCxnSpPr>
      <xdr:spPr>
        <a:xfrm flipV="1">
          <a:off x="16431260" y="10609402"/>
          <a:ext cx="782320" cy="19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61</xdr:row>
      <xdr:rowOff>2329</xdr:rowOff>
    </xdr:from>
    <xdr:ext cx="469744" cy="259045"/>
    <xdr:sp macro="" textlink="">
      <xdr:nvSpPr>
        <xdr:cNvPr id="512" name="n_1aveValue【学校施設】&#10;一人当たり面積">
          <a:extLst>
            <a:ext uri="{FF2B5EF4-FFF2-40B4-BE49-F238E27FC236}">
              <a16:creationId xmlns:a16="http://schemas.microsoft.com/office/drawing/2014/main" id="{9F02E80C-BFA6-4117-AA3F-B8DBB47E5F9D}"/>
            </a:ext>
          </a:extLst>
        </xdr:cNvPr>
        <xdr:cNvSpPr txBox="1"/>
      </xdr:nvSpPr>
      <xdr:spPr>
        <a:xfrm>
          <a:off x="18561127" y="102283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61</xdr:row>
      <xdr:rowOff>12692</xdr:rowOff>
    </xdr:from>
    <xdr:ext cx="469744" cy="259045"/>
    <xdr:sp macro="" textlink="">
      <xdr:nvSpPr>
        <xdr:cNvPr id="513" name="n_2aveValue【学校施設】&#10;一人当たり面積">
          <a:extLst>
            <a:ext uri="{FF2B5EF4-FFF2-40B4-BE49-F238E27FC236}">
              <a16:creationId xmlns:a16="http://schemas.microsoft.com/office/drawing/2014/main" id="{CC11F985-3D77-486B-8E35-DE1E04FB0912}"/>
            </a:ext>
          </a:extLst>
        </xdr:cNvPr>
        <xdr:cNvSpPr txBox="1"/>
      </xdr:nvSpPr>
      <xdr:spPr>
        <a:xfrm>
          <a:off x="17776267" y="102387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61</xdr:row>
      <xdr:rowOff>20769</xdr:rowOff>
    </xdr:from>
    <xdr:ext cx="469744" cy="259045"/>
    <xdr:sp macro="" textlink="">
      <xdr:nvSpPr>
        <xdr:cNvPr id="514" name="n_3aveValue【学校施設】&#10;一人当たり面積">
          <a:extLst>
            <a:ext uri="{FF2B5EF4-FFF2-40B4-BE49-F238E27FC236}">
              <a16:creationId xmlns:a16="http://schemas.microsoft.com/office/drawing/2014/main" id="{7AAF5782-A285-42FB-9718-EA6170D4728D}"/>
            </a:ext>
          </a:extLst>
        </xdr:cNvPr>
        <xdr:cNvSpPr txBox="1"/>
      </xdr:nvSpPr>
      <xdr:spPr>
        <a:xfrm>
          <a:off x="17001567" y="102468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63</xdr:row>
      <xdr:rowOff>110355</xdr:rowOff>
    </xdr:from>
    <xdr:ext cx="469744" cy="259045"/>
    <xdr:sp macro="" textlink="">
      <xdr:nvSpPr>
        <xdr:cNvPr id="515" name="n_4aveValue【学校施設】&#10;一人当たり面積">
          <a:extLst>
            <a:ext uri="{FF2B5EF4-FFF2-40B4-BE49-F238E27FC236}">
              <a16:creationId xmlns:a16="http://schemas.microsoft.com/office/drawing/2014/main" id="{CA4109D7-EF7E-4231-A1FC-4C44D2A7EF4A}"/>
            </a:ext>
          </a:extLst>
        </xdr:cNvPr>
        <xdr:cNvSpPr txBox="1"/>
      </xdr:nvSpPr>
      <xdr:spPr>
        <a:xfrm>
          <a:off x="16226867" y="106716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63</xdr:row>
      <xdr:rowOff>79722</xdr:rowOff>
    </xdr:from>
    <xdr:ext cx="469744" cy="259045"/>
    <xdr:sp macro="" textlink="">
      <xdr:nvSpPr>
        <xdr:cNvPr id="516" name="n_1mainValue【学校施設】&#10;一人当たり面積">
          <a:extLst>
            <a:ext uri="{FF2B5EF4-FFF2-40B4-BE49-F238E27FC236}">
              <a16:creationId xmlns:a16="http://schemas.microsoft.com/office/drawing/2014/main" id="{C9332AF4-EC0B-4320-8938-83192F148820}"/>
            </a:ext>
          </a:extLst>
        </xdr:cNvPr>
        <xdr:cNvSpPr txBox="1"/>
      </xdr:nvSpPr>
      <xdr:spPr>
        <a:xfrm>
          <a:off x="18561127" y="106410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63</xdr:row>
      <xdr:rowOff>86199</xdr:rowOff>
    </xdr:from>
    <xdr:ext cx="469744" cy="259045"/>
    <xdr:sp macro="" textlink="">
      <xdr:nvSpPr>
        <xdr:cNvPr id="517" name="n_2mainValue【学校施設】&#10;一人当たり面積">
          <a:extLst>
            <a:ext uri="{FF2B5EF4-FFF2-40B4-BE49-F238E27FC236}">
              <a16:creationId xmlns:a16="http://schemas.microsoft.com/office/drawing/2014/main" id="{C56487D3-1C62-4B6A-A9B4-7F71EE7AE495}"/>
            </a:ext>
          </a:extLst>
        </xdr:cNvPr>
        <xdr:cNvSpPr txBox="1"/>
      </xdr:nvSpPr>
      <xdr:spPr>
        <a:xfrm>
          <a:off x="17776267" y="106475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63</xdr:row>
      <xdr:rowOff>90009</xdr:rowOff>
    </xdr:from>
    <xdr:ext cx="469744" cy="259045"/>
    <xdr:sp macro="" textlink="">
      <xdr:nvSpPr>
        <xdr:cNvPr id="518" name="n_3mainValue【学校施設】&#10;一人当たり面積">
          <a:extLst>
            <a:ext uri="{FF2B5EF4-FFF2-40B4-BE49-F238E27FC236}">
              <a16:creationId xmlns:a16="http://schemas.microsoft.com/office/drawing/2014/main" id="{55188446-6C6B-4AA8-891D-F0ACD12B22DA}"/>
            </a:ext>
          </a:extLst>
        </xdr:cNvPr>
        <xdr:cNvSpPr txBox="1"/>
      </xdr:nvSpPr>
      <xdr:spPr>
        <a:xfrm>
          <a:off x="17001567" y="106513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61</xdr:row>
      <xdr:rowOff>117314</xdr:rowOff>
    </xdr:from>
    <xdr:ext cx="469744" cy="259045"/>
    <xdr:sp macro="" textlink="">
      <xdr:nvSpPr>
        <xdr:cNvPr id="519" name="n_4mainValue【学校施設】&#10;一人当たり面積">
          <a:extLst>
            <a:ext uri="{FF2B5EF4-FFF2-40B4-BE49-F238E27FC236}">
              <a16:creationId xmlns:a16="http://schemas.microsoft.com/office/drawing/2014/main" id="{D10E1B2F-4360-453C-93A3-F4F401CAECEB}"/>
            </a:ext>
          </a:extLst>
        </xdr:cNvPr>
        <xdr:cNvSpPr txBox="1"/>
      </xdr:nvSpPr>
      <xdr:spPr>
        <a:xfrm>
          <a:off x="16226867" y="103433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520" name="正方形/長方形 519">
          <a:extLst>
            <a:ext uri="{FF2B5EF4-FFF2-40B4-BE49-F238E27FC236}">
              <a16:creationId xmlns:a16="http://schemas.microsoft.com/office/drawing/2014/main" id="{15B86C7A-9C43-4211-A2C7-4EC7F47786D6}"/>
            </a:ext>
          </a:extLst>
        </xdr:cNvPr>
        <xdr:cNvSpPr/>
      </xdr:nvSpPr>
      <xdr:spPr>
        <a:xfrm>
          <a:off x="10960100" y="1155192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521" name="正方形/長方形 520">
          <a:extLst>
            <a:ext uri="{FF2B5EF4-FFF2-40B4-BE49-F238E27FC236}">
              <a16:creationId xmlns:a16="http://schemas.microsoft.com/office/drawing/2014/main" id="{4B0C2E97-994A-42C5-B0CF-8BE38926D63B}"/>
            </a:ext>
          </a:extLst>
        </xdr:cNvPr>
        <xdr:cNvSpPr/>
      </xdr:nvSpPr>
      <xdr:spPr>
        <a:xfrm>
          <a:off x="110642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522" name="正方形/長方形 521">
          <a:extLst>
            <a:ext uri="{FF2B5EF4-FFF2-40B4-BE49-F238E27FC236}">
              <a16:creationId xmlns:a16="http://schemas.microsoft.com/office/drawing/2014/main" id="{F281F786-38D5-40C3-A1E0-2EFF38931A5F}"/>
            </a:ext>
          </a:extLst>
        </xdr:cNvPr>
        <xdr:cNvSpPr/>
      </xdr:nvSpPr>
      <xdr:spPr>
        <a:xfrm>
          <a:off x="110642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523" name="正方形/長方形 522">
          <a:extLst>
            <a:ext uri="{FF2B5EF4-FFF2-40B4-BE49-F238E27FC236}">
              <a16:creationId xmlns:a16="http://schemas.microsoft.com/office/drawing/2014/main" id="{39B7515D-E9FE-4ABD-A093-55DF9E10D643}"/>
            </a:ext>
          </a:extLst>
        </xdr:cNvPr>
        <xdr:cNvSpPr/>
      </xdr:nvSpPr>
      <xdr:spPr>
        <a:xfrm>
          <a:off x="119659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524" name="正方形/長方形 523">
          <a:extLst>
            <a:ext uri="{FF2B5EF4-FFF2-40B4-BE49-F238E27FC236}">
              <a16:creationId xmlns:a16="http://schemas.microsoft.com/office/drawing/2014/main" id="{0B72C2DA-766D-4A0D-BE51-1598024F420F}"/>
            </a:ext>
          </a:extLst>
        </xdr:cNvPr>
        <xdr:cNvSpPr/>
      </xdr:nvSpPr>
      <xdr:spPr>
        <a:xfrm>
          <a:off x="119659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525" name="正方形/長方形 524">
          <a:extLst>
            <a:ext uri="{FF2B5EF4-FFF2-40B4-BE49-F238E27FC236}">
              <a16:creationId xmlns:a16="http://schemas.microsoft.com/office/drawing/2014/main" id="{6DC20D73-AC07-4A08-A190-57D5D0D34015}"/>
            </a:ext>
          </a:extLst>
        </xdr:cNvPr>
        <xdr:cNvSpPr/>
      </xdr:nvSpPr>
      <xdr:spPr>
        <a:xfrm>
          <a:off x="1297178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526" name="正方形/長方形 525">
          <a:extLst>
            <a:ext uri="{FF2B5EF4-FFF2-40B4-BE49-F238E27FC236}">
              <a16:creationId xmlns:a16="http://schemas.microsoft.com/office/drawing/2014/main" id="{AD5B5063-9090-4A9E-91A1-8D0E4E06179F}"/>
            </a:ext>
          </a:extLst>
        </xdr:cNvPr>
        <xdr:cNvSpPr/>
      </xdr:nvSpPr>
      <xdr:spPr>
        <a:xfrm>
          <a:off x="1297178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527" name="正方形/長方形 526">
          <a:extLst>
            <a:ext uri="{FF2B5EF4-FFF2-40B4-BE49-F238E27FC236}">
              <a16:creationId xmlns:a16="http://schemas.microsoft.com/office/drawing/2014/main" id="{9FEDDE20-0487-480F-89B5-ED1B6953D986}"/>
            </a:ext>
          </a:extLst>
        </xdr:cNvPr>
        <xdr:cNvSpPr/>
      </xdr:nvSpPr>
      <xdr:spPr>
        <a:xfrm>
          <a:off x="10960100" y="12668250"/>
          <a:ext cx="4152900" cy="22364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68</xdr:row>
      <xdr:rowOff>152400</xdr:rowOff>
    </xdr:from>
    <xdr:to>
      <xdr:col>120</xdr:col>
      <xdr:colOff>152400</xdr:colOff>
      <xdr:row>72</xdr:row>
      <xdr:rowOff>101600</xdr:rowOff>
    </xdr:to>
    <xdr:sp macro="" textlink="">
      <xdr:nvSpPr>
        <xdr:cNvPr id="528" name="正方形/長方形 527">
          <a:extLst>
            <a:ext uri="{FF2B5EF4-FFF2-40B4-BE49-F238E27FC236}">
              <a16:creationId xmlns:a16="http://schemas.microsoft.com/office/drawing/2014/main" id="{DC3BB5AC-9040-48AA-AFAE-9505D9AA6D33}"/>
            </a:ext>
          </a:extLst>
        </xdr:cNvPr>
        <xdr:cNvSpPr/>
      </xdr:nvSpPr>
      <xdr:spPr>
        <a:xfrm>
          <a:off x="16093440" y="1155192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529" name="正方形/長方形 528">
          <a:extLst>
            <a:ext uri="{FF2B5EF4-FFF2-40B4-BE49-F238E27FC236}">
              <a16:creationId xmlns:a16="http://schemas.microsoft.com/office/drawing/2014/main" id="{FA028E1A-AD1D-45AB-B309-6D0B87CFDB65}"/>
            </a:ext>
          </a:extLst>
        </xdr:cNvPr>
        <xdr:cNvSpPr/>
      </xdr:nvSpPr>
      <xdr:spPr>
        <a:xfrm>
          <a:off x="162204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530" name="正方形/長方形 529">
          <a:extLst>
            <a:ext uri="{FF2B5EF4-FFF2-40B4-BE49-F238E27FC236}">
              <a16:creationId xmlns:a16="http://schemas.microsoft.com/office/drawing/2014/main" id="{7AB478A2-CC55-4D66-B748-48D553BBC9FF}"/>
            </a:ext>
          </a:extLst>
        </xdr:cNvPr>
        <xdr:cNvSpPr/>
      </xdr:nvSpPr>
      <xdr:spPr>
        <a:xfrm>
          <a:off x="162204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531" name="正方形/長方形 530">
          <a:extLst>
            <a:ext uri="{FF2B5EF4-FFF2-40B4-BE49-F238E27FC236}">
              <a16:creationId xmlns:a16="http://schemas.microsoft.com/office/drawing/2014/main" id="{C894ADA2-6DC3-4237-9108-8A3D90DFB912}"/>
            </a:ext>
          </a:extLst>
        </xdr:cNvPr>
        <xdr:cNvSpPr/>
      </xdr:nvSpPr>
      <xdr:spPr>
        <a:xfrm>
          <a:off x="1709928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532" name="正方形/長方形 531">
          <a:extLst>
            <a:ext uri="{FF2B5EF4-FFF2-40B4-BE49-F238E27FC236}">
              <a16:creationId xmlns:a16="http://schemas.microsoft.com/office/drawing/2014/main" id="{68863975-4BD7-4F11-86CC-4387332C5F1E}"/>
            </a:ext>
          </a:extLst>
        </xdr:cNvPr>
        <xdr:cNvSpPr/>
      </xdr:nvSpPr>
      <xdr:spPr>
        <a:xfrm>
          <a:off x="1709928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533" name="正方形/長方形 532">
          <a:extLst>
            <a:ext uri="{FF2B5EF4-FFF2-40B4-BE49-F238E27FC236}">
              <a16:creationId xmlns:a16="http://schemas.microsoft.com/office/drawing/2014/main" id="{C518106E-3D4F-4616-B502-121D43667EEC}"/>
            </a:ext>
          </a:extLst>
        </xdr:cNvPr>
        <xdr:cNvSpPr/>
      </xdr:nvSpPr>
      <xdr:spPr>
        <a:xfrm>
          <a:off x="1810512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534" name="正方形/長方形 533">
          <a:extLst>
            <a:ext uri="{FF2B5EF4-FFF2-40B4-BE49-F238E27FC236}">
              <a16:creationId xmlns:a16="http://schemas.microsoft.com/office/drawing/2014/main" id="{312EF5AA-5DFE-47BD-9579-212BAF4F1840}"/>
            </a:ext>
          </a:extLst>
        </xdr:cNvPr>
        <xdr:cNvSpPr/>
      </xdr:nvSpPr>
      <xdr:spPr>
        <a:xfrm>
          <a:off x="1810512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535" name="正方形/長方形 534">
          <a:extLst>
            <a:ext uri="{FF2B5EF4-FFF2-40B4-BE49-F238E27FC236}">
              <a16:creationId xmlns:a16="http://schemas.microsoft.com/office/drawing/2014/main" id="{5DF18B64-7CB2-4CB7-8085-61F13D906564}"/>
            </a:ext>
          </a:extLst>
        </xdr:cNvPr>
        <xdr:cNvSpPr/>
      </xdr:nvSpPr>
      <xdr:spPr>
        <a:xfrm>
          <a:off x="16093440" y="12668250"/>
          <a:ext cx="4175760" cy="22364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91</xdr:row>
      <xdr:rowOff>19050</xdr:rowOff>
    </xdr:from>
    <xdr:to>
      <xdr:col>90</xdr:col>
      <xdr:colOff>25400</xdr:colOff>
      <xdr:row>94</xdr:row>
      <xdr:rowOff>139700</xdr:rowOff>
    </xdr:to>
    <xdr:sp macro="" textlink="">
      <xdr:nvSpPr>
        <xdr:cNvPr id="536" name="正方形/長方形 535">
          <a:extLst>
            <a:ext uri="{FF2B5EF4-FFF2-40B4-BE49-F238E27FC236}">
              <a16:creationId xmlns:a16="http://schemas.microsoft.com/office/drawing/2014/main" id="{AB01A27D-1205-4C51-A40C-100314D15820}"/>
            </a:ext>
          </a:extLst>
        </xdr:cNvPr>
        <xdr:cNvSpPr/>
      </xdr:nvSpPr>
      <xdr:spPr>
        <a:xfrm>
          <a:off x="10960100" y="15274290"/>
          <a:ext cx="415290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537" name="正方形/長方形 536">
          <a:extLst>
            <a:ext uri="{FF2B5EF4-FFF2-40B4-BE49-F238E27FC236}">
              <a16:creationId xmlns:a16="http://schemas.microsoft.com/office/drawing/2014/main" id="{2F7258FE-CB9A-48FA-93FE-388AED37128E}"/>
            </a:ext>
          </a:extLst>
        </xdr:cNvPr>
        <xdr:cNvSpPr/>
      </xdr:nvSpPr>
      <xdr:spPr>
        <a:xfrm>
          <a:off x="110642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538" name="正方形/長方形 537">
          <a:extLst>
            <a:ext uri="{FF2B5EF4-FFF2-40B4-BE49-F238E27FC236}">
              <a16:creationId xmlns:a16="http://schemas.microsoft.com/office/drawing/2014/main" id="{42ABFC58-5409-4D28-817D-1F034B4FB2C5}"/>
            </a:ext>
          </a:extLst>
        </xdr:cNvPr>
        <xdr:cNvSpPr/>
      </xdr:nvSpPr>
      <xdr:spPr>
        <a:xfrm>
          <a:off x="110642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539" name="正方形/長方形 538">
          <a:extLst>
            <a:ext uri="{FF2B5EF4-FFF2-40B4-BE49-F238E27FC236}">
              <a16:creationId xmlns:a16="http://schemas.microsoft.com/office/drawing/2014/main" id="{10449291-4D4D-4BFE-ACD2-448F3C5A0CE4}"/>
            </a:ext>
          </a:extLst>
        </xdr:cNvPr>
        <xdr:cNvSpPr/>
      </xdr:nvSpPr>
      <xdr:spPr>
        <a:xfrm>
          <a:off x="119659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540" name="正方形/長方形 539">
          <a:extLst>
            <a:ext uri="{FF2B5EF4-FFF2-40B4-BE49-F238E27FC236}">
              <a16:creationId xmlns:a16="http://schemas.microsoft.com/office/drawing/2014/main" id="{DBD9BD09-5A88-4134-BA07-43E01736F6DC}"/>
            </a:ext>
          </a:extLst>
        </xdr:cNvPr>
        <xdr:cNvSpPr/>
      </xdr:nvSpPr>
      <xdr:spPr>
        <a:xfrm>
          <a:off x="119659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541" name="正方形/長方形 540">
          <a:extLst>
            <a:ext uri="{FF2B5EF4-FFF2-40B4-BE49-F238E27FC236}">
              <a16:creationId xmlns:a16="http://schemas.microsoft.com/office/drawing/2014/main" id="{98267975-31A5-4F71-9881-F12600E9A070}"/>
            </a:ext>
          </a:extLst>
        </xdr:cNvPr>
        <xdr:cNvSpPr/>
      </xdr:nvSpPr>
      <xdr:spPr>
        <a:xfrm>
          <a:off x="1297178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542" name="正方形/長方形 541">
          <a:extLst>
            <a:ext uri="{FF2B5EF4-FFF2-40B4-BE49-F238E27FC236}">
              <a16:creationId xmlns:a16="http://schemas.microsoft.com/office/drawing/2014/main" id="{E4440DC2-AD48-49A0-9226-C3D5FADC5A01}"/>
            </a:ext>
          </a:extLst>
        </xdr:cNvPr>
        <xdr:cNvSpPr/>
      </xdr:nvSpPr>
      <xdr:spPr>
        <a:xfrm>
          <a:off x="1297178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543" name="正方形/長方形 542">
          <a:extLst>
            <a:ext uri="{FF2B5EF4-FFF2-40B4-BE49-F238E27FC236}">
              <a16:creationId xmlns:a16="http://schemas.microsoft.com/office/drawing/2014/main" id="{3A2DF961-E386-4B29-9796-0144ADFF54CD}"/>
            </a:ext>
          </a:extLst>
        </xdr:cNvPr>
        <xdr:cNvSpPr/>
      </xdr:nvSpPr>
      <xdr:spPr>
        <a:xfrm>
          <a:off x="10960100" y="16394430"/>
          <a:ext cx="4152900" cy="2232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91</xdr:row>
      <xdr:rowOff>19050</xdr:rowOff>
    </xdr:from>
    <xdr:to>
      <xdr:col>120</xdr:col>
      <xdr:colOff>152400</xdr:colOff>
      <xdr:row>94</xdr:row>
      <xdr:rowOff>139700</xdr:rowOff>
    </xdr:to>
    <xdr:sp macro="" textlink="">
      <xdr:nvSpPr>
        <xdr:cNvPr id="544" name="正方形/長方形 543">
          <a:extLst>
            <a:ext uri="{FF2B5EF4-FFF2-40B4-BE49-F238E27FC236}">
              <a16:creationId xmlns:a16="http://schemas.microsoft.com/office/drawing/2014/main" id="{25DCBB85-3EF4-4774-B62F-C39A41772FDE}"/>
            </a:ext>
          </a:extLst>
        </xdr:cNvPr>
        <xdr:cNvSpPr/>
      </xdr:nvSpPr>
      <xdr:spPr>
        <a:xfrm>
          <a:off x="16093440" y="15274290"/>
          <a:ext cx="417576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545" name="正方形/長方形 544">
          <a:extLst>
            <a:ext uri="{FF2B5EF4-FFF2-40B4-BE49-F238E27FC236}">
              <a16:creationId xmlns:a16="http://schemas.microsoft.com/office/drawing/2014/main" id="{974F2FB3-6898-4E45-AED2-CFDB0CB7C9E8}"/>
            </a:ext>
          </a:extLst>
        </xdr:cNvPr>
        <xdr:cNvSpPr/>
      </xdr:nvSpPr>
      <xdr:spPr>
        <a:xfrm>
          <a:off x="162204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546" name="正方形/長方形 545">
          <a:extLst>
            <a:ext uri="{FF2B5EF4-FFF2-40B4-BE49-F238E27FC236}">
              <a16:creationId xmlns:a16="http://schemas.microsoft.com/office/drawing/2014/main" id="{7CFBA2CB-5B30-4078-9A18-0E7652808113}"/>
            </a:ext>
          </a:extLst>
        </xdr:cNvPr>
        <xdr:cNvSpPr/>
      </xdr:nvSpPr>
      <xdr:spPr>
        <a:xfrm>
          <a:off x="162204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547" name="正方形/長方形 546">
          <a:extLst>
            <a:ext uri="{FF2B5EF4-FFF2-40B4-BE49-F238E27FC236}">
              <a16:creationId xmlns:a16="http://schemas.microsoft.com/office/drawing/2014/main" id="{5AEFDB35-2F6C-4C6C-AF6B-96014FB73B85}"/>
            </a:ext>
          </a:extLst>
        </xdr:cNvPr>
        <xdr:cNvSpPr/>
      </xdr:nvSpPr>
      <xdr:spPr>
        <a:xfrm>
          <a:off x="1709928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548" name="正方形/長方形 547">
          <a:extLst>
            <a:ext uri="{FF2B5EF4-FFF2-40B4-BE49-F238E27FC236}">
              <a16:creationId xmlns:a16="http://schemas.microsoft.com/office/drawing/2014/main" id="{DAB074DC-3886-439C-8B9B-A58BA692F812}"/>
            </a:ext>
          </a:extLst>
        </xdr:cNvPr>
        <xdr:cNvSpPr/>
      </xdr:nvSpPr>
      <xdr:spPr>
        <a:xfrm>
          <a:off x="1709928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549" name="正方形/長方形 548">
          <a:extLst>
            <a:ext uri="{FF2B5EF4-FFF2-40B4-BE49-F238E27FC236}">
              <a16:creationId xmlns:a16="http://schemas.microsoft.com/office/drawing/2014/main" id="{1FD19129-B3C9-49C6-8ECC-4E78DABED074}"/>
            </a:ext>
          </a:extLst>
        </xdr:cNvPr>
        <xdr:cNvSpPr/>
      </xdr:nvSpPr>
      <xdr:spPr>
        <a:xfrm>
          <a:off x="1810512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550" name="正方形/長方形 549">
          <a:extLst>
            <a:ext uri="{FF2B5EF4-FFF2-40B4-BE49-F238E27FC236}">
              <a16:creationId xmlns:a16="http://schemas.microsoft.com/office/drawing/2014/main" id="{A8FAA308-30FD-4A81-990D-E9C9C07FEFC7}"/>
            </a:ext>
          </a:extLst>
        </xdr:cNvPr>
        <xdr:cNvSpPr/>
      </xdr:nvSpPr>
      <xdr:spPr>
        <a:xfrm>
          <a:off x="1810512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551" name="正方形/長方形 550">
          <a:extLst>
            <a:ext uri="{FF2B5EF4-FFF2-40B4-BE49-F238E27FC236}">
              <a16:creationId xmlns:a16="http://schemas.microsoft.com/office/drawing/2014/main" id="{BCDEE430-D8FB-469A-92B4-4C38335019FC}"/>
            </a:ext>
          </a:extLst>
        </xdr:cNvPr>
        <xdr:cNvSpPr/>
      </xdr:nvSpPr>
      <xdr:spPr>
        <a:xfrm>
          <a:off x="16093440" y="16394430"/>
          <a:ext cx="4175760" cy="2232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4</xdr:col>
      <xdr:colOff>0</xdr:colOff>
      <xdr:row>113</xdr:row>
      <xdr:rowOff>57150</xdr:rowOff>
    </xdr:from>
    <xdr:to>
      <xdr:col>120</xdr:col>
      <xdr:colOff>152400</xdr:colOff>
      <xdr:row>124</xdr:row>
      <xdr:rowOff>76200</xdr:rowOff>
    </xdr:to>
    <xdr:sp macro="" textlink="">
      <xdr:nvSpPr>
        <xdr:cNvPr id="552" name="正方形/長方形 551">
          <a:extLst>
            <a:ext uri="{FF2B5EF4-FFF2-40B4-BE49-F238E27FC236}">
              <a16:creationId xmlns:a16="http://schemas.microsoft.com/office/drawing/2014/main" id="{9E95F136-00E3-4D55-903A-3ABB8DAACA99}"/>
            </a:ext>
          </a:extLst>
        </xdr:cNvPr>
        <xdr:cNvSpPr/>
      </xdr:nvSpPr>
      <xdr:spPr>
        <a:xfrm>
          <a:off x="670560" y="19000470"/>
          <a:ext cx="19598640" cy="18630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553" name="正方形/長方形 552">
          <a:extLst>
            <a:ext uri="{FF2B5EF4-FFF2-40B4-BE49-F238E27FC236}">
              <a16:creationId xmlns:a16="http://schemas.microsoft.com/office/drawing/2014/main" id="{2DB03598-0BA1-4FF6-BD2E-380CC00B203C}"/>
            </a:ext>
          </a:extLst>
        </xdr:cNvPr>
        <xdr:cNvSpPr/>
      </xdr:nvSpPr>
      <xdr:spPr>
        <a:xfrm>
          <a:off x="670560" y="19063970"/>
          <a:ext cx="33909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554" name="テキスト ボックス 553">
          <a:extLst>
            <a:ext uri="{FF2B5EF4-FFF2-40B4-BE49-F238E27FC236}">
              <a16:creationId xmlns:a16="http://schemas.microsoft.com/office/drawing/2014/main" id="{3DD6E3B1-B13D-4FBF-ABD8-E0AE15D98BE8}"/>
            </a:ext>
          </a:extLst>
        </xdr:cNvPr>
        <xdr:cNvSpPr txBox="1"/>
      </xdr:nvSpPr>
      <xdr:spPr>
        <a:xfrm>
          <a:off x="746760" y="19310350"/>
          <a:ext cx="19433540" cy="145542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令和</a:t>
          </a:r>
          <a:r>
            <a:rPr kumimoji="1" lang="en-US" altLang="ja-JP" sz="1100">
              <a:solidFill>
                <a:schemeClr val="dk1"/>
              </a:solidFill>
              <a:effectLst/>
              <a:latin typeface="+mn-lt"/>
              <a:ea typeface="+mn-ea"/>
              <a:cs typeface="+mn-cs"/>
            </a:rPr>
            <a:t>5</a:t>
          </a:r>
          <a:r>
            <a:rPr kumimoji="1" lang="ja-JP" altLang="ja-JP" sz="1100">
              <a:solidFill>
                <a:schemeClr val="dk1"/>
              </a:solidFill>
              <a:effectLst/>
              <a:latin typeface="+mn-lt"/>
              <a:ea typeface="+mn-ea"/>
              <a:cs typeface="+mn-cs"/>
            </a:rPr>
            <a:t>年度数値　</a:t>
          </a: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道路</a:t>
          </a: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有形固定資産減価償却率</a:t>
          </a:r>
          <a:r>
            <a:rPr kumimoji="1" lang="en-US" altLang="ja-JP" sz="1100">
              <a:solidFill>
                <a:schemeClr val="dk1"/>
              </a:solidFill>
              <a:effectLst/>
              <a:latin typeface="+mn-lt"/>
              <a:ea typeface="+mn-ea"/>
              <a:cs typeface="+mn-cs"/>
            </a:rPr>
            <a:t>56.6%</a:t>
          </a:r>
          <a:r>
            <a:rPr kumimoji="1" lang="ja-JP" altLang="ja-JP" sz="1100">
              <a:solidFill>
                <a:schemeClr val="dk1"/>
              </a:solidFill>
              <a:effectLst/>
              <a:latin typeface="+mn-lt"/>
              <a:ea typeface="+mn-ea"/>
              <a:cs typeface="+mn-cs"/>
            </a:rPr>
            <a:t>・一人当たり延長</a:t>
          </a:r>
          <a:r>
            <a:rPr kumimoji="1" lang="en-US" altLang="ja-JP" sz="1100">
              <a:solidFill>
                <a:schemeClr val="dk1"/>
              </a:solidFill>
              <a:effectLst/>
              <a:latin typeface="+mn-lt"/>
              <a:ea typeface="+mn-ea"/>
              <a:cs typeface="+mn-cs"/>
            </a:rPr>
            <a:t>57,353m</a:t>
          </a:r>
          <a:r>
            <a:rPr kumimoji="1" lang="ja-JP" altLang="ja-JP" sz="1100">
              <a:solidFill>
                <a:schemeClr val="dk1"/>
              </a:solidFill>
              <a:effectLst/>
              <a:latin typeface="+mn-lt"/>
              <a:ea typeface="+mn-ea"/>
              <a:cs typeface="+mn-cs"/>
            </a:rPr>
            <a:t>、</a:t>
          </a: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橋りょう・トンネル</a:t>
          </a: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有形固定資産減価償却率</a:t>
          </a:r>
          <a:r>
            <a:rPr kumimoji="1" lang="en-US" altLang="ja-JP" sz="1100">
              <a:solidFill>
                <a:schemeClr val="dk1"/>
              </a:solidFill>
              <a:effectLst/>
              <a:latin typeface="+mn-lt"/>
              <a:ea typeface="+mn-ea"/>
              <a:cs typeface="+mn-cs"/>
            </a:rPr>
            <a:t>94.9%</a:t>
          </a:r>
          <a:r>
            <a:rPr kumimoji="1" lang="ja-JP" altLang="ja-JP" sz="1100">
              <a:solidFill>
                <a:schemeClr val="dk1"/>
              </a:solidFill>
              <a:effectLst/>
              <a:latin typeface="+mn-lt"/>
              <a:ea typeface="+mn-ea"/>
              <a:cs typeface="+mn-cs"/>
            </a:rPr>
            <a:t>・一人当たり有形固定資産（償却資産）額</a:t>
          </a:r>
          <a:r>
            <a:rPr kumimoji="1" lang="en-US" altLang="ja-JP" sz="1100">
              <a:solidFill>
                <a:schemeClr val="dk1"/>
              </a:solidFill>
              <a:effectLst/>
              <a:latin typeface="+mn-lt"/>
              <a:ea typeface="+mn-ea"/>
              <a:cs typeface="+mn-cs"/>
            </a:rPr>
            <a:t>311,648</a:t>
          </a:r>
          <a:r>
            <a:rPr kumimoji="1" lang="ja-JP" altLang="en-US" sz="1100">
              <a:solidFill>
                <a:schemeClr val="dk1"/>
              </a:solidFill>
              <a:effectLst/>
              <a:latin typeface="+mn-lt"/>
              <a:ea typeface="+mn-ea"/>
              <a:cs typeface="+mn-cs"/>
            </a:rPr>
            <a:t>円</a:t>
          </a:r>
          <a:r>
            <a:rPr kumimoji="1" lang="ja-JP" altLang="ja-JP" sz="1100">
              <a:solidFill>
                <a:schemeClr val="dk1"/>
              </a:solidFill>
              <a:effectLst/>
              <a:latin typeface="+mn-lt"/>
              <a:ea typeface="+mn-ea"/>
              <a:cs typeface="+mn-cs"/>
            </a:rPr>
            <a:t>、</a:t>
          </a: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公営住宅</a:t>
          </a: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有形固定資産減価償却率</a:t>
          </a:r>
          <a:r>
            <a:rPr kumimoji="1" lang="en-US" altLang="ja-JP" sz="1100">
              <a:solidFill>
                <a:schemeClr val="dk1"/>
              </a:solidFill>
              <a:effectLst/>
              <a:latin typeface="+mn-lt"/>
              <a:ea typeface="+mn-ea"/>
              <a:cs typeface="+mn-cs"/>
            </a:rPr>
            <a:t>52.1%</a:t>
          </a:r>
          <a:r>
            <a:rPr kumimoji="1" lang="ja-JP" altLang="ja-JP" sz="1100">
              <a:solidFill>
                <a:schemeClr val="dk1"/>
              </a:solidFill>
              <a:effectLst/>
              <a:latin typeface="+mn-lt"/>
              <a:ea typeface="+mn-ea"/>
              <a:cs typeface="+mn-cs"/>
            </a:rPr>
            <a:t>・一人当たり面積</a:t>
          </a:r>
          <a:r>
            <a:rPr kumimoji="1" lang="en-US" altLang="ja-JP" sz="1100">
              <a:solidFill>
                <a:schemeClr val="dk1"/>
              </a:solidFill>
              <a:effectLst/>
              <a:latin typeface="+mn-lt"/>
              <a:ea typeface="+mn-ea"/>
              <a:cs typeface="+mn-cs"/>
            </a:rPr>
            <a:t>1,889㎡</a:t>
          </a:r>
          <a:r>
            <a:rPr kumimoji="1" lang="ja-JP" altLang="ja-JP" sz="1100">
              <a:solidFill>
                <a:schemeClr val="dk1"/>
              </a:solidFill>
              <a:effectLst/>
              <a:latin typeface="+mn-lt"/>
              <a:ea typeface="+mn-ea"/>
              <a:cs typeface="+mn-cs"/>
            </a:rPr>
            <a:t>、</a:t>
          </a: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学校施設</a:t>
          </a: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有形固定資産減価償却率</a:t>
          </a:r>
          <a:r>
            <a:rPr kumimoji="1" lang="en-US" altLang="ja-JP" sz="1100">
              <a:solidFill>
                <a:schemeClr val="dk1"/>
              </a:solidFill>
              <a:effectLst/>
              <a:latin typeface="+mn-lt"/>
              <a:ea typeface="+mn-ea"/>
              <a:cs typeface="+mn-cs"/>
            </a:rPr>
            <a:t>89.7%</a:t>
          </a:r>
          <a:r>
            <a:rPr kumimoji="1" lang="ja-JP" altLang="ja-JP" sz="1100">
              <a:solidFill>
                <a:schemeClr val="dk1"/>
              </a:solidFill>
              <a:effectLst/>
              <a:latin typeface="+mn-lt"/>
              <a:ea typeface="+mn-ea"/>
              <a:cs typeface="+mn-cs"/>
            </a:rPr>
            <a:t>・一人当たり面積</a:t>
          </a:r>
          <a:r>
            <a:rPr kumimoji="1" lang="en-US" altLang="ja-JP" sz="1100">
              <a:solidFill>
                <a:schemeClr val="dk1"/>
              </a:solidFill>
              <a:effectLst/>
              <a:latin typeface="+mn-lt"/>
              <a:ea typeface="+mn-ea"/>
              <a:cs typeface="+mn-cs"/>
            </a:rPr>
            <a:t>2,839㎡</a:t>
          </a:r>
          <a:r>
            <a:rPr kumimoji="1" lang="ja-JP" altLang="ja-JP" sz="1100">
              <a:solidFill>
                <a:schemeClr val="dk1"/>
              </a:solidFill>
              <a:effectLst/>
              <a:latin typeface="+mn-lt"/>
              <a:ea typeface="+mn-ea"/>
              <a:cs typeface="+mn-cs"/>
            </a:rPr>
            <a:t>　</a:t>
          </a:r>
          <a:r>
            <a:rPr kumimoji="1" lang="en-US" altLang="ja-JP"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その他の施設は該当数値なし</a:t>
          </a:r>
          <a:endParaRPr lang="ja-JP" altLang="ja-JP" sz="1400">
            <a:effectLst/>
          </a:endParaRPr>
        </a:p>
        <a:p>
          <a:r>
            <a:rPr kumimoji="1" lang="ja-JP" altLang="ja-JP" sz="1100">
              <a:solidFill>
                <a:schemeClr val="dk1"/>
              </a:solidFill>
              <a:effectLst/>
              <a:latin typeface="+mn-lt"/>
              <a:ea typeface="+mn-ea"/>
              <a:cs typeface="+mn-cs"/>
            </a:rPr>
            <a:t>　類似団体と比較して特に有形固定資産減価償却率が高くなっている施設は、橋梁・トンネルと学校施設である。橋梁については、平成</a:t>
          </a:r>
          <a:r>
            <a:rPr kumimoji="1" lang="en-US" altLang="ja-JP" sz="1100">
              <a:solidFill>
                <a:schemeClr val="dk1"/>
              </a:solidFill>
              <a:effectLst/>
              <a:latin typeface="+mn-lt"/>
              <a:ea typeface="+mn-ea"/>
              <a:cs typeface="+mn-cs"/>
            </a:rPr>
            <a:t>24</a:t>
          </a:r>
          <a:r>
            <a:rPr kumimoji="1" lang="ja-JP" altLang="ja-JP" sz="1100">
              <a:solidFill>
                <a:schemeClr val="dk1"/>
              </a:solidFill>
              <a:effectLst/>
              <a:latin typeface="+mn-lt"/>
              <a:ea typeface="+mn-ea"/>
              <a:cs typeface="+mn-cs"/>
            </a:rPr>
            <a:t>年</a:t>
          </a:r>
          <a:r>
            <a:rPr kumimoji="1" lang="en-US" altLang="ja-JP" sz="1100">
              <a:solidFill>
                <a:schemeClr val="dk1"/>
              </a:solidFill>
              <a:effectLst/>
              <a:latin typeface="+mn-lt"/>
              <a:ea typeface="+mn-ea"/>
              <a:cs typeface="+mn-cs"/>
            </a:rPr>
            <a:t>10</a:t>
          </a:r>
          <a:r>
            <a:rPr kumimoji="1" lang="ja-JP" altLang="ja-JP" sz="1100">
              <a:solidFill>
                <a:schemeClr val="dk1"/>
              </a:solidFill>
              <a:effectLst/>
              <a:latin typeface="+mn-lt"/>
              <a:ea typeface="+mn-ea"/>
              <a:cs typeface="+mn-cs"/>
            </a:rPr>
            <a:t>月に策定した橋梁長寿命化修繕計画において、計画の対象である</a:t>
          </a:r>
          <a:r>
            <a:rPr kumimoji="1" lang="en-US" altLang="ja-JP" sz="1100">
              <a:solidFill>
                <a:schemeClr val="dk1"/>
              </a:solidFill>
              <a:effectLst/>
              <a:latin typeface="+mn-lt"/>
              <a:ea typeface="+mn-ea"/>
              <a:cs typeface="+mn-cs"/>
            </a:rPr>
            <a:t>36</a:t>
          </a:r>
          <a:r>
            <a:rPr kumimoji="1" lang="ja-JP" altLang="ja-JP" sz="1100">
              <a:solidFill>
                <a:schemeClr val="dk1"/>
              </a:solidFill>
              <a:effectLst/>
              <a:latin typeface="+mn-lt"/>
              <a:ea typeface="+mn-ea"/>
              <a:cs typeface="+mn-cs"/>
            </a:rPr>
            <a:t>橋のうち、策定時点で建設後</a:t>
          </a:r>
          <a:r>
            <a:rPr kumimoji="1" lang="en-US" altLang="ja-JP" sz="1100">
              <a:solidFill>
                <a:schemeClr val="dk1"/>
              </a:solidFill>
              <a:effectLst/>
              <a:latin typeface="+mn-lt"/>
              <a:ea typeface="+mn-ea"/>
              <a:cs typeface="+mn-cs"/>
            </a:rPr>
            <a:t>50</a:t>
          </a:r>
          <a:r>
            <a:rPr kumimoji="1" lang="ja-JP" altLang="ja-JP" sz="1100">
              <a:solidFill>
                <a:schemeClr val="dk1"/>
              </a:solidFill>
              <a:effectLst/>
              <a:latin typeface="+mn-lt"/>
              <a:ea typeface="+mn-ea"/>
              <a:cs typeface="+mn-cs"/>
            </a:rPr>
            <a:t>年を経過している高齢化橋梁が</a:t>
          </a:r>
          <a:r>
            <a:rPr kumimoji="1" lang="en-US" altLang="ja-JP" sz="1100">
              <a:solidFill>
                <a:schemeClr val="dk1"/>
              </a:solidFill>
              <a:effectLst/>
              <a:latin typeface="+mn-lt"/>
              <a:ea typeface="+mn-ea"/>
              <a:cs typeface="+mn-cs"/>
            </a:rPr>
            <a:t>42</a:t>
          </a:r>
          <a:r>
            <a:rPr kumimoji="1" lang="ja-JP" altLang="ja-JP" sz="1100">
              <a:solidFill>
                <a:schemeClr val="dk1"/>
              </a:solidFill>
              <a:effectLst/>
              <a:latin typeface="+mn-lt"/>
              <a:ea typeface="+mn-ea"/>
              <a:cs typeface="+mn-cs"/>
            </a:rPr>
            <a:t>％、令和</a:t>
          </a:r>
          <a:r>
            <a:rPr kumimoji="1" lang="en-US" altLang="ja-JP" sz="1100">
              <a:solidFill>
                <a:schemeClr val="dk1"/>
              </a:solidFill>
              <a:effectLst/>
              <a:latin typeface="+mn-lt"/>
              <a:ea typeface="+mn-ea"/>
              <a:cs typeface="+mn-cs"/>
            </a:rPr>
            <a:t>13</a:t>
          </a:r>
          <a:r>
            <a:rPr kumimoji="1" lang="ja-JP" altLang="ja-JP" sz="1100">
              <a:solidFill>
                <a:schemeClr val="dk1"/>
              </a:solidFill>
              <a:effectLst/>
              <a:latin typeface="+mn-lt"/>
              <a:ea typeface="+mn-ea"/>
              <a:cs typeface="+mn-cs"/>
            </a:rPr>
            <a:t>年度には</a:t>
          </a:r>
          <a:r>
            <a:rPr kumimoji="1" lang="en-US" altLang="ja-JP" sz="1100">
              <a:solidFill>
                <a:schemeClr val="dk1"/>
              </a:solidFill>
              <a:effectLst/>
              <a:latin typeface="+mn-lt"/>
              <a:ea typeface="+mn-ea"/>
              <a:cs typeface="+mn-cs"/>
            </a:rPr>
            <a:t>72</a:t>
          </a:r>
          <a:r>
            <a:rPr kumimoji="1" lang="ja-JP" altLang="ja-JP" sz="1100">
              <a:solidFill>
                <a:schemeClr val="dk1"/>
              </a:solidFill>
              <a:effectLst/>
              <a:latin typeface="+mn-lt"/>
              <a:ea typeface="+mn-ea"/>
              <a:cs typeface="+mn-cs"/>
            </a:rPr>
            <a:t>％となると分析されており、今後急速に増加する見込みとなっている。橋梁の更新（架け替え等）には多額の費用が必要となることから、従来の対処療法型から予防保全型への転換を図り、橋梁の寿命を延ばすことで更新コストの平準化を図っている。また、学校施設についても類似団体より高くなっているが、小・中学校の校舎や体育館については、既に耐震改修が完了しており、部分的な補修等を行いながら施設の維持管理に努めているため、現時点では使用する上での大きな問題はない。今後は、令和元年度に策定した学校施設長寿命化計画に基づき、必要な施設更新等を計画的に実施していく。</a:t>
          </a:r>
          <a:endParaRPr lang="ja-JP" altLang="ja-JP" sz="1400">
            <a:effectLst/>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43760938-799B-495C-8B01-607AA84F0823}"/>
            </a:ext>
          </a:extLst>
        </xdr:cNvPr>
        <xdr:cNvSpPr/>
      </xdr:nvSpPr>
      <xdr:spPr>
        <a:xfrm>
          <a:off x="566420" y="127000"/>
          <a:ext cx="11168380" cy="61976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48869A5D-EE56-4DA5-B184-CE7E89486596}"/>
            </a:ext>
          </a:extLst>
        </xdr:cNvPr>
        <xdr:cNvSpPr/>
      </xdr:nvSpPr>
      <xdr:spPr>
        <a:xfrm>
          <a:off x="16764000" y="186690"/>
          <a:ext cx="3505200" cy="54737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23D9AFAD-D58E-4B28-ABF4-DFC46CF51567}"/>
            </a:ext>
          </a:extLst>
        </xdr:cNvPr>
        <xdr:cNvSpPr/>
      </xdr:nvSpPr>
      <xdr:spPr>
        <a:xfrm>
          <a:off x="16783050" y="212090"/>
          <a:ext cx="3460750" cy="4965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F767A612-4E01-4DD7-AF57-DB1E11497059}"/>
            </a:ext>
          </a:extLst>
        </xdr:cNvPr>
        <xdr:cNvSpPr/>
      </xdr:nvSpPr>
      <xdr:spPr>
        <a:xfrm>
          <a:off x="16808450" y="237490"/>
          <a:ext cx="3403600" cy="4330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東京都奥多摩町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F2BAEA3E-9FBA-424A-B5F6-555B53C395D2}"/>
            </a:ext>
          </a:extLst>
        </xdr:cNvPr>
        <xdr:cNvSpPr/>
      </xdr:nvSpPr>
      <xdr:spPr>
        <a:xfrm>
          <a:off x="14312900" y="186690"/>
          <a:ext cx="2340610" cy="54737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6E0D826E-8566-4696-AA0E-992F3D27E96F}"/>
            </a:ext>
          </a:extLst>
        </xdr:cNvPr>
        <xdr:cNvSpPr/>
      </xdr:nvSpPr>
      <xdr:spPr>
        <a:xfrm>
          <a:off x="14338300" y="212090"/>
          <a:ext cx="2296160" cy="4965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3B9FDE3A-FD8F-47BD-89BD-4F70DDD24C77}"/>
            </a:ext>
          </a:extLst>
        </xdr:cNvPr>
        <xdr:cNvSpPr/>
      </xdr:nvSpPr>
      <xdr:spPr>
        <a:xfrm>
          <a:off x="14363700" y="237490"/>
          <a:ext cx="2239010" cy="44577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55AD6EC7-D429-4D60-ACA4-CC1FBE269497}"/>
            </a:ext>
          </a:extLst>
        </xdr:cNvPr>
        <xdr:cNvSpPr/>
      </xdr:nvSpPr>
      <xdr:spPr>
        <a:xfrm>
          <a:off x="670560" y="869950"/>
          <a:ext cx="8884920" cy="17399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8CC87F66-3FD7-45C3-A523-648176E5FF45}"/>
            </a:ext>
          </a:extLst>
        </xdr:cNvPr>
        <xdr:cNvSpPr/>
      </xdr:nvSpPr>
      <xdr:spPr>
        <a:xfrm>
          <a:off x="797560" y="901700"/>
          <a:ext cx="121412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544D8994-D7E0-4CD3-81D8-40717107BAEB}"/>
            </a:ext>
          </a:extLst>
        </xdr:cNvPr>
        <xdr:cNvSpPr/>
      </xdr:nvSpPr>
      <xdr:spPr>
        <a:xfrm>
          <a:off x="1971040" y="901700"/>
          <a:ext cx="117348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4,603
4,533
225.53
7,385,902
7,098,560
286,575
2,818,816
1,576,240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AC7D2DE-B7DA-4A28-AEC4-86959BF4239F}"/>
            </a:ext>
          </a:extLst>
        </xdr:cNvPr>
        <xdr:cNvSpPr/>
      </xdr:nvSpPr>
      <xdr:spPr>
        <a:xfrm>
          <a:off x="3144520" y="901700"/>
          <a:ext cx="134112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8EDEB962-7323-4F71-A54B-01CD477283A4}"/>
            </a:ext>
          </a:extLst>
        </xdr:cNvPr>
        <xdr:cNvSpPr/>
      </xdr:nvSpPr>
      <xdr:spPr>
        <a:xfrm>
          <a:off x="4485640" y="920750"/>
          <a:ext cx="178054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C942CF9B-6697-46E9-94E3-58882CA88B10}"/>
            </a:ext>
          </a:extLst>
        </xdr:cNvPr>
        <xdr:cNvSpPr/>
      </xdr:nvSpPr>
      <xdr:spPr>
        <a:xfrm>
          <a:off x="6266180" y="920750"/>
          <a:ext cx="110998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7.4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897116B3-A41E-4F2C-956B-47D4FD72112B}"/>
            </a:ext>
          </a:extLst>
        </xdr:cNvPr>
        <xdr:cNvSpPr/>
      </xdr:nvSpPr>
      <xdr:spPr>
        <a:xfrm>
          <a:off x="7439660" y="933450"/>
          <a:ext cx="566420" cy="91694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2E203BA4-8AE7-4403-9D9A-D5551D904588}"/>
            </a:ext>
          </a:extLst>
        </xdr:cNvPr>
        <xdr:cNvSpPr/>
      </xdr:nvSpPr>
      <xdr:spPr>
        <a:xfrm>
          <a:off x="4485640" y="1676400"/>
          <a:ext cx="178054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a:extLst>
            <a:ext uri="{FF2B5EF4-FFF2-40B4-BE49-F238E27FC236}">
              <a16:creationId xmlns:a16="http://schemas.microsoft.com/office/drawing/2014/main" id="{E6A70C53-8439-4C71-9645-BE9CC9F5CF76}"/>
            </a:ext>
          </a:extLst>
        </xdr:cNvPr>
        <xdr:cNvSpPr/>
      </xdr:nvSpPr>
      <xdr:spPr>
        <a:xfrm>
          <a:off x="6329680" y="1676400"/>
          <a:ext cx="301752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73C4D61C-648F-4C56-B4A4-E05BE39E9020}"/>
            </a:ext>
          </a:extLst>
        </xdr:cNvPr>
        <xdr:cNvSpPr/>
      </xdr:nvSpPr>
      <xdr:spPr>
        <a:xfrm>
          <a:off x="9748520" y="869950"/>
          <a:ext cx="1341120" cy="124333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61C043D5-521E-4EBB-9904-A75CFFB16839}"/>
            </a:ext>
          </a:extLst>
        </xdr:cNvPr>
        <xdr:cNvSpPr/>
      </xdr:nvSpPr>
      <xdr:spPr>
        <a:xfrm>
          <a:off x="9986010" y="933450"/>
          <a:ext cx="117348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467B0032-D06A-4006-B513-3772C8A1AA36}"/>
            </a:ext>
          </a:extLst>
        </xdr:cNvPr>
        <xdr:cNvSpPr/>
      </xdr:nvSpPr>
      <xdr:spPr>
        <a:xfrm>
          <a:off x="9986010" y="1192530"/>
          <a:ext cx="117348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CD3CECC5-D7CD-4AB1-866C-60C2E4223269}"/>
            </a:ext>
          </a:extLst>
        </xdr:cNvPr>
        <xdr:cNvSpPr/>
      </xdr:nvSpPr>
      <xdr:spPr>
        <a:xfrm>
          <a:off x="9986010" y="1515110"/>
          <a:ext cx="127762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097A2271-CEF3-4BCD-ADB0-7364A36421E1}"/>
            </a:ext>
          </a:extLst>
        </xdr:cNvPr>
        <xdr:cNvCxnSpPr/>
      </xdr:nvCxnSpPr>
      <xdr:spPr>
        <a:xfrm flipH="1">
          <a:off x="9831070" y="1018540"/>
          <a:ext cx="18669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86D84263-DF13-4783-B59A-00541D66A96F}"/>
            </a:ext>
          </a:extLst>
        </xdr:cNvPr>
        <xdr:cNvSpPr/>
      </xdr:nvSpPr>
      <xdr:spPr>
        <a:xfrm>
          <a:off x="9885045" y="97155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BAFD71E6-DC53-4BEB-9EAC-888B2878027A}"/>
            </a:ext>
          </a:extLst>
        </xdr:cNvPr>
        <xdr:cNvSpPr/>
      </xdr:nvSpPr>
      <xdr:spPr>
        <a:xfrm>
          <a:off x="9885045" y="123063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CA97F8C7-863B-46D6-8FAB-60BBD4CC6254}"/>
            </a:ext>
          </a:extLst>
        </xdr:cNvPr>
        <xdr:cNvCxnSpPr/>
      </xdr:nvCxnSpPr>
      <xdr:spPr>
        <a:xfrm>
          <a:off x="9906635" y="1493520"/>
          <a:ext cx="0" cy="135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48FE31E8-6B2E-46F6-9D0B-51A42D10C8B0}"/>
            </a:ext>
          </a:extLst>
        </xdr:cNvPr>
        <xdr:cNvCxnSpPr/>
      </xdr:nvCxnSpPr>
      <xdr:spPr>
        <a:xfrm>
          <a:off x="9850120" y="1493520"/>
          <a:ext cx="14859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55BF3FF3-1A6F-4700-BE66-E7DE08384D80}"/>
            </a:ext>
          </a:extLst>
        </xdr:cNvPr>
        <xdr:cNvCxnSpPr/>
      </xdr:nvCxnSpPr>
      <xdr:spPr>
        <a:xfrm flipV="1">
          <a:off x="9906635" y="1724025"/>
          <a:ext cx="0" cy="135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62BD6398-5918-4D64-BCE8-749EA0A216FE}"/>
            </a:ext>
          </a:extLst>
        </xdr:cNvPr>
        <xdr:cNvCxnSpPr/>
      </xdr:nvCxnSpPr>
      <xdr:spPr>
        <a:xfrm>
          <a:off x="9850120" y="1863090"/>
          <a:ext cx="14859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839B65D6-A98E-4265-8650-40DFBAEA29F6}"/>
            </a:ext>
          </a:extLst>
        </xdr:cNvPr>
        <xdr:cNvSpPr txBox="1"/>
      </xdr:nvSpPr>
      <xdr:spPr>
        <a:xfrm>
          <a:off x="629920" y="273304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93347C39-8192-4F92-8154-DB9B5D3518F7}"/>
            </a:ext>
          </a:extLst>
        </xdr:cNvPr>
        <xdr:cNvSpPr txBox="1"/>
      </xdr:nvSpPr>
      <xdr:spPr>
        <a:xfrm>
          <a:off x="629920" y="304292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F1909405-BEF7-4764-9372-A6C110EF8A4B}"/>
            </a:ext>
          </a:extLst>
        </xdr:cNvPr>
        <xdr:cNvSpPr txBox="1"/>
      </xdr:nvSpPr>
      <xdr:spPr>
        <a:xfrm>
          <a:off x="629920" y="33528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D1EC1F67-E28C-4D93-BDFC-66427A490734}"/>
            </a:ext>
          </a:extLst>
        </xdr:cNvPr>
        <xdr:cNvSpPr txBox="1"/>
      </xdr:nvSpPr>
      <xdr:spPr>
        <a:xfrm>
          <a:off x="629920" y="366649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D64690CF-0A06-4860-85C9-6A5F397D8F68}"/>
            </a:ext>
          </a:extLst>
        </xdr:cNvPr>
        <xdr:cNvSpPr/>
      </xdr:nvSpPr>
      <xdr:spPr>
        <a:xfrm>
          <a:off x="670560" y="409956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423B4FFF-CF9E-4933-A78F-27F64A53078C}"/>
            </a:ext>
          </a:extLst>
        </xdr:cNvPr>
        <xdr:cNvSpPr/>
      </xdr:nvSpPr>
      <xdr:spPr>
        <a:xfrm>
          <a:off x="79756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47723CF1-43FC-4283-AB8D-A94A6FBA5A4B}"/>
            </a:ext>
          </a:extLst>
        </xdr:cNvPr>
        <xdr:cNvSpPr/>
      </xdr:nvSpPr>
      <xdr:spPr>
        <a:xfrm>
          <a:off x="79756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F47BF169-C758-483E-BF30-FB49C6C2E597}"/>
            </a:ext>
          </a:extLst>
        </xdr:cNvPr>
        <xdr:cNvSpPr/>
      </xdr:nvSpPr>
      <xdr:spPr>
        <a:xfrm>
          <a:off x="167640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3E0C7E79-A671-4D62-90C3-A0D370B72AB3}"/>
            </a:ext>
          </a:extLst>
        </xdr:cNvPr>
        <xdr:cNvSpPr/>
      </xdr:nvSpPr>
      <xdr:spPr>
        <a:xfrm>
          <a:off x="167640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0D8E8A04-BDBF-4875-91FB-46958B33B314}"/>
            </a:ext>
          </a:extLst>
        </xdr:cNvPr>
        <xdr:cNvSpPr/>
      </xdr:nvSpPr>
      <xdr:spPr>
        <a:xfrm>
          <a:off x="26822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410C317C-1F3F-4CD7-B2BC-28A0FA0A46AA}"/>
            </a:ext>
          </a:extLst>
        </xdr:cNvPr>
        <xdr:cNvSpPr/>
      </xdr:nvSpPr>
      <xdr:spPr>
        <a:xfrm>
          <a:off x="26822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A27F37FA-2329-4093-BA1E-B5FD53903301}"/>
            </a:ext>
          </a:extLst>
        </xdr:cNvPr>
        <xdr:cNvSpPr/>
      </xdr:nvSpPr>
      <xdr:spPr>
        <a:xfrm>
          <a:off x="670560" y="5215890"/>
          <a:ext cx="4175760" cy="22364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24</xdr:row>
      <xdr:rowOff>76200</xdr:rowOff>
    </xdr:from>
    <xdr:to>
      <xdr:col>59</xdr:col>
      <xdr:colOff>88900</xdr:colOff>
      <xdr:row>28</xdr:row>
      <xdr:rowOff>25400</xdr:rowOff>
    </xdr:to>
    <xdr:sp macro="" textlink="">
      <xdr:nvSpPr>
        <xdr:cNvPr id="41" name="正方形/長方形 40">
          <a:extLst>
            <a:ext uri="{FF2B5EF4-FFF2-40B4-BE49-F238E27FC236}">
              <a16:creationId xmlns:a16="http://schemas.microsoft.com/office/drawing/2014/main" id="{14B3FFBF-8715-47CA-94BB-F9F0615C1571}"/>
            </a:ext>
          </a:extLst>
        </xdr:cNvPr>
        <xdr:cNvSpPr/>
      </xdr:nvSpPr>
      <xdr:spPr>
        <a:xfrm>
          <a:off x="5826760" y="409956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42" name="正方形/長方形 41">
          <a:extLst>
            <a:ext uri="{FF2B5EF4-FFF2-40B4-BE49-F238E27FC236}">
              <a16:creationId xmlns:a16="http://schemas.microsoft.com/office/drawing/2014/main" id="{05FF3C7F-865E-431D-8AE1-B5AC02704577}"/>
            </a:ext>
          </a:extLst>
        </xdr:cNvPr>
        <xdr:cNvSpPr/>
      </xdr:nvSpPr>
      <xdr:spPr>
        <a:xfrm>
          <a:off x="593090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43" name="正方形/長方形 42">
          <a:extLst>
            <a:ext uri="{FF2B5EF4-FFF2-40B4-BE49-F238E27FC236}">
              <a16:creationId xmlns:a16="http://schemas.microsoft.com/office/drawing/2014/main" id="{33435CD6-D86F-4054-906C-5C71EB437D02}"/>
            </a:ext>
          </a:extLst>
        </xdr:cNvPr>
        <xdr:cNvSpPr/>
      </xdr:nvSpPr>
      <xdr:spPr>
        <a:xfrm>
          <a:off x="593090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44" name="正方形/長方形 43">
          <a:extLst>
            <a:ext uri="{FF2B5EF4-FFF2-40B4-BE49-F238E27FC236}">
              <a16:creationId xmlns:a16="http://schemas.microsoft.com/office/drawing/2014/main" id="{8315AB67-3B2B-4D88-AAD8-45AE164AC273}"/>
            </a:ext>
          </a:extLst>
        </xdr:cNvPr>
        <xdr:cNvSpPr/>
      </xdr:nvSpPr>
      <xdr:spPr>
        <a:xfrm>
          <a:off x="683260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45" name="正方形/長方形 44">
          <a:extLst>
            <a:ext uri="{FF2B5EF4-FFF2-40B4-BE49-F238E27FC236}">
              <a16:creationId xmlns:a16="http://schemas.microsoft.com/office/drawing/2014/main" id="{5F256B8C-D92E-497B-9B8F-FC7D0FFF92AF}"/>
            </a:ext>
          </a:extLst>
        </xdr:cNvPr>
        <xdr:cNvSpPr/>
      </xdr:nvSpPr>
      <xdr:spPr>
        <a:xfrm>
          <a:off x="683260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46" name="正方形/長方形 45">
          <a:extLst>
            <a:ext uri="{FF2B5EF4-FFF2-40B4-BE49-F238E27FC236}">
              <a16:creationId xmlns:a16="http://schemas.microsoft.com/office/drawing/2014/main" id="{A15880B5-9E77-4DD4-BF74-A9DC85A91B08}"/>
            </a:ext>
          </a:extLst>
        </xdr:cNvPr>
        <xdr:cNvSpPr/>
      </xdr:nvSpPr>
      <xdr:spPr>
        <a:xfrm>
          <a:off x="78384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47" name="正方形/長方形 46">
          <a:extLst>
            <a:ext uri="{FF2B5EF4-FFF2-40B4-BE49-F238E27FC236}">
              <a16:creationId xmlns:a16="http://schemas.microsoft.com/office/drawing/2014/main" id="{D30DB325-5876-4889-92F1-92B446AB38CA}"/>
            </a:ext>
          </a:extLst>
        </xdr:cNvPr>
        <xdr:cNvSpPr/>
      </xdr:nvSpPr>
      <xdr:spPr>
        <a:xfrm>
          <a:off x="78384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48" name="正方形/長方形 47">
          <a:extLst>
            <a:ext uri="{FF2B5EF4-FFF2-40B4-BE49-F238E27FC236}">
              <a16:creationId xmlns:a16="http://schemas.microsoft.com/office/drawing/2014/main" id="{DF6E6FBB-2E9D-4B71-AEED-444EC3582A49}"/>
            </a:ext>
          </a:extLst>
        </xdr:cNvPr>
        <xdr:cNvSpPr/>
      </xdr:nvSpPr>
      <xdr:spPr>
        <a:xfrm>
          <a:off x="5826760" y="5215890"/>
          <a:ext cx="4152900" cy="22364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4</xdr:col>
      <xdr:colOff>0</xdr:colOff>
      <xdr:row>46</xdr:row>
      <xdr:rowOff>114300</xdr:rowOff>
    </xdr:from>
    <xdr:to>
      <xdr:col>28</xdr:col>
      <xdr:colOff>152400</xdr:colOff>
      <xdr:row>50</xdr:row>
      <xdr:rowOff>63500</xdr:rowOff>
    </xdr:to>
    <xdr:sp macro="" textlink="">
      <xdr:nvSpPr>
        <xdr:cNvPr id="49" name="正方形/長方形 48">
          <a:extLst>
            <a:ext uri="{FF2B5EF4-FFF2-40B4-BE49-F238E27FC236}">
              <a16:creationId xmlns:a16="http://schemas.microsoft.com/office/drawing/2014/main" id="{6982E97D-E99F-4705-92F9-760A0A2C31FF}"/>
            </a:ext>
          </a:extLst>
        </xdr:cNvPr>
        <xdr:cNvSpPr/>
      </xdr:nvSpPr>
      <xdr:spPr>
        <a:xfrm>
          <a:off x="670560" y="782574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50" name="正方形/長方形 49">
          <a:extLst>
            <a:ext uri="{FF2B5EF4-FFF2-40B4-BE49-F238E27FC236}">
              <a16:creationId xmlns:a16="http://schemas.microsoft.com/office/drawing/2014/main" id="{74BC2E70-3029-4EE3-AF98-7463F55B222B}"/>
            </a:ext>
          </a:extLst>
        </xdr:cNvPr>
        <xdr:cNvSpPr/>
      </xdr:nvSpPr>
      <xdr:spPr>
        <a:xfrm>
          <a:off x="79756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51" name="正方形/長方形 50">
          <a:extLst>
            <a:ext uri="{FF2B5EF4-FFF2-40B4-BE49-F238E27FC236}">
              <a16:creationId xmlns:a16="http://schemas.microsoft.com/office/drawing/2014/main" id="{5AF11108-ABD8-4E17-820E-654E5919CB2B}"/>
            </a:ext>
          </a:extLst>
        </xdr:cNvPr>
        <xdr:cNvSpPr/>
      </xdr:nvSpPr>
      <xdr:spPr>
        <a:xfrm>
          <a:off x="79756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52" name="正方形/長方形 51">
          <a:extLst>
            <a:ext uri="{FF2B5EF4-FFF2-40B4-BE49-F238E27FC236}">
              <a16:creationId xmlns:a16="http://schemas.microsoft.com/office/drawing/2014/main" id="{AF407F1B-EDF6-4E92-A986-DECDE7B28CC2}"/>
            </a:ext>
          </a:extLst>
        </xdr:cNvPr>
        <xdr:cNvSpPr/>
      </xdr:nvSpPr>
      <xdr:spPr>
        <a:xfrm>
          <a:off x="167640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53" name="正方形/長方形 52">
          <a:extLst>
            <a:ext uri="{FF2B5EF4-FFF2-40B4-BE49-F238E27FC236}">
              <a16:creationId xmlns:a16="http://schemas.microsoft.com/office/drawing/2014/main" id="{8F7DFBB0-2E20-4DC5-82FF-3BC8109A8412}"/>
            </a:ext>
          </a:extLst>
        </xdr:cNvPr>
        <xdr:cNvSpPr/>
      </xdr:nvSpPr>
      <xdr:spPr>
        <a:xfrm>
          <a:off x="167640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54" name="正方形/長方形 53">
          <a:extLst>
            <a:ext uri="{FF2B5EF4-FFF2-40B4-BE49-F238E27FC236}">
              <a16:creationId xmlns:a16="http://schemas.microsoft.com/office/drawing/2014/main" id="{9AC2F70D-D2AB-417C-A643-FC52FAC37995}"/>
            </a:ext>
          </a:extLst>
        </xdr:cNvPr>
        <xdr:cNvSpPr/>
      </xdr:nvSpPr>
      <xdr:spPr>
        <a:xfrm>
          <a:off x="26822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55" name="正方形/長方形 54">
          <a:extLst>
            <a:ext uri="{FF2B5EF4-FFF2-40B4-BE49-F238E27FC236}">
              <a16:creationId xmlns:a16="http://schemas.microsoft.com/office/drawing/2014/main" id="{74FB4E6E-FA37-46B1-80A3-7AF61B634C02}"/>
            </a:ext>
          </a:extLst>
        </xdr:cNvPr>
        <xdr:cNvSpPr/>
      </xdr:nvSpPr>
      <xdr:spPr>
        <a:xfrm>
          <a:off x="26822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56" name="正方形/長方形 55">
          <a:extLst>
            <a:ext uri="{FF2B5EF4-FFF2-40B4-BE49-F238E27FC236}">
              <a16:creationId xmlns:a16="http://schemas.microsoft.com/office/drawing/2014/main" id="{0B011B08-6291-444C-821B-0C0C27A1879C}"/>
            </a:ext>
          </a:extLst>
        </xdr:cNvPr>
        <xdr:cNvSpPr/>
      </xdr:nvSpPr>
      <xdr:spPr>
        <a:xfrm>
          <a:off x="670560" y="8942070"/>
          <a:ext cx="4175760" cy="22364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46</xdr:row>
      <xdr:rowOff>114300</xdr:rowOff>
    </xdr:from>
    <xdr:to>
      <xdr:col>59</xdr:col>
      <xdr:colOff>88900</xdr:colOff>
      <xdr:row>50</xdr:row>
      <xdr:rowOff>63500</xdr:rowOff>
    </xdr:to>
    <xdr:sp macro="" textlink="">
      <xdr:nvSpPr>
        <xdr:cNvPr id="57" name="正方形/長方形 56">
          <a:extLst>
            <a:ext uri="{FF2B5EF4-FFF2-40B4-BE49-F238E27FC236}">
              <a16:creationId xmlns:a16="http://schemas.microsoft.com/office/drawing/2014/main" id="{5AF56783-0DAD-4CDC-8049-EE5CC6D14169}"/>
            </a:ext>
          </a:extLst>
        </xdr:cNvPr>
        <xdr:cNvSpPr/>
      </xdr:nvSpPr>
      <xdr:spPr>
        <a:xfrm>
          <a:off x="5826760" y="782574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58" name="正方形/長方形 57">
          <a:extLst>
            <a:ext uri="{FF2B5EF4-FFF2-40B4-BE49-F238E27FC236}">
              <a16:creationId xmlns:a16="http://schemas.microsoft.com/office/drawing/2014/main" id="{94987659-664C-4FAD-8CCA-6C5183A1E801}"/>
            </a:ext>
          </a:extLst>
        </xdr:cNvPr>
        <xdr:cNvSpPr/>
      </xdr:nvSpPr>
      <xdr:spPr>
        <a:xfrm>
          <a:off x="593090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59" name="正方形/長方形 58">
          <a:extLst>
            <a:ext uri="{FF2B5EF4-FFF2-40B4-BE49-F238E27FC236}">
              <a16:creationId xmlns:a16="http://schemas.microsoft.com/office/drawing/2014/main" id="{6ADBFBFC-9CD1-41CE-991A-640389F5A36E}"/>
            </a:ext>
          </a:extLst>
        </xdr:cNvPr>
        <xdr:cNvSpPr/>
      </xdr:nvSpPr>
      <xdr:spPr>
        <a:xfrm>
          <a:off x="593090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60" name="正方形/長方形 59">
          <a:extLst>
            <a:ext uri="{FF2B5EF4-FFF2-40B4-BE49-F238E27FC236}">
              <a16:creationId xmlns:a16="http://schemas.microsoft.com/office/drawing/2014/main" id="{4517CBAC-8C93-489D-A48D-D5E543180B54}"/>
            </a:ext>
          </a:extLst>
        </xdr:cNvPr>
        <xdr:cNvSpPr/>
      </xdr:nvSpPr>
      <xdr:spPr>
        <a:xfrm>
          <a:off x="683260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61" name="正方形/長方形 60">
          <a:extLst>
            <a:ext uri="{FF2B5EF4-FFF2-40B4-BE49-F238E27FC236}">
              <a16:creationId xmlns:a16="http://schemas.microsoft.com/office/drawing/2014/main" id="{F0B12D3E-2715-4451-9880-39AFCFF51ECE}"/>
            </a:ext>
          </a:extLst>
        </xdr:cNvPr>
        <xdr:cNvSpPr/>
      </xdr:nvSpPr>
      <xdr:spPr>
        <a:xfrm>
          <a:off x="683260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62" name="正方形/長方形 61">
          <a:extLst>
            <a:ext uri="{FF2B5EF4-FFF2-40B4-BE49-F238E27FC236}">
              <a16:creationId xmlns:a16="http://schemas.microsoft.com/office/drawing/2014/main" id="{64F2437F-EC7A-49C2-AFCF-E38EEACD4321}"/>
            </a:ext>
          </a:extLst>
        </xdr:cNvPr>
        <xdr:cNvSpPr/>
      </xdr:nvSpPr>
      <xdr:spPr>
        <a:xfrm>
          <a:off x="78384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63" name="正方形/長方形 62">
          <a:extLst>
            <a:ext uri="{FF2B5EF4-FFF2-40B4-BE49-F238E27FC236}">
              <a16:creationId xmlns:a16="http://schemas.microsoft.com/office/drawing/2014/main" id="{FA87F573-0839-4238-AC74-DC6C72F0CB9D}"/>
            </a:ext>
          </a:extLst>
        </xdr:cNvPr>
        <xdr:cNvSpPr/>
      </xdr:nvSpPr>
      <xdr:spPr>
        <a:xfrm>
          <a:off x="78384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64" name="正方形/長方形 63">
          <a:extLst>
            <a:ext uri="{FF2B5EF4-FFF2-40B4-BE49-F238E27FC236}">
              <a16:creationId xmlns:a16="http://schemas.microsoft.com/office/drawing/2014/main" id="{4195691F-D469-4AC3-A182-79E43966AEF6}"/>
            </a:ext>
          </a:extLst>
        </xdr:cNvPr>
        <xdr:cNvSpPr/>
      </xdr:nvSpPr>
      <xdr:spPr>
        <a:xfrm>
          <a:off x="5826760" y="8942070"/>
          <a:ext cx="4152900" cy="22364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4</xdr:col>
      <xdr:colOff>0</xdr:colOff>
      <xdr:row>68</xdr:row>
      <xdr:rowOff>152400</xdr:rowOff>
    </xdr:from>
    <xdr:to>
      <xdr:col>28</xdr:col>
      <xdr:colOff>152400</xdr:colOff>
      <xdr:row>72</xdr:row>
      <xdr:rowOff>101600</xdr:rowOff>
    </xdr:to>
    <xdr:sp macro="" textlink="">
      <xdr:nvSpPr>
        <xdr:cNvPr id="65" name="正方形/長方形 64">
          <a:extLst>
            <a:ext uri="{FF2B5EF4-FFF2-40B4-BE49-F238E27FC236}">
              <a16:creationId xmlns:a16="http://schemas.microsoft.com/office/drawing/2014/main" id="{90F52681-E1CD-4464-A4AF-29637F601DA3}"/>
            </a:ext>
          </a:extLst>
        </xdr:cNvPr>
        <xdr:cNvSpPr/>
      </xdr:nvSpPr>
      <xdr:spPr>
        <a:xfrm>
          <a:off x="670560" y="1155192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66" name="正方形/長方形 65">
          <a:extLst>
            <a:ext uri="{FF2B5EF4-FFF2-40B4-BE49-F238E27FC236}">
              <a16:creationId xmlns:a16="http://schemas.microsoft.com/office/drawing/2014/main" id="{D3476BF4-DEC2-4E03-9208-FCF4813E6F28}"/>
            </a:ext>
          </a:extLst>
        </xdr:cNvPr>
        <xdr:cNvSpPr/>
      </xdr:nvSpPr>
      <xdr:spPr>
        <a:xfrm>
          <a:off x="79756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67" name="正方形/長方形 66">
          <a:extLst>
            <a:ext uri="{FF2B5EF4-FFF2-40B4-BE49-F238E27FC236}">
              <a16:creationId xmlns:a16="http://schemas.microsoft.com/office/drawing/2014/main" id="{B17189E3-03B0-436D-9969-43E1FE11D652}"/>
            </a:ext>
          </a:extLst>
        </xdr:cNvPr>
        <xdr:cNvSpPr/>
      </xdr:nvSpPr>
      <xdr:spPr>
        <a:xfrm>
          <a:off x="79756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68" name="正方形/長方形 67">
          <a:extLst>
            <a:ext uri="{FF2B5EF4-FFF2-40B4-BE49-F238E27FC236}">
              <a16:creationId xmlns:a16="http://schemas.microsoft.com/office/drawing/2014/main" id="{1F8D1893-B8C2-4D99-B2D4-EAF7A773EFA0}"/>
            </a:ext>
          </a:extLst>
        </xdr:cNvPr>
        <xdr:cNvSpPr/>
      </xdr:nvSpPr>
      <xdr:spPr>
        <a:xfrm>
          <a:off x="167640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69" name="正方形/長方形 68">
          <a:extLst>
            <a:ext uri="{FF2B5EF4-FFF2-40B4-BE49-F238E27FC236}">
              <a16:creationId xmlns:a16="http://schemas.microsoft.com/office/drawing/2014/main" id="{9A50064F-DE2B-4344-8636-4F1E25902140}"/>
            </a:ext>
          </a:extLst>
        </xdr:cNvPr>
        <xdr:cNvSpPr/>
      </xdr:nvSpPr>
      <xdr:spPr>
        <a:xfrm>
          <a:off x="167640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70" name="正方形/長方形 69">
          <a:extLst>
            <a:ext uri="{FF2B5EF4-FFF2-40B4-BE49-F238E27FC236}">
              <a16:creationId xmlns:a16="http://schemas.microsoft.com/office/drawing/2014/main" id="{99FE423E-47D7-4C6D-833B-9328CAB5463E}"/>
            </a:ext>
          </a:extLst>
        </xdr:cNvPr>
        <xdr:cNvSpPr/>
      </xdr:nvSpPr>
      <xdr:spPr>
        <a:xfrm>
          <a:off x="26822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71" name="正方形/長方形 70">
          <a:extLst>
            <a:ext uri="{FF2B5EF4-FFF2-40B4-BE49-F238E27FC236}">
              <a16:creationId xmlns:a16="http://schemas.microsoft.com/office/drawing/2014/main" id="{15A2D257-1D83-49FA-8E16-A169FE9480FA}"/>
            </a:ext>
          </a:extLst>
        </xdr:cNvPr>
        <xdr:cNvSpPr/>
      </xdr:nvSpPr>
      <xdr:spPr>
        <a:xfrm>
          <a:off x="26822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72" name="正方形/長方形 71">
          <a:extLst>
            <a:ext uri="{FF2B5EF4-FFF2-40B4-BE49-F238E27FC236}">
              <a16:creationId xmlns:a16="http://schemas.microsoft.com/office/drawing/2014/main" id="{DE272D46-D0AF-414D-AAC7-C4CFF6AF88BA}"/>
            </a:ext>
          </a:extLst>
        </xdr:cNvPr>
        <xdr:cNvSpPr/>
      </xdr:nvSpPr>
      <xdr:spPr>
        <a:xfrm>
          <a:off x="670560" y="12668250"/>
          <a:ext cx="4175760" cy="22364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68</xdr:row>
      <xdr:rowOff>152400</xdr:rowOff>
    </xdr:from>
    <xdr:to>
      <xdr:col>59</xdr:col>
      <xdr:colOff>88900</xdr:colOff>
      <xdr:row>72</xdr:row>
      <xdr:rowOff>101600</xdr:rowOff>
    </xdr:to>
    <xdr:sp macro="" textlink="">
      <xdr:nvSpPr>
        <xdr:cNvPr id="73" name="正方形/長方形 72">
          <a:extLst>
            <a:ext uri="{FF2B5EF4-FFF2-40B4-BE49-F238E27FC236}">
              <a16:creationId xmlns:a16="http://schemas.microsoft.com/office/drawing/2014/main" id="{6180229C-AC26-41CC-940E-BBA33496BC88}"/>
            </a:ext>
          </a:extLst>
        </xdr:cNvPr>
        <xdr:cNvSpPr/>
      </xdr:nvSpPr>
      <xdr:spPr>
        <a:xfrm>
          <a:off x="5826760" y="1155192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74" name="正方形/長方形 73">
          <a:extLst>
            <a:ext uri="{FF2B5EF4-FFF2-40B4-BE49-F238E27FC236}">
              <a16:creationId xmlns:a16="http://schemas.microsoft.com/office/drawing/2014/main" id="{A3D11CD4-55F3-4CBF-880D-5E060B7D78B3}"/>
            </a:ext>
          </a:extLst>
        </xdr:cNvPr>
        <xdr:cNvSpPr/>
      </xdr:nvSpPr>
      <xdr:spPr>
        <a:xfrm>
          <a:off x="593090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75" name="正方形/長方形 74">
          <a:extLst>
            <a:ext uri="{FF2B5EF4-FFF2-40B4-BE49-F238E27FC236}">
              <a16:creationId xmlns:a16="http://schemas.microsoft.com/office/drawing/2014/main" id="{DA93F465-CA55-4978-AAF2-C060A0909EAC}"/>
            </a:ext>
          </a:extLst>
        </xdr:cNvPr>
        <xdr:cNvSpPr/>
      </xdr:nvSpPr>
      <xdr:spPr>
        <a:xfrm>
          <a:off x="593090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76" name="正方形/長方形 75">
          <a:extLst>
            <a:ext uri="{FF2B5EF4-FFF2-40B4-BE49-F238E27FC236}">
              <a16:creationId xmlns:a16="http://schemas.microsoft.com/office/drawing/2014/main" id="{970AE3B7-25C0-4C81-87E1-41953829041B}"/>
            </a:ext>
          </a:extLst>
        </xdr:cNvPr>
        <xdr:cNvSpPr/>
      </xdr:nvSpPr>
      <xdr:spPr>
        <a:xfrm>
          <a:off x="683260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77" name="正方形/長方形 76">
          <a:extLst>
            <a:ext uri="{FF2B5EF4-FFF2-40B4-BE49-F238E27FC236}">
              <a16:creationId xmlns:a16="http://schemas.microsoft.com/office/drawing/2014/main" id="{68A243F9-DA86-443B-9521-9E632CCED2D0}"/>
            </a:ext>
          </a:extLst>
        </xdr:cNvPr>
        <xdr:cNvSpPr/>
      </xdr:nvSpPr>
      <xdr:spPr>
        <a:xfrm>
          <a:off x="683260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78" name="正方形/長方形 77">
          <a:extLst>
            <a:ext uri="{FF2B5EF4-FFF2-40B4-BE49-F238E27FC236}">
              <a16:creationId xmlns:a16="http://schemas.microsoft.com/office/drawing/2014/main" id="{CBE87A28-0994-4897-947D-F69CD8581F7A}"/>
            </a:ext>
          </a:extLst>
        </xdr:cNvPr>
        <xdr:cNvSpPr/>
      </xdr:nvSpPr>
      <xdr:spPr>
        <a:xfrm>
          <a:off x="78384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79" name="正方形/長方形 78">
          <a:extLst>
            <a:ext uri="{FF2B5EF4-FFF2-40B4-BE49-F238E27FC236}">
              <a16:creationId xmlns:a16="http://schemas.microsoft.com/office/drawing/2014/main" id="{69F2798F-EDC0-43CD-A5AC-18A24A29353A}"/>
            </a:ext>
          </a:extLst>
        </xdr:cNvPr>
        <xdr:cNvSpPr/>
      </xdr:nvSpPr>
      <xdr:spPr>
        <a:xfrm>
          <a:off x="78384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80" name="正方形/長方形 79">
          <a:extLst>
            <a:ext uri="{FF2B5EF4-FFF2-40B4-BE49-F238E27FC236}">
              <a16:creationId xmlns:a16="http://schemas.microsoft.com/office/drawing/2014/main" id="{63A13F74-8674-47CC-A537-6A40CFE785CF}"/>
            </a:ext>
          </a:extLst>
        </xdr:cNvPr>
        <xdr:cNvSpPr/>
      </xdr:nvSpPr>
      <xdr:spPr>
        <a:xfrm>
          <a:off x="5826760" y="12668250"/>
          <a:ext cx="4152900" cy="22364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4</xdr:col>
      <xdr:colOff>0</xdr:colOff>
      <xdr:row>91</xdr:row>
      <xdr:rowOff>19050</xdr:rowOff>
    </xdr:from>
    <xdr:to>
      <xdr:col>28</xdr:col>
      <xdr:colOff>152400</xdr:colOff>
      <xdr:row>94</xdr:row>
      <xdr:rowOff>139700</xdr:rowOff>
    </xdr:to>
    <xdr:sp macro="" textlink="">
      <xdr:nvSpPr>
        <xdr:cNvPr id="81" name="正方形/長方形 80">
          <a:extLst>
            <a:ext uri="{FF2B5EF4-FFF2-40B4-BE49-F238E27FC236}">
              <a16:creationId xmlns:a16="http://schemas.microsoft.com/office/drawing/2014/main" id="{8DD68270-813B-4FDF-A8D3-0EDA59EF0236}"/>
            </a:ext>
          </a:extLst>
        </xdr:cNvPr>
        <xdr:cNvSpPr/>
      </xdr:nvSpPr>
      <xdr:spPr>
        <a:xfrm>
          <a:off x="670560" y="15274290"/>
          <a:ext cx="417576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82" name="正方形/長方形 81">
          <a:extLst>
            <a:ext uri="{FF2B5EF4-FFF2-40B4-BE49-F238E27FC236}">
              <a16:creationId xmlns:a16="http://schemas.microsoft.com/office/drawing/2014/main" id="{AC0766C2-E942-46A7-B694-1B3AB2EE11A1}"/>
            </a:ext>
          </a:extLst>
        </xdr:cNvPr>
        <xdr:cNvSpPr/>
      </xdr:nvSpPr>
      <xdr:spPr>
        <a:xfrm>
          <a:off x="79756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83" name="正方形/長方形 82">
          <a:extLst>
            <a:ext uri="{FF2B5EF4-FFF2-40B4-BE49-F238E27FC236}">
              <a16:creationId xmlns:a16="http://schemas.microsoft.com/office/drawing/2014/main" id="{FE6D4ED1-F0D9-407D-B305-9F24241E9189}"/>
            </a:ext>
          </a:extLst>
        </xdr:cNvPr>
        <xdr:cNvSpPr/>
      </xdr:nvSpPr>
      <xdr:spPr>
        <a:xfrm>
          <a:off x="79756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84" name="正方形/長方形 83">
          <a:extLst>
            <a:ext uri="{FF2B5EF4-FFF2-40B4-BE49-F238E27FC236}">
              <a16:creationId xmlns:a16="http://schemas.microsoft.com/office/drawing/2014/main" id="{F2DF2270-8B7D-47FE-88D1-C937F044C00D}"/>
            </a:ext>
          </a:extLst>
        </xdr:cNvPr>
        <xdr:cNvSpPr/>
      </xdr:nvSpPr>
      <xdr:spPr>
        <a:xfrm>
          <a:off x="167640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85" name="正方形/長方形 84">
          <a:extLst>
            <a:ext uri="{FF2B5EF4-FFF2-40B4-BE49-F238E27FC236}">
              <a16:creationId xmlns:a16="http://schemas.microsoft.com/office/drawing/2014/main" id="{E327F09D-D6EB-4C0D-8945-ACCC165370DF}"/>
            </a:ext>
          </a:extLst>
        </xdr:cNvPr>
        <xdr:cNvSpPr/>
      </xdr:nvSpPr>
      <xdr:spPr>
        <a:xfrm>
          <a:off x="167640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86" name="正方形/長方形 85">
          <a:extLst>
            <a:ext uri="{FF2B5EF4-FFF2-40B4-BE49-F238E27FC236}">
              <a16:creationId xmlns:a16="http://schemas.microsoft.com/office/drawing/2014/main" id="{8D13351A-2B90-45D2-8FAC-0674A3053DD8}"/>
            </a:ext>
          </a:extLst>
        </xdr:cNvPr>
        <xdr:cNvSpPr/>
      </xdr:nvSpPr>
      <xdr:spPr>
        <a:xfrm>
          <a:off x="26822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87" name="正方形/長方形 86">
          <a:extLst>
            <a:ext uri="{FF2B5EF4-FFF2-40B4-BE49-F238E27FC236}">
              <a16:creationId xmlns:a16="http://schemas.microsoft.com/office/drawing/2014/main" id="{14A1276C-AFDA-4B66-9EC1-2F1206FFF2AD}"/>
            </a:ext>
          </a:extLst>
        </xdr:cNvPr>
        <xdr:cNvSpPr/>
      </xdr:nvSpPr>
      <xdr:spPr>
        <a:xfrm>
          <a:off x="26822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88" name="正方形/長方形 87">
          <a:extLst>
            <a:ext uri="{FF2B5EF4-FFF2-40B4-BE49-F238E27FC236}">
              <a16:creationId xmlns:a16="http://schemas.microsoft.com/office/drawing/2014/main" id="{5E2794BB-E3D4-480F-9622-9881278C5F7E}"/>
            </a:ext>
          </a:extLst>
        </xdr:cNvPr>
        <xdr:cNvSpPr/>
      </xdr:nvSpPr>
      <xdr:spPr>
        <a:xfrm>
          <a:off x="670560" y="16394430"/>
          <a:ext cx="4175760" cy="2232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89" name="正方形/長方形 88">
          <a:extLst>
            <a:ext uri="{FF2B5EF4-FFF2-40B4-BE49-F238E27FC236}">
              <a16:creationId xmlns:a16="http://schemas.microsoft.com/office/drawing/2014/main" id="{3D644299-653C-42C1-A06E-990654B7014C}"/>
            </a:ext>
          </a:extLst>
        </xdr:cNvPr>
        <xdr:cNvSpPr/>
      </xdr:nvSpPr>
      <xdr:spPr>
        <a:xfrm>
          <a:off x="5826760" y="15274290"/>
          <a:ext cx="415290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90" name="正方形/長方形 89">
          <a:extLst>
            <a:ext uri="{FF2B5EF4-FFF2-40B4-BE49-F238E27FC236}">
              <a16:creationId xmlns:a16="http://schemas.microsoft.com/office/drawing/2014/main" id="{75FA7E3F-522B-4A6B-9EDE-D05F4F6987AD}"/>
            </a:ext>
          </a:extLst>
        </xdr:cNvPr>
        <xdr:cNvSpPr/>
      </xdr:nvSpPr>
      <xdr:spPr>
        <a:xfrm>
          <a:off x="593090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91" name="正方形/長方形 90">
          <a:extLst>
            <a:ext uri="{FF2B5EF4-FFF2-40B4-BE49-F238E27FC236}">
              <a16:creationId xmlns:a16="http://schemas.microsoft.com/office/drawing/2014/main" id="{139FAC69-BA29-4BB3-85DE-42B7F23E9148}"/>
            </a:ext>
          </a:extLst>
        </xdr:cNvPr>
        <xdr:cNvSpPr/>
      </xdr:nvSpPr>
      <xdr:spPr>
        <a:xfrm>
          <a:off x="593090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92" name="正方形/長方形 91">
          <a:extLst>
            <a:ext uri="{FF2B5EF4-FFF2-40B4-BE49-F238E27FC236}">
              <a16:creationId xmlns:a16="http://schemas.microsoft.com/office/drawing/2014/main" id="{EB32C961-A0C4-411D-BD25-D3642D7EE4E3}"/>
            </a:ext>
          </a:extLst>
        </xdr:cNvPr>
        <xdr:cNvSpPr/>
      </xdr:nvSpPr>
      <xdr:spPr>
        <a:xfrm>
          <a:off x="683260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93" name="正方形/長方形 92">
          <a:extLst>
            <a:ext uri="{FF2B5EF4-FFF2-40B4-BE49-F238E27FC236}">
              <a16:creationId xmlns:a16="http://schemas.microsoft.com/office/drawing/2014/main" id="{5C1956C0-47DC-4190-B3C8-6E9C3E962778}"/>
            </a:ext>
          </a:extLst>
        </xdr:cNvPr>
        <xdr:cNvSpPr/>
      </xdr:nvSpPr>
      <xdr:spPr>
        <a:xfrm>
          <a:off x="683260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94" name="正方形/長方形 93">
          <a:extLst>
            <a:ext uri="{FF2B5EF4-FFF2-40B4-BE49-F238E27FC236}">
              <a16:creationId xmlns:a16="http://schemas.microsoft.com/office/drawing/2014/main" id="{E58F4F59-637E-4608-8610-140D4C42F882}"/>
            </a:ext>
          </a:extLst>
        </xdr:cNvPr>
        <xdr:cNvSpPr/>
      </xdr:nvSpPr>
      <xdr:spPr>
        <a:xfrm>
          <a:off x="78384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95" name="正方形/長方形 94">
          <a:extLst>
            <a:ext uri="{FF2B5EF4-FFF2-40B4-BE49-F238E27FC236}">
              <a16:creationId xmlns:a16="http://schemas.microsoft.com/office/drawing/2014/main" id="{D686C767-2AE7-4554-8DD5-70A090BEE699}"/>
            </a:ext>
          </a:extLst>
        </xdr:cNvPr>
        <xdr:cNvSpPr/>
      </xdr:nvSpPr>
      <xdr:spPr>
        <a:xfrm>
          <a:off x="78384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96" name="正方形/長方形 95">
          <a:extLst>
            <a:ext uri="{FF2B5EF4-FFF2-40B4-BE49-F238E27FC236}">
              <a16:creationId xmlns:a16="http://schemas.microsoft.com/office/drawing/2014/main" id="{178DA7A8-1E82-4704-BC91-CF4FC7F7FC9E}"/>
            </a:ext>
          </a:extLst>
        </xdr:cNvPr>
        <xdr:cNvSpPr/>
      </xdr:nvSpPr>
      <xdr:spPr>
        <a:xfrm>
          <a:off x="5826760" y="16394430"/>
          <a:ext cx="4152900" cy="2232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97" name="正方形/長方形 96">
          <a:extLst>
            <a:ext uri="{FF2B5EF4-FFF2-40B4-BE49-F238E27FC236}">
              <a16:creationId xmlns:a16="http://schemas.microsoft.com/office/drawing/2014/main" id="{C63461DC-5E02-464B-9411-63C278E20375}"/>
            </a:ext>
          </a:extLst>
        </xdr:cNvPr>
        <xdr:cNvSpPr/>
      </xdr:nvSpPr>
      <xdr:spPr>
        <a:xfrm>
          <a:off x="10960100" y="409956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98" name="正方形/長方形 97">
          <a:extLst>
            <a:ext uri="{FF2B5EF4-FFF2-40B4-BE49-F238E27FC236}">
              <a16:creationId xmlns:a16="http://schemas.microsoft.com/office/drawing/2014/main" id="{119AAE08-FA19-4509-AF27-1CCCC6CDE128}"/>
            </a:ext>
          </a:extLst>
        </xdr:cNvPr>
        <xdr:cNvSpPr/>
      </xdr:nvSpPr>
      <xdr:spPr>
        <a:xfrm>
          <a:off x="110642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99" name="正方形/長方形 98">
          <a:extLst>
            <a:ext uri="{FF2B5EF4-FFF2-40B4-BE49-F238E27FC236}">
              <a16:creationId xmlns:a16="http://schemas.microsoft.com/office/drawing/2014/main" id="{BB149AF5-7CD8-447D-AFC8-219AFED594C3}"/>
            </a:ext>
          </a:extLst>
        </xdr:cNvPr>
        <xdr:cNvSpPr/>
      </xdr:nvSpPr>
      <xdr:spPr>
        <a:xfrm>
          <a:off x="110642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100" name="正方形/長方形 99">
          <a:extLst>
            <a:ext uri="{FF2B5EF4-FFF2-40B4-BE49-F238E27FC236}">
              <a16:creationId xmlns:a16="http://schemas.microsoft.com/office/drawing/2014/main" id="{474AD6A0-F50E-4172-9D39-E0F14E397BCD}"/>
            </a:ext>
          </a:extLst>
        </xdr:cNvPr>
        <xdr:cNvSpPr/>
      </xdr:nvSpPr>
      <xdr:spPr>
        <a:xfrm>
          <a:off x="119659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101" name="正方形/長方形 100">
          <a:extLst>
            <a:ext uri="{FF2B5EF4-FFF2-40B4-BE49-F238E27FC236}">
              <a16:creationId xmlns:a16="http://schemas.microsoft.com/office/drawing/2014/main" id="{6B91029F-CA7A-41EC-8AFF-389E2CB1066D}"/>
            </a:ext>
          </a:extLst>
        </xdr:cNvPr>
        <xdr:cNvSpPr/>
      </xdr:nvSpPr>
      <xdr:spPr>
        <a:xfrm>
          <a:off x="119659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102" name="正方形/長方形 101">
          <a:extLst>
            <a:ext uri="{FF2B5EF4-FFF2-40B4-BE49-F238E27FC236}">
              <a16:creationId xmlns:a16="http://schemas.microsoft.com/office/drawing/2014/main" id="{43CD5518-61E4-490B-B681-A1CF58968936}"/>
            </a:ext>
          </a:extLst>
        </xdr:cNvPr>
        <xdr:cNvSpPr/>
      </xdr:nvSpPr>
      <xdr:spPr>
        <a:xfrm>
          <a:off x="1297178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103" name="正方形/長方形 102">
          <a:extLst>
            <a:ext uri="{FF2B5EF4-FFF2-40B4-BE49-F238E27FC236}">
              <a16:creationId xmlns:a16="http://schemas.microsoft.com/office/drawing/2014/main" id="{CAD6B4F9-3804-4BDE-920B-B9B3E14E982E}"/>
            </a:ext>
          </a:extLst>
        </xdr:cNvPr>
        <xdr:cNvSpPr/>
      </xdr:nvSpPr>
      <xdr:spPr>
        <a:xfrm>
          <a:off x="1297178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104" name="正方形/長方形 103">
          <a:extLst>
            <a:ext uri="{FF2B5EF4-FFF2-40B4-BE49-F238E27FC236}">
              <a16:creationId xmlns:a16="http://schemas.microsoft.com/office/drawing/2014/main" id="{0268A8E4-3FA8-4472-A987-4A2D844ED7AE}"/>
            </a:ext>
          </a:extLst>
        </xdr:cNvPr>
        <xdr:cNvSpPr/>
      </xdr:nvSpPr>
      <xdr:spPr>
        <a:xfrm>
          <a:off x="10960100" y="521589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105" name="テキスト ボックス 104">
          <a:extLst>
            <a:ext uri="{FF2B5EF4-FFF2-40B4-BE49-F238E27FC236}">
              <a16:creationId xmlns:a16="http://schemas.microsoft.com/office/drawing/2014/main" id="{CAF35E51-30D1-4662-8E7F-3C22F40C172F}"/>
            </a:ext>
          </a:extLst>
        </xdr:cNvPr>
        <xdr:cNvSpPr txBox="1"/>
      </xdr:nvSpPr>
      <xdr:spPr>
        <a:xfrm>
          <a:off x="10922000" y="50292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106" name="直線コネクタ 105">
          <a:extLst>
            <a:ext uri="{FF2B5EF4-FFF2-40B4-BE49-F238E27FC236}">
              <a16:creationId xmlns:a16="http://schemas.microsoft.com/office/drawing/2014/main" id="{CFB6A0FB-584F-4BA9-99F8-64DE6E115657}"/>
            </a:ext>
          </a:extLst>
        </xdr:cNvPr>
        <xdr:cNvCxnSpPr/>
      </xdr:nvCxnSpPr>
      <xdr:spPr>
        <a:xfrm>
          <a:off x="10960100" y="745236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107" name="テキスト ボックス 106">
          <a:extLst>
            <a:ext uri="{FF2B5EF4-FFF2-40B4-BE49-F238E27FC236}">
              <a16:creationId xmlns:a16="http://schemas.microsoft.com/office/drawing/2014/main" id="{B99303F2-BDDA-4FE0-B06E-26FBF0D2A129}"/>
            </a:ext>
          </a:extLst>
        </xdr:cNvPr>
        <xdr:cNvSpPr txBox="1"/>
      </xdr:nvSpPr>
      <xdr:spPr>
        <a:xfrm>
          <a:off x="10561501" y="73139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38100</xdr:rowOff>
    </xdr:from>
    <xdr:to>
      <xdr:col>89</xdr:col>
      <xdr:colOff>177800</xdr:colOff>
      <xdr:row>42</xdr:row>
      <xdr:rowOff>38100</xdr:rowOff>
    </xdr:to>
    <xdr:cxnSp macro="">
      <xdr:nvCxnSpPr>
        <xdr:cNvPr id="108" name="直線コネクタ 107">
          <a:extLst>
            <a:ext uri="{FF2B5EF4-FFF2-40B4-BE49-F238E27FC236}">
              <a16:creationId xmlns:a16="http://schemas.microsoft.com/office/drawing/2014/main" id="{FCFD5AD4-B568-42BC-933D-7F170E4EF778}"/>
            </a:ext>
          </a:extLst>
        </xdr:cNvPr>
        <xdr:cNvCxnSpPr/>
      </xdr:nvCxnSpPr>
      <xdr:spPr>
        <a:xfrm>
          <a:off x="10960100" y="707898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67327</xdr:rowOff>
    </xdr:from>
    <xdr:ext cx="467179" cy="259045"/>
    <xdr:sp macro="" textlink="">
      <xdr:nvSpPr>
        <xdr:cNvPr id="109" name="テキスト ボックス 108">
          <a:extLst>
            <a:ext uri="{FF2B5EF4-FFF2-40B4-BE49-F238E27FC236}">
              <a16:creationId xmlns:a16="http://schemas.microsoft.com/office/drawing/2014/main" id="{AF450F63-61CD-462E-8969-FE7FF2C1D3CB}"/>
            </a:ext>
          </a:extLst>
        </xdr:cNvPr>
        <xdr:cNvSpPr txBox="1"/>
      </xdr:nvSpPr>
      <xdr:spPr>
        <a:xfrm>
          <a:off x="10561501" y="69405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0</xdr:rowOff>
    </xdr:from>
    <xdr:to>
      <xdr:col>89</xdr:col>
      <xdr:colOff>177800</xdr:colOff>
      <xdr:row>40</xdr:row>
      <xdr:rowOff>0</xdr:rowOff>
    </xdr:to>
    <xdr:cxnSp macro="">
      <xdr:nvCxnSpPr>
        <xdr:cNvPr id="110" name="直線コネクタ 109">
          <a:extLst>
            <a:ext uri="{FF2B5EF4-FFF2-40B4-BE49-F238E27FC236}">
              <a16:creationId xmlns:a16="http://schemas.microsoft.com/office/drawing/2014/main" id="{3F2787A5-A902-4920-9809-B60B43847701}"/>
            </a:ext>
          </a:extLst>
        </xdr:cNvPr>
        <xdr:cNvCxnSpPr/>
      </xdr:nvCxnSpPr>
      <xdr:spPr>
        <a:xfrm>
          <a:off x="10960100" y="670560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29227</xdr:rowOff>
    </xdr:from>
    <xdr:ext cx="403059" cy="259045"/>
    <xdr:sp macro="" textlink="">
      <xdr:nvSpPr>
        <xdr:cNvPr id="111" name="テキスト ボックス 110">
          <a:extLst>
            <a:ext uri="{FF2B5EF4-FFF2-40B4-BE49-F238E27FC236}">
              <a16:creationId xmlns:a16="http://schemas.microsoft.com/office/drawing/2014/main" id="{46D1F9C8-A8FA-4048-B401-C9931684A3D1}"/>
            </a:ext>
          </a:extLst>
        </xdr:cNvPr>
        <xdr:cNvSpPr txBox="1"/>
      </xdr:nvSpPr>
      <xdr:spPr>
        <a:xfrm>
          <a:off x="10602761" y="656718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133350</xdr:rowOff>
    </xdr:from>
    <xdr:to>
      <xdr:col>89</xdr:col>
      <xdr:colOff>177800</xdr:colOff>
      <xdr:row>37</xdr:row>
      <xdr:rowOff>133350</xdr:rowOff>
    </xdr:to>
    <xdr:cxnSp macro="">
      <xdr:nvCxnSpPr>
        <xdr:cNvPr id="112" name="直線コネクタ 111">
          <a:extLst>
            <a:ext uri="{FF2B5EF4-FFF2-40B4-BE49-F238E27FC236}">
              <a16:creationId xmlns:a16="http://schemas.microsoft.com/office/drawing/2014/main" id="{7B594E21-1043-4885-A832-9CE36D0A3DCD}"/>
            </a:ext>
          </a:extLst>
        </xdr:cNvPr>
        <xdr:cNvCxnSpPr/>
      </xdr:nvCxnSpPr>
      <xdr:spPr>
        <a:xfrm>
          <a:off x="10960100" y="633603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36</xdr:row>
      <xdr:rowOff>162577</xdr:rowOff>
    </xdr:from>
    <xdr:ext cx="403059" cy="259045"/>
    <xdr:sp macro="" textlink="">
      <xdr:nvSpPr>
        <xdr:cNvPr id="113" name="テキスト ボックス 112">
          <a:extLst>
            <a:ext uri="{FF2B5EF4-FFF2-40B4-BE49-F238E27FC236}">
              <a16:creationId xmlns:a16="http://schemas.microsoft.com/office/drawing/2014/main" id="{15DA7C01-1B30-4CB3-B9B2-FD5AF3FAB315}"/>
            </a:ext>
          </a:extLst>
        </xdr:cNvPr>
        <xdr:cNvSpPr txBox="1"/>
      </xdr:nvSpPr>
      <xdr:spPr>
        <a:xfrm>
          <a:off x="10602761" y="619761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95250</xdr:rowOff>
    </xdr:from>
    <xdr:to>
      <xdr:col>89</xdr:col>
      <xdr:colOff>177800</xdr:colOff>
      <xdr:row>35</xdr:row>
      <xdr:rowOff>95250</xdr:rowOff>
    </xdr:to>
    <xdr:cxnSp macro="">
      <xdr:nvCxnSpPr>
        <xdr:cNvPr id="114" name="直線コネクタ 113">
          <a:extLst>
            <a:ext uri="{FF2B5EF4-FFF2-40B4-BE49-F238E27FC236}">
              <a16:creationId xmlns:a16="http://schemas.microsoft.com/office/drawing/2014/main" id="{D82069DA-34E3-4EB6-A227-6CD25D94429C}"/>
            </a:ext>
          </a:extLst>
        </xdr:cNvPr>
        <xdr:cNvCxnSpPr/>
      </xdr:nvCxnSpPr>
      <xdr:spPr>
        <a:xfrm>
          <a:off x="10960100" y="596265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124477</xdr:rowOff>
    </xdr:from>
    <xdr:ext cx="403059" cy="259045"/>
    <xdr:sp macro="" textlink="">
      <xdr:nvSpPr>
        <xdr:cNvPr id="115" name="テキスト ボックス 114">
          <a:extLst>
            <a:ext uri="{FF2B5EF4-FFF2-40B4-BE49-F238E27FC236}">
              <a16:creationId xmlns:a16="http://schemas.microsoft.com/office/drawing/2014/main" id="{62D62106-8BB5-4496-AC05-20EDA76266BB}"/>
            </a:ext>
          </a:extLst>
        </xdr:cNvPr>
        <xdr:cNvSpPr txBox="1"/>
      </xdr:nvSpPr>
      <xdr:spPr>
        <a:xfrm>
          <a:off x="10602761" y="582423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57150</xdr:rowOff>
    </xdr:from>
    <xdr:to>
      <xdr:col>89</xdr:col>
      <xdr:colOff>177800</xdr:colOff>
      <xdr:row>33</xdr:row>
      <xdr:rowOff>57150</xdr:rowOff>
    </xdr:to>
    <xdr:cxnSp macro="">
      <xdr:nvCxnSpPr>
        <xdr:cNvPr id="116" name="直線コネクタ 115">
          <a:extLst>
            <a:ext uri="{FF2B5EF4-FFF2-40B4-BE49-F238E27FC236}">
              <a16:creationId xmlns:a16="http://schemas.microsoft.com/office/drawing/2014/main" id="{09A3A541-0064-4900-B164-E99510B31E5A}"/>
            </a:ext>
          </a:extLst>
        </xdr:cNvPr>
        <xdr:cNvCxnSpPr/>
      </xdr:nvCxnSpPr>
      <xdr:spPr>
        <a:xfrm>
          <a:off x="10960100" y="558927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86377</xdr:rowOff>
    </xdr:from>
    <xdr:ext cx="403059" cy="259045"/>
    <xdr:sp macro="" textlink="">
      <xdr:nvSpPr>
        <xdr:cNvPr id="117" name="テキスト ボックス 116">
          <a:extLst>
            <a:ext uri="{FF2B5EF4-FFF2-40B4-BE49-F238E27FC236}">
              <a16:creationId xmlns:a16="http://schemas.microsoft.com/office/drawing/2014/main" id="{38B5C25C-4E46-47CB-9D05-29D8FF5C7CEF}"/>
            </a:ext>
          </a:extLst>
        </xdr:cNvPr>
        <xdr:cNvSpPr txBox="1"/>
      </xdr:nvSpPr>
      <xdr:spPr>
        <a:xfrm>
          <a:off x="10602761" y="545085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118" name="直線コネクタ 117">
          <a:extLst>
            <a:ext uri="{FF2B5EF4-FFF2-40B4-BE49-F238E27FC236}">
              <a16:creationId xmlns:a16="http://schemas.microsoft.com/office/drawing/2014/main" id="{77A4A221-2ABD-480B-A33C-61998193BCDB}"/>
            </a:ext>
          </a:extLst>
        </xdr:cNvPr>
        <xdr:cNvCxnSpPr/>
      </xdr:nvCxnSpPr>
      <xdr:spPr>
        <a:xfrm>
          <a:off x="10960100" y="521589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30</xdr:row>
      <xdr:rowOff>48277</xdr:rowOff>
    </xdr:from>
    <xdr:ext cx="338939" cy="259045"/>
    <xdr:sp macro="" textlink="">
      <xdr:nvSpPr>
        <xdr:cNvPr id="119" name="テキスト ボックス 118">
          <a:extLst>
            <a:ext uri="{FF2B5EF4-FFF2-40B4-BE49-F238E27FC236}">
              <a16:creationId xmlns:a16="http://schemas.microsoft.com/office/drawing/2014/main" id="{9FB0110E-EE52-4CF1-A3F4-F4416E3C1960}"/>
            </a:ext>
          </a:extLst>
        </xdr:cNvPr>
        <xdr:cNvSpPr txBox="1"/>
      </xdr:nvSpPr>
      <xdr:spPr>
        <a:xfrm>
          <a:off x="10666881" y="50774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120" name="【一般廃棄物処理施設】&#10;有形固定資産減価償却率グラフ枠">
          <a:extLst>
            <a:ext uri="{FF2B5EF4-FFF2-40B4-BE49-F238E27FC236}">
              <a16:creationId xmlns:a16="http://schemas.microsoft.com/office/drawing/2014/main" id="{89CDF262-9CD0-4A14-BFF4-21F1288B2109}"/>
            </a:ext>
          </a:extLst>
        </xdr:cNvPr>
        <xdr:cNvSpPr/>
      </xdr:nvSpPr>
      <xdr:spPr>
        <a:xfrm>
          <a:off x="10960100" y="521589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32</xdr:row>
      <xdr:rowOff>139065</xdr:rowOff>
    </xdr:from>
    <xdr:to>
      <xdr:col>85</xdr:col>
      <xdr:colOff>126364</xdr:colOff>
      <xdr:row>42</xdr:row>
      <xdr:rowOff>38100</xdr:rowOff>
    </xdr:to>
    <xdr:cxnSp macro="">
      <xdr:nvCxnSpPr>
        <xdr:cNvPr id="121" name="直線コネクタ 120">
          <a:extLst>
            <a:ext uri="{FF2B5EF4-FFF2-40B4-BE49-F238E27FC236}">
              <a16:creationId xmlns:a16="http://schemas.microsoft.com/office/drawing/2014/main" id="{CA8AEB8C-15A3-490E-BC46-29081C345045}"/>
            </a:ext>
          </a:extLst>
        </xdr:cNvPr>
        <xdr:cNvCxnSpPr/>
      </xdr:nvCxnSpPr>
      <xdr:spPr>
        <a:xfrm flipV="1">
          <a:off x="14375764" y="5503545"/>
          <a:ext cx="0" cy="157543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41927</xdr:rowOff>
    </xdr:from>
    <xdr:ext cx="469744" cy="259045"/>
    <xdr:sp macro="" textlink="">
      <xdr:nvSpPr>
        <xdr:cNvPr id="122" name="【一般廃棄物処理施設】&#10;有形固定資産減価償却率最小値テキスト">
          <a:extLst>
            <a:ext uri="{FF2B5EF4-FFF2-40B4-BE49-F238E27FC236}">
              <a16:creationId xmlns:a16="http://schemas.microsoft.com/office/drawing/2014/main" id="{F3907C95-2945-4D9E-A0BE-DD05B96CF45D}"/>
            </a:ext>
          </a:extLst>
        </xdr:cNvPr>
        <xdr:cNvSpPr txBox="1"/>
      </xdr:nvSpPr>
      <xdr:spPr>
        <a:xfrm>
          <a:off x="14414500" y="70828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38100</xdr:rowOff>
    </xdr:from>
    <xdr:to>
      <xdr:col>86</xdr:col>
      <xdr:colOff>25400</xdr:colOff>
      <xdr:row>42</xdr:row>
      <xdr:rowOff>38100</xdr:rowOff>
    </xdr:to>
    <xdr:cxnSp macro="">
      <xdr:nvCxnSpPr>
        <xdr:cNvPr id="123" name="直線コネクタ 122">
          <a:extLst>
            <a:ext uri="{FF2B5EF4-FFF2-40B4-BE49-F238E27FC236}">
              <a16:creationId xmlns:a16="http://schemas.microsoft.com/office/drawing/2014/main" id="{33F8C86B-C751-466D-BB6E-8641C11AC726}"/>
            </a:ext>
          </a:extLst>
        </xdr:cNvPr>
        <xdr:cNvCxnSpPr/>
      </xdr:nvCxnSpPr>
      <xdr:spPr>
        <a:xfrm>
          <a:off x="14287500" y="707898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31</xdr:row>
      <xdr:rowOff>85742</xdr:rowOff>
    </xdr:from>
    <xdr:ext cx="405111" cy="259045"/>
    <xdr:sp macro="" textlink="">
      <xdr:nvSpPr>
        <xdr:cNvPr id="124" name="【一般廃棄物処理施設】&#10;有形固定資産減価償却率最大値テキスト">
          <a:extLst>
            <a:ext uri="{FF2B5EF4-FFF2-40B4-BE49-F238E27FC236}">
              <a16:creationId xmlns:a16="http://schemas.microsoft.com/office/drawing/2014/main" id="{90170222-A8F7-4A7B-9B98-B88F0CBD1500}"/>
            </a:ext>
          </a:extLst>
        </xdr:cNvPr>
        <xdr:cNvSpPr txBox="1"/>
      </xdr:nvSpPr>
      <xdr:spPr>
        <a:xfrm>
          <a:off x="14414500" y="52825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32</xdr:row>
      <xdr:rowOff>139065</xdr:rowOff>
    </xdr:from>
    <xdr:to>
      <xdr:col>86</xdr:col>
      <xdr:colOff>25400</xdr:colOff>
      <xdr:row>32</xdr:row>
      <xdr:rowOff>139065</xdr:rowOff>
    </xdr:to>
    <xdr:cxnSp macro="">
      <xdr:nvCxnSpPr>
        <xdr:cNvPr id="125" name="直線コネクタ 124">
          <a:extLst>
            <a:ext uri="{FF2B5EF4-FFF2-40B4-BE49-F238E27FC236}">
              <a16:creationId xmlns:a16="http://schemas.microsoft.com/office/drawing/2014/main" id="{29F63B83-3DCC-417C-A97F-9B616B74ED00}"/>
            </a:ext>
          </a:extLst>
        </xdr:cNvPr>
        <xdr:cNvCxnSpPr/>
      </xdr:nvCxnSpPr>
      <xdr:spPr>
        <a:xfrm>
          <a:off x="14287500" y="550354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35</xdr:row>
      <xdr:rowOff>122572</xdr:rowOff>
    </xdr:from>
    <xdr:ext cx="405111" cy="259045"/>
    <xdr:sp macro="" textlink="">
      <xdr:nvSpPr>
        <xdr:cNvPr id="126" name="【一般廃棄物処理施設】&#10;有形固定資産減価償却率平均値テキスト">
          <a:extLst>
            <a:ext uri="{FF2B5EF4-FFF2-40B4-BE49-F238E27FC236}">
              <a16:creationId xmlns:a16="http://schemas.microsoft.com/office/drawing/2014/main" id="{3CBA0B4F-EDBC-442D-8D37-D1FA56EB4EFC}"/>
            </a:ext>
          </a:extLst>
        </xdr:cNvPr>
        <xdr:cNvSpPr txBox="1"/>
      </xdr:nvSpPr>
      <xdr:spPr>
        <a:xfrm>
          <a:off x="14414500" y="598997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99695</xdr:rowOff>
    </xdr:from>
    <xdr:to>
      <xdr:col>85</xdr:col>
      <xdr:colOff>177800</xdr:colOff>
      <xdr:row>37</xdr:row>
      <xdr:rowOff>29845</xdr:rowOff>
    </xdr:to>
    <xdr:sp macro="" textlink="">
      <xdr:nvSpPr>
        <xdr:cNvPr id="127" name="フローチャート: 判断 126">
          <a:extLst>
            <a:ext uri="{FF2B5EF4-FFF2-40B4-BE49-F238E27FC236}">
              <a16:creationId xmlns:a16="http://schemas.microsoft.com/office/drawing/2014/main" id="{A3D53239-0935-463C-B0D4-2477B752C83F}"/>
            </a:ext>
          </a:extLst>
        </xdr:cNvPr>
        <xdr:cNvSpPr/>
      </xdr:nvSpPr>
      <xdr:spPr>
        <a:xfrm>
          <a:off x="14325600" y="6134735"/>
          <a:ext cx="9398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36</xdr:row>
      <xdr:rowOff>107315</xdr:rowOff>
    </xdr:from>
    <xdr:to>
      <xdr:col>81</xdr:col>
      <xdr:colOff>101600</xdr:colOff>
      <xdr:row>37</xdr:row>
      <xdr:rowOff>37465</xdr:rowOff>
    </xdr:to>
    <xdr:sp macro="" textlink="">
      <xdr:nvSpPr>
        <xdr:cNvPr id="128" name="フローチャート: 判断 127">
          <a:extLst>
            <a:ext uri="{FF2B5EF4-FFF2-40B4-BE49-F238E27FC236}">
              <a16:creationId xmlns:a16="http://schemas.microsoft.com/office/drawing/2014/main" id="{C41D64EF-0959-4AEE-AB7F-434DFC529BB9}"/>
            </a:ext>
          </a:extLst>
        </xdr:cNvPr>
        <xdr:cNvSpPr/>
      </xdr:nvSpPr>
      <xdr:spPr>
        <a:xfrm>
          <a:off x="13578840" y="614235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36</xdr:row>
      <xdr:rowOff>164465</xdr:rowOff>
    </xdr:from>
    <xdr:to>
      <xdr:col>76</xdr:col>
      <xdr:colOff>165100</xdr:colOff>
      <xdr:row>37</xdr:row>
      <xdr:rowOff>94615</xdr:rowOff>
    </xdr:to>
    <xdr:sp macro="" textlink="">
      <xdr:nvSpPr>
        <xdr:cNvPr id="129" name="フローチャート: 判断 128">
          <a:extLst>
            <a:ext uri="{FF2B5EF4-FFF2-40B4-BE49-F238E27FC236}">
              <a16:creationId xmlns:a16="http://schemas.microsoft.com/office/drawing/2014/main" id="{48D27DBE-223D-42EF-86C2-1391F88842CB}"/>
            </a:ext>
          </a:extLst>
        </xdr:cNvPr>
        <xdr:cNvSpPr/>
      </xdr:nvSpPr>
      <xdr:spPr>
        <a:xfrm>
          <a:off x="12804140" y="619950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36</xdr:row>
      <xdr:rowOff>168275</xdr:rowOff>
    </xdr:from>
    <xdr:to>
      <xdr:col>72</xdr:col>
      <xdr:colOff>38100</xdr:colOff>
      <xdr:row>37</xdr:row>
      <xdr:rowOff>98425</xdr:rowOff>
    </xdr:to>
    <xdr:sp macro="" textlink="">
      <xdr:nvSpPr>
        <xdr:cNvPr id="130" name="フローチャート: 判断 129">
          <a:extLst>
            <a:ext uri="{FF2B5EF4-FFF2-40B4-BE49-F238E27FC236}">
              <a16:creationId xmlns:a16="http://schemas.microsoft.com/office/drawing/2014/main" id="{BE2B3532-9459-4B1B-96CA-2D7DDFC07ECD}"/>
            </a:ext>
          </a:extLst>
        </xdr:cNvPr>
        <xdr:cNvSpPr/>
      </xdr:nvSpPr>
      <xdr:spPr>
        <a:xfrm>
          <a:off x="12029440" y="6203315"/>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37</xdr:row>
      <xdr:rowOff>105410</xdr:rowOff>
    </xdr:from>
    <xdr:to>
      <xdr:col>67</xdr:col>
      <xdr:colOff>101600</xdr:colOff>
      <xdr:row>38</xdr:row>
      <xdr:rowOff>35560</xdr:rowOff>
    </xdr:to>
    <xdr:sp macro="" textlink="">
      <xdr:nvSpPr>
        <xdr:cNvPr id="131" name="フローチャート: 判断 130">
          <a:extLst>
            <a:ext uri="{FF2B5EF4-FFF2-40B4-BE49-F238E27FC236}">
              <a16:creationId xmlns:a16="http://schemas.microsoft.com/office/drawing/2014/main" id="{2B772D79-6AA0-4CDB-A125-2BDD00D97C44}"/>
            </a:ext>
          </a:extLst>
        </xdr:cNvPr>
        <xdr:cNvSpPr/>
      </xdr:nvSpPr>
      <xdr:spPr>
        <a:xfrm>
          <a:off x="11231880" y="630809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132" name="テキスト ボックス 131">
          <a:extLst>
            <a:ext uri="{FF2B5EF4-FFF2-40B4-BE49-F238E27FC236}">
              <a16:creationId xmlns:a16="http://schemas.microsoft.com/office/drawing/2014/main" id="{D01BC694-8A8A-4984-AFF6-46B9DFA25150}"/>
            </a:ext>
          </a:extLst>
        </xdr:cNvPr>
        <xdr:cNvSpPr txBox="1"/>
      </xdr:nvSpPr>
      <xdr:spPr>
        <a:xfrm>
          <a:off x="142087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133" name="テキスト ボックス 132">
          <a:extLst>
            <a:ext uri="{FF2B5EF4-FFF2-40B4-BE49-F238E27FC236}">
              <a16:creationId xmlns:a16="http://schemas.microsoft.com/office/drawing/2014/main" id="{B925305A-7FE0-403F-919C-C99C14387307}"/>
            </a:ext>
          </a:extLst>
        </xdr:cNvPr>
        <xdr:cNvSpPr txBox="1"/>
      </xdr:nvSpPr>
      <xdr:spPr>
        <a:xfrm>
          <a:off x="134620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134" name="テキスト ボックス 133">
          <a:extLst>
            <a:ext uri="{FF2B5EF4-FFF2-40B4-BE49-F238E27FC236}">
              <a16:creationId xmlns:a16="http://schemas.microsoft.com/office/drawing/2014/main" id="{CAB73244-4813-46C0-9C62-D612ED1BE0E1}"/>
            </a:ext>
          </a:extLst>
        </xdr:cNvPr>
        <xdr:cNvSpPr txBox="1"/>
      </xdr:nvSpPr>
      <xdr:spPr>
        <a:xfrm>
          <a:off x="126873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135" name="テキスト ボックス 134">
          <a:extLst>
            <a:ext uri="{FF2B5EF4-FFF2-40B4-BE49-F238E27FC236}">
              <a16:creationId xmlns:a16="http://schemas.microsoft.com/office/drawing/2014/main" id="{931BCDD5-1B0D-4265-9EBB-B480DE5A1267}"/>
            </a:ext>
          </a:extLst>
        </xdr:cNvPr>
        <xdr:cNvSpPr txBox="1"/>
      </xdr:nvSpPr>
      <xdr:spPr>
        <a:xfrm>
          <a:off x="1190498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136" name="テキスト ボックス 135">
          <a:extLst>
            <a:ext uri="{FF2B5EF4-FFF2-40B4-BE49-F238E27FC236}">
              <a16:creationId xmlns:a16="http://schemas.microsoft.com/office/drawing/2014/main" id="{7EA100AA-30BC-4BE7-97A0-3386C2A0663C}"/>
            </a:ext>
          </a:extLst>
        </xdr:cNvPr>
        <xdr:cNvSpPr txBox="1"/>
      </xdr:nvSpPr>
      <xdr:spPr>
        <a:xfrm>
          <a:off x="111150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41</xdr:row>
      <xdr:rowOff>67310</xdr:rowOff>
    </xdr:from>
    <xdr:to>
      <xdr:col>85</xdr:col>
      <xdr:colOff>177800</xdr:colOff>
      <xdr:row>41</xdr:row>
      <xdr:rowOff>168910</xdr:rowOff>
    </xdr:to>
    <xdr:sp macro="" textlink="">
      <xdr:nvSpPr>
        <xdr:cNvPr id="137" name="楕円 136">
          <a:extLst>
            <a:ext uri="{FF2B5EF4-FFF2-40B4-BE49-F238E27FC236}">
              <a16:creationId xmlns:a16="http://schemas.microsoft.com/office/drawing/2014/main" id="{EA8DD186-F734-4F7D-B633-35FC1A0B7499}"/>
            </a:ext>
          </a:extLst>
        </xdr:cNvPr>
        <xdr:cNvSpPr/>
      </xdr:nvSpPr>
      <xdr:spPr>
        <a:xfrm>
          <a:off x="14325600" y="6940550"/>
          <a:ext cx="9398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40</xdr:row>
      <xdr:rowOff>153687</xdr:rowOff>
    </xdr:from>
    <xdr:ext cx="405111" cy="259045"/>
    <xdr:sp macro="" textlink="">
      <xdr:nvSpPr>
        <xdr:cNvPr id="138" name="【一般廃棄物処理施設】&#10;有形固定資産減価償却率該当値テキスト">
          <a:extLst>
            <a:ext uri="{FF2B5EF4-FFF2-40B4-BE49-F238E27FC236}">
              <a16:creationId xmlns:a16="http://schemas.microsoft.com/office/drawing/2014/main" id="{9CBC9251-14C1-4ECA-B37D-46C27C005855}"/>
            </a:ext>
          </a:extLst>
        </xdr:cNvPr>
        <xdr:cNvSpPr txBox="1"/>
      </xdr:nvSpPr>
      <xdr:spPr>
        <a:xfrm>
          <a:off x="14414500" y="68592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41</xdr:row>
      <xdr:rowOff>42545</xdr:rowOff>
    </xdr:from>
    <xdr:to>
      <xdr:col>81</xdr:col>
      <xdr:colOff>101600</xdr:colOff>
      <xdr:row>41</xdr:row>
      <xdr:rowOff>144145</xdr:rowOff>
    </xdr:to>
    <xdr:sp macro="" textlink="">
      <xdr:nvSpPr>
        <xdr:cNvPr id="139" name="楕円 138">
          <a:extLst>
            <a:ext uri="{FF2B5EF4-FFF2-40B4-BE49-F238E27FC236}">
              <a16:creationId xmlns:a16="http://schemas.microsoft.com/office/drawing/2014/main" id="{B5E4459E-F316-48DE-9D7A-BA37480F0996}"/>
            </a:ext>
          </a:extLst>
        </xdr:cNvPr>
        <xdr:cNvSpPr/>
      </xdr:nvSpPr>
      <xdr:spPr>
        <a:xfrm>
          <a:off x="13578840" y="69157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41</xdr:row>
      <xdr:rowOff>93345</xdr:rowOff>
    </xdr:from>
    <xdr:to>
      <xdr:col>85</xdr:col>
      <xdr:colOff>127000</xdr:colOff>
      <xdr:row>41</xdr:row>
      <xdr:rowOff>118110</xdr:rowOff>
    </xdr:to>
    <xdr:cxnSp macro="">
      <xdr:nvCxnSpPr>
        <xdr:cNvPr id="140" name="直線コネクタ 139">
          <a:extLst>
            <a:ext uri="{FF2B5EF4-FFF2-40B4-BE49-F238E27FC236}">
              <a16:creationId xmlns:a16="http://schemas.microsoft.com/office/drawing/2014/main" id="{9F0F0C31-CB4F-45A6-B9FD-693D679B14E4}"/>
            </a:ext>
          </a:extLst>
        </xdr:cNvPr>
        <xdr:cNvCxnSpPr/>
      </xdr:nvCxnSpPr>
      <xdr:spPr>
        <a:xfrm>
          <a:off x="13629640" y="6966585"/>
          <a:ext cx="746760" cy="247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41</xdr:row>
      <xdr:rowOff>42545</xdr:rowOff>
    </xdr:from>
    <xdr:to>
      <xdr:col>76</xdr:col>
      <xdr:colOff>165100</xdr:colOff>
      <xdr:row>41</xdr:row>
      <xdr:rowOff>144145</xdr:rowOff>
    </xdr:to>
    <xdr:sp macro="" textlink="">
      <xdr:nvSpPr>
        <xdr:cNvPr id="141" name="楕円 140">
          <a:extLst>
            <a:ext uri="{FF2B5EF4-FFF2-40B4-BE49-F238E27FC236}">
              <a16:creationId xmlns:a16="http://schemas.microsoft.com/office/drawing/2014/main" id="{FC8F5F04-B780-4F5E-941D-B0B767E83D2A}"/>
            </a:ext>
          </a:extLst>
        </xdr:cNvPr>
        <xdr:cNvSpPr/>
      </xdr:nvSpPr>
      <xdr:spPr>
        <a:xfrm>
          <a:off x="12804140" y="69157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41</xdr:row>
      <xdr:rowOff>93345</xdr:rowOff>
    </xdr:from>
    <xdr:to>
      <xdr:col>81</xdr:col>
      <xdr:colOff>50800</xdr:colOff>
      <xdr:row>41</xdr:row>
      <xdr:rowOff>93345</xdr:rowOff>
    </xdr:to>
    <xdr:cxnSp macro="">
      <xdr:nvCxnSpPr>
        <xdr:cNvPr id="142" name="直線コネクタ 141">
          <a:extLst>
            <a:ext uri="{FF2B5EF4-FFF2-40B4-BE49-F238E27FC236}">
              <a16:creationId xmlns:a16="http://schemas.microsoft.com/office/drawing/2014/main" id="{6086E23C-AB18-48E9-9A77-AA18632B1556}"/>
            </a:ext>
          </a:extLst>
        </xdr:cNvPr>
        <xdr:cNvCxnSpPr/>
      </xdr:nvCxnSpPr>
      <xdr:spPr>
        <a:xfrm>
          <a:off x="12854940" y="6966585"/>
          <a:ext cx="7747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41</xdr:row>
      <xdr:rowOff>17780</xdr:rowOff>
    </xdr:from>
    <xdr:to>
      <xdr:col>72</xdr:col>
      <xdr:colOff>38100</xdr:colOff>
      <xdr:row>41</xdr:row>
      <xdr:rowOff>119380</xdr:rowOff>
    </xdr:to>
    <xdr:sp macro="" textlink="">
      <xdr:nvSpPr>
        <xdr:cNvPr id="143" name="楕円 142">
          <a:extLst>
            <a:ext uri="{FF2B5EF4-FFF2-40B4-BE49-F238E27FC236}">
              <a16:creationId xmlns:a16="http://schemas.microsoft.com/office/drawing/2014/main" id="{23ECCEED-B0E2-4DDD-AF3A-F624FE960DE3}"/>
            </a:ext>
          </a:extLst>
        </xdr:cNvPr>
        <xdr:cNvSpPr/>
      </xdr:nvSpPr>
      <xdr:spPr>
        <a:xfrm>
          <a:off x="12029440" y="6891020"/>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41</xdr:row>
      <xdr:rowOff>68580</xdr:rowOff>
    </xdr:from>
    <xdr:to>
      <xdr:col>76</xdr:col>
      <xdr:colOff>114300</xdr:colOff>
      <xdr:row>41</xdr:row>
      <xdr:rowOff>93345</xdr:rowOff>
    </xdr:to>
    <xdr:cxnSp macro="">
      <xdr:nvCxnSpPr>
        <xdr:cNvPr id="144" name="直線コネクタ 143">
          <a:extLst>
            <a:ext uri="{FF2B5EF4-FFF2-40B4-BE49-F238E27FC236}">
              <a16:creationId xmlns:a16="http://schemas.microsoft.com/office/drawing/2014/main" id="{24F7DAF7-4E8E-42E9-9E0F-3EB98C3A3DC8}"/>
            </a:ext>
          </a:extLst>
        </xdr:cNvPr>
        <xdr:cNvCxnSpPr/>
      </xdr:nvCxnSpPr>
      <xdr:spPr>
        <a:xfrm>
          <a:off x="12072620" y="6941820"/>
          <a:ext cx="782320" cy="247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40</xdr:row>
      <xdr:rowOff>149225</xdr:rowOff>
    </xdr:from>
    <xdr:to>
      <xdr:col>67</xdr:col>
      <xdr:colOff>101600</xdr:colOff>
      <xdr:row>41</xdr:row>
      <xdr:rowOff>79375</xdr:rowOff>
    </xdr:to>
    <xdr:sp macro="" textlink="">
      <xdr:nvSpPr>
        <xdr:cNvPr id="145" name="楕円 144">
          <a:extLst>
            <a:ext uri="{FF2B5EF4-FFF2-40B4-BE49-F238E27FC236}">
              <a16:creationId xmlns:a16="http://schemas.microsoft.com/office/drawing/2014/main" id="{73AAF8DE-5457-4A7D-8D5C-386FFF7B2E80}"/>
            </a:ext>
          </a:extLst>
        </xdr:cNvPr>
        <xdr:cNvSpPr/>
      </xdr:nvSpPr>
      <xdr:spPr>
        <a:xfrm>
          <a:off x="11231880" y="685482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41</xdr:row>
      <xdr:rowOff>28575</xdr:rowOff>
    </xdr:from>
    <xdr:to>
      <xdr:col>71</xdr:col>
      <xdr:colOff>177800</xdr:colOff>
      <xdr:row>41</xdr:row>
      <xdr:rowOff>68580</xdr:rowOff>
    </xdr:to>
    <xdr:cxnSp macro="">
      <xdr:nvCxnSpPr>
        <xdr:cNvPr id="146" name="直線コネクタ 145">
          <a:extLst>
            <a:ext uri="{FF2B5EF4-FFF2-40B4-BE49-F238E27FC236}">
              <a16:creationId xmlns:a16="http://schemas.microsoft.com/office/drawing/2014/main" id="{E5B1FADF-F5B9-47B8-BE23-E047F66F2371}"/>
            </a:ext>
          </a:extLst>
        </xdr:cNvPr>
        <xdr:cNvCxnSpPr/>
      </xdr:nvCxnSpPr>
      <xdr:spPr>
        <a:xfrm>
          <a:off x="11282680" y="6901815"/>
          <a:ext cx="789940" cy="40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35</xdr:row>
      <xdr:rowOff>53992</xdr:rowOff>
    </xdr:from>
    <xdr:ext cx="405111" cy="259045"/>
    <xdr:sp macro="" textlink="">
      <xdr:nvSpPr>
        <xdr:cNvPr id="147" name="n_1aveValue【一般廃棄物処理施設】&#10;有形固定資産減価償却率">
          <a:extLst>
            <a:ext uri="{FF2B5EF4-FFF2-40B4-BE49-F238E27FC236}">
              <a16:creationId xmlns:a16="http://schemas.microsoft.com/office/drawing/2014/main" id="{B60EC19E-C815-4C8C-B8B4-A187CEAB044E}"/>
            </a:ext>
          </a:extLst>
        </xdr:cNvPr>
        <xdr:cNvSpPr txBox="1"/>
      </xdr:nvSpPr>
      <xdr:spPr>
        <a:xfrm>
          <a:off x="13437244" y="59213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35</xdr:row>
      <xdr:rowOff>111142</xdr:rowOff>
    </xdr:from>
    <xdr:ext cx="405111" cy="259045"/>
    <xdr:sp macro="" textlink="">
      <xdr:nvSpPr>
        <xdr:cNvPr id="148" name="n_2aveValue【一般廃棄物処理施設】&#10;有形固定資産減価償却率">
          <a:extLst>
            <a:ext uri="{FF2B5EF4-FFF2-40B4-BE49-F238E27FC236}">
              <a16:creationId xmlns:a16="http://schemas.microsoft.com/office/drawing/2014/main" id="{02D959B8-8EE4-4BFB-B776-7D929AD8619E}"/>
            </a:ext>
          </a:extLst>
        </xdr:cNvPr>
        <xdr:cNvSpPr txBox="1"/>
      </xdr:nvSpPr>
      <xdr:spPr>
        <a:xfrm>
          <a:off x="12675244" y="59785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35</xdr:row>
      <xdr:rowOff>114952</xdr:rowOff>
    </xdr:from>
    <xdr:ext cx="405111" cy="259045"/>
    <xdr:sp macro="" textlink="">
      <xdr:nvSpPr>
        <xdr:cNvPr id="149" name="n_3aveValue【一般廃棄物処理施設】&#10;有形固定資産減価償却率">
          <a:extLst>
            <a:ext uri="{FF2B5EF4-FFF2-40B4-BE49-F238E27FC236}">
              <a16:creationId xmlns:a16="http://schemas.microsoft.com/office/drawing/2014/main" id="{A2066919-219F-45AB-BB68-B5D1F4CB8D96}"/>
            </a:ext>
          </a:extLst>
        </xdr:cNvPr>
        <xdr:cNvSpPr txBox="1"/>
      </xdr:nvSpPr>
      <xdr:spPr>
        <a:xfrm>
          <a:off x="11900544" y="59823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36</xdr:row>
      <xdr:rowOff>52087</xdr:rowOff>
    </xdr:from>
    <xdr:ext cx="405111" cy="259045"/>
    <xdr:sp macro="" textlink="">
      <xdr:nvSpPr>
        <xdr:cNvPr id="150" name="n_4aveValue【一般廃棄物処理施設】&#10;有形固定資産減価償却率">
          <a:extLst>
            <a:ext uri="{FF2B5EF4-FFF2-40B4-BE49-F238E27FC236}">
              <a16:creationId xmlns:a16="http://schemas.microsoft.com/office/drawing/2014/main" id="{54CB9C91-467B-4871-A255-76C9CB0329A4}"/>
            </a:ext>
          </a:extLst>
        </xdr:cNvPr>
        <xdr:cNvSpPr txBox="1"/>
      </xdr:nvSpPr>
      <xdr:spPr>
        <a:xfrm>
          <a:off x="11102984" y="60871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41</xdr:row>
      <xdr:rowOff>135272</xdr:rowOff>
    </xdr:from>
    <xdr:ext cx="405111" cy="259045"/>
    <xdr:sp macro="" textlink="">
      <xdr:nvSpPr>
        <xdr:cNvPr id="151" name="n_1mainValue【一般廃棄物処理施設】&#10;有形固定資産減価償却率">
          <a:extLst>
            <a:ext uri="{FF2B5EF4-FFF2-40B4-BE49-F238E27FC236}">
              <a16:creationId xmlns:a16="http://schemas.microsoft.com/office/drawing/2014/main" id="{5CF655AA-990D-4FD3-89BA-A6FA42821075}"/>
            </a:ext>
          </a:extLst>
        </xdr:cNvPr>
        <xdr:cNvSpPr txBox="1"/>
      </xdr:nvSpPr>
      <xdr:spPr>
        <a:xfrm>
          <a:off x="13437244" y="70085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41</xdr:row>
      <xdr:rowOff>135272</xdr:rowOff>
    </xdr:from>
    <xdr:ext cx="405111" cy="259045"/>
    <xdr:sp macro="" textlink="">
      <xdr:nvSpPr>
        <xdr:cNvPr id="152" name="n_2mainValue【一般廃棄物処理施設】&#10;有形固定資産減価償却率">
          <a:extLst>
            <a:ext uri="{FF2B5EF4-FFF2-40B4-BE49-F238E27FC236}">
              <a16:creationId xmlns:a16="http://schemas.microsoft.com/office/drawing/2014/main" id="{6DE40AB5-42DC-409E-847A-B9259E6547C7}"/>
            </a:ext>
          </a:extLst>
        </xdr:cNvPr>
        <xdr:cNvSpPr txBox="1"/>
      </xdr:nvSpPr>
      <xdr:spPr>
        <a:xfrm>
          <a:off x="12675244" y="70085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41</xdr:row>
      <xdr:rowOff>110507</xdr:rowOff>
    </xdr:from>
    <xdr:ext cx="405111" cy="259045"/>
    <xdr:sp macro="" textlink="">
      <xdr:nvSpPr>
        <xdr:cNvPr id="153" name="n_3mainValue【一般廃棄物処理施設】&#10;有形固定資産減価償却率">
          <a:extLst>
            <a:ext uri="{FF2B5EF4-FFF2-40B4-BE49-F238E27FC236}">
              <a16:creationId xmlns:a16="http://schemas.microsoft.com/office/drawing/2014/main" id="{8E2E4507-8E91-4958-BA60-1DB36BB7D590}"/>
            </a:ext>
          </a:extLst>
        </xdr:cNvPr>
        <xdr:cNvSpPr txBox="1"/>
      </xdr:nvSpPr>
      <xdr:spPr>
        <a:xfrm>
          <a:off x="11900544" y="69837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41</xdr:row>
      <xdr:rowOff>70502</xdr:rowOff>
    </xdr:from>
    <xdr:ext cx="405111" cy="259045"/>
    <xdr:sp macro="" textlink="">
      <xdr:nvSpPr>
        <xdr:cNvPr id="154" name="n_4mainValue【一般廃棄物処理施設】&#10;有形固定資産減価償却率">
          <a:extLst>
            <a:ext uri="{FF2B5EF4-FFF2-40B4-BE49-F238E27FC236}">
              <a16:creationId xmlns:a16="http://schemas.microsoft.com/office/drawing/2014/main" id="{39DAAB62-22DD-4511-8DEC-3949EAB3C3B1}"/>
            </a:ext>
          </a:extLst>
        </xdr:cNvPr>
        <xdr:cNvSpPr txBox="1"/>
      </xdr:nvSpPr>
      <xdr:spPr>
        <a:xfrm>
          <a:off x="11102984" y="69437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155" name="正方形/長方形 154">
          <a:extLst>
            <a:ext uri="{FF2B5EF4-FFF2-40B4-BE49-F238E27FC236}">
              <a16:creationId xmlns:a16="http://schemas.microsoft.com/office/drawing/2014/main" id="{89803EE1-18CC-466A-9C91-119409AE4AA4}"/>
            </a:ext>
          </a:extLst>
        </xdr:cNvPr>
        <xdr:cNvSpPr/>
      </xdr:nvSpPr>
      <xdr:spPr>
        <a:xfrm>
          <a:off x="16093440" y="409956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156" name="正方形/長方形 155">
          <a:extLst>
            <a:ext uri="{FF2B5EF4-FFF2-40B4-BE49-F238E27FC236}">
              <a16:creationId xmlns:a16="http://schemas.microsoft.com/office/drawing/2014/main" id="{7088B146-9A91-4F83-BE99-3A542E38C266}"/>
            </a:ext>
          </a:extLst>
        </xdr:cNvPr>
        <xdr:cNvSpPr/>
      </xdr:nvSpPr>
      <xdr:spPr>
        <a:xfrm>
          <a:off x="162204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157" name="正方形/長方形 156">
          <a:extLst>
            <a:ext uri="{FF2B5EF4-FFF2-40B4-BE49-F238E27FC236}">
              <a16:creationId xmlns:a16="http://schemas.microsoft.com/office/drawing/2014/main" id="{4FD3A14B-D7BB-41DD-85C7-A8E8451D6865}"/>
            </a:ext>
          </a:extLst>
        </xdr:cNvPr>
        <xdr:cNvSpPr/>
      </xdr:nvSpPr>
      <xdr:spPr>
        <a:xfrm>
          <a:off x="162204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158" name="正方形/長方形 157">
          <a:extLst>
            <a:ext uri="{FF2B5EF4-FFF2-40B4-BE49-F238E27FC236}">
              <a16:creationId xmlns:a16="http://schemas.microsoft.com/office/drawing/2014/main" id="{DB397691-0B4C-4085-9FFA-1E071730A904}"/>
            </a:ext>
          </a:extLst>
        </xdr:cNvPr>
        <xdr:cNvSpPr/>
      </xdr:nvSpPr>
      <xdr:spPr>
        <a:xfrm>
          <a:off x="1709928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159" name="正方形/長方形 158">
          <a:extLst>
            <a:ext uri="{FF2B5EF4-FFF2-40B4-BE49-F238E27FC236}">
              <a16:creationId xmlns:a16="http://schemas.microsoft.com/office/drawing/2014/main" id="{D1B632CD-89E8-4048-95B5-A4F8D56DC336}"/>
            </a:ext>
          </a:extLst>
        </xdr:cNvPr>
        <xdr:cNvSpPr/>
      </xdr:nvSpPr>
      <xdr:spPr>
        <a:xfrm>
          <a:off x="1709928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82,058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160" name="正方形/長方形 159">
          <a:extLst>
            <a:ext uri="{FF2B5EF4-FFF2-40B4-BE49-F238E27FC236}">
              <a16:creationId xmlns:a16="http://schemas.microsoft.com/office/drawing/2014/main" id="{7E8BBD3C-A885-4F96-A715-1C32269C14F9}"/>
            </a:ext>
          </a:extLst>
        </xdr:cNvPr>
        <xdr:cNvSpPr/>
      </xdr:nvSpPr>
      <xdr:spPr>
        <a:xfrm>
          <a:off x="1810512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161" name="正方形/長方形 160">
          <a:extLst>
            <a:ext uri="{FF2B5EF4-FFF2-40B4-BE49-F238E27FC236}">
              <a16:creationId xmlns:a16="http://schemas.microsoft.com/office/drawing/2014/main" id="{9235CCC6-2BFC-43BF-856A-8D6EB051D3DC}"/>
            </a:ext>
          </a:extLst>
        </xdr:cNvPr>
        <xdr:cNvSpPr/>
      </xdr:nvSpPr>
      <xdr:spPr>
        <a:xfrm>
          <a:off x="1810512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77,558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162" name="正方形/長方形 161">
          <a:extLst>
            <a:ext uri="{FF2B5EF4-FFF2-40B4-BE49-F238E27FC236}">
              <a16:creationId xmlns:a16="http://schemas.microsoft.com/office/drawing/2014/main" id="{5EC18B6F-4EA2-428B-9663-99CE5F3FF2AB}"/>
            </a:ext>
          </a:extLst>
        </xdr:cNvPr>
        <xdr:cNvSpPr/>
      </xdr:nvSpPr>
      <xdr:spPr>
        <a:xfrm>
          <a:off x="16093440" y="521589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163" name="テキスト ボックス 162">
          <a:extLst>
            <a:ext uri="{FF2B5EF4-FFF2-40B4-BE49-F238E27FC236}">
              <a16:creationId xmlns:a16="http://schemas.microsoft.com/office/drawing/2014/main" id="{704743FD-B9F4-4A82-B47C-228E2568F38B}"/>
            </a:ext>
          </a:extLst>
        </xdr:cNvPr>
        <xdr:cNvSpPr txBox="1"/>
      </xdr:nvSpPr>
      <xdr:spPr>
        <a:xfrm>
          <a:off x="16078200" y="50292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164" name="直線コネクタ 163">
          <a:extLst>
            <a:ext uri="{FF2B5EF4-FFF2-40B4-BE49-F238E27FC236}">
              <a16:creationId xmlns:a16="http://schemas.microsoft.com/office/drawing/2014/main" id="{77DA01F6-2EC7-4A9A-A562-52F937CBD671}"/>
            </a:ext>
          </a:extLst>
        </xdr:cNvPr>
        <xdr:cNvCxnSpPr/>
      </xdr:nvCxnSpPr>
      <xdr:spPr>
        <a:xfrm>
          <a:off x="16093440" y="74523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41</xdr:row>
      <xdr:rowOff>133350</xdr:rowOff>
    </xdr:from>
    <xdr:to>
      <xdr:col>120</xdr:col>
      <xdr:colOff>114300</xdr:colOff>
      <xdr:row>41</xdr:row>
      <xdr:rowOff>133350</xdr:rowOff>
    </xdr:to>
    <xdr:cxnSp macro="">
      <xdr:nvCxnSpPr>
        <xdr:cNvPr id="165" name="直線コネクタ 164">
          <a:extLst>
            <a:ext uri="{FF2B5EF4-FFF2-40B4-BE49-F238E27FC236}">
              <a16:creationId xmlns:a16="http://schemas.microsoft.com/office/drawing/2014/main" id="{1BAB5A2C-5D78-4594-8968-1F89D5DD8B21}"/>
            </a:ext>
          </a:extLst>
        </xdr:cNvPr>
        <xdr:cNvCxnSpPr/>
      </xdr:nvCxnSpPr>
      <xdr:spPr>
        <a:xfrm>
          <a:off x="16093440" y="70065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40</xdr:row>
      <xdr:rowOff>162577</xdr:rowOff>
    </xdr:from>
    <xdr:ext cx="248786" cy="259045"/>
    <xdr:sp macro="" textlink="">
      <xdr:nvSpPr>
        <xdr:cNvPr id="166" name="テキスト ボックス 165">
          <a:extLst>
            <a:ext uri="{FF2B5EF4-FFF2-40B4-BE49-F238E27FC236}">
              <a16:creationId xmlns:a16="http://schemas.microsoft.com/office/drawing/2014/main" id="{BE102ED3-17E3-48CC-88E3-68A56BDD260F}"/>
            </a:ext>
          </a:extLst>
        </xdr:cNvPr>
        <xdr:cNvSpPr txBox="1"/>
      </xdr:nvSpPr>
      <xdr:spPr>
        <a:xfrm>
          <a:off x="15890374" y="68681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39</xdr:row>
      <xdr:rowOff>19050</xdr:rowOff>
    </xdr:from>
    <xdr:to>
      <xdr:col>120</xdr:col>
      <xdr:colOff>114300</xdr:colOff>
      <xdr:row>39</xdr:row>
      <xdr:rowOff>19050</xdr:rowOff>
    </xdr:to>
    <xdr:cxnSp macro="">
      <xdr:nvCxnSpPr>
        <xdr:cNvPr id="167" name="直線コネクタ 166">
          <a:extLst>
            <a:ext uri="{FF2B5EF4-FFF2-40B4-BE49-F238E27FC236}">
              <a16:creationId xmlns:a16="http://schemas.microsoft.com/office/drawing/2014/main" id="{D9DC902D-9B17-433A-A994-28AF7AC89200}"/>
            </a:ext>
          </a:extLst>
        </xdr:cNvPr>
        <xdr:cNvCxnSpPr/>
      </xdr:nvCxnSpPr>
      <xdr:spPr>
        <a:xfrm>
          <a:off x="16093440" y="655701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76428</xdr:colOff>
      <xdr:row>38</xdr:row>
      <xdr:rowOff>48277</xdr:rowOff>
    </xdr:from>
    <xdr:ext cx="685572" cy="259045"/>
    <xdr:sp macro="" textlink="">
      <xdr:nvSpPr>
        <xdr:cNvPr id="168" name="テキスト ボックス 167">
          <a:extLst>
            <a:ext uri="{FF2B5EF4-FFF2-40B4-BE49-F238E27FC236}">
              <a16:creationId xmlns:a16="http://schemas.microsoft.com/office/drawing/2014/main" id="{31B4C5C9-5B8B-4D57-AB07-6E3AAD779CA4}"/>
            </a:ext>
          </a:extLst>
        </xdr:cNvPr>
        <xdr:cNvSpPr txBox="1"/>
      </xdr:nvSpPr>
      <xdr:spPr>
        <a:xfrm>
          <a:off x="15499308" y="641859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76200</xdr:rowOff>
    </xdr:from>
    <xdr:to>
      <xdr:col>120</xdr:col>
      <xdr:colOff>114300</xdr:colOff>
      <xdr:row>36</xdr:row>
      <xdr:rowOff>76200</xdr:rowOff>
    </xdr:to>
    <xdr:cxnSp macro="">
      <xdr:nvCxnSpPr>
        <xdr:cNvPr id="169" name="直線コネクタ 168">
          <a:extLst>
            <a:ext uri="{FF2B5EF4-FFF2-40B4-BE49-F238E27FC236}">
              <a16:creationId xmlns:a16="http://schemas.microsoft.com/office/drawing/2014/main" id="{4C5DF4D1-B652-4311-99F2-06F9864D4DA7}"/>
            </a:ext>
          </a:extLst>
        </xdr:cNvPr>
        <xdr:cNvCxnSpPr/>
      </xdr:nvCxnSpPr>
      <xdr:spPr>
        <a:xfrm>
          <a:off x="16093440" y="61112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76428</xdr:colOff>
      <xdr:row>35</xdr:row>
      <xdr:rowOff>105427</xdr:rowOff>
    </xdr:from>
    <xdr:ext cx="685572" cy="259045"/>
    <xdr:sp macro="" textlink="">
      <xdr:nvSpPr>
        <xdr:cNvPr id="170" name="テキスト ボックス 169">
          <a:extLst>
            <a:ext uri="{FF2B5EF4-FFF2-40B4-BE49-F238E27FC236}">
              <a16:creationId xmlns:a16="http://schemas.microsoft.com/office/drawing/2014/main" id="{86C869EE-4F15-42E0-A3C0-212767DB0ACE}"/>
            </a:ext>
          </a:extLst>
        </xdr:cNvPr>
        <xdr:cNvSpPr txBox="1"/>
      </xdr:nvSpPr>
      <xdr:spPr>
        <a:xfrm>
          <a:off x="15499308" y="597282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133350</xdr:rowOff>
    </xdr:from>
    <xdr:to>
      <xdr:col>120</xdr:col>
      <xdr:colOff>114300</xdr:colOff>
      <xdr:row>33</xdr:row>
      <xdr:rowOff>133350</xdr:rowOff>
    </xdr:to>
    <xdr:cxnSp macro="">
      <xdr:nvCxnSpPr>
        <xdr:cNvPr id="171" name="直線コネクタ 170">
          <a:extLst>
            <a:ext uri="{FF2B5EF4-FFF2-40B4-BE49-F238E27FC236}">
              <a16:creationId xmlns:a16="http://schemas.microsoft.com/office/drawing/2014/main" id="{18EA22AF-6EAF-457E-B42F-C564BF24E570}"/>
            </a:ext>
          </a:extLst>
        </xdr:cNvPr>
        <xdr:cNvCxnSpPr/>
      </xdr:nvCxnSpPr>
      <xdr:spPr>
        <a:xfrm>
          <a:off x="16093440" y="56654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76428</xdr:colOff>
      <xdr:row>32</xdr:row>
      <xdr:rowOff>162577</xdr:rowOff>
    </xdr:from>
    <xdr:ext cx="685572" cy="259045"/>
    <xdr:sp macro="" textlink="">
      <xdr:nvSpPr>
        <xdr:cNvPr id="172" name="テキスト ボックス 171">
          <a:extLst>
            <a:ext uri="{FF2B5EF4-FFF2-40B4-BE49-F238E27FC236}">
              <a16:creationId xmlns:a16="http://schemas.microsoft.com/office/drawing/2014/main" id="{4A96D774-7AE4-43FF-90B7-4A657AF8DFF5}"/>
            </a:ext>
          </a:extLst>
        </xdr:cNvPr>
        <xdr:cNvSpPr txBox="1"/>
      </xdr:nvSpPr>
      <xdr:spPr>
        <a:xfrm>
          <a:off x="15499308" y="552705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173" name="直線コネクタ 172">
          <a:extLst>
            <a:ext uri="{FF2B5EF4-FFF2-40B4-BE49-F238E27FC236}">
              <a16:creationId xmlns:a16="http://schemas.microsoft.com/office/drawing/2014/main" id="{5FC3F8A9-E1AA-4A20-9E8F-FC21F9F22FFD}"/>
            </a:ext>
          </a:extLst>
        </xdr:cNvPr>
        <xdr:cNvCxnSpPr/>
      </xdr:nvCxnSpPr>
      <xdr:spPr>
        <a:xfrm>
          <a:off x="16093440" y="52158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76428</xdr:colOff>
      <xdr:row>30</xdr:row>
      <xdr:rowOff>48277</xdr:rowOff>
    </xdr:from>
    <xdr:ext cx="685572" cy="259045"/>
    <xdr:sp macro="" textlink="">
      <xdr:nvSpPr>
        <xdr:cNvPr id="174" name="テキスト ボックス 173">
          <a:extLst>
            <a:ext uri="{FF2B5EF4-FFF2-40B4-BE49-F238E27FC236}">
              <a16:creationId xmlns:a16="http://schemas.microsoft.com/office/drawing/2014/main" id="{181653DA-A156-487E-B94A-76994486DF79}"/>
            </a:ext>
          </a:extLst>
        </xdr:cNvPr>
        <xdr:cNvSpPr txBox="1"/>
      </xdr:nvSpPr>
      <xdr:spPr>
        <a:xfrm>
          <a:off x="15499308" y="50774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175" name="【一般廃棄物処理施設】&#10;一人当たり有形固定資産（償却資産）額グラフ枠">
          <a:extLst>
            <a:ext uri="{FF2B5EF4-FFF2-40B4-BE49-F238E27FC236}">
              <a16:creationId xmlns:a16="http://schemas.microsoft.com/office/drawing/2014/main" id="{B30CF8A1-E996-4F8D-A116-BED7C2BBD68E}"/>
            </a:ext>
          </a:extLst>
        </xdr:cNvPr>
        <xdr:cNvSpPr/>
      </xdr:nvSpPr>
      <xdr:spPr>
        <a:xfrm>
          <a:off x="16093440" y="521589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33</xdr:row>
      <xdr:rowOff>66425</xdr:rowOff>
    </xdr:from>
    <xdr:to>
      <xdr:col>116</xdr:col>
      <xdr:colOff>62864</xdr:colOff>
      <xdr:row>41</xdr:row>
      <xdr:rowOff>132148</xdr:rowOff>
    </xdr:to>
    <xdr:cxnSp macro="">
      <xdr:nvCxnSpPr>
        <xdr:cNvPr id="176" name="直線コネクタ 175">
          <a:extLst>
            <a:ext uri="{FF2B5EF4-FFF2-40B4-BE49-F238E27FC236}">
              <a16:creationId xmlns:a16="http://schemas.microsoft.com/office/drawing/2014/main" id="{F9408089-39FE-41E5-8135-8A7B48770F34}"/>
            </a:ext>
          </a:extLst>
        </xdr:cNvPr>
        <xdr:cNvCxnSpPr/>
      </xdr:nvCxnSpPr>
      <xdr:spPr>
        <a:xfrm flipV="1">
          <a:off x="19509104" y="5598545"/>
          <a:ext cx="0" cy="140684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135975</xdr:rowOff>
    </xdr:from>
    <xdr:ext cx="469744" cy="259045"/>
    <xdr:sp macro="" textlink="">
      <xdr:nvSpPr>
        <xdr:cNvPr id="177" name="【一般廃棄物処理施設】&#10;一人当たり有形固定資産（償却資産）額最小値テキスト">
          <a:extLst>
            <a:ext uri="{FF2B5EF4-FFF2-40B4-BE49-F238E27FC236}">
              <a16:creationId xmlns:a16="http://schemas.microsoft.com/office/drawing/2014/main" id="{CBB7E7C1-C489-41A1-AF98-6A8E5A517FD5}"/>
            </a:ext>
          </a:extLst>
        </xdr:cNvPr>
        <xdr:cNvSpPr txBox="1"/>
      </xdr:nvSpPr>
      <xdr:spPr>
        <a:xfrm>
          <a:off x="19547840" y="70092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132148</xdr:rowOff>
    </xdr:from>
    <xdr:to>
      <xdr:col>116</xdr:col>
      <xdr:colOff>152400</xdr:colOff>
      <xdr:row>41</xdr:row>
      <xdr:rowOff>132148</xdr:rowOff>
    </xdr:to>
    <xdr:cxnSp macro="">
      <xdr:nvCxnSpPr>
        <xdr:cNvPr id="178" name="直線コネクタ 177">
          <a:extLst>
            <a:ext uri="{FF2B5EF4-FFF2-40B4-BE49-F238E27FC236}">
              <a16:creationId xmlns:a16="http://schemas.microsoft.com/office/drawing/2014/main" id="{1709DF3E-09CA-4671-A770-C3B5F8E8E310}"/>
            </a:ext>
          </a:extLst>
        </xdr:cNvPr>
        <xdr:cNvCxnSpPr/>
      </xdr:nvCxnSpPr>
      <xdr:spPr>
        <a:xfrm>
          <a:off x="19443700" y="700538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32</xdr:row>
      <xdr:rowOff>13102</xdr:rowOff>
    </xdr:from>
    <xdr:ext cx="690189" cy="259045"/>
    <xdr:sp macro="" textlink="">
      <xdr:nvSpPr>
        <xdr:cNvPr id="179" name="【一般廃棄物処理施設】&#10;一人当たり有形固定資産（償却資産）額最大値テキスト">
          <a:extLst>
            <a:ext uri="{FF2B5EF4-FFF2-40B4-BE49-F238E27FC236}">
              <a16:creationId xmlns:a16="http://schemas.microsoft.com/office/drawing/2014/main" id="{341536DA-FDDC-452D-87F9-19C70A7006E7}"/>
            </a:ext>
          </a:extLst>
        </xdr:cNvPr>
        <xdr:cNvSpPr txBox="1"/>
      </xdr:nvSpPr>
      <xdr:spPr>
        <a:xfrm>
          <a:off x="19547840" y="5377582"/>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3,146,379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33</xdr:row>
      <xdr:rowOff>66425</xdr:rowOff>
    </xdr:from>
    <xdr:to>
      <xdr:col>116</xdr:col>
      <xdr:colOff>152400</xdr:colOff>
      <xdr:row>33</xdr:row>
      <xdr:rowOff>66425</xdr:rowOff>
    </xdr:to>
    <xdr:cxnSp macro="">
      <xdr:nvCxnSpPr>
        <xdr:cNvPr id="180" name="直線コネクタ 179">
          <a:extLst>
            <a:ext uri="{FF2B5EF4-FFF2-40B4-BE49-F238E27FC236}">
              <a16:creationId xmlns:a16="http://schemas.microsoft.com/office/drawing/2014/main" id="{56D84BEE-FEB0-4A7E-83BC-2A99F7C390AF}"/>
            </a:ext>
          </a:extLst>
        </xdr:cNvPr>
        <xdr:cNvCxnSpPr/>
      </xdr:nvCxnSpPr>
      <xdr:spPr>
        <a:xfrm>
          <a:off x="19443700" y="559854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39</xdr:row>
      <xdr:rowOff>132333</xdr:rowOff>
    </xdr:from>
    <xdr:ext cx="599010" cy="259045"/>
    <xdr:sp macro="" textlink="">
      <xdr:nvSpPr>
        <xdr:cNvPr id="181" name="【一般廃棄物処理施設】&#10;一人当たり有形固定資産（償却資産）額平均値テキスト">
          <a:extLst>
            <a:ext uri="{FF2B5EF4-FFF2-40B4-BE49-F238E27FC236}">
              <a16:creationId xmlns:a16="http://schemas.microsoft.com/office/drawing/2014/main" id="{A58D3E6D-C134-43B8-8066-DA4CBB44A5A4}"/>
            </a:ext>
          </a:extLst>
        </xdr:cNvPr>
        <xdr:cNvSpPr txBox="1"/>
      </xdr:nvSpPr>
      <xdr:spPr>
        <a:xfrm>
          <a:off x="19547840" y="6670293"/>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316,151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40</xdr:row>
      <xdr:rowOff>109456</xdr:rowOff>
    </xdr:from>
    <xdr:to>
      <xdr:col>116</xdr:col>
      <xdr:colOff>114300</xdr:colOff>
      <xdr:row>41</xdr:row>
      <xdr:rowOff>39606</xdr:rowOff>
    </xdr:to>
    <xdr:sp macro="" textlink="">
      <xdr:nvSpPr>
        <xdr:cNvPr id="182" name="フローチャート: 判断 181">
          <a:extLst>
            <a:ext uri="{FF2B5EF4-FFF2-40B4-BE49-F238E27FC236}">
              <a16:creationId xmlns:a16="http://schemas.microsoft.com/office/drawing/2014/main" id="{F486F920-4015-4E86-9559-8DB73E192175}"/>
            </a:ext>
          </a:extLst>
        </xdr:cNvPr>
        <xdr:cNvSpPr/>
      </xdr:nvSpPr>
      <xdr:spPr>
        <a:xfrm>
          <a:off x="19458940" y="6815056"/>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40</xdr:row>
      <xdr:rowOff>122302</xdr:rowOff>
    </xdr:from>
    <xdr:to>
      <xdr:col>112</xdr:col>
      <xdr:colOff>38100</xdr:colOff>
      <xdr:row>41</xdr:row>
      <xdr:rowOff>52452</xdr:rowOff>
    </xdr:to>
    <xdr:sp macro="" textlink="">
      <xdr:nvSpPr>
        <xdr:cNvPr id="183" name="フローチャート: 判断 182">
          <a:extLst>
            <a:ext uri="{FF2B5EF4-FFF2-40B4-BE49-F238E27FC236}">
              <a16:creationId xmlns:a16="http://schemas.microsoft.com/office/drawing/2014/main" id="{128DA256-429E-4FC5-97B0-0B8C721DD2C7}"/>
            </a:ext>
          </a:extLst>
        </xdr:cNvPr>
        <xdr:cNvSpPr/>
      </xdr:nvSpPr>
      <xdr:spPr>
        <a:xfrm>
          <a:off x="18735040" y="6827902"/>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40</xdr:row>
      <xdr:rowOff>136395</xdr:rowOff>
    </xdr:from>
    <xdr:to>
      <xdr:col>107</xdr:col>
      <xdr:colOff>101600</xdr:colOff>
      <xdr:row>41</xdr:row>
      <xdr:rowOff>66545</xdr:rowOff>
    </xdr:to>
    <xdr:sp macro="" textlink="">
      <xdr:nvSpPr>
        <xdr:cNvPr id="184" name="フローチャート: 判断 183">
          <a:extLst>
            <a:ext uri="{FF2B5EF4-FFF2-40B4-BE49-F238E27FC236}">
              <a16:creationId xmlns:a16="http://schemas.microsoft.com/office/drawing/2014/main" id="{37DEF9F1-8857-44A5-B039-B892BA7B7F56}"/>
            </a:ext>
          </a:extLst>
        </xdr:cNvPr>
        <xdr:cNvSpPr/>
      </xdr:nvSpPr>
      <xdr:spPr>
        <a:xfrm>
          <a:off x="17937480" y="684199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40</xdr:row>
      <xdr:rowOff>118345</xdr:rowOff>
    </xdr:from>
    <xdr:to>
      <xdr:col>102</xdr:col>
      <xdr:colOff>165100</xdr:colOff>
      <xdr:row>41</xdr:row>
      <xdr:rowOff>48495</xdr:rowOff>
    </xdr:to>
    <xdr:sp macro="" textlink="">
      <xdr:nvSpPr>
        <xdr:cNvPr id="185" name="フローチャート: 判断 184">
          <a:extLst>
            <a:ext uri="{FF2B5EF4-FFF2-40B4-BE49-F238E27FC236}">
              <a16:creationId xmlns:a16="http://schemas.microsoft.com/office/drawing/2014/main" id="{31E35873-1EF6-4F24-A04A-739D433DA016}"/>
            </a:ext>
          </a:extLst>
        </xdr:cNvPr>
        <xdr:cNvSpPr/>
      </xdr:nvSpPr>
      <xdr:spPr>
        <a:xfrm>
          <a:off x="17162780" y="682394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41</xdr:row>
      <xdr:rowOff>27940</xdr:rowOff>
    </xdr:from>
    <xdr:to>
      <xdr:col>98</xdr:col>
      <xdr:colOff>38100</xdr:colOff>
      <xdr:row>41</xdr:row>
      <xdr:rowOff>129540</xdr:rowOff>
    </xdr:to>
    <xdr:sp macro="" textlink="">
      <xdr:nvSpPr>
        <xdr:cNvPr id="186" name="フローチャート: 判断 185">
          <a:extLst>
            <a:ext uri="{FF2B5EF4-FFF2-40B4-BE49-F238E27FC236}">
              <a16:creationId xmlns:a16="http://schemas.microsoft.com/office/drawing/2014/main" id="{4F508CDA-CFCC-44AC-B22F-3269D4FA359D}"/>
            </a:ext>
          </a:extLst>
        </xdr:cNvPr>
        <xdr:cNvSpPr/>
      </xdr:nvSpPr>
      <xdr:spPr>
        <a:xfrm>
          <a:off x="16388080" y="690118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187" name="テキスト ボックス 186">
          <a:extLst>
            <a:ext uri="{FF2B5EF4-FFF2-40B4-BE49-F238E27FC236}">
              <a16:creationId xmlns:a16="http://schemas.microsoft.com/office/drawing/2014/main" id="{0489D65D-4F56-4A4F-8641-CA9FF98C9B92}"/>
            </a:ext>
          </a:extLst>
        </xdr:cNvPr>
        <xdr:cNvSpPr txBox="1"/>
      </xdr:nvSpPr>
      <xdr:spPr>
        <a:xfrm>
          <a:off x="193421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188" name="テキスト ボックス 187">
          <a:extLst>
            <a:ext uri="{FF2B5EF4-FFF2-40B4-BE49-F238E27FC236}">
              <a16:creationId xmlns:a16="http://schemas.microsoft.com/office/drawing/2014/main" id="{E86C52E1-8E0F-4BBA-9A5E-2371AAEF6E8A}"/>
            </a:ext>
          </a:extLst>
        </xdr:cNvPr>
        <xdr:cNvSpPr txBox="1"/>
      </xdr:nvSpPr>
      <xdr:spPr>
        <a:xfrm>
          <a:off x="1861058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189" name="テキスト ボックス 188">
          <a:extLst>
            <a:ext uri="{FF2B5EF4-FFF2-40B4-BE49-F238E27FC236}">
              <a16:creationId xmlns:a16="http://schemas.microsoft.com/office/drawing/2014/main" id="{0D3CCAD5-E600-4DA5-B62C-1472B42C29DE}"/>
            </a:ext>
          </a:extLst>
        </xdr:cNvPr>
        <xdr:cNvSpPr txBox="1"/>
      </xdr:nvSpPr>
      <xdr:spPr>
        <a:xfrm>
          <a:off x="178206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190" name="テキスト ボックス 189">
          <a:extLst>
            <a:ext uri="{FF2B5EF4-FFF2-40B4-BE49-F238E27FC236}">
              <a16:creationId xmlns:a16="http://schemas.microsoft.com/office/drawing/2014/main" id="{363E1677-5A54-4A0A-8C77-D469F2E587D9}"/>
            </a:ext>
          </a:extLst>
        </xdr:cNvPr>
        <xdr:cNvSpPr txBox="1"/>
      </xdr:nvSpPr>
      <xdr:spPr>
        <a:xfrm>
          <a:off x="170459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191" name="テキスト ボックス 190">
          <a:extLst>
            <a:ext uri="{FF2B5EF4-FFF2-40B4-BE49-F238E27FC236}">
              <a16:creationId xmlns:a16="http://schemas.microsoft.com/office/drawing/2014/main" id="{513C89CA-9123-4640-B781-E65F059EF78A}"/>
            </a:ext>
          </a:extLst>
        </xdr:cNvPr>
        <xdr:cNvSpPr txBox="1"/>
      </xdr:nvSpPr>
      <xdr:spPr>
        <a:xfrm>
          <a:off x="1626362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41</xdr:row>
      <xdr:rowOff>6533</xdr:rowOff>
    </xdr:from>
    <xdr:to>
      <xdr:col>116</xdr:col>
      <xdr:colOff>114300</xdr:colOff>
      <xdr:row>41</xdr:row>
      <xdr:rowOff>108133</xdr:rowOff>
    </xdr:to>
    <xdr:sp macro="" textlink="">
      <xdr:nvSpPr>
        <xdr:cNvPr id="192" name="楕円 191">
          <a:extLst>
            <a:ext uri="{FF2B5EF4-FFF2-40B4-BE49-F238E27FC236}">
              <a16:creationId xmlns:a16="http://schemas.microsoft.com/office/drawing/2014/main" id="{6720E655-7038-4091-9131-D60930684A9C}"/>
            </a:ext>
          </a:extLst>
        </xdr:cNvPr>
        <xdr:cNvSpPr/>
      </xdr:nvSpPr>
      <xdr:spPr>
        <a:xfrm>
          <a:off x="19458940" y="68797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40</xdr:row>
      <xdr:rowOff>92910</xdr:rowOff>
    </xdr:from>
    <xdr:ext cx="599010" cy="259045"/>
    <xdr:sp macro="" textlink="">
      <xdr:nvSpPr>
        <xdr:cNvPr id="193" name="【一般廃棄物処理施設】&#10;一人当たり有形固定資産（償却資産）額該当値テキスト">
          <a:extLst>
            <a:ext uri="{FF2B5EF4-FFF2-40B4-BE49-F238E27FC236}">
              <a16:creationId xmlns:a16="http://schemas.microsoft.com/office/drawing/2014/main" id="{E0F8AE70-96D3-4EC4-8BAD-8FDC1DB13401}"/>
            </a:ext>
          </a:extLst>
        </xdr:cNvPr>
        <xdr:cNvSpPr txBox="1"/>
      </xdr:nvSpPr>
      <xdr:spPr>
        <a:xfrm>
          <a:off x="19547840" y="67985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166,267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41</xdr:row>
      <xdr:rowOff>8823</xdr:rowOff>
    </xdr:from>
    <xdr:to>
      <xdr:col>112</xdr:col>
      <xdr:colOff>38100</xdr:colOff>
      <xdr:row>41</xdr:row>
      <xdr:rowOff>110423</xdr:rowOff>
    </xdr:to>
    <xdr:sp macro="" textlink="">
      <xdr:nvSpPr>
        <xdr:cNvPr id="194" name="楕円 193">
          <a:extLst>
            <a:ext uri="{FF2B5EF4-FFF2-40B4-BE49-F238E27FC236}">
              <a16:creationId xmlns:a16="http://schemas.microsoft.com/office/drawing/2014/main" id="{3AE1009A-549F-4A3E-8EF6-F846EED319FC}"/>
            </a:ext>
          </a:extLst>
        </xdr:cNvPr>
        <xdr:cNvSpPr/>
      </xdr:nvSpPr>
      <xdr:spPr>
        <a:xfrm>
          <a:off x="18735040" y="6882063"/>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41</xdr:row>
      <xdr:rowOff>57333</xdr:rowOff>
    </xdr:from>
    <xdr:to>
      <xdr:col>116</xdr:col>
      <xdr:colOff>63500</xdr:colOff>
      <xdr:row>41</xdr:row>
      <xdr:rowOff>59623</xdr:rowOff>
    </xdr:to>
    <xdr:cxnSp macro="">
      <xdr:nvCxnSpPr>
        <xdr:cNvPr id="195" name="直線コネクタ 194">
          <a:extLst>
            <a:ext uri="{FF2B5EF4-FFF2-40B4-BE49-F238E27FC236}">
              <a16:creationId xmlns:a16="http://schemas.microsoft.com/office/drawing/2014/main" id="{5D9A76DF-5651-4575-AD22-14338F35DEAC}"/>
            </a:ext>
          </a:extLst>
        </xdr:cNvPr>
        <xdr:cNvCxnSpPr/>
      </xdr:nvCxnSpPr>
      <xdr:spPr>
        <a:xfrm flipV="1">
          <a:off x="18778220" y="6930573"/>
          <a:ext cx="731520" cy="2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41</xdr:row>
      <xdr:rowOff>11097</xdr:rowOff>
    </xdr:from>
    <xdr:to>
      <xdr:col>107</xdr:col>
      <xdr:colOff>101600</xdr:colOff>
      <xdr:row>41</xdr:row>
      <xdr:rowOff>112697</xdr:rowOff>
    </xdr:to>
    <xdr:sp macro="" textlink="">
      <xdr:nvSpPr>
        <xdr:cNvPr id="196" name="楕円 195">
          <a:extLst>
            <a:ext uri="{FF2B5EF4-FFF2-40B4-BE49-F238E27FC236}">
              <a16:creationId xmlns:a16="http://schemas.microsoft.com/office/drawing/2014/main" id="{E85237B9-91BD-4E0C-BECA-43A2071A7B37}"/>
            </a:ext>
          </a:extLst>
        </xdr:cNvPr>
        <xdr:cNvSpPr/>
      </xdr:nvSpPr>
      <xdr:spPr>
        <a:xfrm>
          <a:off x="17937480" y="68843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41</xdr:row>
      <xdr:rowOff>59623</xdr:rowOff>
    </xdr:from>
    <xdr:to>
      <xdr:col>111</xdr:col>
      <xdr:colOff>177800</xdr:colOff>
      <xdr:row>41</xdr:row>
      <xdr:rowOff>61897</xdr:rowOff>
    </xdr:to>
    <xdr:cxnSp macro="">
      <xdr:nvCxnSpPr>
        <xdr:cNvPr id="197" name="直線コネクタ 196">
          <a:extLst>
            <a:ext uri="{FF2B5EF4-FFF2-40B4-BE49-F238E27FC236}">
              <a16:creationId xmlns:a16="http://schemas.microsoft.com/office/drawing/2014/main" id="{C34A7925-7424-401D-9B01-9CD18B941A7A}"/>
            </a:ext>
          </a:extLst>
        </xdr:cNvPr>
        <xdr:cNvCxnSpPr/>
      </xdr:nvCxnSpPr>
      <xdr:spPr>
        <a:xfrm flipV="1">
          <a:off x="17988280" y="6932863"/>
          <a:ext cx="789940" cy="22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41</xdr:row>
      <xdr:rowOff>12443</xdr:rowOff>
    </xdr:from>
    <xdr:to>
      <xdr:col>102</xdr:col>
      <xdr:colOff>165100</xdr:colOff>
      <xdr:row>41</xdr:row>
      <xdr:rowOff>114043</xdr:rowOff>
    </xdr:to>
    <xdr:sp macro="" textlink="">
      <xdr:nvSpPr>
        <xdr:cNvPr id="198" name="楕円 197">
          <a:extLst>
            <a:ext uri="{FF2B5EF4-FFF2-40B4-BE49-F238E27FC236}">
              <a16:creationId xmlns:a16="http://schemas.microsoft.com/office/drawing/2014/main" id="{5FC1FA71-580C-4D29-B0D3-44C97F6A5AAC}"/>
            </a:ext>
          </a:extLst>
        </xdr:cNvPr>
        <xdr:cNvSpPr/>
      </xdr:nvSpPr>
      <xdr:spPr>
        <a:xfrm>
          <a:off x="17162780" y="68856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41</xdr:row>
      <xdr:rowOff>61897</xdr:rowOff>
    </xdr:from>
    <xdr:to>
      <xdr:col>107</xdr:col>
      <xdr:colOff>50800</xdr:colOff>
      <xdr:row>41</xdr:row>
      <xdr:rowOff>63243</xdr:rowOff>
    </xdr:to>
    <xdr:cxnSp macro="">
      <xdr:nvCxnSpPr>
        <xdr:cNvPr id="199" name="直線コネクタ 198">
          <a:extLst>
            <a:ext uri="{FF2B5EF4-FFF2-40B4-BE49-F238E27FC236}">
              <a16:creationId xmlns:a16="http://schemas.microsoft.com/office/drawing/2014/main" id="{07DDC9C7-0E85-4C6E-AD5C-788420CEACF3}"/>
            </a:ext>
          </a:extLst>
        </xdr:cNvPr>
        <xdr:cNvCxnSpPr/>
      </xdr:nvCxnSpPr>
      <xdr:spPr>
        <a:xfrm flipV="1">
          <a:off x="17213580" y="6935137"/>
          <a:ext cx="774700" cy="13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41</xdr:row>
      <xdr:rowOff>13097</xdr:rowOff>
    </xdr:from>
    <xdr:to>
      <xdr:col>98</xdr:col>
      <xdr:colOff>38100</xdr:colOff>
      <xdr:row>41</xdr:row>
      <xdr:rowOff>114697</xdr:rowOff>
    </xdr:to>
    <xdr:sp macro="" textlink="">
      <xdr:nvSpPr>
        <xdr:cNvPr id="200" name="楕円 199">
          <a:extLst>
            <a:ext uri="{FF2B5EF4-FFF2-40B4-BE49-F238E27FC236}">
              <a16:creationId xmlns:a16="http://schemas.microsoft.com/office/drawing/2014/main" id="{7B6A7CB1-529E-4846-AF8D-7DA5D7635CE2}"/>
            </a:ext>
          </a:extLst>
        </xdr:cNvPr>
        <xdr:cNvSpPr/>
      </xdr:nvSpPr>
      <xdr:spPr>
        <a:xfrm>
          <a:off x="16388080" y="6886337"/>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41</xdr:row>
      <xdr:rowOff>63243</xdr:rowOff>
    </xdr:from>
    <xdr:to>
      <xdr:col>102</xdr:col>
      <xdr:colOff>114300</xdr:colOff>
      <xdr:row>41</xdr:row>
      <xdr:rowOff>63897</xdr:rowOff>
    </xdr:to>
    <xdr:cxnSp macro="">
      <xdr:nvCxnSpPr>
        <xdr:cNvPr id="201" name="直線コネクタ 200">
          <a:extLst>
            <a:ext uri="{FF2B5EF4-FFF2-40B4-BE49-F238E27FC236}">
              <a16:creationId xmlns:a16="http://schemas.microsoft.com/office/drawing/2014/main" id="{6AA020E0-BF67-42C5-8200-5BD9A0586C26}"/>
            </a:ext>
          </a:extLst>
        </xdr:cNvPr>
        <xdr:cNvCxnSpPr/>
      </xdr:nvCxnSpPr>
      <xdr:spPr>
        <a:xfrm flipV="1">
          <a:off x="16431260" y="6936483"/>
          <a:ext cx="782320" cy="6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56095</xdr:colOff>
      <xdr:row>39</xdr:row>
      <xdr:rowOff>68979</xdr:rowOff>
    </xdr:from>
    <xdr:ext cx="599010" cy="259045"/>
    <xdr:sp macro="" textlink="">
      <xdr:nvSpPr>
        <xdr:cNvPr id="202" name="n_1aveValue【一般廃棄物処理施設】&#10;一人当たり有形固定資産（償却資産）額">
          <a:extLst>
            <a:ext uri="{FF2B5EF4-FFF2-40B4-BE49-F238E27FC236}">
              <a16:creationId xmlns:a16="http://schemas.microsoft.com/office/drawing/2014/main" id="{0EDEBB6D-53F2-444F-9626-5CF35BB15269}"/>
            </a:ext>
          </a:extLst>
        </xdr:cNvPr>
        <xdr:cNvSpPr txBox="1"/>
      </xdr:nvSpPr>
      <xdr:spPr>
        <a:xfrm>
          <a:off x="18496495" y="660693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288,054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132295</xdr:colOff>
      <xdr:row>39</xdr:row>
      <xdr:rowOff>83072</xdr:rowOff>
    </xdr:from>
    <xdr:ext cx="599010" cy="259045"/>
    <xdr:sp macro="" textlink="">
      <xdr:nvSpPr>
        <xdr:cNvPr id="203" name="n_2aveValue【一般廃棄物処理施設】&#10;一人当たり有形固定資産（償却資産）額">
          <a:extLst>
            <a:ext uri="{FF2B5EF4-FFF2-40B4-BE49-F238E27FC236}">
              <a16:creationId xmlns:a16="http://schemas.microsoft.com/office/drawing/2014/main" id="{2706031E-4AAE-4B47-81E4-5010EBD3B87B}"/>
            </a:ext>
          </a:extLst>
        </xdr:cNvPr>
        <xdr:cNvSpPr txBox="1"/>
      </xdr:nvSpPr>
      <xdr:spPr>
        <a:xfrm>
          <a:off x="17734495" y="662103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257,229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5295</xdr:colOff>
      <xdr:row>39</xdr:row>
      <xdr:rowOff>65022</xdr:rowOff>
    </xdr:from>
    <xdr:ext cx="599010" cy="259045"/>
    <xdr:sp macro="" textlink="">
      <xdr:nvSpPr>
        <xdr:cNvPr id="204" name="n_3aveValue【一般廃棄物処理施設】&#10;一人当たり有形固定資産（償却資産）額">
          <a:extLst>
            <a:ext uri="{FF2B5EF4-FFF2-40B4-BE49-F238E27FC236}">
              <a16:creationId xmlns:a16="http://schemas.microsoft.com/office/drawing/2014/main" id="{DFAACE55-2A24-4416-BA57-18DD475C06E9}"/>
            </a:ext>
          </a:extLst>
        </xdr:cNvPr>
        <xdr:cNvSpPr txBox="1"/>
      </xdr:nvSpPr>
      <xdr:spPr>
        <a:xfrm>
          <a:off x="16936935" y="66029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296,707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68795</xdr:colOff>
      <xdr:row>41</xdr:row>
      <xdr:rowOff>120667</xdr:rowOff>
    </xdr:from>
    <xdr:ext cx="599010" cy="259045"/>
    <xdr:sp macro="" textlink="">
      <xdr:nvSpPr>
        <xdr:cNvPr id="205" name="n_4aveValue【一般廃棄物処理施設】&#10;一人当たり有形固定資産（償却資産）額">
          <a:extLst>
            <a:ext uri="{FF2B5EF4-FFF2-40B4-BE49-F238E27FC236}">
              <a16:creationId xmlns:a16="http://schemas.microsoft.com/office/drawing/2014/main" id="{28400140-0595-489A-B60D-C48C118279CD}"/>
            </a:ext>
          </a:extLst>
        </xdr:cNvPr>
        <xdr:cNvSpPr txBox="1"/>
      </xdr:nvSpPr>
      <xdr:spPr>
        <a:xfrm>
          <a:off x="16162235" y="69939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119,444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56095</xdr:colOff>
      <xdr:row>41</xdr:row>
      <xdr:rowOff>101550</xdr:rowOff>
    </xdr:from>
    <xdr:ext cx="599010" cy="259045"/>
    <xdr:sp macro="" textlink="">
      <xdr:nvSpPr>
        <xdr:cNvPr id="206" name="n_1mainValue【一般廃棄物処理施設】&#10;一人当たり有形固定資産（償却資産）額">
          <a:extLst>
            <a:ext uri="{FF2B5EF4-FFF2-40B4-BE49-F238E27FC236}">
              <a16:creationId xmlns:a16="http://schemas.microsoft.com/office/drawing/2014/main" id="{7DFA96FA-297F-491A-8EE0-7739EA3DAAFD}"/>
            </a:ext>
          </a:extLst>
        </xdr:cNvPr>
        <xdr:cNvSpPr txBox="1"/>
      </xdr:nvSpPr>
      <xdr:spPr>
        <a:xfrm>
          <a:off x="18496495" y="697479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161,257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132295</xdr:colOff>
      <xdr:row>41</xdr:row>
      <xdr:rowOff>103824</xdr:rowOff>
    </xdr:from>
    <xdr:ext cx="599010" cy="259045"/>
    <xdr:sp macro="" textlink="">
      <xdr:nvSpPr>
        <xdr:cNvPr id="207" name="n_2mainValue【一般廃棄物処理施設】&#10;一人当たり有形固定資産（償却資産）額">
          <a:extLst>
            <a:ext uri="{FF2B5EF4-FFF2-40B4-BE49-F238E27FC236}">
              <a16:creationId xmlns:a16="http://schemas.microsoft.com/office/drawing/2014/main" id="{B14553BC-68F5-4DB4-A949-F77B818323F3}"/>
            </a:ext>
          </a:extLst>
        </xdr:cNvPr>
        <xdr:cNvSpPr txBox="1"/>
      </xdr:nvSpPr>
      <xdr:spPr>
        <a:xfrm>
          <a:off x="17734495" y="697706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156,284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5295</xdr:colOff>
      <xdr:row>41</xdr:row>
      <xdr:rowOff>105170</xdr:rowOff>
    </xdr:from>
    <xdr:ext cx="599010" cy="259045"/>
    <xdr:sp macro="" textlink="">
      <xdr:nvSpPr>
        <xdr:cNvPr id="208" name="n_3mainValue【一般廃棄物処理施設】&#10;一人当たり有形固定資産（償却資産）額">
          <a:extLst>
            <a:ext uri="{FF2B5EF4-FFF2-40B4-BE49-F238E27FC236}">
              <a16:creationId xmlns:a16="http://schemas.microsoft.com/office/drawing/2014/main" id="{6BF45354-25CD-4519-99BF-888DD2EA4FD9}"/>
            </a:ext>
          </a:extLst>
        </xdr:cNvPr>
        <xdr:cNvSpPr txBox="1"/>
      </xdr:nvSpPr>
      <xdr:spPr>
        <a:xfrm>
          <a:off x="16936935" y="69784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153,341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68795</xdr:colOff>
      <xdr:row>39</xdr:row>
      <xdr:rowOff>131224</xdr:rowOff>
    </xdr:from>
    <xdr:ext cx="599010" cy="259045"/>
    <xdr:sp macro="" textlink="">
      <xdr:nvSpPr>
        <xdr:cNvPr id="209" name="n_4mainValue【一般廃棄物処理施設】&#10;一人当たり有形固定資産（償却資産）額">
          <a:extLst>
            <a:ext uri="{FF2B5EF4-FFF2-40B4-BE49-F238E27FC236}">
              <a16:creationId xmlns:a16="http://schemas.microsoft.com/office/drawing/2014/main" id="{3A2168DA-3235-4ED3-8F38-38816E934630}"/>
            </a:ext>
          </a:extLst>
        </xdr:cNvPr>
        <xdr:cNvSpPr txBox="1"/>
      </xdr:nvSpPr>
      <xdr:spPr>
        <a:xfrm>
          <a:off x="16162235" y="66691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151,910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210" name="正方形/長方形 209">
          <a:extLst>
            <a:ext uri="{FF2B5EF4-FFF2-40B4-BE49-F238E27FC236}">
              <a16:creationId xmlns:a16="http://schemas.microsoft.com/office/drawing/2014/main" id="{B64A15E5-2090-4375-A857-971D0ABAFC40}"/>
            </a:ext>
          </a:extLst>
        </xdr:cNvPr>
        <xdr:cNvSpPr/>
      </xdr:nvSpPr>
      <xdr:spPr>
        <a:xfrm>
          <a:off x="10960100" y="782574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211" name="正方形/長方形 210">
          <a:extLst>
            <a:ext uri="{FF2B5EF4-FFF2-40B4-BE49-F238E27FC236}">
              <a16:creationId xmlns:a16="http://schemas.microsoft.com/office/drawing/2014/main" id="{8041A510-ECAD-44BC-BC09-CDDBC07B5A4A}"/>
            </a:ext>
          </a:extLst>
        </xdr:cNvPr>
        <xdr:cNvSpPr/>
      </xdr:nvSpPr>
      <xdr:spPr>
        <a:xfrm>
          <a:off x="110642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212" name="正方形/長方形 211">
          <a:extLst>
            <a:ext uri="{FF2B5EF4-FFF2-40B4-BE49-F238E27FC236}">
              <a16:creationId xmlns:a16="http://schemas.microsoft.com/office/drawing/2014/main" id="{D29A0192-FB38-45F5-BD30-F1F77FBB36B0}"/>
            </a:ext>
          </a:extLst>
        </xdr:cNvPr>
        <xdr:cNvSpPr/>
      </xdr:nvSpPr>
      <xdr:spPr>
        <a:xfrm>
          <a:off x="110642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213" name="正方形/長方形 212">
          <a:extLst>
            <a:ext uri="{FF2B5EF4-FFF2-40B4-BE49-F238E27FC236}">
              <a16:creationId xmlns:a16="http://schemas.microsoft.com/office/drawing/2014/main" id="{86F18B3C-F1EB-4CC2-94C4-FE7BC3B7EAA9}"/>
            </a:ext>
          </a:extLst>
        </xdr:cNvPr>
        <xdr:cNvSpPr/>
      </xdr:nvSpPr>
      <xdr:spPr>
        <a:xfrm>
          <a:off x="119659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214" name="正方形/長方形 213">
          <a:extLst>
            <a:ext uri="{FF2B5EF4-FFF2-40B4-BE49-F238E27FC236}">
              <a16:creationId xmlns:a16="http://schemas.microsoft.com/office/drawing/2014/main" id="{879E4650-76CF-4113-9286-E7EC96EE3D78}"/>
            </a:ext>
          </a:extLst>
        </xdr:cNvPr>
        <xdr:cNvSpPr/>
      </xdr:nvSpPr>
      <xdr:spPr>
        <a:xfrm>
          <a:off x="119659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215" name="正方形/長方形 214">
          <a:extLst>
            <a:ext uri="{FF2B5EF4-FFF2-40B4-BE49-F238E27FC236}">
              <a16:creationId xmlns:a16="http://schemas.microsoft.com/office/drawing/2014/main" id="{1B06ECD3-E94A-4444-89B3-DF7897B2A0FF}"/>
            </a:ext>
          </a:extLst>
        </xdr:cNvPr>
        <xdr:cNvSpPr/>
      </xdr:nvSpPr>
      <xdr:spPr>
        <a:xfrm>
          <a:off x="1297178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216" name="正方形/長方形 215">
          <a:extLst>
            <a:ext uri="{FF2B5EF4-FFF2-40B4-BE49-F238E27FC236}">
              <a16:creationId xmlns:a16="http://schemas.microsoft.com/office/drawing/2014/main" id="{5A31A6FB-DB81-4DD2-9100-E0E12F7A0677}"/>
            </a:ext>
          </a:extLst>
        </xdr:cNvPr>
        <xdr:cNvSpPr/>
      </xdr:nvSpPr>
      <xdr:spPr>
        <a:xfrm>
          <a:off x="1297178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217" name="正方形/長方形 216">
          <a:extLst>
            <a:ext uri="{FF2B5EF4-FFF2-40B4-BE49-F238E27FC236}">
              <a16:creationId xmlns:a16="http://schemas.microsoft.com/office/drawing/2014/main" id="{68C81056-57CE-4582-BB10-60D1F7A31F0F}"/>
            </a:ext>
          </a:extLst>
        </xdr:cNvPr>
        <xdr:cNvSpPr/>
      </xdr:nvSpPr>
      <xdr:spPr>
        <a:xfrm>
          <a:off x="10960100" y="894207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218" name="テキスト ボックス 217">
          <a:extLst>
            <a:ext uri="{FF2B5EF4-FFF2-40B4-BE49-F238E27FC236}">
              <a16:creationId xmlns:a16="http://schemas.microsoft.com/office/drawing/2014/main" id="{F09F5E11-DE0A-4C36-93E5-CE07A747732E}"/>
            </a:ext>
          </a:extLst>
        </xdr:cNvPr>
        <xdr:cNvSpPr txBox="1"/>
      </xdr:nvSpPr>
      <xdr:spPr>
        <a:xfrm>
          <a:off x="10922000" y="875538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219" name="直線コネクタ 218">
          <a:extLst>
            <a:ext uri="{FF2B5EF4-FFF2-40B4-BE49-F238E27FC236}">
              <a16:creationId xmlns:a16="http://schemas.microsoft.com/office/drawing/2014/main" id="{0FB853AC-39A8-44D0-9B08-1D853DB896FD}"/>
            </a:ext>
          </a:extLst>
        </xdr:cNvPr>
        <xdr:cNvCxnSpPr/>
      </xdr:nvCxnSpPr>
      <xdr:spPr>
        <a:xfrm>
          <a:off x="10960100" y="1117854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220" name="テキスト ボックス 219">
          <a:extLst>
            <a:ext uri="{FF2B5EF4-FFF2-40B4-BE49-F238E27FC236}">
              <a16:creationId xmlns:a16="http://schemas.microsoft.com/office/drawing/2014/main" id="{BD183000-D71A-439E-90CE-11B253C58C5D}"/>
            </a:ext>
          </a:extLst>
        </xdr:cNvPr>
        <xdr:cNvSpPr txBox="1"/>
      </xdr:nvSpPr>
      <xdr:spPr>
        <a:xfrm>
          <a:off x="10561501" y="110401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130628</xdr:rowOff>
    </xdr:from>
    <xdr:to>
      <xdr:col>89</xdr:col>
      <xdr:colOff>177800</xdr:colOff>
      <xdr:row>64</xdr:row>
      <xdr:rowOff>130628</xdr:rowOff>
    </xdr:to>
    <xdr:cxnSp macro="">
      <xdr:nvCxnSpPr>
        <xdr:cNvPr id="221" name="直線コネクタ 220">
          <a:extLst>
            <a:ext uri="{FF2B5EF4-FFF2-40B4-BE49-F238E27FC236}">
              <a16:creationId xmlns:a16="http://schemas.microsoft.com/office/drawing/2014/main" id="{9448CDC0-5274-40DE-A769-AB7C011840C6}"/>
            </a:ext>
          </a:extLst>
        </xdr:cNvPr>
        <xdr:cNvCxnSpPr/>
      </xdr:nvCxnSpPr>
      <xdr:spPr>
        <a:xfrm>
          <a:off x="10960100" y="10859588"/>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159855</xdr:rowOff>
    </xdr:from>
    <xdr:ext cx="467179" cy="259045"/>
    <xdr:sp macro="" textlink="">
      <xdr:nvSpPr>
        <xdr:cNvPr id="222" name="テキスト ボックス 221">
          <a:extLst>
            <a:ext uri="{FF2B5EF4-FFF2-40B4-BE49-F238E27FC236}">
              <a16:creationId xmlns:a16="http://schemas.microsoft.com/office/drawing/2014/main" id="{CCDB89C8-8A04-440C-AC08-E637622BADD7}"/>
            </a:ext>
          </a:extLst>
        </xdr:cNvPr>
        <xdr:cNvSpPr txBox="1"/>
      </xdr:nvSpPr>
      <xdr:spPr>
        <a:xfrm>
          <a:off x="10561501" y="1072117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146957</xdr:rowOff>
    </xdr:from>
    <xdr:to>
      <xdr:col>89</xdr:col>
      <xdr:colOff>177800</xdr:colOff>
      <xdr:row>62</xdr:row>
      <xdr:rowOff>146957</xdr:rowOff>
    </xdr:to>
    <xdr:cxnSp macro="">
      <xdr:nvCxnSpPr>
        <xdr:cNvPr id="223" name="直線コネクタ 222">
          <a:extLst>
            <a:ext uri="{FF2B5EF4-FFF2-40B4-BE49-F238E27FC236}">
              <a16:creationId xmlns:a16="http://schemas.microsoft.com/office/drawing/2014/main" id="{BC53DEC9-BBC1-454E-A353-7EE6CF7F4265}"/>
            </a:ext>
          </a:extLst>
        </xdr:cNvPr>
        <xdr:cNvCxnSpPr/>
      </xdr:nvCxnSpPr>
      <xdr:spPr>
        <a:xfrm>
          <a:off x="10960100" y="10540637"/>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62</xdr:row>
      <xdr:rowOff>4734</xdr:rowOff>
    </xdr:from>
    <xdr:ext cx="403059" cy="259045"/>
    <xdr:sp macro="" textlink="">
      <xdr:nvSpPr>
        <xdr:cNvPr id="224" name="テキスト ボックス 223">
          <a:extLst>
            <a:ext uri="{FF2B5EF4-FFF2-40B4-BE49-F238E27FC236}">
              <a16:creationId xmlns:a16="http://schemas.microsoft.com/office/drawing/2014/main" id="{68F05F07-BA1D-4B96-B181-CCF917FC95B1}"/>
            </a:ext>
          </a:extLst>
        </xdr:cNvPr>
        <xdr:cNvSpPr txBox="1"/>
      </xdr:nvSpPr>
      <xdr:spPr>
        <a:xfrm>
          <a:off x="10602761" y="1039841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163285</xdr:rowOff>
    </xdr:from>
    <xdr:to>
      <xdr:col>89</xdr:col>
      <xdr:colOff>177800</xdr:colOff>
      <xdr:row>60</xdr:row>
      <xdr:rowOff>163285</xdr:rowOff>
    </xdr:to>
    <xdr:cxnSp macro="">
      <xdr:nvCxnSpPr>
        <xdr:cNvPr id="225" name="直線コネクタ 224">
          <a:extLst>
            <a:ext uri="{FF2B5EF4-FFF2-40B4-BE49-F238E27FC236}">
              <a16:creationId xmlns:a16="http://schemas.microsoft.com/office/drawing/2014/main" id="{69D4F06F-AE61-4920-A58E-EB7328A64925}"/>
            </a:ext>
          </a:extLst>
        </xdr:cNvPr>
        <xdr:cNvCxnSpPr/>
      </xdr:nvCxnSpPr>
      <xdr:spPr>
        <a:xfrm>
          <a:off x="10960100" y="10221685"/>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21062</xdr:rowOff>
    </xdr:from>
    <xdr:ext cx="403059" cy="259045"/>
    <xdr:sp macro="" textlink="">
      <xdr:nvSpPr>
        <xdr:cNvPr id="226" name="テキスト ボックス 225">
          <a:extLst>
            <a:ext uri="{FF2B5EF4-FFF2-40B4-BE49-F238E27FC236}">
              <a16:creationId xmlns:a16="http://schemas.microsoft.com/office/drawing/2014/main" id="{C1676E08-AF64-434D-9AB8-AE2D87516444}"/>
            </a:ext>
          </a:extLst>
        </xdr:cNvPr>
        <xdr:cNvSpPr txBox="1"/>
      </xdr:nvSpPr>
      <xdr:spPr>
        <a:xfrm>
          <a:off x="10602761" y="100794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8165</xdr:rowOff>
    </xdr:from>
    <xdr:to>
      <xdr:col>89</xdr:col>
      <xdr:colOff>177800</xdr:colOff>
      <xdr:row>59</xdr:row>
      <xdr:rowOff>8165</xdr:rowOff>
    </xdr:to>
    <xdr:cxnSp macro="">
      <xdr:nvCxnSpPr>
        <xdr:cNvPr id="227" name="直線コネクタ 226">
          <a:extLst>
            <a:ext uri="{FF2B5EF4-FFF2-40B4-BE49-F238E27FC236}">
              <a16:creationId xmlns:a16="http://schemas.microsoft.com/office/drawing/2014/main" id="{71C084A6-8083-432B-A54D-03370AF65BEF}"/>
            </a:ext>
          </a:extLst>
        </xdr:cNvPr>
        <xdr:cNvCxnSpPr/>
      </xdr:nvCxnSpPr>
      <xdr:spPr>
        <a:xfrm>
          <a:off x="10960100" y="9898925"/>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58</xdr:row>
      <xdr:rowOff>37392</xdr:rowOff>
    </xdr:from>
    <xdr:ext cx="403059" cy="259045"/>
    <xdr:sp macro="" textlink="">
      <xdr:nvSpPr>
        <xdr:cNvPr id="228" name="テキスト ボックス 227">
          <a:extLst>
            <a:ext uri="{FF2B5EF4-FFF2-40B4-BE49-F238E27FC236}">
              <a16:creationId xmlns:a16="http://schemas.microsoft.com/office/drawing/2014/main" id="{F5639EF5-E45F-4388-9986-18AC81CE8312}"/>
            </a:ext>
          </a:extLst>
        </xdr:cNvPr>
        <xdr:cNvSpPr txBox="1"/>
      </xdr:nvSpPr>
      <xdr:spPr>
        <a:xfrm>
          <a:off x="10602761" y="976051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24493</xdr:rowOff>
    </xdr:from>
    <xdr:to>
      <xdr:col>89</xdr:col>
      <xdr:colOff>177800</xdr:colOff>
      <xdr:row>57</xdr:row>
      <xdr:rowOff>24493</xdr:rowOff>
    </xdr:to>
    <xdr:cxnSp macro="">
      <xdr:nvCxnSpPr>
        <xdr:cNvPr id="229" name="直線コネクタ 228">
          <a:extLst>
            <a:ext uri="{FF2B5EF4-FFF2-40B4-BE49-F238E27FC236}">
              <a16:creationId xmlns:a16="http://schemas.microsoft.com/office/drawing/2014/main" id="{71383340-351B-4FE9-A279-E9A5C0DA49A6}"/>
            </a:ext>
          </a:extLst>
        </xdr:cNvPr>
        <xdr:cNvCxnSpPr/>
      </xdr:nvCxnSpPr>
      <xdr:spPr>
        <a:xfrm>
          <a:off x="10960100" y="9579973"/>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53720</xdr:rowOff>
    </xdr:from>
    <xdr:ext cx="403059" cy="259045"/>
    <xdr:sp macro="" textlink="">
      <xdr:nvSpPr>
        <xdr:cNvPr id="230" name="テキスト ボックス 229">
          <a:extLst>
            <a:ext uri="{FF2B5EF4-FFF2-40B4-BE49-F238E27FC236}">
              <a16:creationId xmlns:a16="http://schemas.microsoft.com/office/drawing/2014/main" id="{D5A91C8E-5188-4F4A-B0E5-0A8CD070959B}"/>
            </a:ext>
          </a:extLst>
        </xdr:cNvPr>
        <xdr:cNvSpPr txBox="1"/>
      </xdr:nvSpPr>
      <xdr:spPr>
        <a:xfrm>
          <a:off x="10602761" y="944156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40822</xdr:rowOff>
    </xdr:from>
    <xdr:to>
      <xdr:col>89</xdr:col>
      <xdr:colOff>177800</xdr:colOff>
      <xdr:row>55</xdr:row>
      <xdr:rowOff>40822</xdr:rowOff>
    </xdr:to>
    <xdr:cxnSp macro="">
      <xdr:nvCxnSpPr>
        <xdr:cNvPr id="231" name="直線コネクタ 230">
          <a:extLst>
            <a:ext uri="{FF2B5EF4-FFF2-40B4-BE49-F238E27FC236}">
              <a16:creationId xmlns:a16="http://schemas.microsoft.com/office/drawing/2014/main" id="{DFAD149F-C133-4092-A750-BC46AF18AB63}"/>
            </a:ext>
          </a:extLst>
        </xdr:cNvPr>
        <xdr:cNvCxnSpPr/>
      </xdr:nvCxnSpPr>
      <xdr:spPr>
        <a:xfrm>
          <a:off x="10960100" y="9261022"/>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54</xdr:row>
      <xdr:rowOff>70049</xdr:rowOff>
    </xdr:from>
    <xdr:ext cx="338939" cy="259045"/>
    <xdr:sp macro="" textlink="">
      <xdr:nvSpPr>
        <xdr:cNvPr id="232" name="テキスト ボックス 231">
          <a:extLst>
            <a:ext uri="{FF2B5EF4-FFF2-40B4-BE49-F238E27FC236}">
              <a16:creationId xmlns:a16="http://schemas.microsoft.com/office/drawing/2014/main" id="{1D665893-47B3-4D53-A18F-D6189E7BEC7D}"/>
            </a:ext>
          </a:extLst>
        </xdr:cNvPr>
        <xdr:cNvSpPr txBox="1"/>
      </xdr:nvSpPr>
      <xdr:spPr>
        <a:xfrm>
          <a:off x="10666881" y="912260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233" name="直線コネクタ 232">
          <a:extLst>
            <a:ext uri="{FF2B5EF4-FFF2-40B4-BE49-F238E27FC236}">
              <a16:creationId xmlns:a16="http://schemas.microsoft.com/office/drawing/2014/main" id="{ECE14064-3E46-4B87-8B5D-D63DB2F5419D}"/>
            </a:ext>
          </a:extLst>
        </xdr:cNvPr>
        <xdr:cNvCxnSpPr/>
      </xdr:nvCxnSpPr>
      <xdr:spPr>
        <a:xfrm>
          <a:off x="10960100" y="894207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53</xdr:row>
      <xdr:rowOff>57150</xdr:rowOff>
    </xdr:from>
    <xdr:to>
      <xdr:col>90</xdr:col>
      <xdr:colOff>25400</xdr:colOff>
      <xdr:row>66</xdr:row>
      <xdr:rowOff>114300</xdr:rowOff>
    </xdr:to>
    <xdr:sp macro="" textlink="">
      <xdr:nvSpPr>
        <xdr:cNvPr id="234" name="【保健センター・保健所】&#10;有形固定資産減価償却率グラフ枠">
          <a:extLst>
            <a:ext uri="{FF2B5EF4-FFF2-40B4-BE49-F238E27FC236}">
              <a16:creationId xmlns:a16="http://schemas.microsoft.com/office/drawing/2014/main" id="{928887D2-8061-4F80-B451-B0365D6E1A1D}"/>
            </a:ext>
          </a:extLst>
        </xdr:cNvPr>
        <xdr:cNvSpPr/>
      </xdr:nvSpPr>
      <xdr:spPr>
        <a:xfrm>
          <a:off x="10960100" y="894207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56</xdr:row>
      <xdr:rowOff>42454</xdr:rowOff>
    </xdr:from>
    <xdr:to>
      <xdr:col>85</xdr:col>
      <xdr:colOff>126364</xdr:colOff>
      <xdr:row>64</xdr:row>
      <xdr:rowOff>130628</xdr:rowOff>
    </xdr:to>
    <xdr:cxnSp macro="">
      <xdr:nvCxnSpPr>
        <xdr:cNvPr id="235" name="直線コネクタ 234">
          <a:extLst>
            <a:ext uri="{FF2B5EF4-FFF2-40B4-BE49-F238E27FC236}">
              <a16:creationId xmlns:a16="http://schemas.microsoft.com/office/drawing/2014/main" id="{BC17FC0E-831C-451B-BC6C-469D807DD123}"/>
            </a:ext>
          </a:extLst>
        </xdr:cNvPr>
        <xdr:cNvCxnSpPr/>
      </xdr:nvCxnSpPr>
      <xdr:spPr>
        <a:xfrm flipV="1">
          <a:off x="14375764" y="9430294"/>
          <a:ext cx="0" cy="142929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64</xdr:row>
      <xdr:rowOff>134455</xdr:rowOff>
    </xdr:from>
    <xdr:ext cx="469744" cy="259045"/>
    <xdr:sp macro="" textlink="">
      <xdr:nvSpPr>
        <xdr:cNvPr id="236" name="【保健センター・保健所】&#10;有形固定資産減価償却率最小値テキスト">
          <a:extLst>
            <a:ext uri="{FF2B5EF4-FFF2-40B4-BE49-F238E27FC236}">
              <a16:creationId xmlns:a16="http://schemas.microsoft.com/office/drawing/2014/main" id="{4D2C7EE0-3053-466D-BA0F-0788364AF7C9}"/>
            </a:ext>
          </a:extLst>
        </xdr:cNvPr>
        <xdr:cNvSpPr txBox="1"/>
      </xdr:nvSpPr>
      <xdr:spPr>
        <a:xfrm>
          <a:off x="14414500" y="108634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64</xdr:row>
      <xdr:rowOff>130628</xdr:rowOff>
    </xdr:from>
    <xdr:to>
      <xdr:col>86</xdr:col>
      <xdr:colOff>25400</xdr:colOff>
      <xdr:row>64</xdr:row>
      <xdr:rowOff>130628</xdr:rowOff>
    </xdr:to>
    <xdr:cxnSp macro="">
      <xdr:nvCxnSpPr>
        <xdr:cNvPr id="237" name="直線コネクタ 236">
          <a:extLst>
            <a:ext uri="{FF2B5EF4-FFF2-40B4-BE49-F238E27FC236}">
              <a16:creationId xmlns:a16="http://schemas.microsoft.com/office/drawing/2014/main" id="{5CF1D2D1-B186-49D3-B164-D14B652F90F2}"/>
            </a:ext>
          </a:extLst>
        </xdr:cNvPr>
        <xdr:cNvCxnSpPr/>
      </xdr:nvCxnSpPr>
      <xdr:spPr>
        <a:xfrm>
          <a:off x="14287500" y="1085958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160581</xdr:rowOff>
    </xdr:from>
    <xdr:ext cx="405111" cy="259045"/>
    <xdr:sp macro="" textlink="">
      <xdr:nvSpPr>
        <xdr:cNvPr id="238" name="【保健センター・保健所】&#10;有形固定資産減価償却率最大値テキスト">
          <a:extLst>
            <a:ext uri="{FF2B5EF4-FFF2-40B4-BE49-F238E27FC236}">
              <a16:creationId xmlns:a16="http://schemas.microsoft.com/office/drawing/2014/main" id="{0021F9D3-845B-46F5-925B-F195F4B214ED}"/>
            </a:ext>
          </a:extLst>
        </xdr:cNvPr>
        <xdr:cNvSpPr txBox="1"/>
      </xdr:nvSpPr>
      <xdr:spPr>
        <a:xfrm>
          <a:off x="14414500" y="92131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56</xdr:row>
      <xdr:rowOff>42454</xdr:rowOff>
    </xdr:from>
    <xdr:to>
      <xdr:col>86</xdr:col>
      <xdr:colOff>25400</xdr:colOff>
      <xdr:row>56</xdr:row>
      <xdr:rowOff>42454</xdr:rowOff>
    </xdr:to>
    <xdr:cxnSp macro="">
      <xdr:nvCxnSpPr>
        <xdr:cNvPr id="239" name="直線コネクタ 238">
          <a:extLst>
            <a:ext uri="{FF2B5EF4-FFF2-40B4-BE49-F238E27FC236}">
              <a16:creationId xmlns:a16="http://schemas.microsoft.com/office/drawing/2014/main" id="{894D8B62-F602-4077-B91D-1DEB8161B4C7}"/>
            </a:ext>
          </a:extLst>
        </xdr:cNvPr>
        <xdr:cNvCxnSpPr/>
      </xdr:nvCxnSpPr>
      <xdr:spPr>
        <a:xfrm>
          <a:off x="14287500" y="9430294"/>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59</xdr:row>
      <xdr:rowOff>120667</xdr:rowOff>
    </xdr:from>
    <xdr:ext cx="405111" cy="259045"/>
    <xdr:sp macro="" textlink="">
      <xdr:nvSpPr>
        <xdr:cNvPr id="240" name="【保健センター・保健所】&#10;有形固定資産減価償却率平均値テキスト">
          <a:extLst>
            <a:ext uri="{FF2B5EF4-FFF2-40B4-BE49-F238E27FC236}">
              <a16:creationId xmlns:a16="http://schemas.microsoft.com/office/drawing/2014/main" id="{75CF5EAB-16FF-49F7-8C89-4D2F45C9F145}"/>
            </a:ext>
          </a:extLst>
        </xdr:cNvPr>
        <xdr:cNvSpPr txBox="1"/>
      </xdr:nvSpPr>
      <xdr:spPr>
        <a:xfrm>
          <a:off x="14414500" y="1001142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97790</xdr:rowOff>
    </xdr:from>
    <xdr:to>
      <xdr:col>85</xdr:col>
      <xdr:colOff>177800</xdr:colOff>
      <xdr:row>61</xdr:row>
      <xdr:rowOff>27940</xdr:rowOff>
    </xdr:to>
    <xdr:sp macro="" textlink="">
      <xdr:nvSpPr>
        <xdr:cNvPr id="241" name="フローチャート: 判断 240">
          <a:extLst>
            <a:ext uri="{FF2B5EF4-FFF2-40B4-BE49-F238E27FC236}">
              <a16:creationId xmlns:a16="http://schemas.microsoft.com/office/drawing/2014/main" id="{248C6C16-56BA-4D62-8A5A-3E81B509784C}"/>
            </a:ext>
          </a:extLst>
        </xdr:cNvPr>
        <xdr:cNvSpPr/>
      </xdr:nvSpPr>
      <xdr:spPr>
        <a:xfrm>
          <a:off x="14325600" y="10156190"/>
          <a:ext cx="9398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60</xdr:row>
      <xdr:rowOff>70031</xdr:rowOff>
    </xdr:from>
    <xdr:to>
      <xdr:col>81</xdr:col>
      <xdr:colOff>101600</xdr:colOff>
      <xdr:row>61</xdr:row>
      <xdr:rowOff>181</xdr:rowOff>
    </xdr:to>
    <xdr:sp macro="" textlink="">
      <xdr:nvSpPr>
        <xdr:cNvPr id="242" name="フローチャート: 判断 241">
          <a:extLst>
            <a:ext uri="{FF2B5EF4-FFF2-40B4-BE49-F238E27FC236}">
              <a16:creationId xmlns:a16="http://schemas.microsoft.com/office/drawing/2014/main" id="{8F1BACF0-B051-445E-BD37-D99EFF8BE2B5}"/>
            </a:ext>
          </a:extLst>
        </xdr:cNvPr>
        <xdr:cNvSpPr/>
      </xdr:nvSpPr>
      <xdr:spPr>
        <a:xfrm>
          <a:off x="13578840" y="10128431"/>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60</xdr:row>
      <xdr:rowOff>40640</xdr:rowOff>
    </xdr:from>
    <xdr:to>
      <xdr:col>76</xdr:col>
      <xdr:colOff>165100</xdr:colOff>
      <xdr:row>60</xdr:row>
      <xdr:rowOff>142240</xdr:rowOff>
    </xdr:to>
    <xdr:sp macro="" textlink="">
      <xdr:nvSpPr>
        <xdr:cNvPr id="243" name="フローチャート: 判断 242">
          <a:extLst>
            <a:ext uri="{FF2B5EF4-FFF2-40B4-BE49-F238E27FC236}">
              <a16:creationId xmlns:a16="http://schemas.microsoft.com/office/drawing/2014/main" id="{1C21AFC7-18D7-4CA6-ABCF-86E429F41C07}"/>
            </a:ext>
          </a:extLst>
        </xdr:cNvPr>
        <xdr:cNvSpPr/>
      </xdr:nvSpPr>
      <xdr:spPr>
        <a:xfrm>
          <a:off x="12804140" y="100990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59</xdr:row>
      <xdr:rowOff>140244</xdr:rowOff>
    </xdr:from>
    <xdr:to>
      <xdr:col>72</xdr:col>
      <xdr:colOff>38100</xdr:colOff>
      <xdr:row>60</xdr:row>
      <xdr:rowOff>70394</xdr:rowOff>
    </xdr:to>
    <xdr:sp macro="" textlink="">
      <xdr:nvSpPr>
        <xdr:cNvPr id="244" name="フローチャート: 判断 243">
          <a:extLst>
            <a:ext uri="{FF2B5EF4-FFF2-40B4-BE49-F238E27FC236}">
              <a16:creationId xmlns:a16="http://schemas.microsoft.com/office/drawing/2014/main" id="{7DDD0F51-0135-45B5-810A-93765BCAAB83}"/>
            </a:ext>
          </a:extLst>
        </xdr:cNvPr>
        <xdr:cNvSpPr/>
      </xdr:nvSpPr>
      <xdr:spPr>
        <a:xfrm>
          <a:off x="12029440" y="10031004"/>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59</xdr:row>
      <xdr:rowOff>73297</xdr:rowOff>
    </xdr:from>
    <xdr:to>
      <xdr:col>67</xdr:col>
      <xdr:colOff>101600</xdr:colOff>
      <xdr:row>60</xdr:row>
      <xdr:rowOff>3447</xdr:rowOff>
    </xdr:to>
    <xdr:sp macro="" textlink="">
      <xdr:nvSpPr>
        <xdr:cNvPr id="245" name="フローチャート: 判断 244">
          <a:extLst>
            <a:ext uri="{FF2B5EF4-FFF2-40B4-BE49-F238E27FC236}">
              <a16:creationId xmlns:a16="http://schemas.microsoft.com/office/drawing/2014/main" id="{BA359833-0402-44C3-86D3-191EC842A04A}"/>
            </a:ext>
          </a:extLst>
        </xdr:cNvPr>
        <xdr:cNvSpPr/>
      </xdr:nvSpPr>
      <xdr:spPr>
        <a:xfrm>
          <a:off x="11231880" y="9964057"/>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246" name="テキスト ボックス 245">
          <a:extLst>
            <a:ext uri="{FF2B5EF4-FFF2-40B4-BE49-F238E27FC236}">
              <a16:creationId xmlns:a16="http://schemas.microsoft.com/office/drawing/2014/main" id="{0F7B0DE5-834B-4D34-9A5F-38DB1A8A5FFB}"/>
            </a:ext>
          </a:extLst>
        </xdr:cNvPr>
        <xdr:cNvSpPr txBox="1"/>
      </xdr:nvSpPr>
      <xdr:spPr>
        <a:xfrm>
          <a:off x="142087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247" name="テキスト ボックス 246">
          <a:extLst>
            <a:ext uri="{FF2B5EF4-FFF2-40B4-BE49-F238E27FC236}">
              <a16:creationId xmlns:a16="http://schemas.microsoft.com/office/drawing/2014/main" id="{5AB6A600-754C-40B4-9259-DD872DC87462}"/>
            </a:ext>
          </a:extLst>
        </xdr:cNvPr>
        <xdr:cNvSpPr txBox="1"/>
      </xdr:nvSpPr>
      <xdr:spPr>
        <a:xfrm>
          <a:off x="134620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248" name="テキスト ボックス 247">
          <a:extLst>
            <a:ext uri="{FF2B5EF4-FFF2-40B4-BE49-F238E27FC236}">
              <a16:creationId xmlns:a16="http://schemas.microsoft.com/office/drawing/2014/main" id="{6AD16A3D-822D-42D5-AE9E-6ABB66DFD8D6}"/>
            </a:ext>
          </a:extLst>
        </xdr:cNvPr>
        <xdr:cNvSpPr txBox="1"/>
      </xdr:nvSpPr>
      <xdr:spPr>
        <a:xfrm>
          <a:off x="126873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249" name="テキスト ボックス 248">
          <a:extLst>
            <a:ext uri="{FF2B5EF4-FFF2-40B4-BE49-F238E27FC236}">
              <a16:creationId xmlns:a16="http://schemas.microsoft.com/office/drawing/2014/main" id="{244CFCF5-A367-406F-A863-F0B3FD0B2DE0}"/>
            </a:ext>
          </a:extLst>
        </xdr:cNvPr>
        <xdr:cNvSpPr txBox="1"/>
      </xdr:nvSpPr>
      <xdr:spPr>
        <a:xfrm>
          <a:off x="1190498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250" name="テキスト ボックス 249">
          <a:extLst>
            <a:ext uri="{FF2B5EF4-FFF2-40B4-BE49-F238E27FC236}">
              <a16:creationId xmlns:a16="http://schemas.microsoft.com/office/drawing/2014/main" id="{D39735DA-EFD0-438A-859A-23130E36B25F}"/>
            </a:ext>
          </a:extLst>
        </xdr:cNvPr>
        <xdr:cNvSpPr txBox="1"/>
      </xdr:nvSpPr>
      <xdr:spPr>
        <a:xfrm>
          <a:off x="111150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61</xdr:row>
      <xdr:rowOff>71665</xdr:rowOff>
    </xdr:from>
    <xdr:to>
      <xdr:col>85</xdr:col>
      <xdr:colOff>177800</xdr:colOff>
      <xdr:row>62</xdr:row>
      <xdr:rowOff>1815</xdr:rowOff>
    </xdr:to>
    <xdr:sp macro="" textlink="">
      <xdr:nvSpPr>
        <xdr:cNvPr id="251" name="楕円 250">
          <a:extLst>
            <a:ext uri="{FF2B5EF4-FFF2-40B4-BE49-F238E27FC236}">
              <a16:creationId xmlns:a16="http://schemas.microsoft.com/office/drawing/2014/main" id="{E2010AC9-4582-46B0-8A93-DED89ECCA8D2}"/>
            </a:ext>
          </a:extLst>
        </xdr:cNvPr>
        <xdr:cNvSpPr/>
      </xdr:nvSpPr>
      <xdr:spPr>
        <a:xfrm>
          <a:off x="14325600" y="10297705"/>
          <a:ext cx="9398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61</xdr:row>
      <xdr:rowOff>50092</xdr:rowOff>
    </xdr:from>
    <xdr:ext cx="405111" cy="259045"/>
    <xdr:sp macro="" textlink="">
      <xdr:nvSpPr>
        <xdr:cNvPr id="252" name="【保健センター・保健所】&#10;有形固定資産減価償却率該当値テキスト">
          <a:extLst>
            <a:ext uri="{FF2B5EF4-FFF2-40B4-BE49-F238E27FC236}">
              <a16:creationId xmlns:a16="http://schemas.microsoft.com/office/drawing/2014/main" id="{7BDCA7E8-2E0F-4114-9596-D6BDF94A9485}"/>
            </a:ext>
          </a:extLst>
        </xdr:cNvPr>
        <xdr:cNvSpPr txBox="1"/>
      </xdr:nvSpPr>
      <xdr:spPr>
        <a:xfrm>
          <a:off x="14414500" y="102761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61</xdr:row>
      <xdr:rowOff>6350</xdr:rowOff>
    </xdr:from>
    <xdr:to>
      <xdr:col>81</xdr:col>
      <xdr:colOff>101600</xdr:colOff>
      <xdr:row>61</xdr:row>
      <xdr:rowOff>107950</xdr:rowOff>
    </xdr:to>
    <xdr:sp macro="" textlink="">
      <xdr:nvSpPr>
        <xdr:cNvPr id="253" name="楕円 252">
          <a:extLst>
            <a:ext uri="{FF2B5EF4-FFF2-40B4-BE49-F238E27FC236}">
              <a16:creationId xmlns:a16="http://schemas.microsoft.com/office/drawing/2014/main" id="{F667AC6E-FFA4-4DF2-8397-EA4E6DE08699}"/>
            </a:ext>
          </a:extLst>
        </xdr:cNvPr>
        <xdr:cNvSpPr/>
      </xdr:nvSpPr>
      <xdr:spPr>
        <a:xfrm>
          <a:off x="13578840" y="102323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61</xdr:row>
      <xdr:rowOff>57150</xdr:rowOff>
    </xdr:from>
    <xdr:to>
      <xdr:col>85</xdr:col>
      <xdr:colOff>127000</xdr:colOff>
      <xdr:row>61</xdr:row>
      <xdr:rowOff>122465</xdr:rowOff>
    </xdr:to>
    <xdr:cxnSp macro="">
      <xdr:nvCxnSpPr>
        <xdr:cNvPr id="254" name="直線コネクタ 253">
          <a:extLst>
            <a:ext uri="{FF2B5EF4-FFF2-40B4-BE49-F238E27FC236}">
              <a16:creationId xmlns:a16="http://schemas.microsoft.com/office/drawing/2014/main" id="{CCC618A5-0DF8-4F95-9AB6-F95B50E8E8B4}"/>
            </a:ext>
          </a:extLst>
        </xdr:cNvPr>
        <xdr:cNvCxnSpPr/>
      </xdr:nvCxnSpPr>
      <xdr:spPr>
        <a:xfrm>
          <a:off x="13629640" y="10283190"/>
          <a:ext cx="746760" cy="653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61</xdr:row>
      <xdr:rowOff>6350</xdr:rowOff>
    </xdr:from>
    <xdr:to>
      <xdr:col>76</xdr:col>
      <xdr:colOff>165100</xdr:colOff>
      <xdr:row>61</xdr:row>
      <xdr:rowOff>107950</xdr:rowOff>
    </xdr:to>
    <xdr:sp macro="" textlink="">
      <xdr:nvSpPr>
        <xdr:cNvPr id="255" name="楕円 254">
          <a:extLst>
            <a:ext uri="{FF2B5EF4-FFF2-40B4-BE49-F238E27FC236}">
              <a16:creationId xmlns:a16="http://schemas.microsoft.com/office/drawing/2014/main" id="{F3B1F5E1-7DD6-4EBC-8773-7FE341FDB0C1}"/>
            </a:ext>
          </a:extLst>
        </xdr:cNvPr>
        <xdr:cNvSpPr/>
      </xdr:nvSpPr>
      <xdr:spPr>
        <a:xfrm>
          <a:off x="12804140" y="102323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61</xdr:row>
      <xdr:rowOff>57150</xdr:rowOff>
    </xdr:from>
    <xdr:to>
      <xdr:col>81</xdr:col>
      <xdr:colOff>50800</xdr:colOff>
      <xdr:row>61</xdr:row>
      <xdr:rowOff>57150</xdr:rowOff>
    </xdr:to>
    <xdr:cxnSp macro="">
      <xdr:nvCxnSpPr>
        <xdr:cNvPr id="256" name="直線コネクタ 255">
          <a:extLst>
            <a:ext uri="{FF2B5EF4-FFF2-40B4-BE49-F238E27FC236}">
              <a16:creationId xmlns:a16="http://schemas.microsoft.com/office/drawing/2014/main" id="{6FAD3BCD-3E8B-41AE-A90E-F3E8E43E7DBD}"/>
            </a:ext>
          </a:extLst>
        </xdr:cNvPr>
        <xdr:cNvCxnSpPr/>
      </xdr:nvCxnSpPr>
      <xdr:spPr>
        <a:xfrm>
          <a:off x="12854940" y="10283190"/>
          <a:ext cx="7747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60</xdr:row>
      <xdr:rowOff>145143</xdr:rowOff>
    </xdr:from>
    <xdr:to>
      <xdr:col>72</xdr:col>
      <xdr:colOff>38100</xdr:colOff>
      <xdr:row>61</xdr:row>
      <xdr:rowOff>75293</xdr:rowOff>
    </xdr:to>
    <xdr:sp macro="" textlink="">
      <xdr:nvSpPr>
        <xdr:cNvPr id="257" name="楕円 256">
          <a:extLst>
            <a:ext uri="{FF2B5EF4-FFF2-40B4-BE49-F238E27FC236}">
              <a16:creationId xmlns:a16="http://schemas.microsoft.com/office/drawing/2014/main" id="{EED73DFA-1ADC-4A23-BA32-F2541CD2A265}"/>
            </a:ext>
          </a:extLst>
        </xdr:cNvPr>
        <xdr:cNvSpPr/>
      </xdr:nvSpPr>
      <xdr:spPr>
        <a:xfrm>
          <a:off x="12029440" y="10203543"/>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61</xdr:row>
      <xdr:rowOff>24493</xdr:rowOff>
    </xdr:from>
    <xdr:to>
      <xdr:col>76</xdr:col>
      <xdr:colOff>114300</xdr:colOff>
      <xdr:row>61</xdr:row>
      <xdr:rowOff>57150</xdr:rowOff>
    </xdr:to>
    <xdr:cxnSp macro="">
      <xdr:nvCxnSpPr>
        <xdr:cNvPr id="258" name="直線コネクタ 257">
          <a:extLst>
            <a:ext uri="{FF2B5EF4-FFF2-40B4-BE49-F238E27FC236}">
              <a16:creationId xmlns:a16="http://schemas.microsoft.com/office/drawing/2014/main" id="{CA882CE3-C479-4938-9EB3-B70929F6A0DB}"/>
            </a:ext>
          </a:extLst>
        </xdr:cNvPr>
        <xdr:cNvCxnSpPr/>
      </xdr:nvCxnSpPr>
      <xdr:spPr>
        <a:xfrm>
          <a:off x="12072620" y="10250533"/>
          <a:ext cx="78232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60</xdr:row>
      <xdr:rowOff>112485</xdr:rowOff>
    </xdr:from>
    <xdr:to>
      <xdr:col>67</xdr:col>
      <xdr:colOff>101600</xdr:colOff>
      <xdr:row>61</xdr:row>
      <xdr:rowOff>42635</xdr:rowOff>
    </xdr:to>
    <xdr:sp macro="" textlink="">
      <xdr:nvSpPr>
        <xdr:cNvPr id="259" name="楕円 258">
          <a:extLst>
            <a:ext uri="{FF2B5EF4-FFF2-40B4-BE49-F238E27FC236}">
              <a16:creationId xmlns:a16="http://schemas.microsoft.com/office/drawing/2014/main" id="{CF4A8FFA-AB1A-4A19-A736-787DD7CA7D4A}"/>
            </a:ext>
          </a:extLst>
        </xdr:cNvPr>
        <xdr:cNvSpPr/>
      </xdr:nvSpPr>
      <xdr:spPr>
        <a:xfrm>
          <a:off x="11231880" y="1017088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60</xdr:row>
      <xdr:rowOff>163285</xdr:rowOff>
    </xdr:from>
    <xdr:to>
      <xdr:col>71</xdr:col>
      <xdr:colOff>177800</xdr:colOff>
      <xdr:row>61</xdr:row>
      <xdr:rowOff>24493</xdr:rowOff>
    </xdr:to>
    <xdr:cxnSp macro="">
      <xdr:nvCxnSpPr>
        <xdr:cNvPr id="260" name="直線コネクタ 259">
          <a:extLst>
            <a:ext uri="{FF2B5EF4-FFF2-40B4-BE49-F238E27FC236}">
              <a16:creationId xmlns:a16="http://schemas.microsoft.com/office/drawing/2014/main" id="{44FF6244-0D0F-457A-90C6-7459FD1ABA8D}"/>
            </a:ext>
          </a:extLst>
        </xdr:cNvPr>
        <xdr:cNvCxnSpPr/>
      </xdr:nvCxnSpPr>
      <xdr:spPr>
        <a:xfrm>
          <a:off x="11282680" y="10221685"/>
          <a:ext cx="789940" cy="288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59</xdr:row>
      <xdr:rowOff>16708</xdr:rowOff>
    </xdr:from>
    <xdr:ext cx="405111" cy="259045"/>
    <xdr:sp macro="" textlink="">
      <xdr:nvSpPr>
        <xdr:cNvPr id="261" name="n_1aveValue【保健センター・保健所】&#10;有形固定資産減価償却率">
          <a:extLst>
            <a:ext uri="{FF2B5EF4-FFF2-40B4-BE49-F238E27FC236}">
              <a16:creationId xmlns:a16="http://schemas.microsoft.com/office/drawing/2014/main" id="{0CD16A59-FE3C-4136-88BB-0A66C900C6E3}"/>
            </a:ext>
          </a:extLst>
        </xdr:cNvPr>
        <xdr:cNvSpPr txBox="1"/>
      </xdr:nvSpPr>
      <xdr:spPr>
        <a:xfrm>
          <a:off x="13437244" y="990746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58</xdr:row>
      <xdr:rowOff>158767</xdr:rowOff>
    </xdr:from>
    <xdr:ext cx="405111" cy="259045"/>
    <xdr:sp macro="" textlink="">
      <xdr:nvSpPr>
        <xdr:cNvPr id="262" name="n_2aveValue【保健センター・保健所】&#10;有形固定資産減価償却率">
          <a:extLst>
            <a:ext uri="{FF2B5EF4-FFF2-40B4-BE49-F238E27FC236}">
              <a16:creationId xmlns:a16="http://schemas.microsoft.com/office/drawing/2014/main" id="{AE5FAEAE-0B96-4E6C-8056-5A5C6CDCF85C}"/>
            </a:ext>
          </a:extLst>
        </xdr:cNvPr>
        <xdr:cNvSpPr txBox="1"/>
      </xdr:nvSpPr>
      <xdr:spPr>
        <a:xfrm>
          <a:off x="12675244" y="98818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58</xdr:row>
      <xdr:rowOff>86921</xdr:rowOff>
    </xdr:from>
    <xdr:ext cx="405111" cy="259045"/>
    <xdr:sp macro="" textlink="">
      <xdr:nvSpPr>
        <xdr:cNvPr id="263" name="n_3aveValue【保健センター・保健所】&#10;有形固定資産減価償却率">
          <a:extLst>
            <a:ext uri="{FF2B5EF4-FFF2-40B4-BE49-F238E27FC236}">
              <a16:creationId xmlns:a16="http://schemas.microsoft.com/office/drawing/2014/main" id="{46EDCBFB-0FB5-4488-B05C-ADD5E20B34FF}"/>
            </a:ext>
          </a:extLst>
        </xdr:cNvPr>
        <xdr:cNvSpPr txBox="1"/>
      </xdr:nvSpPr>
      <xdr:spPr>
        <a:xfrm>
          <a:off x="11900544" y="98100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58</xdr:row>
      <xdr:rowOff>19974</xdr:rowOff>
    </xdr:from>
    <xdr:ext cx="405111" cy="259045"/>
    <xdr:sp macro="" textlink="">
      <xdr:nvSpPr>
        <xdr:cNvPr id="264" name="n_4aveValue【保健センター・保健所】&#10;有形固定資産減価償却率">
          <a:extLst>
            <a:ext uri="{FF2B5EF4-FFF2-40B4-BE49-F238E27FC236}">
              <a16:creationId xmlns:a16="http://schemas.microsoft.com/office/drawing/2014/main" id="{F719FDDE-B703-4A45-A086-03DD9CEAC9CA}"/>
            </a:ext>
          </a:extLst>
        </xdr:cNvPr>
        <xdr:cNvSpPr txBox="1"/>
      </xdr:nvSpPr>
      <xdr:spPr>
        <a:xfrm>
          <a:off x="11102984" y="974309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61</xdr:row>
      <xdr:rowOff>99077</xdr:rowOff>
    </xdr:from>
    <xdr:ext cx="405111" cy="259045"/>
    <xdr:sp macro="" textlink="">
      <xdr:nvSpPr>
        <xdr:cNvPr id="265" name="n_1mainValue【保健センター・保健所】&#10;有形固定資産減価償却率">
          <a:extLst>
            <a:ext uri="{FF2B5EF4-FFF2-40B4-BE49-F238E27FC236}">
              <a16:creationId xmlns:a16="http://schemas.microsoft.com/office/drawing/2014/main" id="{255E3A76-8E1E-498B-BF5B-A2A65003F84A}"/>
            </a:ext>
          </a:extLst>
        </xdr:cNvPr>
        <xdr:cNvSpPr txBox="1"/>
      </xdr:nvSpPr>
      <xdr:spPr>
        <a:xfrm>
          <a:off x="13437244" y="103251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61</xdr:row>
      <xdr:rowOff>99077</xdr:rowOff>
    </xdr:from>
    <xdr:ext cx="405111" cy="259045"/>
    <xdr:sp macro="" textlink="">
      <xdr:nvSpPr>
        <xdr:cNvPr id="266" name="n_2mainValue【保健センター・保健所】&#10;有形固定資産減価償却率">
          <a:extLst>
            <a:ext uri="{FF2B5EF4-FFF2-40B4-BE49-F238E27FC236}">
              <a16:creationId xmlns:a16="http://schemas.microsoft.com/office/drawing/2014/main" id="{904D89D8-847F-431B-BDBD-BAB6D0025F64}"/>
            </a:ext>
          </a:extLst>
        </xdr:cNvPr>
        <xdr:cNvSpPr txBox="1"/>
      </xdr:nvSpPr>
      <xdr:spPr>
        <a:xfrm>
          <a:off x="12675244" y="103251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61</xdr:row>
      <xdr:rowOff>66420</xdr:rowOff>
    </xdr:from>
    <xdr:ext cx="405111" cy="259045"/>
    <xdr:sp macro="" textlink="">
      <xdr:nvSpPr>
        <xdr:cNvPr id="267" name="n_3mainValue【保健センター・保健所】&#10;有形固定資産減価償却率">
          <a:extLst>
            <a:ext uri="{FF2B5EF4-FFF2-40B4-BE49-F238E27FC236}">
              <a16:creationId xmlns:a16="http://schemas.microsoft.com/office/drawing/2014/main" id="{5C112C95-2363-452E-8A0F-B19A50E67FE3}"/>
            </a:ext>
          </a:extLst>
        </xdr:cNvPr>
        <xdr:cNvSpPr txBox="1"/>
      </xdr:nvSpPr>
      <xdr:spPr>
        <a:xfrm>
          <a:off x="11900544" y="1029246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61</xdr:row>
      <xdr:rowOff>33762</xdr:rowOff>
    </xdr:from>
    <xdr:ext cx="405111" cy="259045"/>
    <xdr:sp macro="" textlink="">
      <xdr:nvSpPr>
        <xdr:cNvPr id="268" name="n_4mainValue【保健センター・保健所】&#10;有形固定資産減価償却率">
          <a:extLst>
            <a:ext uri="{FF2B5EF4-FFF2-40B4-BE49-F238E27FC236}">
              <a16:creationId xmlns:a16="http://schemas.microsoft.com/office/drawing/2014/main" id="{233B20FA-7D0A-4206-8B4C-5B0D31406F43}"/>
            </a:ext>
          </a:extLst>
        </xdr:cNvPr>
        <xdr:cNvSpPr txBox="1"/>
      </xdr:nvSpPr>
      <xdr:spPr>
        <a:xfrm>
          <a:off x="11102984" y="102598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269" name="正方形/長方形 268">
          <a:extLst>
            <a:ext uri="{FF2B5EF4-FFF2-40B4-BE49-F238E27FC236}">
              <a16:creationId xmlns:a16="http://schemas.microsoft.com/office/drawing/2014/main" id="{65B05A31-15FC-4186-9ABB-7B98A75F3CFB}"/>
            </a:ext>
          </a:extLst>
        </xdr:cNvPr>
        <xdr:cNvSpPr/>
      </xdr:nvSpPr>
      <xdr:spPr>
        <a:xfrm>
          <a:off x="16093440" y="782574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270" name="正方形/長方形 269">
          <a:extLst>
            <a:ext uri="{FF2B5EF4-FFF2-40B4-BE49-F238E27FC236}">
              <a16:creationId xmlns:a16="http://schemas.microsoft.com/office/drawing/2014/main" id="{09330914-83A1-4C20-B662-F14D7CCB99DC}"/>
            </a:ext>
          </a:extLst>
        </xdr:cNvPr>
        <xdr:cNvSpPr/>
      </xdr:nvSpPr>
      <xdr:spPr>
        <a:xfrm>
          <a:off x="162204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271" name="正方形/長方形 270">
          <a:extLst>
            <a:ext uri="{FF2B5EF4-FFF2-40B4-BE49-F238E27FC236}">
              <a16:creationId xmlns:a16="http://schemas.microsoft.com/office/drawing/2014/main" id="{97085A7B-F444-4FFB-A451-7DC9545E95EF}"/>
            </a:ext>
          </a:extLst>
        </xdr:cNvPr>
        <xdr:cNvSpPr/>
      </xdr:nvSpPr>
      <xdr:spPr>
        <a:xfrm>
          <a:off x="162204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272" name="正方形/長方形 271">
          <a:extLst>
            <a:ext uri="{FF2B5EF4-FFF2-40B4-BE49-F238E27FC236}">
              <a16:creationId xmlns:a16="http://schemas.microsoft.com/office/drawing/2014/main" id="{F584379B-6044-44FC-A427-72B0E12796C6}"/>
            </a:ext>
          </a:extLst>
        </xdr:cNvPr>
        <xdr:cNvSpPr/>
      </xdr:nvSpPr>
      <xdr:spPr>
        <a:xfrm>
          <a:off x="1709928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273" name="正方形/長方形 272">
          <a:extLst>
            <a:ext uri="{FF2B5EF4-FFF2-40B4-BE49-F238E27FC236}">
              <a16:creationId xmlns:a16="http://schemas.microsoft.com/office/drawing/2014/main" id="{8C8DE21D-4485-4C4C-B44E-89FA6942A11A}"/>
            </a:ext>
          </a:extLst>
        </xdr:cNvPr>
        <xdr:cNvSpPr/>
      </xdr:nvSpPr>
      <xdr:spPr>
        <a:xfrm>
          <a:off x="1709928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274" name="正方形/長方形 273">
          <a:extLst>
            <a:ext uri="{FF2B5EF4-FFF2-40B4-BE49-F238E27FC236}">
              <a16:creationId xmlns:a16="http://schemas.microsoft.com/office/drawing/2014/main" id="{BA234550-4922-47B7-9FD0-6B47A5E2A777}"/>
            </a:ext>
          </a:extLst>
        </xdr:cNvPr>
        <xdr:cNvSpPr/>
      </xdr:nvSpPr>
      <xdr:spPr>
        <a:xfrm>
          <a:off x="1810512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275" name="正方形/長方形 274">
          <a:extLst>
            <a:ext uri="{FF2B5EF4-FFF2-40B4-BE49-F238E27FC236}">
              <a16:creationId xmlns:a16="http://schemas.microsoft.com/office/drawing/2014/main" id="{84544526-49D8-4E6B-AF58-B45DE41C2E1F}"/>
            </a:ext>
          </a:extLst>
        </xdr:cNvPr>
        <xdr:cNvSpPr/>
      </xdr:nvSpPr>
      <xdr:spPr>
        <a:xfrm>
          <a:off x="1810512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276" name="正方形/長方形 275">
          <a:extLst>
            <a:ext uri="{FF2B5EF4-FFF2-40B4-BE49-F238E27FC236}">
              <a16:creationId xmlns:a16="http://schemas.microsoft.com/office/drawing/2014/main" id="{BD48A27E-1E17-4B4B-857D-07AC9F8CAB8F}"/>
            </a:ext>
          </a:extLst>
        </xdr:cNvPr>
        <xdr:cNvSpPr/>
      </xdr:nvSpPr>
      <xdr:spPr>
        <a:xfrm>
          <a:off x="16093440" y="894207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277" name="テキスト ボックス 276">
          <a:extLst>
            <a:ext uri="{FF2B5EF4-FFF2-40B4-BE49-F238E27FC236}">
              <a16:creationId xmlns:a16="http://schemas.microsoft.com/office/drawing/2014/main" id="{86BF19AD-980D-4304-8905-A5B51CEBE940}"/>
            </a:ext>
          </a:extLst>
        </xdr:cNvPr>
        <xdr:cNvSpPr txBox="1"/>
      </xdr:nvSpPr>
      <xdr:spPr>
        <a:xfrm>
          <a:off x="16078200" y="875538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278" name="直線コネクタ 277">
          <a:extLst>
            <a:ext uri="{FF2B5EF4-FFF2-40B4-BE49-F238E27FC236}">
              <a16:creationId xmlns:a16="http://schemas.microsoft.com/office/drawing/2014/main" id="{D1C00BB4-9976-4172-A23F-D5F89C48667B}"/>
            </a:ext>
          </a:extLst>
        </xdr:cNvPr>
        <xdr:cNvCxnSpPr/>
      </xdr:nvCxnSpPr>
      <xdr:spPr>
        <a:xfrm>
          <a:off x="16093440" y="111785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0</xdr:rowOff>
    </xdr:from>
    <xdr:to>
      <xdr:col>120</xdr:col>
      <xdr:colOff>114300</xdr:colOff>
      <xdr:row>64</xdr:row>
      <xdr:rowOff>0</xdr:rowOff>
    </xdr:to>
    <xdr:cxnSp macro="">
      <xdr:nvCxnSpPr>
        <xdr:cNvPr id="279" name="直線コネクタ 278">
          <a:extLst>
            <a:ext uri="{FF2B5EF4-FFF2-40B4-BE49-F238E27FC236}">
              <a16:creationId xmlns:a16="http://schemas.microsoft.com/office/drawing/2014/main" id="{545F9113-4A35-448A-9256-C2E5B4C18B1D}"/>
            </a:ext>
          </a:extLst>
        </xdr:cNvPr>
        <xdr:cNvCxnSpPr/>
      </xdr:nvCxnSpPr>
      <xdr:spPr>
        <a:xfrm>
          <a:off x="16093440" y="107289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29227</xdr:rowOff>
    </xdr:from>
    <xdr:ext cx="467179" cy="259045"/>
    <xdr:sp macro="" textlink="">
      <xdr:nvSpPr>
        <xdr:cNvPr id="280" name="テキスト ボックス 279">
          <a:extLst>
            <a:ext uri="{FF2B5EF4-FFF2-40B4-BE49-F238E27FC236}">
              <a16:creationId xmlns:a16="http://schemas.microsoft.com/office/drawing/2014/main" id="{2F4868C6-351A-44B9-B482-EA7A63A747DD}"/>
            </a:ext>
          </a:extLst>
        </xdr:cNvPr>
        <xdr:cNvSpPr txBox="1"/>
      </xdr:nvSpPr>
      <xdr:spPr>
        <a:xfrm>
          <a:off x="15694841" y="105905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57150</xdr:rowOff>
    </xdr:from>
    <xdr:to>
      <xdr:col>120</xdr:col>
      <xdr:colOff>114300</xdr:colOff>
      <xdr:row>61</xdr:row>
      <xdr:rowOff>57150</xdr:rowOff>
    </xdr:to>
    <xdr:cxnSp macro="">
      <xdr:nvCxnSpPr>
        <xdr:cNvPr id="281" name="直線コネクタ 280">
          <a:extLst>
            <a:ext uri="{FF2B5EF4-FFF2-40B4-BE49-F238E27FC236}">
              <a16:creationId xmlns:a16="http://schemas.microsoft.com/office/drawing/2014/main" id="{4B625E62-DCEE-4500-93F9-BE411C9D60F6}"/>
            </a:ext>
          </a:extLst>
        </xdr:cNvPr>
        <xdr:cNvCxnSpPr/>
      </xdr:nvCxnSpPr>
      <xdr:spPr>
        <a:xfrm>
          <a:off x="16093440" y="102831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60</xdr:row>
      <xdr:rowOff>86377</xdr:rowOff>
    </xdr:from>
    <xdr:ext cx="467179" cy="259045"/>
    <xdr:sp macro="" textlink="">
      <xdr:nvSpPr>
        <xdr:cNvPr id="282" name="テキスト ボックス 281">
          <a:extLst>
            <a:ext uri="{FF2B5EF4-FFF2-40B4-BE49-F238E27FC236}">
              <a16:creationId xmlns:a16="http://schemas.microsoft.com/office/drawing/2014/main" id="{7BFC19DF-87A0-4573-B7E2-283FC4AC5279}"/>
            </a:ext>
          </a:extLst>
        </xdr:cNvPr>
        <xdr:cNvSpPr txBox="1"/>
      </xdr:nvSpPr>
      <xdr:spPr>
        <a:xfrm>
          <a:off x="1569484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58</xdr:row>
      <xdr:rowOff>114300</xdr:rowOff>
    </xdr:from>
    <xdr:to>
      <xdr:col>120</xdr:col>
      <xdr:colOff>114300</xdr:colOff>
      <xdr:row>58</xdr:row>
      <xdr:rowOff>114300</xdr:rowOff>
    </xdr:to>
    <xdr:cxnSp macro="">
      <xdr:nvCxnSpPr>
        <xdr:cNvPr id="283" name="直線コネクタ 282">
          <a:extLst>
            <a:ext uri="{FF2B5EF4-FFF2-40B4-BE49-F238E27FC236}">
              <a16:creationId xmlns:a16="http://schemas.microsoft.com/office/drawing/2014/main" id="{6437C0E4-44AB-4FBD-BC78-F0EA2D5DFD3B}"/>
            </a:ext>
          </a:extLst>
        </xdr:cNvPr>
        <xdr:cNvCxnSpPr/>
      </xdr:nvCxnSpPr>
      <xdr:spPr>
        <a:xfrm>
          <a:off x="16093440" y="98374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57</xdr:row>
      <xdr:rowOff>143527</xdr:rowOff>
    </xdr:from>
    <xdr:ext cx="467179" cy="259045"/>
    <xdr:sp macro="" textlink="">
      <xdr:nvSpPr>
        <xdr:cNvPr id="284" name="テキスト ボックス 283">
          <a:extLst>
            <a:ext uri="{FF2B5EF4-FFF2-40B4-BE49-F238E27FC236}">
              <a16:creationId xmlns:a16="http://schemas.microsoft.com/office/drawing/2014/main" id="{5BC44168-6AFE-4B5B-8922-031B7E85C0D9}"/>
            </a:ext>
          </a:extLst>
        </xdr:cNvPr>
        <xdr:cNvSpPr txBox="1"/>
      </xdr:nvSpPr>
      <xdr:spPr>
        <a:xfrm>
          <a:off x="15694841" y="969900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0</xdr:rowOff>
    </xdr:from>
    <xdr:to>
      <xdr:col>120</xdr:col>
      <xdr:colOff>114300</xdr:colOff>
      <xdr:row>56</xdr:row>
      <xdr:rowOff>0</xdr:rowOff>
    </xdr:to>
    <xdr:cxnSp macro="">
      <xdr:nvCxnSpPr>
        <xdr:cNvPr id="285" name="直線コネクタ 284">
          <a:extLst>
            <a:ext uri="{FF2B5EF4-FFF2-40B4-BE49-F238E27FC236}">
              <a16:creationId xmlns:a16="http://schemas.microsoft.com/office/drawing/2014/main" id="{52DBE5E9-041E-4CA6-8694-415600C0A9E9}"/>
            </a:ext>
          </a:extLst>
        </xdr:cNvPr>
        <xdr:cNvCxnSpPr/>
      </xdr:nvCxnSpPr>
      <xdr:spPr>
        <a:xfrm>
          <a:off x="16093440" y="93878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55</xdr:row>
      <xdr:rowOff>29227</xdr:rowOff>
    </xdr:from>
    <xdr:ext cx="467179" cy="259045"/>
    <xdr:sp macro="" textlink="">
      <xdr:nvSpPr>
        <xdr:cNvPr id="286" name="テキスト ボックス 285">
          <a:extLst>
            <a:ext uri="{FF2B5EF4-FFF2-40B4-BE49-F238E27FC236}">
              <a16:creationId xmlns:a16="http://schemas.microsoft.com/office/drawing/2014/main" id="{5EB63A0F-F2BB-43A6-9961-4B599083FC99}"/>
            </a:ext>
          </a:extLst>
        </xdr:cNvPr>
        <xdr:cNvSpPr txBox="1"/>
      </xdr:nvSpPr>
      <xdr:spPr>
        <a:xfrm>
          <a:off x="15694841" y="92494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287" name="直線コネクタ 286">
          <a:extLst>
            <a:ext uri="{FF2B5EF4-FFF2-40B4-BE49-F238E27FC236}">
              <a16:creationId xmlns:a16="http://schemas.microsoft.com/office/drawing/2014/main" id="{BFCD3963-3AE9-44D8-A67C-689129740F80}"/>
            </a:ext>
          </a:extLst>
        </xdr:cNvPr>
        <xdr:cNvCxnSpPr/>
      </xdr:nvCxnSpPr>
      <xdr:spPr>
        <a:xfrm>
          <a:off x="16093440" y="89420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288" name="テキスト ボックス 287">
          <a:extLst>
            <a:ext uri="{FF2B5EF4-FFF2-40B4-BE49-F238E27FC236}">
              <a16:creationId xmlns:a16="http://schemas.microsoft.com/office/drawing/2014/main" id="{1842050F-91C2-4C72-86E0-CA597ECA2BAF}"/>
            </a:ext>
          </a:extLst>
        </xdr:cNvPr>
        <xdr:cNvSpPr txBox="1"/>
      </xdr:nvSpPr>
      <xdr:spPr>
        <a:xfrm>
          <a:off x="15694841" y="880365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289" name="【保健センター・保健所】&#10;一人当たり面積グラフ枠">
          <a:extLst>
            <a:ext uri="{FF2B5EF4-FFF2-40B4-BE49-F238E27FC236}">
              <a16:creationId xmlns:a16="http://schemas.microsoft.com/office/drawing/2014/main" id="{DE3C64FF-CC70-49FA-9694-4EF820739972}"/>
            </a:ext>
          </a:extLst>
        </xdr:cNvPr>
        <xdr:cNvSpPr/>
      </xdr:nvSpPr>
      <xdr:spPr>
        <a:xfrm>
          <a:off x="16093440" y="894207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56</xdr:row>
      <xdr:rowOff>100355</xdr:rowOff>
    </xdr:from>
    <xdr:to>
      <xdr:col>116</xdr:col>
      <xdr:colOff>62864</xdr:colOff>
      <xdr:row>63</xdr:row>
      <xdr:rowOff>155677</xdr:rowOff>
    </xdr:to>
    <xdr:cxnSp macro="">
      <xdr:nvCxnSpPr>
        <xdr:cNvPr id="290" name="直線コネクタ 289">
          <a:extLst>
            <a:ext uri="{FF2B5EF4-FFF2-40B4-BE49-F238E27FC236}">
              <a16:creationId xmlns:a16="http://schemas.microsoft.com/office/drawing/2014/main" id="{1F461A27-01CC-4924-9069-13A59A86CA4B}"/>
            </a:ext>
          </a:extLst>
        </xdr:cNvPr>
        <xdr:cNvCxnSpPr/>
      </xdr:nvCxnSpPr>
      <xdr:spPr>
        <a:xfrm flipV="1">
          <a:off x="19509104" y="9488195"/>
          <a:ext cx="0" cy="122880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63</xdr:row>
      <xdr:rowOff>159504</xdr:rowOff>
    </xdr:from>
    <xdr:ext cx="469744" cy="259045"/>
    <xdr:sp macro="" textlink="">
      <xdr:nvSpPr>
        <xdr:cNvPr id="291" name="【保健センター・保健所】&#10;一人当たり面積最小値テキスト">
          <a:extLst>
            <a:ext uri="{FF2B5EF4-FFF2-40B4-BE49-F238E27FC236}">
              <a16:creationId xmlns:a16="http://schemas.microsoft.com/office/drawing/2014/main" id="{F37F2801-537B-4118-BAA1-853D3E386519}"/>
            </a:ext>
          </a:extLst>
        </xdr:cNvPr>
        <xdr:cNvSpPr txBox="1"/>
      </xdr:nvSpPr>
      <xdr:spPr>
        <a:xfrm>
          <a:off x="19547840" y="107208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63</xdr:row>
      <xdr:rowOff>155677</xdr:rowOff>
    </xdr:from>
    <xdr:to>
      <xdr:col>116</xdr:col>
      <xdr:colOff>152400</xdr:colOff>
      <xdr:row>63</xdr:row>
      <xdr:rowOff>155677</xdr:rowOff>
    </xdr:to>
    <xdr:cxnSp macro="">
      <xdr:nvCxnSpPr>
        <xdr:cNvPr id="292" name="直線コネクタ 291">
          <a:extLst>
            <a:ext uri="{FF2B5EF4-FFF2-40B4-BE49-F238E27FC236}">
              <a16:creationId xmlns:a16="http://schemas.microsoft.com/office/drawing/2014/main" id="{F99B6180-E4D2-4296-8A46-DAF6FCB4D6BA}"/>
            </a:ext>
          </a:extLst>
        </xdr:cNvPr>
        <xdr:cNvCxnSpPr/>
      </xdr:nvCxnSpPr>
      <xdr:spPr>
        <a:xfrm>
          <a:off x="19443700" y="10716997"/>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55</xdr:row>
      <xdr:rowOff>47032</xdr:rowOff>
    </xdr:from>
    <xdr:ext cx="469744" cy="259045"/>
    <xdr:sp macro="" textlink="">
      <xdr:nvSpPr>
        <xdr:cNvPr id="293" name="【保健センター・保健所】&#10;一人当たり面積最大値テキスト">
          <a:extLst>
            <a:ext uri="{FF2B5EF4-FFF2-40B4-BE49-F238E27FC236}">
              <a16:creationId xmlns:a16="http://schemas.microsoft.com/office/drawing/2014/main" id="{EADD9D35-5D44-440A-852F-303F2D80DF0C}"/>
            </a:ext>
          </a:extLst>
        </xdr:cNvPr>
        <xdr:cNvSpPr txBox="1"/>
      </xdr:nvSpPr>
      <xdr:spPr>
        <a:xfrm>
          <a:off x="19547840" y="92672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5.561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56</xdr:row>
      <xdr:rowOff>100355</xdr:rowOff>
    </xdr:from>
    <xdr:to>
      <xdr:col>116</xdr:col>
      <xdr:colOff>152400</xdr:colOff>
      <xdr:row>56</xdr:row>
      <xdr:rowOff>100355</xdr:rowOff>
    </xdr:to>
    <xdr:cxnSp macro="">
      <xdr:nvCxnSpPr>
        <xdr:cNvPr id="294" name="直線コネクタ 293">
          <a:extLst>
            <a:ext uri="{FF2B5EF4-FFF2-40B4-BE49-F238E27FC236}">
              <a16:creationId xmlns:a16="http://schemas.microsoft.com/office/drawing/2014/main" id="{4673CC5F-7367-4A98-8A09-F2248FD5BB82}"/>
            </a:ext>
          </a:extLst>
        </xdr:cNvPr>
        <xdr:cNvCxnSpPr/>
      </xdr:nvCxnSpPr>
      <xdr:spPr>
        <a:xfrm>
          <a:off x="19443700" y="948819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62</xdr:row>
      <xdr:rowOff>56887</xdr:rowOff>
    </xdr:from>
    <xdr:ext cx="469744" cy="259045"/>
    <xdr:sp macro="" textlink="">
      <xdr:nvSpPr>
        <xdr:cNvPr id="295" name="【保健センター・保健所】&#10;一人当たり面積平均値テキスト">
          <a:extLst>
            <a:ext uri="{FF2B5EF4-FFF2-40B4-BE49-F238E27FC236}">
              <a16:creationId xmlns:a16="http://schemas.microsoft.com/office/drawing/2014/main" id="{A2EC42D1-88B3-419C-A565-A18F86CC191C}"/>
            </a:ext>
          </a:extLst>
        </xdr:cNvPr>
        <xdr:cNvSpPr txBox="1"/>
      </xdr:nvSpPr>
      <xdr:spPr>
        <a:xfrm>
          <a:off x="19547840" y="1045056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0.379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63</xdr:row>
      <xdr:rowOff>34010</xdr:rowOff>
    </xdr:from>
    <xdr:to>
      <xdr:col>116</xdr:col>
      <xdr:colOff>114300</xdr:colOff>
      <xdr:row>63</xdr:row>
      <xdr:rowOff>135610</xdr:rowOff>
    </xdr:to>
    <xdr:sp macro="" textlink="">
      <xdr:nvSpPr>
        <xdr:cNvPr id="296" name="フローチャート: 判断 295">
          <a:extLst>
            <a:ext uri="{FF2B5EF4-FFF2-40B4-BE49-F238E27FC236}">
              <a16:creationId xmlns:a16="http://schemas.microsoft.com/office/drawing/2014/main" id="{605561EC-FB33-4A42-9368-46025C73D6C5}"/>
            </a:ext>
          </a:extLst>
        </xdr:cNvPr>
        <xdr:cNvSpPr/>
      </xdr:nvSpPr>
      <xdr:spPr>
        <a:xfrm>
          <a:off x="19458940" y="105953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63</xdr:row>
      <xdr:rowOff>40640</xdr:rowOff>
    </xdr:from>
    <xdr:to>
      <xdr:col>112</xdr:col>
      <xdr:colOff>38100</xdr:colOff>
      <xdr:row>63</xdr:row>
      <xdr:rowOff>142240</xdr:rowOff>
    </xdr:to>
    <xdr:sp macro="" textlink="">
      <xdr:nvSpPr>
        <xdr:cNvPr id="297" name="フローチャート: 判断 296">
          <a:extLst>
            <a:ext uri="{FF2B5EF4-FFF2-40B4-BE49-F238E27FC236}">
              <a16:creationId xmlns:a16="http://schemas.microsoft.com/office/drawing/2014/main" id="{C953C199-DD7A-4909-BB83-DD026765D496}"/>
            </a:ext>
          </a:extLst>
        </xdr:cNvPr>
        <xdr:cNvSpPr/>
      </xdr:nvSpPr>
      <xdr:spPr>
        <a:xfrm>
          <a:off x="18735040" y="1060196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63</xdr:row>
      <xdr:rowOff>43383</xdr:rowOff>
    </xdr:from>
    <xdr:to>
      <xdr:col>107</xdr:col>
      <xdr:colOff>101600</xdr:colOff>
      <xdr:row>63</xdr:row>
      <xdr:rowOff>144983</xdr:rowOff>
    </xdr:to>
    <xdr:sp macro="" textlink="">
      <xdr:nvSpPr>
        <xdr:cNvPr id="298" name="フローチャート: 判断 297">
          <a:extLst>
            <a:ext uri="{FF2B5EF4-FFF2-40B4-BE49-F238E27FC236}">
              <a16:creationId xmlns:a16="http://schemas.microsoft.com/office/drawing/2014/main" id="{B1E120C7-780C-4AE8-B147-FC9BAB5CD8BB}"/>
            </a:ext>
          </a:extLst>
        </xdr:cNvPr>
        <xdr:cNvSpPr/>
      </xdr:nvSpPr>
      <xdr:spPr>
        <a:xfrm>
          <a:off x="17937480" y="106047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63</xdr:row>
      <xdr:rowOff>39268</xdr:rowOff>
    </xdr:from>
    <xdr:to>
      <xdr:col>102</xdr:col>
      <xdr:colOff>165100</xdr:colOff>
      <xdr:row>63</xdr:row>
      <xdr:rowOff>140868</xdr:rowOff>
    </xdr:to>
    <xdr:sp macro="" textlink="">
      <xdr:nvSpPr>
        <xdr:cNvPr id="299" name="フローチャート: 判断 298">
          <a:extLst>
            <a:ext uri="{FF2B5EF4-FFF2-40B4-BE49-F238E27FC236}">
              <a16:creationId xmlns:a16="http://schemas.microsoft.com/office/drawing/2014/main" id="{7E232EB9-D6A4-402B-9DAA-704DD506776C}"/>
            </a:ext>
          </a:extLst>
        </xdr:cNvPr>
        <xdr:cNvSpPr/>
      </xdr:nvSpPr>
      <xdr:spPr>
        <a:xfrm>
          <a:off x="17162780" y="106005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63</xdr:row>
      <xdr:rowOff>58471</xdr:rowOff>
    </xdr:from>
    <xdr:to>
      <xdr:col>98</xdr:col>
      <xdr:colOff>38100</xdr:colOff>
      <xdr:row>63</xdr:row>
      <xdr:rowOff>160071</xdr:rowOff>
    </xdr:to>
    <xdr:sp macro="" textlink="">
      <xdr:nvSpPr>
        <xdr:cNvPr id="300" name="フローチャート: 判断 299">
          <a:extLst>
            <a:ext uri="{FF2B5EF4-FFF2-40B4-BE49-F238E27FC236}">
              <a16:creationId xmlns:a16="http://schemas.microsoft.com/office/drawing/2014/main" id="{3E972051-BE7C-4AB1-A189-15F3E56A2078}"/>
            </a:ext>
          </a:extLst>
        </xdr:cNvPr>
        <xdr:cNvSpPr/>
      </xdr:nvSpPr>
      <xdr:spPr>
        <a:xfrm>
          <a:off x="16388080" y="10619791"/>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301" name="テキスト ボックス 300">
          <a:extLst>
            <a:ext uri="{FF2B5EF4-FFF2-40B4-BE49-F238E27FC236}">
              <a16:creationId xmlns:a16="http://schemas.microsoft.com/office/drawing/2014/main" id="{0A460AA5-90B2-441F-ACAC-C29250BD178B}"/>
            </a:ext>
          </a:extLst>
        </xdr:cNvPr>
        <xdr:cNvSpPr txBox="1"/>
      </xdr:nvSpPr>
      <xdr:spPr>
        <a:xfrm>
          <a:off x="193421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302" name="テキスト ボックス 301">
          <a:extLst>
            <a:ext uri="{FF2B5EF4-FFF2-40B4-BE49-F238E27FC236}">
              <a16:creationId xmlns:a16="http://schemas.microsoft.com/office/drawing/2014/main" id="{76ADBFA6-15EA-4D39-AE93-95783DF85811}"/>
            </a:ext>
          </a:extLst>
        </xdr:cNvPr>
        <xdr:cNvSpPr txBox="1"/>
      </xdr:nvSpPr>
      <xdr:spPr>
        <a:xfrm>
          <a:off x="1861058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303" name="テキスト ボックス 302">
          <a:extLst>
            <a:ext uri="{FF2B5EF4-FFF2-40B4-BE49-F238E27FC236}">
              <a16:creationId xmlns:a16="http://schemas.microsoft.com/office/drawing/2014/main" id="{381027D3-E7C7-4DFB-B970-FE8BEFFC6E01}"/>
            </a:ext>
          </a:extLst>
        </xdr:cNvPr>
        <xdr:cNvSpPr txBox="1"/>
      </xdr:nvSpPr>
      <xdr:spPr>
        <a:xfrm>
          <a:off x="178206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304" name="テキスト ボックス 303">
          <a:extLst>
            <a:ext uri="{FF2B5EF4-FFF2-40B4-BE49-F238E27FC236}">
              <a16:creationId xmlns:a16="http://schemas.microsoft.com/office/drawing/2014/main" id="{BB682340-BFDC-499D-A4F7-4ECAA60E0E1F}"/>
            </a:ext>
          </a:extLst>
        </xdr:cNvPr>
        <xdr:cNvSpPr txBox="1"/>
      </xdr:nvSpPr>
      <xdr:spPr>
        <a:xfrm>
          <a:off x="170459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305" name="テキスト ボックス 304">
          <a:extLst>
            <a:ext uri="{FF2B5EF4-FFF2-40B4-BE49-F238E27FC236}">
              <a16:creationId xmlns:a16="http://schemas.microsoft.com/office/drawing/2014/main" id="{10780D1B-A9F2-4DA6-AE12-1D0CA565463C}"/>
            </a:ext>
          </a:extLst>
        </xdr:cNvPr>
        <xdr:cNvSpPr txBox="1"/>
      </xdr:nvSpPr>
      <xdr:spPr>
        <a:xfrm>
          <a:off x="1626362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63</xdr:row>
      <xdr:rowOff>69444</xdr:rowOff>
    </xdr:from>
    <xdr:to>
      <xdr:col>116</xdr:col>
      <xdr:colOff>114300</xdr:colOff>
      <xdr:row>63</xdr:row>
      <xdr:rowOff>171044</xdr:rowOff>
    </xdr:to>
    <xdr:sp macro="" textlink="">
      <xdr:nvSpPr>
        <xdr:cNvPr id="306" name="楕円 305">
          <a:extLst>
            <a:ext uri="{FF2B5EF4-FFF2-40B4-BE49-F238E27FC236}">
              <a16:creationId xmlns:a16="http://schemas.microsoft.com/office/drawing/2014/main" id="{4A33E24E-62B3-4E0F-A59B-F1EE4524F5E3}"/>
            </a:ext>
          </a:extLst>
        </xdr:cNvPr>
        <xdr:cNvSpPr/>
      </xdr:nvSpPr>
      <xdr:spPr>
        <a:xfrm>
          <a:off x="19458940" y="106307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63</xdr:row>
      <xdr:rowOff>12438</xdr:rowOff>
    </xdr:from>
    <xdr:ext cx="469744" cy="259045"/>
    <xdr:sp macro="" textlink="">
      <xdr:nvSpPr>
        <xdr:cNvPr id="307" name="【保健センター・保健所】&#10;一人当たり面積該当値テキスト">
          <a:extLst>
            <a:ext uri="{FF2B5EF4-FFF2-40B4-BE49-F238E27FC236}">
              <a16:creationId xmlns:a16="http://schemas.microsoft.com/office/drawing/2014/main" id="{47D810B4-6289-4EDF-93EA-0366121E2216}"/>
            </a:ext>
          </a:extLst>
        </xdr:cNvPr>
        <xdr:cNvSpPr txBox="1"/>
      </xdr:nvSpPr>
      <xdr:spPr>
        <a:xfrm>
          <a:off x="19547840" y="105737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63</xdr:row>
      <xdr:rowOff>70815</xdr:rowOff>
    </xdr:from>
    <xdr:to>
      <xdr:col>112</xdr:col>
      <xdr:colOff>38100</xdr:colOff>
      <xdr:row>64</xdr:row>
      <xdr:rowOff>965</xdr:rowOff>
    </xdr:to>
    <xdr:sp macro="" textlink="">
      <xdr:nvSpPr>
        <xdr:cNvPr id="308" name="楕円 307">
          <a:extLst>
            <a:ext uri="{FF2B5EF4-FFF2-40B4-BE49-F238E27FC236}">
              <a16:creationId xmlns:a16="http://schemas.microsoft.com/office/drawing/2014/main" id="{C3E60045-EFBE-4F56-B0C6-7FE70699A0EE}"/>
            </a:ext>
          </a:extLst>
        </xdr:cNvPr>
        <xdr:cNvSpPr/>
      </xdr:nvSpPr>
      <xdr:spPr>
        <a:xfrm>
          <a:off x="18735040" y="10632135"/>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63</xdr:row>
      <xdr:rowOff>120244</xdr:rowOff>
    </xdr:from>
    <xdr:to>
      <xdr:col>116</xdr:col>
      <xdr:colOff>63500</xdr:colOff>
      <xdr:row>63</xdr:row>
      <xdr:rowOff>121615</xdr:rowOff>
    </xdr:to>
    <xdr:cxnSp macro="">
      <xdr:nvCxnSpPr>
        <xdr:cNvPr id="309" name="直線コネクタ 308">
          <a:extLst>
            <a:ext uri="{FF2B5EF4-FFF2-40B4-BE49-F238E27FC236}">
              <a16:creationId xmlns:a16="http://schemas.microsoft.com/office/drawing/2014/main" id="{04FFA565-59B8-42D4-937F-5EB73BD3E2C3}"/>
            </a:ext>
          </a:extLst>
        </xdr:cNvPr>
        <xdr:cNvCxnSpPr/>
      </xdr:nvCxnSpPr>
      <xdr:spPr>
        <a:xfrm flipV="1">
          <a:off x="18778220" y="10681564"/>
          <a:ext cx="731520" cy="13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63</xdr:row>
      <xdr:rowOff>72416</xdr:rowOff>
    </xdr:from>
    <xdr:to>
      <xdr:col>107</xdr:col>
      <xdr:colOff>101600</xdr:colOff>
      <xdr:row>64</xdr:row>
      <xdr:rowOff>2566</xdr:rowOff>
    </xdr:to>
    <xdr:sp macro="" textlink="">
      <xdr:nvSpPr>
        <xdr:cNvPr id="310" name="楕円 309">
          <a:extLst>
            <a:ext uri="{FF2B5EF4-FFF2-40B4-BE49-F238E27FC236}">
              <a16:creationId xmlns:a16="http://schemas.microsoft.com/office/drawing/2014/main" id="{81318C31-8648-45FB-854E-D709018A8E0B}"/>
            </a:ext>
          </a:extLst>
        </xdr:cNvPr>
        <xdr:cNvSpPr/>
      </xdr:nvSpPr>
      <xdr:spPr>
        <a:xfrm>
          <a:off x="17937480" y="10633736"/>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63</xdr:row>
      <xdr:rowOff>121615</xdr:rowOff>
    </xdr:from>
    <xdr:to>
      <xdr:col>111</xdr:col>
      <xdr:colOff>177800</xdr:colOff>
      <xdr:row>63</xdr:row>
      <xdr:rowOff>123216</xdr:rowOff>
    </xdr:to>
    <xdr:cxnSp macro="">
      <xdr:nvCxnSpPr>
        <xdr:cNvPr id="311" name="直線コネクタ 310">
          <a:extLst>
            <a:ext uri="{FF2B5EF4-FFF2-40B4-BE49-F238E27FC236}">
              <a16:creationId xmlns:a16="http://schemas.microsoft.com/office/drawing/2014/main" id="{64485A31-774A-4D0D-8914-00CFA72D0EF2}"/>
            </a:ext>
          </a:extLst>
        </xdr:cNvPr>
        <xdr:cNvCxnSpPr/>
      </xdr:nvCxnSpPr>
      <xdr:spPr>
        <a:xfrm flipV="1">
          <a:off x="17988280" y="10682935"/>
          <a:ext cx="789940" cy="16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63</xdr:row>
      <xdr:rowOff>73330</xdr:rowOff>
    </xdr:from>
    <xdr:to>
      <xdr:col>102</xdr:col>
      <xdr:colOff>165100</xdr:colOff>
      <xdr:row>64</xdr:row>
      <xdr:rowOff>3480</xdr:rowOff>
    </xdr:to>
    <xdr:sp macro="" textlink="">
      <xdr:nvSpPr>
        <xdr:cNvPr id="312" name="楕円 311">
          <a:extLst>
            <a:ext uri="{FF2B5EF4-FFF2-40B4-BE49-F238E27FC236}">
              <a16:creationId xmlns:a16="http://schemas.microsoft.com/office/drawing/2014/main" id="{ED4AF35C-E637-4AFE-8938-92F93D6DD99A}"/>
            </a:ext>
          </a:extLst>
        </xdr:cNvPr>
        <xdr:cNvSpPr/>
      </xdr:nvSpPr>
      <xdr:spPr>
        <a:xfrm>
          <a:off x="17162780" y="1063465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63</xdr:row>
      <xdr:rowOff>123216</xdr:rowOff>
    </xdr:from>
    <xdr:to>
      <xdr:col>107</xdr:col>
      <xdr:colOff>50800</xdr:colOff>
      <xdr:row>63</xdr:row>
      <xdr:rowOff>124130</xdr:rowOff>
    </xdr:to>
    <xdr:cxnSp macro="">
      <xdr:nvCxnSpPr>
        <xdr:cNvPr id="313" name="直線コネクタ 312">
          <a:extLst>
            <a:ext uri="{FF2B5EF4-FFF2-40B4-BE49-F238E27FC236}">
              <a16:creationId xmlns:a16="http://schemas.microsoft.com/office/drawing/2014/main" id="{794691BC-6F2E-46C8-8128-0239693EFD0E}"/>
            </a:ext>
          </a:extLst>
        </xdr:cNvPr>
        <xdr:cNvCxnSpPr/>
      </xdr:nvCxnSpPr>
      <xdr:spPr>
        <a:xfrm flipV="1">
          <a:off x="17213580" y="10684536"/>
          <a:ext cx="774700" cy="9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63</xdr:row>
      <xdr:rowOff>73787</xdr:rowOff>
    </xdr:from>
    <xdr:to>
      <xdr:col>98</xdr:col>
      <xdr:colOff>38100</xdr:colOff>
      <xdr:row>64</xdr:row>
      <xdr:rowOff>3937</xdr:rowOff>
    </xdr:to>
    <xdr:sp macro="" textlink="">
      <xdr:nvSpPr>
        <xdr:cNvPr id="314" name="楕円 313">
          <a:extLst>
            <a:ext uri="{FF2B5EF4-FFF2-40B4-BE49-F238E27FC236}">
              <a16:creationId xmlns:a16="http://schemas.microsoft.com/office/drawing/2014/main" id="{623FE7DD-2ED5-4E3D-8651-B5A1ABC93DAD}"/>
            </a:ext>
          </a:extLst>
        </xdr:cNvPr>
        <xdr:cNvSpPr/>
      </xdr:nvSpPr>
      <xdr:spPr>
        <a:xfrm>
          <a:off x="16388080" y="10635107"/>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63</xdr:row>
      <xdr:rowOff>124130</xdr:rowOff>
    </xdr:from>
    <xdr:to>
      <xdr:col>102</xdr:col>
      <xdr:colOff>114300</xdr:colOff>
      <xdr:row>63</xdr:row>
      <xdr:rowOff>124587</xdr:rowOff>
    </xdr:to>
    <xdr:cxnSp macro="">
      <xdr:nvCxnSpPr>
        <xdr:cNvPr id="315" name="直線コネクタ 314">
          <a:extLst>
            <a:ext uri="{FF2B5EF4-FFF2-40B4-BE49-F238E27FC236}">
              <a16:creationId xmlns:a16="http://schemas.microsoft.com/office/drawing/2014/main" id="{D27691E5-CACB-4299-9EE8-2BEB39D06040}"/>
            </a:ext>
          </a:extLst>
        </xdr:cNvPr>
        <xdr:cNvCxnSpPr/>
      </xdr:nvCxnSpPr>
      <xdr:spPr>
        <a:xfrm flipV="1">
          <a:off x="16431260" y="10685450"/>
          <a:ext cx="782320" cy="4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61</xdr:row>
      <xdr:rowOff>158767</xdr:rowOff>
    </xdr:from>
    <xdr:ext cx="469744" cy="259045"/>
    <xdr:sp macro="" textlink="">
      <xdr:nvSpPr>
        <xdr:cNvPr id="316" name="n_1aveValue【保健センター・保健所】&#10;一人当たり面積">
          <a:extLst>
            <a:ext uri="{FF2B5EF4-FFF2-40B4-BE49-F238E27FC236}">
              <a16:creationId xmlns:a16="http://schemas.microsoft.com/office/drawing/2014/main" id="{D453D453-4552-4E5C-8FD9-1D8F7C461785}"/>
            </a:ext>
          </a:extLst>
        </xdr:cNvPr>
        <xdr:cNvSpPr txBox="1"/>
      </xdr:nvSpPr>
      <xdr:spPr>
        <a:xfrm>
          <a:off x="18561127" y="103848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61</xdr:row>
      <xdr:rowOff>161510</xdr:rowOff>
    </xdr:from>
    <xdr:ext cx="469744" cy="259045"/>
    <xdr:sp macro="" textlink="">
      <xdr:nvSpPr>
        <xdr:cNvPr id="317" name="n_2aveValue【保健センター・保健所】&#10;一人当たり面積">
          <a:extLst>
            <a:ext uri="{FF2B5EF4-FFF2-40B4-BE49-F238E27FC236}">
              <a16:creationId xmlns:a16="http://schemas.microsoft.com/office/drawing/2014/main" id="{3B29564D-F6A5-4C86-BCE5-69860C7992B1}"/>
            </a:ext>
          </a:extLst>
        </xdr:cNvPr>
        <xdr:cNvSpPr txBox="1"/>
      </xdr:nvSpPr>
      <xdr:spPr>
        <a:xfrm>
          <a:off x="17776267" y="103875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61</xdr:row>
      <xdr:rowOff>157395</xdr:rowOff>
    </xdr:from>
    <xdr:ext cx="469744" cy="259045"/>
    <xdr:sp macro="" textlink="">
      <xdr:nvSpPr>
        <xdr:cNvPr id="318" name="n_3aveValue【保健センター・保健所】&#10;一人当たり面積">
          <a:extLst>
            <a:ext uri="{FF2B5EF4-FFF2-40B4-BE49-F238E27FC236}">
              <a16:creationId xmlns:a16="http://schemas.microsoft.com/office/drawing/2014/main" id="{9732FEF7-DEED-431A-95A2-B5AAD0A958EF}"/>
            </a:ext>
          </a:extLst>
        </xdr:cNvPr>
        <xdr:cNvSpPr txBox="1"/>
      </xdr:nvSpPr>
      <xdr:spPr>
        <a:xfrm>
          <a:off x="17001567" y="103834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62</xdr:row>
      <xdr:rowOff>5148</xdr:rowOff>
    </xdr:from>
    <xdr:ext cx="469744" cy="259045"/>
    <xdr:sp macro="" textlink="">
      <xdr:nvSpPr>
        <xdr:cNvPr id="319" name="n_4aveValue【保健センター・保健所】&#10;一人当たり面積">
          <a:extLst>
            <a:ext uri="{FF2B5EF4-FFF2-40B4-BE49-F238E27FC236}">
              <a16:creationId xmlns:a16="http://schemas.microsoft.com/office/drawing/2014/main" id="{EB9F2E6A-EA58-4F4E-B74F-216144624880}"/>
            </a:ext>
          </a:extLst>
        </xdr:cNvPr>
        <xdr:cNvSpPr txBox="1"/>
      </xdr:nvSpPr>
      <xdr:spPr>
        <a:xfrm>
          <a:off x="16226867" y="103988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63</xdr:row>
      <xdr:rowOff>163542</xdr:rowOff>
    </xdr:from>
    <xdr:ext cx="469744" cy="259045"/>
    <xdr:sp macro="" textlink="">
      <xdr:nvSpPr>
        <xdr:cNvPr id="320" name="n_1mainValue【保健センター・保健所】&#10;一人当たり面積">
          <a:extLst>
            <a:ext uri="{FF2B5EF4-FFF2-40B4-BE49-F238E27FC236}">
              <a16:creationId xmlns:a16="http://schemas.microsoft.com/office/drawing/2014/main" id="{8048DAE5-4971-4113-976B-6B47F23D40E5}"/>
            </a:ext>
          </a:extLst>
        </xdr:cNvPr>
        <xdr:cNvSpPr txBox="1"/>
      </xdr:nvSpPr>
      <xdr:spPr>
        <a:xfrm>
          <a:off x="18561127" y="107248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63</xdr:row>
      <xdr:rowOff>165143</xdr:rowOff>
    </xdr:from>
    <xdr:ext cx="469744" cy="259045"/>
    <xdr:sp macro="" textlink="">
      <xdr:nvSpPr>
        <xdr:cNvPr id="321" name="n_2mainValue【保健センター・保健所】&#10;一人当たり面積">
          <a:extLst>
            <a:ext uri="{FF2B5EF4-FFF2-40B4-BE49-F238E27FC236}">
              <a16:creationId xmlns:a16="http://schemas.microsoft.com/office/drawing/2014/main" id="{82E888BB-9144-40A2-A43E-ADB2F1DA3B65}"/>
            </a:ext>
          </a:extLst>
        </xdr:cNvPr>
        <xdr:cNvSpPr txBox="1"/>
      </xdr:nvSpPr>
      <xdr:spPr>
        <a:xfrm>
          <a:off x="17776267" y="107264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63</xdr:row>
      <xdr:rowOff>166057</xdr:rowOff>
    </xdr:from>
    <xdr:ext cx="469744" cy="259045"/>
    <xdr:sp macro="" textlink="">
      <xdr:nvSpPr>
        <xdr:cNvPr id="322" name="n_3mainValue【保健センター・保健所】&#10;一人当たり面積">
          <a:extLst>
            <a:ext uri="{FF2B5EF4-FFF2-40B4-BE49-F238E27FC236}">
              <a16:creationId xmlns:a16="http://schemas.microsoft.com/office/drawing/2014/main" id="{3343B860-3C77-45AF-A116-5FA79A9338EF}"/>
            </a:ext>
          </a:extLst>
        </xdr:cNvPr>
        <xdr:cNvSpPr txBox="1"/>
      </xdr:nvSpPr>
      <xdr:spPr>
        <a:xfrm>
          <a:off x="17001567" y="107273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63</xdr:row>
      <xdr:rowOff>166514</xdr:rowOff>
    </xdr:from>
    <xdr:ext cx="469744" cy="259045"/>
    <xdr:sp macro="" textlink="">
      <xdr:nvSpPr>
        <xdr:cNvPr id="323" name="n_4mainValue【保健センター・保健所】&#10;一人当たり面積">
          <a:extLst>
            <a:ext uri="{FF2B5EF4-FFF2-40B4-BE49-F238E27FC236}">
              <a16:creationId xmlns:a16="http://schemas.microsoft.com/office/drawing/2014/main" id="{7D2A65F4-B50A-43C6-ADB1-47D99E2E672A}"/>
            </a:ext>
          </a:extLst>
        </xdr:cNvPr>
        <xdr:cNvSpPr txBox="1"/>
      </xdr:nvSpPr>
      <xdr:spPr>
        <a:xfrm>
          <a:off x="16226867" y="107278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324" name="正方形/長方形 323">
          <a:extLst>
            <a:ext uri="{FF2B5EF4-FFF2-40B4-BE49-F238E27FC236}">
              <a16:creationId xmlns:a16="http://schemas.microsoft.com/office/drawing/2014/main" id="{263764E6-B2B6-4028-9859-1FA3BEAC71CB}"/>
            </a:ext>
          </a:extLst>
        </xdr:cNvPr>
        <xdr:cNvSpPr/>
      </xdr:nvSpPr>
      <xdr:spPr>
        <a:xfrm>
          <a:off x="10960100" y="1155192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325" name="正方形/長方形 324">
          <a:extLst>
            <a:ext uri="{FF2B5EF4-FFF2-40B4-BE49-F238E27FC236}">
              <a16:creationId xmlns:a16="http://schemas.microsoft.com/office/drawing/2014/main" id="{F728D87F-63C2-4F91-A491-9C603FB0EF4D}"/>
            </a:ext>
          </a:extLst>
        </xdr:cNvPr>
        <xdr:cNvSpPr/>
      </xdr:nvSpPr>
      <xdr:spPr>
        <a:xfrm>
          <a:off x="110642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326" name="正方形/長方形 325">
          <a:extLst>
            <a:ext uri="{FF2B5EF4-FFF2-40B4-BE49-F238E27FC236}">
              <a16:creationId xmlns:a16="http://schemas.microsoft.com/office/drawing/2014/main" id="{003060EF-92BE-4E49-98CB-ED960A70616C}"/>
            </a:ext>
          </a:extLst>
        </xdr:cNvPr>
        <xdr:cNvSpPr/>
      </xdr:nvSpPr>
      <xdr:spPr>
        <a:xfrm>
          <a:off x="110642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327" name="正方形/長方形 326">
          <a:extLst>
            <a:ext uri="{FF2B5EF4-FFF2-40B4-BE49-F238E27FC236}">
              <a16:creationId xmlns:a16="http://schemas.microsoft.com/office/drawing/2014/main" id="{34D72297-C909-4F14-82B1-B4AA0CD7EA15}"/>
            </a:ext>
          </a:extLst>
        </xdr:cNvPr>
        <xdr:cNvSpPr/>
      </xdr:nvSpPr>
      <xdr:spPr>
        <a:xfrm>
          <a:off x="119659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328" name="正方形/長方形 327">
          <a:extLst>
            <a:ext uri="{FF2B5EF4-FFF2-40B4-BE49-F238E27FC236}">
              <a16:creationId xmlns:a16="http://schemas.microsoft.com/office/drawing/2014/main" id="{57F2589B-2F10-46F7-893C-5C9EB5978472}"/>
            </a:ext>
          </a:extLst>
        </xdr:cNvPr>
        <xdr:cNvSpPr/>
      </xdr:nvSpPr>
      <xdr:spPr>
        <a:xfrm>
          <a:off x="119659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329" name="正方形/長方形 328">
          <a:extLst>
            <a:ext uri="{FF2B5EF4-FFF2-40B4-BE49-F238E27FC236}">
              <a16:creationId xmlns:a16="http://schemas.microsoft.com/office/drawing/2014/main" id="{0D68D802-2289-42C3-A0D6-7471A1621D2B}"/>
            </a:ext>
          </a:extLst>
        </xdr:cNvPr>
        <xdr:cNvSpPr/>
      </xdr:nvSpPr>
      <xdr:spPr>
        <a:xfrm>
          <a:off x="1297178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330" name="正方形/長方形 329">
          <a:extLst>
            <a:ext uri="{FF2B5EF4-FFF2-40B4-BE49-F238E27FC236}">
              <a16:creationId xmlns:a16="http://schemas.microsoft.com/office/drawing/2014/main" id="{CF84390A-5FB6-45A1-869A-D1C3C18B0FAF}"/>
            </a:ext>
          </a:extLst>
        </xdr:cNvPr>
        <xdr:cNvSpPr/>
      </xdr:nvSpPr>
      <xdr:spPr>
        <a:xfrm>
          <a:off x="1297178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331" name="正方形/長方形 330">
          <a:extLst>
            <a:ext uri="{FF2B5EF4-FFF2-40B4-BE49-F238E27FC236}">
              <a16:creationId xmlns:a16="http://schemas.microsoft.com/office/drawing/2014/main" id="{B8045675-6A6C-45CB-B11B-EA409DFF57FC}"/>
            </a:ext>
          </a:extLst>
        </xdr:cNvPr>
        <xdr:cNvSpPr/>
      </xdr:nvSpPr>
      <xdr:spPr>
        <a:xfrm>
          <a:off x="10960100" y="1266825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332" name="テキスト ボックス 331">
          <a:extLst>
            <a:ext uri="{FF2B5EF4-FFF2-40B4-BE49-F238E27FC236}">
              <a16:creationId xmlns:a16="http://schemas.microsoft.com/office/drawing/2014/main" id="{E641B1DA-1C63-44B1-99D9-3D97C1FA5445}"/>
            </a:ext>
          </a:extLst>
        </xdr:cNvPr>
        <xdr:cNvSpPr txBox="1"/>
      </xdr:nvSpPr>
      <xdr:spPr>
        <a:xfrm>
          <a:off x="10922000" y="1248156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333" name="直線コネクタ 332">
          <a:extLst>
            <a:ext uri="{FF2B5EF4-FFF2-40B4-BE49-F238E27FC236}">
              <a16:creationId xmlns:a16="http://schemas.microsoft.com/office/drawing/2014/main" id="{F0B5ADA6-A8F5-48EA-84EF-AEA44A03B967}"/>
            </a:ext>
          </a:extLst>
        </xdr:cNvPr>
        <xdr:cNvCxnSpPr/>
      </xdr:nvCxnSpPr>
      <xdr:spPr>
        <a:xfrm>
          <a:off x="10960100" y="1490472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334" name="テキスト ボックス 333">
          <a:extLst>
            <a:ext uri="{FF2B5EF4-FFF2-40B4-BE49-F238E27FC236}">
              <a16:creationId xmlns:a16="http://schemas.microsoft.com/office/drawing/2014/main" id="{AD685770-67B0-4BE8-B381-2963B4EAF8D9}"/>
            </a:ext>
          </a:extLst>
        </xdr:cNvPr>
        <xdr:cNvSpPr txBox="1"/>
      </xdr:nvSpPr>
      <xdr:spPr>
        <a:xfrm>
          <a:off x="10561501" y="1476249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168729</xdr:rowOff>
    </xdr:from>
    <xdr:to>
      <xdr:col>89</xdr:col>
      <xdr:colOff>177800</xdr:colOff>
      <xdr:row>86</xdr:row>
      <xdr:rowOff>168729</xdr:rowOff>
    </xdr:to>
    <xdr:cxnSp macro="">
      <xdr:nvCxnSpPr>
        <xdr:cNvPr id="335" name="直線コネクタ 334">
          <a:extLst>
            <a:ext uri="{FF2B5EF4-FFF2-40B4-BE49-F238E27FC236}">
              <a16:creationId xmlns:a16="http://schemas.microsoft.com/office/drawing/2014/main" id="{4447F4E4-85AD-43CC-AE61-9CE97810530C}"/>
            </a:ext>
          </a:extLst>
        </xdr:cNvPr>
        <xdr:cNvCxnSpPr/>
      </xdr:nvCxnSpPr>
      <xdr:spPr>
        <a:xfrm>
          <a:off x="10960100" y="14585769"/>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86</xdr:row>
      <xdr:rowOff>26506</xdr:rowOff>
    </xdr:from>
    <xdr:ext cx="467179" cy="259045"/>
    <xdr:sp macro="" textlink="">
      <xdr:nvSpPr>
        <xdr:cNvPr id="336" name="テキスト ボックス 335">
          <a:extLst>
            <a:ext uri="{FF2B5EF4-FFF2-40B4-BE49-F238E27FC236}">
              <a16:creationId xmlns:a16="http://schemas.microsoft.com/office/drawing/2014/main" id="{3DBBA64A-0047-4803-92C0-2B89401E4747}"/>
            </a:ext>
          </a:extLst>
        </xdr:cNvPr>
        <xdr:cNvSpPr txBox="1"/>
      </xdr:nvSpPr>
      <xdr:spPr>
        <a:xfrm>
          <a:off x="10561501" y="1444354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85</xdr:row>
      <xdr:rowOff>13607</xdr:rowOff>
    </xdr:from>
    <xdr:to>
      <xdr:col>89</xdr:col>
      <xdr:colOff>177800</xdr:colOff>
      <xdr:row>85</xdr:row>
      <xdr:rowOff>13607</xdr:rowOff>
    </xdr:to>
    <xdr:cxnSp macro="">
      <xdr:nvCxnSpPr>
        <xdr:cNvPr id="337" name="直線コネクタ 336">
          <a:extLst>
            <a:ext uri="{FF2B5EF4-FFF2-40B4-BE49-F238E27FC236}">
              <a16:creationId xmlns:a16="http://schemas.microsoft.com/office/drawing/2014/main" id="{33667CA0-91CC-4833-A2E3-C3A865AA06EB}"/>
            </a:ext>
          </a:extLst>
        </xdr:cNvPr>
        <xdr:cNvCxnSpPr/>
      </xdr:nvCxnSpPr>
      <xdr:spPr>
        <a:xfrm>
          <a:off x="10960100" y="14263007"/>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84</xdr:row>
      <xdr:rowOff>42834</xdr:rowOff>
    </xdr:from>
    <xdr:ext cx="403059" cy="259045"/>
    <xdr:sp macro="" textlink="">
      <xdr:nvSpPr>
        <xdr:cNvPr id="338" name="テキスト ボックス 337">
          <a:extLst>
            <a:ext uri="{FF2B5EF4-FFF2-40B4-BE49-F238E27FC236}">
              <a16:creationId xmlns:a16="http://schemas.microsoft.com/office/drawing/2014/main" id="{2C5ACAE4-BF7F-4555-8EA9-81B0E611D4F8}"/>
            </a:ext>
          </a:extLst>
        </xdr:cNvPr>
        <xdr:cNvSpPr txBox="1"/>
      </xdr:nvSpPr>
      <xdr:spPr>
        <a:xfrm>
          <a:off x="10602761" y="1412459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29936</xdr:rowOff>
    </xdr:from>
    <xdr:to>
      <xdr:col>89</xdr:col>
      <xdr:colOff>177800</xdr:colOff>
      <xdr:row>83</xdr:row>
      <xdr:rowOff>29936</xdr:rowOff>
    </xdr:to>
    <xdr:cxnSp macro="">
      <xdr:nvCxnSpPr>
        <xdr:cNvPr id="339" name="直線コネクタ 338">
          <a:extLst>
            <a:ext uri="{FF2B5EF4-FFF2-40B4-BE49-F238E27FC236}">
              <a16:creationId xmlns:a16="http://schemas.microsoft.com/office/drawing/2014/main" id="{C454000E-279A-40D8-8CCF-EB4FDBF1DD2A}"/>
            </a:ext>
          </a:extLst>
        </xdr:cNvPr>
        <xdr:cNvCxnSpPr/>
      </xdr:nvCxnSpPr>
      <xdr:spPr>
        <a:xfrm>
          <a:off x="10960100" y="13944056"/>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82</xdr:row>
      <xdr:rowOff>59163</xdr:rowOff>
    </xdr:from>
    <xdr:ext cx="403059" cy="259045"/>
    <xdr:sp macro="" textlink="">
      <xdr:nvSpPr>
        <xdr:cNvPr id="340" name="テキスト ボックス 339">
          <a:extLst>
            <a:ext uri="{FF2B5EF4-FFF2-40B4-BE49-F238E27FC236}">
              <a16:creationId xmlns:a16="http://schemas.microsoft.com/office/drawing/2014/main" id="{B229A97A-D693-4237-B38D-B09F0F175ED0}"/>
            </a:ext>
          </a:extLst>
        </xdr:cNvPr>
        <xdr:cNvSpPr txBox="1"/>
      </xdr:nvSpPr>
      <xdr:spPr>
        <a:xfrm>
          <a:off x="10602761" y="1380564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46264</xdr:rowOff>
    </xdr:from>
    <xdr:to>
      <xdr:col>89</xdr:col>
      <xdr:colOff>177800</xdr:colOff>
      <xdr:row>81</xdr:row>
      <xdr:rowOff>46264</xdr:rowOff>
    </xdr:to>
    <xdr:cxnSp macro="">
      <xdr:nvCxnSpPr>
        <xdr:cNvPr id="341" name="直線コネクタ 340">
          <a:extLst>
            <a:ext uri="{FF2B5EF4-FFF2-40B4-BE49-F238E27FC236}">
              <a16:creationId xmlns:a16="http://schemas.microsoft.com/office/drawing/2014/main" id="{C124BDA4-443F-48AC-9F2A-F0F1F684D142}"/>
            </a:ext>
          </a:extLst>
        </xdr:cNvPr>
        <xdr:cNvCxnSpPr/>
      </xdr:nvCxnSpPr>
      <xdr:spPr>
        <a:xfrm>
          <a:off x="10960100" y="13625104"/>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80</xdr:row>
      <xdr:rowOff>75491</xdr:rowOff>
    </xdr:from>
    <xdr:ext cx="403059" cy="259045"/>
    <xdr:sp macro="" textlink="">
      <xdr:nvSpPr>
        <xdr:cNvPr id="342" name="テキスト ボックス 341">
          <a:extLst>
            <a:ext uri="{FF2B5EF4-FFF2-40B4-BE49-F238E27FC236}">
              <a16:creationId xmlns:a16="http://schemas.microsoft.com/office/drawing/2014/main" id="{B3450B9A-BD02-48BC-BE7A-AF05E54E5D3E}"/>
            </a:ext>
          </a:extLst>
        </xdr:cNvPr>
        <xdr:cNvSpPr txBox="1"/>
      </xdr:nvSpPr>
      <xdr:spPr>
        <a:xfrm>
          <a:off x="10602761" y="134866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79</xdr:row>
      <xdr:rowOff>62593</xdr:rowOff>
    </xdr:from>
    <xdr:to>
      <xdr:col>89</xdr:col>
      <xdr:colOff>177800</xdr:colOff>
      <xdr:row>79</xdr:row>
      <xdr:rowOff>62593</xdr:rowOff>
    </xdr:to>
    <xdr:cxnSp macro="">
      <xdr:nvCxnSpPr>
        <xdr:cNvPr id="343" name="直線コネクタ 342">
          <a:extLst>
            <a:ext uri="{FF2B5EF4-FFF2-40B4-BE49-F238E27FC236}">
              <a16:creationId xmlns:a16="http://schemas.microsoft.com/office/drawing/2014/main" id="{7CDF8283-4463-49F6-A952-0FBE972D263B}"/>
            </a:ext>
          </a:extLst>
        </xdr:cNvPr>
        <xdr:cNvCxnSpPr/>
      </xdr:nvCxnSpPr>
      <xdr:spPr>
        <a:xfrm>
          <a:off x="10960100" y="13306153"/>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78</xdr:row>
      <xdr:rowOff>91820</xdr:rowOff>
    </xdr:from>
    <xdr:ext cx="403059" cy="259045"/>
    <xdr:sp macro="" textlink="">
      <xdr:nvSpPr>
        <xdr:cNvPr id="344" name="テキスト ボックス 343">
          <a:extLst>
            <a:ext uri="{FF2B5EF4-FFF2-40B4-BE49-F238E27FC236}">
              <a16:creationId xmlns:a16="http://schemas.microsoft.com/office/drawing/2014/main" id="{981BF50E-EA87-4FD3-8D64-2AF23FF0EE40}"/>
            </a:ext>
          </a:extLst>
        </xdr:cNvPr>
        <xdr:cNvSpPr txBox="1"/>
      </xdr:nvSpPr>
      <xdr:spPr>
        <a:xfrm>
          <a:off x="10602761" y="1316774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78921</xdr:rowOff>
    </xdr:from>
    <xdr:to>
      <xdr:col>89</xdr:col>
      <xdr:colOff>177800</xdr:colOff>
      <xdr:row>77</xdr:row>
      <xdr:rowOff>78921</xdr:rowOff>
    </xdr:to>
    <xdr:cxnSp macro="">
      <xdr:nvCxnSpPr>
        <xdr:cNvPr id="345" name="直線コネクタ 344">
          <a:extLst>
            <a:ext uri="{FF2B5EF4-FFF2-40B4-BE49-F238E27FC236}">
              <a16:creationId xmlns:a16="http://schemas.microsoft.com/office/drawing/2014/main" id="{4BE6F228-AA7F-4CEC-92E8-5DD798C4EC95}"/>
            </a:ext>
          </a:extLst>
        </xdr:cNvPr>
        <xdr:cNvCxnSpPr/>
      </xdr:nvCxnSpPr>
      <xdr:spPr>
        <a:xfrm>
          <a:off x="10960100" y="12987201"/>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76</xdr:row>
      <xdr:rowOff>108148</xdr:rowOff>
    </xdr:from>
    <xdr:ext cx="338939" cy="259045"/>
    <xdr:sp macro="" textlink="">
      <xdr:nvSpPr>
        <xdr:cNvPr id="346" name="テキスト ボックス 345">
          <a:extLst>
            <a:ext uri="{FF2B5EF4-FFF2-40B4-BE49-F238E27FC236}">
              <a16:creationId xmlns:a16="http://schemas.microsoft.com/office/drawing/2014/main" id="{0B468E6D-715E-43C3-A853-CF66F2B3AD4D}"/>
            </a:ext>
          </a:extLst>
        </xdr:cNvPr>
        <xdr:cNvSpPr txBox="1"/>
      </xdr:nvSpPr>
      <xdr:spPr>
        <a:xfrm>
          <a:off x="10666881" y="1284878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347" name="直線コネクタ 346">
          <a:extLst>
            <a:ext uri="{FF2B5EF4-FFF2-40B4-BE49-F238E27FC236}">
              <a16:creationId xmlns:a16="http://schemas.microsoft.com/office/drawing/2014/main" id="{64818070-EA9A-445F-AF08-DDBFF6022B9D}"/>
            </a:ext>
          </a:extLst>
        </xdr:cNvPr>
        <xdr:cNvCxnSpPr/>
      </xdr:nvCxnSpPr>
      <xdr:spPr>
        <a:xfrm>
          <a:off x="10960100" y="1266825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75</xdr:row>
      <xdr:rowOff>95250</xdr:rowOff>
    </xdr:from>
    <xdr:to>
      <xdr:col>90</xdr:col>
      <xdr:colOff>25400</xdr:colOff>
      <xdr:row>88</xdr:row>
      <xdr:rowOff>152400</xdr:rowOff>
    </xdr:to>
    <xdr:sp macro="" textlink="">
      <xdr:nvSpPr>
        <xdr:cNvPr id="348" name="【消防施設】&#10;有形固定資産減価償却率グラフ枠">
          <a:extLst>
            <a:ext uri="{FF2B5EF4-FFF2-40B4-BE49-F238E27FC236}">
              <a16:creationId xmlns:a16="http://schemas.microsoft.com/office/drawing/2014/main" id="{AE9CFE99-03BE-4AB2-90B8-6F46D79A23FB}"/>
            </a:ext>
          </a:extLst>
        </xdr:cNvPr>
        <xdr:cNvSpPr/>
      </xdr:nvSpPr>
      <xdr:spPr>
        <a:xfrm>
          <a:off x="10960100" y="1266825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77</xdr:row>
      <xdr:rowOff>123008</xdr:rowOff>
    </xdr:from>
    <xdr:to>
      <xdr:col>85</xdr:col>
      <xdr:colOff>126364</xdr:colOff>
      <xdr:row>86</xdr:row>
      <xdr:rowOff>168729</xdr:rowOff>
    </xdr:to>
    <xdr:cxnSp macro="">
      <xdr:nvCxnSpPr>
        <xdr:cNvPr id="349" name="直線コネクタ 348">
          <a:extLst>
            <a:ext uri="{FF2B5EF4-FFF2-40B4-BE49-F238E27FC236}">
              <a16:creationId xmlns:a16="http://schemas.microsoft.com/office/drawing/2014/main" id="{EC5FF676-8A23-4CC2-845F-2A1C4BC2A637}"/>
            </a:ext>
          </a:extLst>
        </xdr:cNvPr>
        <xdr:cNvCxnSpPr/>
      </xdr:nvCxnSpPr>
      <xdr:spPr>
        <a:xfrm flipV="1">
          <a:off x="14375764" y="13031288"/>
          <a:ext cx="0" cy="155448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87</xdr:row>
      <xdr:rowOff>1106</xdr:rowOff>
    </xdr:from>
    <xdr:ext cx="469744" cy="259045"/>
    <xdr:sp macro="" textlink="">
      <xdr:nvSpPr>
        <xdr:cNvPr id="350" name="【消防施設】&#10;有形固定資産減価償却率最小値テキスト">
          <a:extLst>
            <a:ext uri="{FF2B5EF4-FFF2-40B4-BE49-F238E27FC236}">
              <a16:creationId xmlns:a16="http://schemas.microsoft.com/office/drawing/2014/main" id="{EFB375FE-925F-48A4-923B-B60F858F3231}"/>
            </a:ext>
          </a:extLst>
        </xdr:cNvPr>
        <xdr:cNvSpPr txBox="1"/>
      </xdr:nvSpPr>
      <xdr:spPr>
        <a:xfrm>
          <a:off x="14414500" y="145857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168729</xdr:rowOff>
    </xdr:from>
    <xdr:to>
      <xdr:col>86</xdr:col>
      <xdr:colOff>25400</xdr:colOff>
      <xdr:row>86</xdr:row>
      <xdr:rowOff>168729</xdr:rowOff>
    </xdr:to>
    <xdr:cxnSp macro="">
      <xdr:nvCxnSpPr>
        <xdr:cNvPr id="351" name="直線コネクタ 350">
          <a:extLst>
            <a:ext uri="{FF2B5EF4-FFF2-40B4-BE49-F238E27FC236}">
              <a16:creationId xmlns:a16="http://schemas.microsoft.com/office/drawing/2014/main" id="{458EBEE9-4CCD-4945-A0F9-04B7F3B5F341}"/>
            </a:ext>
          </a:extLst>
        </xdr:cNvPr>
        <xdr:cNvCxnSpPr/>
      </xdr:nvCxnSpPr>
      <xdr:spPr>
        <a:xfrm>
          <a:off x="14287500" y="14585769"/>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76</xdr:row>
      <xdr:rowOff>69685</xdr:rowOff>
    </xdr:from>
    <xdr:ext cx="340478" cy="259045"/>
    <xdr:sp macro="" textlink="">
      <xdr:nvSpPr>
        <xdr:cNvPr id="352" name="【消防施設】&#10;有形固定資産減価償却率最大値テキスト">
          <a:extLst>
            <a:ext uri="{FF2B5EF4-FFF2-40B4-BE49-F238E27FC236}">
              <a16:creationId xmlns:a16="http://schemas.microsoft.com/office/drawing/2014/main" id="{94386415-A252-4BF2-8B66-CAD4AAE5FC01}"/>
            </a:ext>
          </a:extLst>
        </xdr:cNvPr>
        <xdr:cNvSpPr txBox="1"/>
      </xdr:nvSpPr>
      <xdr:spPr>
        <a:xfrm>
          <a:off x="14414500" y="12810325"/>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123008</xdr:rowOff>
    </xdr:from>
    <xdr:to>
      <xdr:col>86</xdr:col>
      <xdr:colOff>25400</xdr:colOff>
      <xdr:row>77</xdr:row>
      <xdr:rowOff>123008</xdr:rowOff>
    </xdr:to>
    <xdr:cxnSp macro="">
      <xdr:nvCxnSpPr>
        <xdr:cNvPr id="353" name="直線コネクタ 352">
          <a:extLst>
            <a:ext uri="{FF2B5EF4-FFF2-40B4-BE49-F238E27FC236}">
              <a16:creationId xmlns:a16="http://schemas.microsoft.com/office/drawing/2014/main" id="{D00D8377-5EEB-455C-B025-928AEF995394}"/>
            </a:ext>
          </a:extLst>
        </xdr:cNvPr>
        <xdr:cNvCxnSpPr/>
      </xdr:nvCxnSpPr>
      <xdr:spPr>
        <a:xfrm>
          <a:off x="14287500" y="1303128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81</xdr:row>
      <xdr:rowOff>148970</xdr:rowOff>
    </xdr:from>
    <xdr:ext cx="405111" cy="259045"/>
    <xdr:sp macro="" textlink="">
      <xdr:nvSpPr>
        <xdr:cNvPr id="354" name="【消防施設】&#10;有形固定資産減価償却率平均値テキスト">
          <a:extLst>
            <a:ext uri="{FF2B5EF4-FFF2-40B4-BE49-F238E27FC236}">
              <a16:creationId xmlns:a16="http://schemas.microsoft.com/office/drawing/2014/main" id="{C6CA2CE4-5937-4481-A3D7-C61D1C997352}"/>
            </a:ext>
          </a:extLst>
        </xdr:cNvPr>
        <xdr:cNvSpPr txBox="1"/>
      </xdr:nvSpPr>
      <xdr:spPr>
        <a:xfrm>
          <a:off x="14414500" y="13727810"/>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82</xdr:row>
      <xdr:rowOff>126093</xdr:rowOff>
    </xdr:from>
    <xdr:to>
      <xdr:col>85</xdr:col>
      <xdr:colOff>177800</xdr:colOff>
      <xdr:row>83</xdr:row>
      <xdr:rowOff>56243</xdr:rowOff>
    </xdr:to>
    <xdr:sp macro="" textlink="">
      <xdr:nvSpPr>
        <xdr:cNvPr id="355" name="フローチャート: 判断 354">
          <a:extLst>
            <a:ext uri="{FF2B5EF4-FFF2-40B4-BE49-F238E27FC236}">
              <a16:creationId xmlns:a16="http://schemas.microsoft.com/office/drawing/2014/main" id="{09324E25-A5FD-4F02-A07C-2F59A215682C}"/>
            </a:ext>
          </a:extLst>
        </xdr:cNvPr>
        <xdr:cNvSpPr/>
      </xdr:nvSpPr>
      <xdr:spPr>
        <a:xfrm>
          <a:off x="14325600" y="13872573"/>
          <a:ext cx="9398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82</xdr:row>
      <xdr:rowOff>98334</xdr:rowOff>
    </xdr:from>
    <xdr:to>
      <xdr:col>81</xdr:col>
      <xdr:colOff>101600</xdr:colOff>
      <xdr:row>83</xdr:row>
      <xdr:rowOff>28484</xdr:rowOff>
    </xdr:to>
    <xdr:sp macro="" textlink="">
      <xdr:nvSpPr>
        <xdr:cNvPr id="356" name="フローチャート: 判断 355">
          <a:extLst>
            <a:ext uri="{FF2B5EF4-FFF2-40B4-BE49-F238E27FC236}">
              <a16:creationId xmlns:a16="http://schemas.microsoft.com/office/drawing/2014/main" id="{6AF973EF-BC36-4C49-81FF-7A404DE16C2D}"/>
            </a:ext>
          </a:extLst>
        </xdr:cNvPr>
        <xdr:cNvSpPr/>
      </xdr:nvSpPr>
      <xdr:spPr>
        <a:xfrm>
          <a:off x="13578840" y="13844814"/>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82</xdr:row>
      <xdr:rowOff>82006</xdr:rowOff>
    </xdr:from>
    <xdr:to>
      <xdr:col>76</xdr:col>
      <xdr:colOff>165100</xdr:colOff>
      <xdr:row>83</xdr:row>
      <xdr:rowOff>12156</xdr:rowOff>
    </xdr:to>
    <xdr:sp macro="" textlink="">
      <xdr:nvSpPr>
        <xdr:cNvPr id="357" name="フローチャート: 判断 356">
          <a:extLst>
            <a:ext uri="{FF2B5EF4-FFF2-40B4-BE49-F238E27FC236}">
              <a16:creationId xmlns:a16="http://schemas.microsoft.com/office/drawing/2014/main" id="{8389358E-454D-49B1-9452-B8DCA4EAB6C5}"/>
            </a:ext>
          </a:extLst>
        </xdr:cNvPr>
        <xdr:cNvSpPr/>
      </xdr:nvSpPr>
      <xdr:spPr>
        <a:xfrm>
          <a:off x="12804140" y="13828486"/>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82</xdr:row>
      <xdr:rowOff>88537</xdr:rowOff>
    </xdr:from>
    <xdr:to>
      <xdr:col>72</xdr:col>
      <xdr:colOff>38100</xdr:colOff>
      <xdr:row>83</xdr:row>
      <xdr:rowOff>18687</xdr:rowOff>
    </xdr:to>
    <xdr:sp macro="" textlink="">
      <xdr:nvSpPr>
        <xdr:cNvPr id="358" name="フローチャート: 判断 357">
          <a:extLst>
            <a:ext uri="{FF2B5EF4-FFF2-40B4-BE49-F238E27FC236}">
              <a16:creationId xmlns:a16="http://schemas.microsoft.com/office/drawing/2014/main" id="{AFB5B085-1CD8-4D53-949E-52B7A09F1544}"/>
            </a:ext>
          </a:extLst>
        </xdr:cNvPr>
        <xdr:cNvSpPr/>
      </xdr:nvSpPr>
      <xdr:spPr>
        <a:xfrm>
          <a:off x="12029440" y="13835017"/>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82</xdr:row>
      <xdr:rowOff>147320</xdr:rowOff>
    </xdr:from>
    <xdr:to>
      <xdr:col>67</xdr:col>
      <xdr:colOff>101600</xdr:colOff>
      <xdr:row>83</xdr:row>
      <xdr:rowOff>77470</xdr:rowOff>
    </xdr:to>
    <xdr:sp macro="" textlink="">
      <xdr:nvSpPr>
        <xdr:cNvPr id="359" name="フローチャート: 判断 358">
          <a:extLst>
            <a:ext uri="{FF2B5EF4-FFF2-40B4-BE49-F238E27FC236}">
              <a16:creationId xmlns:a16="http://schemas.microsoft.com/office/drawing/2014/main" id="{EDA0A55F-F6F0-4EF4-8F77-119E9A00E9D7}"/>
            </a:ext>
          </a:extLst>
        </xdr:cNvPr>
        <xdr:cNvSpPr/>
      </xdr:nvSpPr>
      <xdr:spPr>
        <a:xfrm>
          <a:off x="11231880" y="1389380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360" name="テキスト ボックス 359">
          <a:extLst>
            <a:ext uri="{FF2B5EF4-FFF2-40B4-BE49-F238E27FC236}">
              <a16:creationId xmlns:a16="http://schemas.microsoft.com/office/drawing/2014/main" id="{5B91C31F-2343-471C-9538-8F2BB4D37A48}"/>
            </a:ext>
          </a:extLst>
        </xdr:cNvPr>
        <xdr:cNvSpPr txBox="1"/>
      </xdr:nvSpPr>
      <xdr:spPr>
        <a:xfrm>
          <a:off x="142087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361" name="テキスト ボックス 360">
          <a:extLst>
            <a:ext uri="{FF2B5EF4-FFF2-40B4-BE49-F238E27FC236}">
              <a16:creationId xmlns:a16="http://schemas.microsoft.com/office/drawing/2014/main" id="{9E05922B-4C01-4F61-871F-CD7709EE1579}"/>
            </a:ext>
          </a:extLst>
        </xdr:cNvPr>
        <xdr:cNvSpPr txBox="1"/>
      </xdr:nvSpPr>
      <xdr:spPr>
        <a:xfrm>
          <a:off x="134620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362" name="テキスト ボックス 361">
          <a:extLst>
            <a:ext uri="{FF2B5EF4-FFF2-40B4-BE49-F238E27FC236}">
              <a16:creationId xmlns:a16="http://schemas.microsoft.com/office/drawing/2014/main" id="{48FCBCB2-1477-48A2-9B94-41B5C165DC7F}"/>
            </a:ext>
          </a:extLst>
        </xdr:cNvPr>
        <xdr:cNvSpPr txBox="1"/>
      </xdr:nvSpPr>
      <xdr:spPr>
        <a:xfrm>
          <a:off x="126873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363" name="テキスト ボックス 362">
          <a:extLst>
            <a:ext uri="{FF2B5EF4-FFF2-40B4-BE49-F238E27FC236}">
              <a16:creationId xmlns:a16="http://schemas.microsoft.com/office/drawing/2014/main" id="{93A9D1EB-5A67-432B-8707-F8937CF9F6F0}"/>
            </a:ext>
          </a:extLst>
        </xdr:cNvPr>
        <xdr:cNvSpPr txBox="1"/>
      </xdr:nvSpPr>
      <xdr:spPr>
        <a:xfrm>
          <a:off x="1190498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364" name="テキスト ボックス 363">
          <a:extLst>
            <a:ext uri="{FF2B5EF4-FFF2-40B4-BE49-F238E27FC236}">
              <a16:creationId xmlns:a16="http://schemas.microsoft.com/office/drawing/2014/main" id="{43EC3AB0-5A89-4E2B-8A38-864F90B11FAB}"/>
            </a:ext>
          </a:extLst>
        </xdr:cNvPr>
        <xdr:cNvSpPr txBox="1"/>
      </xdr:nvSpPr>
      <xdr:spPr>
        <a:xfrm>
          <a:off x="111150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83</xdr:row>
      <xdr:rowOff>1995</xdr:rowOff>
    </xdr:from>
    <xdr:to>
      <xdr:col>85</xdr:col>
      <xdr:colOff>177800</xdr:colOff>
      <xdr:row>83</xdr:row>
      <xdr:rowOff>103595</xdr:rowOff>
    </xdr:to>
    <xdr:sp macro="" textlink="">
      <xdr:nvSpPr>
        <xdr:cNvPr id="365" name="楕円 364">
          <a:extLst>
            <a:ext uri="{FF2B5EF4-FFF2-40B4-BE49-F238E27FC236}">
              <a16:creationId xmlns:a16="http://schemas.microsoft.com/office/drawing/2014/main" id="{3AFCAC1C-6115-4ACA-82CB-AF9D421C7240}"/>
            </a:ext>
          </a:extLst>
        </xdr:cNvPr>
        <xdr:cNvSpPr/>
      </xdr:nvSpPr>
      <xdr:spPr>
        <a:xfrm>
          <a:off x="14325600" y="13916115"/>
          <a:ext cx="9398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82</xdr:row>
      <xdr:rowOff>151872</xdr:rowOff>
    </xdr:from>
    <xdr:ext cx="405111" cy="259045"/>
    <xdr:sp macro="" textlink="">
      <xdr:nvSpPr>
        <xdr:cNvPr id="366" name="【消防施設】&#10;有形固定資産減価償却率該当値テキスト">
          <a:extLst>
            <a:ext uri="{FF2B5EF4-FFF2-40B4-BE49-F238E27FC236}">
              <a16:creationId xmlns:a16="http://schemas.microsoft.com/office/drawing/2014/main" id="{65E391EA-78EF-443C-97EE-89E035A1DF62}"/>
            </a:ext>
          </a:extLst>
        </xdr:cNvPr>
        <xdr:cNvSpPr txBox="1"/>
      </xdr:nvSpPr>
      <xdr:spPr>
        <a:xfrm>
          <a:off x="14414500" y="138983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82</xdr:row>
      <xdr:rowOff>64044</xdr:rowOff>
    </xdr:from>
    <xdr:to>
      <xdr:col>81</xdr:col>
      <xdr:colOff>101600</xdr:colOff>
      <xdr:row>82</xdr:row>
      <xdr:rowOff>165644</xdr:rowOff>
    </xdr:to>
    <xdr:sp macro="" textlink="">
      <xdr:nvSpPr>
        <xdr:cNvPr id="367" name="楕円 366">
          <a:extLst>
            <a:ext uri="{FF2B5EF4-FFF2-40B4-BE49-F238E27FC236}">
              <a16:creationId xmlns:a16="http://schemas.microsoft.com/office/drawing/2014/main" id="{4356CBF4-F5DA-4BBD-A66B-FE1E89337641}"/>
            </a:ext>
          </a:extLst>
        </xdr:cNvPr>
        <xdr:cNvSpPr/>
      </xdr:nvSpPr>
      <xdr:spPr>
        <a:xfrm>
          <a:off x="13578840" y="138105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82</xdr:row>
      <xdr:rowOff>114844</xdr:rowOff>
    </xdr:from>
    <xdr:to>
      <xdr:col>85</xdr:col>
      <xdr:colOff>127000</xdr:colOff>
      <xdr:row>83</xdr:row>
      <xdr:rowOff>52795</xdr:rowOff>
    </xdr:to>
    <xdr:cxnSp macro="">
      <xdr:nvCxnSpPr>
        <xdr:cNvPr id="368" name="直線コネクタ 367">
          <a:extLst>
            <a:ext uri="{FF2B5EF4-FFF2-40B4-BE49-F238E27FC236}">
              <a16:creationId xmlns:a16="http://schemas.microsoft.com/office/drawing/2014/main" id="{6F0C0740-5D83-4CEA-9176-013157936639}"/>
            </a:ext>
          </a:extLst>
        </xdr:cNvPr>
        <xdr:cNvCxnSpPr/>
      </xdr:nvCxnSpPr>
      <xdr:spPr>
        <a:xfrm>
          <a:off x="13629640" y="13861324"/>
          <a:ext cx="746760" cy="1055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82</xdr:row>
      <xdr:rowOff>62412</xdr:rowOff>
    </xdr:from>
    <xdr:to>
      <xdr:col>76</xdr:col>
      <xdr:colOff>165100</xdr:colOff>
      <xdr:row>82</xdr:row>
      <xdr:rowOff>164012</xdr:rowOff>
    </xdr:to>
    <xdr:sp macro="" textlink="">
      <xdr:nvSpPr>
        <xdr:cNvPr id="369" name="楕円 368">
          <a:extLst>
            <a:ext uri="{FF2B5EF4-FFF2-40B4-BE49-F238E27FC236}">
              <a16:creationId xmlns:a16="http://schemas.microsoft.com/office/drawing/2014/main" id="{4C851070-F7EC-42AD-AAA4-B43CC90D59D2}"/>
            </a:ext>
          </a:extLst>
        </xdr:cNvPr>
        <xdr:cNvSpPr/>
      </xdr:nvSpPr>
      <xdr:spPr>
        <a:xfrm>
          <a:off x="12804140" y="138088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82</xdr:row>
      <xdr:rowOff>113212</xdr:rowOff>
    </xdr:from>
    <xdr:to>
      <xdr:col>81</xdr:col>
      <xdr:colOff>50800</xdr:colOff>
      <xdr:row>82</xdr:row>
      <xdr:rowOff>114844</xdr:rowOff>
    </xdr:to>
    <xdr:cxnSp macro="">
      <xdr:nvCxnSpPr>
        <xdr:cNvPr id="370" name="直線コネクタ 369">
          <a:extLst>
            <a:ext uri="{FF2B5EF4-FFF2-40B4-BE49-F238E27FC236}">
              <a16:creationId xmlns:a16="http://schemas.microsoft.com/office/drawing/2014/main" id="{8117C7F0-7F8A-4E3A-8ABA-8FF852532FE0}"/>
            </a:ext>
          </a:extLst>
        </xdr:cNvPr>
        <xdr:cNvCxnSpPr/>
      </xdr:nvCxnSpPr>
      <xdr:spPr>
        <a:xfrm>
          <a:off x="12854940" y="13859692"/>
          <a:ext cx="774700" cy="16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82</xdr:row>
      <xdr:rowOff>21589</xdr:rowOff>
    </xdr:from>
    <xdr:to>
      <xdr:col>72</xdr:col>
      <xdr:colOff>38100</xdr:colOff>
      <xdr:row>82</xdr:row>
      <xdr:rowOff>123189</xdr:rowOff>
    </xdr:to>
    <xdr:sp macro="" textlink="">
      <xdr:nvSpPr>
        <xdr:cNvPr id="371" name="楕円 370">
          <a:extLst>
            <a:ext uri="{FF2B5EF4-FFF2-40B4-BE49-F238E27FC236}">
              <a16:creationId xmlns:a16="http://schemas.microsoft.com/office/drawing/2014/main" id="{F3A03DC1-753A-4FE2-9A31-E61C9121FAEC}"/>
            </a:ext>
          </a:extLst>
        </xdr:cNvPr>
        <xdr:cNvSpPr/>
      </xdr:nvSpPr>
      <xdr:spPr>
        <a:xfrm>
          <a:off x="12029440" y="13768069"/>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82</xdr:row>
      <xdr:rowOff>72389</xdr:rowOff>
    </xdr:from>
    <xdr:to>
      <xdr:col>76</xdr:col>
      <xdr:colOff>114300</xdr:colOff>
      <xdr:row>82</xdr:row>
      <xdr:rowOff>113212</xdr:rowOff>
    </xdr:to>
    <xdr:cxnSp macro="">
      <xdr:nvCxnSpPr>
        <xdr:cNvPr id="372" name="直線コネクタ 371">
          <a:extLst>
            <a:ext uri="{FF2B5EF4-FFF2-40B4-BE49-F238E27FC236}">
              <a16:creationId xmlns:a16="http://schemas.microsoft.com/office/drawing/2014/main" id="{E34FC0BF-569B-4643-A2E1-DF2C60040884}"/>
            </a:ext>
          </a:extLst>
        </xdr:cNvPr>
        <xdr:cNvCxnSpPr/>
      </xdr:nvCxnSpPr>
      <xdr:spPr>
        <a:xfrm>
          <a:off x="12072620" y="13818869"/>
          <a:ext cx="782320" cy="408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81</xdr:row>
      <xdr:rowOff>153851</xdr:rowOff>
    </xdr:from>
    <xdr:to>
      <xdr:col>67</xdr:col>
      <xdr:colOff>101600</xdr:colOff>
      <xdr:row>82</xdr:row>
      <xdr:rowOff>84001</xdr:rowOff>
    </xdr:to>
    <xdr:sp macro="" textlink="">
      <xdr:nvSpPr>
        <xdr:cNvPr id="373" name="楕円 372">
          <a:extLst>
            <a:ext uri="{FF2B5EF4-FFF2-40B4-BE49-F238E27FC236}">
              <a16:creationId xmlns:a16="http://schemas.microsoft.com/office/drawing/2014/main" id="{A178205D-24DB-44A2-8298-8D14BFABC2EC}"/>
            </a:ext>
          </a:extLst>
        </xdr:cNvPr>
        <xdr:cNvSpPr/>
      </xdr:nvSpPr>
      <xdr:spPr>
        <a:xfrm>
          <a:off x="11231880" y="13732691"/>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82</xdr:row>
      <xdr:rowOff>33201</xdr:rowOff>
    </xdr:from>
    <xdr:to>
      <xdr:col>71</xdr:col>
      <xdr:colOff>177800</xdr:colOff>
      <xdr:row>82</xdr:row>
      <xdr:rowOff>72389</xdr:rowOff>
    </xdr:to>
    <xdr:cxnSp macro="">
      <xdr:nvCxnSpPr>
        <xdr:cNvPr id="374" name="直線コネクタ 373">
          <a:extLst>
            <a:ext uri="{FF2B5EF4-FFF2-40B4-BE49-F238E27FC236}">
              <a16:creationId xmlns:a16="http://schemas.microsoft.com/office/drawing/2014/main" id="{27EE4C24-2D07-4852-BCFA-322A29171459}"/>
            </a:ext>
          </a:extLst>
        </xdr:cNvPr>
        <xdr:cNvCxnSpPr/>
      </xdr:nvCxnSpPr>
      <xdr:spPr>
        <a:xfrm>
          <a:off x="11282680" y="13779681"/>
          <a:ext cx="789940" cy="391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83</xdr:row>
      <xdr:rowOff>19611</xdr:rowOff>
    </xdr:from>
    <xdr:ext cx="405111" cy="259045"/>
    <xdr:sp macro="" textlink="">
      <xdr:nvSpPr>
        <xdr:cNvPr id="375" name="n_1aveValue【消防施設】&#10;有形固定資産減価償却率">
          <a:extLst>
            <a:ext uri="{FF2B5EF4-FFF2-40B4-BE49-F238E27FC236}">
              <a16:creationId xmlns:a16="http://schemas.microsoft.com/office/drawing/2014/main" id="{A3577C13-1F56-4452-8629-17126A598BE6}"/>
            </a:ext>
          </a:extLst>
        </xdr:cNvPr>
        <xdr:cNvSpPr txBox="1"/>
      </xdr:nvSpPr>
      <xdr:spPr>
        <a:xfrm>
          <a:off x="13437244" y="1393373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83</xdr:row>
      <xdr:rowOff>3283</xdr:rowOff>
    </xdr:from>
    <xdr:ext cx="405111" cy="259045"/>
    <xdr:sp macro="" textlink="">
      <xdr:nvSpPr>
        <xdr:cNvPr id="376" name="n_2aveValue【消防施設】&#10;有形固定資産減価償却率">
          <a:extLst>
            <a:ext uri="{FF2B5EF4-FFF2-40B4-BE49-F238E27FC236}">
              <a16:creationId xmlns:a16="http://schemas.microsoft.com/office/drawing/2014/main" id="{AF7D5435-59FD-4966-85E3-B26A22468CB9}"/>
            </a:ext>
          </a:extLst>
        </xdr:cNvPr>
        <xdr:cNvSpPr txBox="1"/>
      </xdr:nvSpPr>
      <xdr:spPr>
        <a:xfrm>
          <a:off x="12675244" y="139174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83</xdr:row>
      <xdr:rowOff>9814</xdr:rowOff>
    </xdr:from>
    <xdr:ext cx="405111" cy="259045"/>
    <xdr:sp macro="" textlink="">
      <xdr:nvSpPr>
        <xdr:cNvPr id="377" name="n_3aveValue【消防施設】&#10;有形固定資産減価償却率">
          <a:extLst>
            <a:ext uri="{FF2B5EF4-FFF2-40B4-BE49-F238E27FC236}">
              <a16:creationId xmlns:a16="http://schemas.microsoft.com/office/drawing/2014/main" id="{EF8C9237-A48E-40CF-BF7E-DCE17D78241C}"/>
            </a:ext>
          </a:extLst>
        </xdr:cNvPr>
        <xdr:cNvSpPr txBox="1"/>
      </xdr:nvSpPr>
      <xdr:spPr>
        <a:xfrm>
          <a:off x="11900544" y="1392393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83</xdr:row>
      <xdr:rowOff>68597</xdr:rowOff>
    </xdr:from>
    <xdr:ext cx="405111" cy="259045"/>
    <xdr:sp macro="" textlink="">
      <xdr:nvSpPr>
        <xdr:cNvPr id="378" name="n_4aveValue【消防施設】&#10;有形固定資産減価償却率">
          <a:extLst>
            <a:ext uri="{FF2B5EF4-FFF2-40B4-BE49-F238E27FC236}">
              <a16:creationId xmlns:a16="http://schemas.microsoft.com/office/drawing/2014/main" id="{7DFAF2A5-4C12-4D8C-8484-1333BB420D8B}"/>
            </a:ext>
          </a:extLst>
        </xdr:cNvPr>
        <xdr:cNvSpPr txBox="1"/>
      </xdr:nvSpPr>
      <xdr:spPr>
        <a:xfrm>
          <a:off x="11102984" y="139827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81</xdr:row>
      <xdr:rowOff>10721</xdr:rowOff>
    </xdr:from>
    <xdr:ext cx="405111" cy="259045"/>
    <xdr:sp macro="" textlink="">
      <xdr:nvSpPr>
        <xdr:cNvPr id="379" name="n_1mainValue【消防施設】&#10;有形固定資産減価償却率">
          <a:extLst>
            <a:ext uri="{FF2B5EF4-FFF2-40B4-BE49-F238E27FC236}">
              <a16:creationId xmlns:a16="http://schemas.microsoft.com/office/drawing/2014/main" id="{5CE64FED-DC27-405D-8036-7BA2AC6C14C9}"/>
            </a:ext>
          </a:extLst>
        </xdr:cNvPr>
        <xdr:cNvSpPr txBox="1"/>
      </xdr:nvSpPr>
      <xdr:spPr>
        <a:xfrm>
          <a:off x="13437244" y="135895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81</xdr:row>
      <xdr:rowOff>9089</xdr:rowOff>
    </xdr:from>
    <xdr:ext cx="405111" cy="259045"/>
    <xdr:sp macro="" textlink="">
      <xdr:nvSpPr>
        <xdr:cNvPr id="380" name="n_2mainValue【消防施設】&#10;有形固定資産減価償却率">
          <a:extLst>
            <a:ext uri="{FF2B5EF4-FFF2-40B4-BE49-F238E27FC236}">
              <a16:creationId xmlns:a16="http://schemas.microsoft.com/office/drawing/2014/main" id="{894AFF40-131D-4558-83DD-1696BAE89609}"/>
            </a:ext>
          </a:extLst>
        </xdr:cNvPr>
        <xdr:cNvSpPr txBox="1"/>
      </xdr:nvSpPr>
      <xdr:spPr>
        <a:xfrm>
          <a:off x="12675244" y="1358792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80</xdr:row>
      <xdr:rowOff>139716</xdr:rowOff>
    </xdr:from>
    <xdr:ext cx="405111" cy="259045"/>
    <xdr:sp macro="" textlink="">
      <xdr:nvSpPr>
        <xdr:cNvPr id="381" name="n_3mainValue【消防施設】&#10;有形固定資産減価償却率">
          <a:extLst>
            <a:ext uri="{FF2B5EF4-FFF2-40B4-BE49-F238E27FC236}">
              <a16:creationId xmlns:a16="http://schemas.microsoft.com/office/drawing/2014/main" id="{9096683A-B035-43D4-B237-436B8D9C8517}"/>
            </a:ext>
          </a:extLst>
        </xdr:cNvPr>
        <xdr:cNvSpPr txBox="1"/>
      </xdr:nvSpPr>
      <xdr:spPr>
        <a:xfrm>
          <a:off x="11900544" y="135509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80</xdr:row>
      <xdr:rowOff>100528</xdr:rowOff>
    </xdr:from>
    <xdr:ext cx="405111" cy="259045"/>
    <xdr:sp macro="" textlink="">
      <xdr:nvSpPr>
        <xdr:cNvPr id="382" name="n_4mainValue【消防施設】&#10;有形固定資産減価償却率">
          <a:extLst>
            <a:ext uri="{FF2B5EF4-FFF2-40B4-BE49-F238E27FC236}">
              <a16:creationId xmlns:a16="http://schemas.microsoft.com/office/drawing/2014/main" id="{03DDFF80-FC4A-4D1C-B914-DDF006E2DFAC}"/>
            </a:ext>
          </a:extLst>
        </xdr:cNvPr>
        <xdr:cNvSpPr txBox="1"/>
      </xdr:nvSpPr>
      <xdr:spPr>
        <a:xfrm>
          <a:off x="11102984" y="1351172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383" name="正方形/長方形 382">
          <a:extLst>
            <a:ext uri="{FF2B5EF4-FFF2-40B4-BE49-F238E27FC236}">
              <a16:creationId xmlns:a16="http://schemas.microsoft.com/office/drawing/2014/main" id="{8A3B5ECA-478E-4B22-AD67-BCCDFB710628}"/>
            </a:ext>
          </a:extLst>
        </xdr:cNvPr>
        <xdr:cNvSpPr/>
      </xdr:nvSpPr>
      <xdr:spPr>
        <a:xfrm>
          <a:off x="16093440" y="1155192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384" name="正方形/長方形 383">
          <a:extLst>
            <a:ext uri="{FF2B5EF4-FFF2-40B4-BE49-F238E27FC236}">
              <a16:creationId xmlns:a16="http://schemas.microsoft.com/office/drawing/2014/main" id="{1A46B8DC-8BB0-491C-8274-F9590DE5CBF1}"/>
            </a:ext>
          </a:extLst>
        </xdr:cNvPr>
        <xdr:cNvSpPr/>
      </xdr:nvSpPr>
      <xdr:spPr>
        <a:xfrm>
          <a:off x="162204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385" name="正方形/長方形 384">
          <a:extLst>
            <a:ext uri="{FF2B5EF4-FFF2-40B4-BE49-F238E27FC236}">
              <a16:creationId xmlns:a16="http://schemas.microsoft.com/office/drawing/2014/main" id="{A03A0193-252A-4716-A5F9-0AA416BF4B8F}"/>
            </a:ext>
          </a:extLst>
        </xdr:cNvPr>
        <xdr:cNvSpPr/>
      </xdr:nvSpPr>
      <xdr:spPr>
        <a:xfrm>
          <a:off x="162204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386" name="正方形/長方形 385">
          <a:extLst>
            <a:ext uri="{FF2B5EF4-FFF2-40B4-BE49-F238E27FC236}">
              <a16:creationId xmlns:a16="http://schemas.microsoft.com/office/drawing/2014/main" id="{E1A54406-06F2-4010-B326-DA3C6E3447E0}"/>
            </a:ext>
          </a:extLst>
        </xdr:cNvPr>
        <xdr:cNvSpPr/>
      </xdr:nvSpPr>
      <xdr:spPr>
        <a:xfrm>
          <a:off x="1709928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387" name="正方形/長方形 386">
          <a:extLst>
            <a:ext uri="{FF2B5EF4-FFF2-40B4-BE49-F238E27FC236}">
              <a16:creationId xmlns:a16="http://schemas.microsoft.com/office/drawing/2014/main" id="{16946DC6-CFEE-4C6D-A32F-8F390CF985C1}"/>
            </a:ext>
          </a:extLst>
        </xdr:cNvPr>
        <xdr:cNvSpPr/>
      </xdr:nvSpPr>
      <xdr:spPr>
        <a:xfrm>
          <a:off x="1709928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388" name="正方形/長方形 387">
          <a:extLst>
            <a:ext uri="{FF2B5EF4-FFF2-40B4-BE49-F238E27FC236}">
              <a16:creationId xmlns:a16="http://schemas.microsoft.com/office/drawing/2014/main" id="{8AA664E4-93FC-4A1A-B0E8-F1FBD84FB43F}"/>
            </a:ext>
          </a:extLst>
        </xdr:cNvPr>
        <xdr:cNvSpPr/>
      </xdr:nvSpPr>
      <xdr:spPr>
        <a:xfrm>
          <a:off x="1810512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389" name="正方形/長方形 388">
          <a:extLst>
            <a:ext uri="{FF2B5EF4-FFF2-40B4-BE49-F238E27FC236}">
              <a16:creationId xmlns:a16="http://schemas.microsoft.com/office/drawing/2014/main" id="{5790E13B-218C-43A5-9D0C-755AEF8EA688}"/>
            </a:ext>
          </a:extLst>
        </xdr:cNvPr>
        <xdr:cNvSpPr/>
      </xdr:nvSpPr>
      <xdr:spPr>
        <a:xfrm>
          <a:off x="1810512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390" name="正方形/長方形 389">
          <a:extLst>
            <a:ext uri="{FF2B5EF4-FFF2-40B4-BE49-F238E27FC236}">
              <a16:creationId xmlns:a16="http://schemas.microsoft.com/office/drawing/2014/main" id="{EBD04C0D-2EDC-4222-94FB-23EA9BFD6F42}"/>
            </a:ext>
          </a:extLst>
        </xdr:cNvPr>
        <xdr:cNvSpPr/>
      </xdr:nvSpPr>
      <xdr:spPr>
        <a:xfrm>
          <a:off x="16093440" y="1266825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391" name="テキスト ボックス 390">
          <a:extLst>
            <a:ext uri="{FF2B5EF4-FFF2-40B4-BE49-F238E27FC236}">
              <a16:creationId xmlns:a16="http://schemas.microsoft.com/office/drawing/2014/main" id="{262F9629-90BD-4064-9351-B97B55FEEAD0}"/>
            </a:ext>
          </a:extLst>
        </xdr:cNvPr>
        <xdr:cNvSpPr txBox="1"/>
      </xdr:nvSpPr>
      <xdr:spPr>
        <a:xfrm>
          <a:off x="16078200" y="1248156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392" name="直線コネクタ 391">
          <a:extLst>
            <a:ext uri="{FF2B5EF4-FFF2-40B4-BE49-F238E27FC236}">
              <a16:creationId xmlns:a16="http://schemas.microsoft.com/office/drawing/2014/main" id="{6CECAC49-ED00-48F4-AF63-777D1D3EF31A}"/>
            </a:ext>
          </a:extLst>
        </xdr:cNvPr>
        <xdr:cNvCxnSpPr/>
      </xdr:nvCxnSpPr>
      <xdr:spPr>
        <a:xfrm>
          <a:off x="16093440" y="149047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168729</xdr:rowOff>
    </xdr:from>
    <xdr:to>
      <xdr:col>120</xdr:col>
      <xdr:colOff>114300</xdr:colOff>
      <xdr:row>86</xdr:row>
      <xdr:rowOff>168729</xdr:rowOff>
    </xdr:to>
    <xdr:cxnSp macro="">
      <xdr:nvCxnSpPr>
        <xdr:cNvPr id="393" name="直線コネクタ 392">
          <a:extLst>
            <a:ext uri="{FF2B5EF4-FFF2-40B4-BE49-F238E27FC236}">
              <a16:creationId xmlns:a16="http://schemas.microsoft.com/office/drawing/2014/main" id="{2B6B1D6A-9977-4A64-BABF-F519AA1E30D3}"/>
            </a:ext>
          </a:extLst>
        </xdr:cNvPr>
        <xdr:cNvCxnSpPr/>
      </xdr:nvCxnSpPr>
      <xdr:spPr>
        <a:xfrm>
          <a:off x="16093440" y="14585769"/>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86</xdr:row>
      <xdr:rowOff>26506</xdr:rowOff>
    </xdr:from>
    <xdr:ext cx="467179" cy="259045"/>
    <xdr:sp macro="" textlink="">
      <xdr:nvSpPr>
        <xdr:cNvPr id="394" name="テキスト ボックス 393">
          <a:extLst>
            <a:ext uri="{FF2B5EF4-FFF2-40B4-BE49-F238E27FC236}">
              <a16:creationId xmlns:a16="http://schemas.microsoft.com/office/drawing/2014/main" id="{0A648148-5B09-4E67-92E3-B2935D1815DF}"/>
            </a:ext>
          </a:extLst>
        </xdr:cNvPr>
        <xdr:cNvSpPr txBox="1"/>
      </xdr:nvSpPr>
      <xdr:spPr>
        <a:xfrm>
          <a:off x="15694841" y="1444354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85</xdr:row>
      <xdr:rowOff>13607</xdr:rowOff>
    </xdr:from>
    <xdr:to>
      <xdr:col>120</xdr:col>
      <xdr:colOff>114300</xdr:colOff>
      <xdr:row>85</xdr:row>
      <xdr:rowOff>13607</xdr:rowOff>
    </xdr:to>
    <xdr:cxnSp macro="">
      <xdr:nvCxnSpPr>
        <xdr:cNvPr id="395" name="直線コネクタ 394">
          <a:extLst>
            <a:ext uri="{FF2B5EF4-FFF2-40B4-BE49-F238E27FC236}">
              <a16:creationId xmlns:a16="http://schemas.microsoft.com/office/drawing/2014/main" id="{A7A2F382-A652-42E2-8391-2AF4F144056E}"/>
            </a:ext>
          </a:extLst>
        </xdr:cNvPr>
        <xdr:cNvCxnSpPr/>
      </xdr:nvCxnSpPr>
      <xdr:spPr>
        <a:xfrm>
          <a:off x="16093440" y="14263007"/>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84</xdr:row>
      <xdr:rowOff>42834</xdr:rowOff>
    </xdr:from>
    <xdr:ext cx="467179" cy="259045"/>
    <xdr:sp macro="" textlink="">
      <xdr:nvSpPr>
        <xdr:cNvPr id="396" name="テキスト ボックス 395">
          <a:extLst>
            <a:ext uri="{FF2B5EF4-FFF2-40B4-BE49-F238E27FC236}">
              <a16:creationId xmlns:a16="http://schemas.microsoft.com/office/drawing/2014/main" id="{0EEF8823-719C-4A9E-ABC8-37259EA1054F}"/>
            </a:ext>
          </a:extLst>
        </xdr:cNvPr>
        <xdr:cNvSpPr txBox="1"/>
      </xdr:nvSpPr>
      <xdr:spPr>
        <a:xfrm>
          <a:off x="15694841" y="1412459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29936</xdr:rowOff>
    </xdr:from>
    <xdr:to>
      <xdr:col>120</xdr:col>
      <xdr:colOff>114300</xdr:colOff>
      <xdr:row>83</xdr:row>
      <xdr:rowOff>29936</xdr:rowOff>
    </xdr:to>
    <xdr:cxnSp macro="">
      <xdr:nvCxnSpPr>
        <xdr:cNvPr id="397" name="直線コネクタ 396">
          <a:extLst>
            <a:ext uri="{FF2B5EF4-FFF2-40B4-BE49-F238E27FC236}">
              <a16:creationId xmlns:a16="http://schemas.microsoft.com/office/drawing/2014/main" id="{E2C8A780-7967-421A-AB47-3D68034A9C50}"/>
            </a:ext>
          </a:extLst>
        </xdr:cNvPr>
        <xdr:cNvCxnSpPr/>
      </xdr:nvCxnSpPr>
      <xdr:spPr>
        <a:xfrm>
          <a:off x="16093440" y="13944056"/>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82</xdr:row>
      <xdr:rowOff>59163</xdr:rowOff>
    </xdr:from>
    <xdr:ext cx="467179" cy="259045"/>
    <xdr:sp macro="" textlink="">
      <xdr:nvSpPr>
        <xdr:cNvPr id="398" name="テキスト ボックス 397">
          <a:extLst>
            <a:ext uri="{FF2B5EF4-FFF2-40B4-BE49-F238E27FC236}">
              <a16:creationId xmlns:a16="http://schemas.microsoft.com/office/drawing/2014/main" id="{45B53793-C3AD-4521-BBB0-0135697AAE47}"/>
            </a:ext>
          </a:extLst>
        </xdr:cNvPr>
        <xdr:cNvSpPr txBox="1"/>
      </xdr:nvSpPr>
      <xdr:spPr>
        <a:xfrm>
          <a:off x="15694841" y="1380564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46264</xdr:rowOff>
    </xdr:from>
    <xdr:to>
      <xdr:col>120</xdr:col>
      <xdr:colOff>114300</xdr:colOff>
      <xdr:row>81</xdr:row>
      <xdr:rowOff>46264</xdr:rowOff>
    </xdr:to>
    <xdr:cxnSp macro="">
      <xdr:nvCxnSpPr>
        <xdr:cNvPr id="399" name="直線コネクタ 398">
          <a:extLst>
            <a:ext uri="{FF2B5EF4-FFF2-40B4-BE49-F238E27FC236}">
              <a16:creationId xmlns:a16="http://schemas.microsoft.com/office/drawing/2014/main" id="{7BFB8052-E1BC-4E00-95FC-EE5238CC7D82}"/>
            </a:ext>
          </a:extLst>
        </xdr:cNvPr>
        <xdr:cNvCxnSpPr/>
      </xdr:nvCxnSpPr>
      <xdr:spPr>
        <a:xfrm>
          <a:off x="16093440" y="13625104"/>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80</xdr:row>
      <xdr:rowOff>75491</xdr:rowOff>
    </xdr:from>
    <xdr:ext cx="467179" cy="259045"/>
    <xdr:sp macro="" textlink="">
      <xdr:nvSpPr>
        <xdr:cNvPr id="400" name="テキスト ボックス 399">
          <a:extLst>
            <a:ext uri="{FF2B5EF4-FFF2-40B4-BE49-F238E27FC236}">
              <a16:creationId xmlns:a16="http://schemas.microsoft.com/office/drawing/2014/main" id="{3F5D9E1F-FB4C-4AF4-9344-5F16C48D865A}"/>
            </a:ext>
          </a:extLst>
        </xdr:cNvPr>
        <xdr:cNvSpPr txBox="1"/>
      </xdr:nvSpPr>
      <xdr:spPr>
        <a:xfrm>
          <a:off x="15694841" y="134866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62593</xdr:rowOff>
    </xdr:from>
    <xdr:to>
      <xdr:col>120</xdr:col>
      <xdr:colOff>114300</xdr:colOff>
      <xdr:row>79</xdr:row>
      <xdr:rowOff>62593</xdr:rowOff>
    </xdr:to>
    <xdr:cxnSp macro="">
      <xdr:nvCxnSpPr>
        <xdr:cNvPr id="401" name="直線コネクタ 400">
          <a:extLst>
            <a:ext uri="{FF2B5EF4-FFF2-40B4-BE49-F238E27FC236}">
              <a16:creationId xmlns:a16="http://schemas.microsoft.com/office/drawing/2014/main" id="{2BF44CF2-79A1-4116-8C9E-2D34F870757B}"/>
            </a:ext>
          </a:extLst>
        </xdr:cNvPr>
        <xdr:cNvCxnSpPr/>
      </xdr:nvCxnSpPr>
      <xdr:spPr>
        <a:xfrm>
          <a:off x="16093440" y="13306153"/>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78</xdr:row>
      <xdr:rowOff>91820</xdr:rowOff>
    </xdr:from>
    <xdr:ext cx="467179" cy="259045"/>
    <xdr:sp macro="" textlink="">
      <xdr:nvSpPr>
        <xdr:cNvPr id="402" name="テキスト ボックス 401">
          <a:extLst>
            <a:ext uri="{FF2B5EF4-FFF2-40B4-BE49-F238E27FC236}">
              <a16:creationId xmlns:a16="http://schemas.microsoft.com/office/drawing/2014/main" id="{3BC627BD-AA95-4B8F-924E-0D368626BE91}"/>
            </a:ext>
          </a:extLst>
        </xdr:cNvPr>
        <xdr:cNvSpPr txBox="1"/>
      </xdr:nvSpPr>
      <xdr:spPr>
        <a:xfrm>
          <a:off x="15694841" y="1316774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78921</xdr:rowOff>
    </xdr:from>
    <xdr:to>
      <xdr:col>120</xdr:col>
      <xdr:colOff>114300</xdr:colOff>
      <xdr:row>77</xdr:row>
      <xdr:rowOff>78921</xdr:rowOff>
    </xdr:to>
    <xdr:cxnSp macro="">
      <xdr:nvCxnSpPr>
        <xdr:cNvPr id="403" name="直線コネクタ 402">
          <a:extLst>
            <a:ext uri="{FF2B5EF4-FFF2-40B4-BE49-F238E27FC236}">
              <a16:creationId xmlns:a16="http://schemas.microsoft.com/office/drawing/2014/main" id="{DEE00C0D-D356-42A2-995E-27803FFB680E}"/>
            </a:ext>
          </a:extLst>
        </xdr:cNvPr>
        <xdr:cNvCxnSpPr/>
      </xdr:nvCxnSpPr>
      <xdr:spPr>
        <a:xfrm>
          <a:off x="16093440" y="12987201"/>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76</xdr:row>
      <xdr:rowOff>108148</xdr:rowOff>
    </xdr:from>
    <xdr:ext cx="467179" cy="259045"/>
    <xdr:sp macro="" textlink="">
      <xdr:nvSpPr>
        <xdr:cNvPr id="404" name="テキスト ボックス 403">
          <a:extLst>
            <a:ext uri="{FF2B5EF4-FFF2-40B4-BE49-F238E27FC236}">
              <a16:creationId xmlns:a16="http://schemas.microsoft.com/office/drawing/2014/main" id="{55C8846B-AF7E-459B-8DC9-423B682807D9}"/>
            </a:ext>
          </a:extLst>
        </xdr:cNvPr>
        <xdr:cNvSpPr txBox="1"/>
      </xdr:nvSpPr>
      <xdr:spPr>
        <a:xfrm>
          <a:off x="15694841" y="1284878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405" name="直線コネクタ 404">
          <a:extLst>
            <a:ext uri="{FF2B5EF4-FFF2-40B4-BE49-F238E27FC236}">
              <a16:creationId xmlns:a16="http://schemas.microsoft.com/office/drawing/2014/main" id="{7739DFC6-BB05-43F9-A17B-592351150317}"/>
            </a:ext>
          </a:extLst>
        </xdr:cNvPr>
        <xdr:cNvCxnSpPr/>
      </xdr:nvCxnSpPr>
      <xdr:spPr>
        <a:xfrm>
          <a:off x="16093440" y="1266825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406" name="テキスト ボックス 405">
          <a:extLst>
            <a:ext uri="{FF2B5EF4-FFF2-40B4-BE49-F238E27FC236}">
              <a16:creationId xmlns:a16="http://schemas.microsoft.com/office/drawing/2014/main" id="{8F58598F-E2F9-4985-A1F3-921C52F01DB5}"/>
            </a:ext>
          </a:extLst>
        </xdr:cNvPr>
        <xdr:cNvSpPr txBox="1"/>
      </xdr:nvSpPr>
      <xdr:spPr>
        <a:xfrm>
          <a:off x="15694841" y="1252983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407" name="【消防施設】&#10;一人当たり面積グラフ枠">
          <a:extLst>
            <a:ext uri="{FF2B5EF4-FFF2-40B4-BE49-F238E27FC236}">
              <a16:creationId xmlns:a16="http://schemas.microsoft.com/office/drawing/2014/main" id="{510310CF-848F-42AF-BDF2-A7FB35B30185}"/>
            </a:ext>
          </a:extLst>
        </xdr:cNvPr>
        <xdr:cNvSpPr/>
      </xdr:nvSpPr>
      <xdr:spPr>
        <a:xfrm>
          <a:off x="16093440" y="1266825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78</xdr:row>
      <xdr:rowOff>125295</xdr:rowOff>
    </xdr:from>
    <xdr:to>
      <xdr:col>116</xdr:col>
      <xdr:colOff>62864</xdr:colOff>
      <xdr:row>86</xdr:row>
      <xdr:rowOff>162198</xdr:rowOff>
    </xdr:to>
    <xdr:cxnSp macro="">
      <xdr:nvCxnSpPr>
        <xdr:cNvPr id="408" name="直線コネクタ 407">
          <a:extLst>
            <a:ext uri="{FF2B5EF4-FFF2-40B4-BE49-F238E27FC236}">
              <a16:creationId xmlns:a16="http://schemas.microsoft.com/office/drawing/2014/main" id="{33496BAF-8AB1-441E-8A4C-CD973D8B7C6B}"/>
            </a:ext>
          </a:extLst>
        </xdr:cNvPr>
        <xdr:cNvCxnSpPr/>
      </xdr:nvCxnSpPr>
      <xdr:spPr>
        <a:xfrm flipV="1">
          <a:off x="19509104" y="13201215"/>
          <a:ext cx="0" cy="137802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166025</xdr:rowOff>
    </xdr:from>
    <xdr:ext cx="469744" cy="259045"/>
    <xdr:sp macro="" textlink="">
      <xdr:nvSpPr>
        <xdr:cNvPr id="409" name="【消防施設】&#10;一人当たり面積最小値テキスト">
          <a:extLst>
            <a:ext uri="{FF2B5EF4-FFF2-40B4-BE49-F238E27FC236}">
              <a16:creationId xmlns:a16="http://schemas.microsoft.com/office/drawing/2014/main" id="{19BFCD09-8E38-453F-9D3D-C0E233A25A96}"/>
            </a:ext>
          </a:extLst>
        </xdr:cNvPr>
        <xdr:cNvSpPr txBox="1"/>
      </xdr:nvSpPr>
      <xdr:spPr>
        <a:xfrm>
          <a:off x="19547840" y="145830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162198</xdr:rowOff>
    </xdr:from>
    <xdr:to>
      <xdr:col>116</xdr:col>
      <xdr:colOff>152400</xdr:colOff>
      <xdr:row>86</xdr:row>
      <xdr:rowOff>162198</xdr:rowOff>
    </xdr:to>
    <xdr:cxnSp macro="">
      <xdr:nvCxnSpPr>
        <xdr:cNvPr id="410" name="直線コネクタ 409">
          <a:extLst>
            <a:ext uri="{FF2B5EF4-FFF2-40B4-BE49-F238E27FC236}">
              <a16:creationId xmlns:a16="http://schemas.microsoft.com/office/drawing/2014/main" id="{994125F7-9564-4335-A4AD-EA8AF27AB834}"/>
            </a:ext>
          </a:extLst>
        </xdr:cNvPr>
        <xdr:cNvCxnSpPr/>
      </xdr:nvCxnSpPr>
      <xdr:spPr>
        <a:xfrm>
          <a:off x="19443700" y="1457923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77</xdr:row>
      <xdr:rowOff>71972</xdr:rowOff>
    </xdr:from>
    <xdr:ext cx="469744" cy="259045"/>
    <xdr:sp macro="" textlink="">
      <xdr:nvSpPr>
        <xdr:cNvPr id="411" name="【消防施設】&#10;一人当たり面積最大値テキスト">
          <a:extLst>
            <a:ext uri="{FF2B5EF4-FFF2-40B4-BE49-F238E27FC236}">
              <a16:creationId xmlns:a16="http://schemas.microsoft.com/office/drawing/2014/main" id="{327133AF-9C01-4030-89F6-CC69BBF9A74B}"/>
            </a:ext>
          </a:extLst>
        </xdr:cNvPr>
        <xdr:cNvSpPr txBox="1"/>
      </xdr:nvSpPr>
      <xdr:spPr>
        <a:xfrm>
          <a:off x="19547840" y="129802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125295</xdr:rowOff>
    </xdr:from>
    <xdr:to>
      <xdr:col>116</xdr:col>
      <xdr:colOff>152400</xdr:colOff>
      <xdr:row>78</xdr:row>
      <xdr:rowOff>125295</xdr:rowOff>
    </xdr:to>
    <xdr:cxnSp macro="">
      <xdr:nvCxnSpPr>
        <xdr:cNvPr id="412" name="直線コネクタ 411">
          <a:extLst>
            <a:ext uri="{FF2B5EF4-FFF2-40B4-BE49-F238E27FC236}">
              <a16:creationId xmlns:a16="http://schemas.microsoft.com/office/drawing/2014/main" id="{AA2A81CC-24A0-45C1-8E81-D85F1E6619A0}"/>
            </a:ext>
          </a:extLst>
        </xdr:cNvPr>
        <xdr:cNvCxnSpPr/>
      </xdr:nvCxnSpPr>
      <xdr:spPr>
        <a:xfrm>
          <a:off x="19443700" y="1320121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85</xdr:row>
      <xdr:rowOff>36303</xdr:rowOff>
    </xdr:from>
    <xdr:ext cx="469744" cy="259045"/>
    <xdr:sp macro="" textlink="">
      <xdr:nvSpPr>
        <xdr:cNvPr id="413" name="【消防施設】&#10;一人当たり面積平均値テキスト">
          <a:extLst>
            <a:ext uri="{FF2B5EF4-FFF2-40B4-BE49-F238E27FC236}">
              <a16:creationId xmlns:a16="http://schemas.microsoft.com/office/drawing/2014/main" id="{660B9266-8F6D-4599-84E7-45C023B0EBDC}"/>
            </a:ext>
          </a:extLst>
        </xdr:cNvPr>
        <xdr:cNvSpPr txBox="1"/>
      </xdr:nvSpPr>
      <xdr:spPr>
        <a:xfrm>
          <a:off x="19547840" y="1428570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0.320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86</xdr:row>
      <xdr:rowOff>13426</xdr:rowOff>
    </xdr:from>
    <xdr:to>
      <xdr:col>116</xdr:col>
      <xdr:colOff>114300</xdr:colOff>
      <xdr:row>86</xdr:row>
      <xdr:rowOff>115026</xdr:rowOff>
    </xdr:to>
    <xdr:sp macro="" textlink="">
      <xdr:nvSpPr>
        <xdr:cNvPr id="414" name="フローチャート: 判断 413">
          <a:extLst>
            <a:ext uri="{FF2B5EF4-FFF2-40B4-BE49-F238E27FC236}">
              <a16:creationId xmlns:a16="http://schemas.microsoft.com/office/drawing/2014/main" id="{D1BF603B-D2D1-479D-9402-3010095119D2}"/>
            </a:ext>
          </a:extLst>
        </xdr:cNvPr>
        <xdr:cNvSpPr/>
      </xdr:nvSpPr>
      <xdr:spPr>
        <a:xfrm>
          <a:off x="19458940" y="144304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86</xdr:row>
      <xdr:rowOff>21264</xdr:rowOff>
    </xdr:from>
    <xdr:to>
      <xdr:col>112</xdr:col>
      <xdr:colOff>38100</xdr:colOff>
      <xdr:row>86</xdr:row>
      <xdr:rowOff>122864</xdr:rowOff>
    </xdr:to>
    <xdr:sp macro="" textlink="">
      <xdr:nvSpPr>
        <xdr:cNvPr id="415" name="フローチャート: 判断 414">
          <a:extLst>
            <a:ext uri="{FF2B5EF4-FFF2-40B4-BE49-F238E27FC236}">
              <a16:creationId xmlns:a16="http://schemas.microsoft.com/office/drawing/2014/main" id="{D8AD2C32-3BB7-499D-832C-1CC1C8996780}"/>
            </a:ext>
          </a:extLst>
        </xdr:cNvPr>
        <xdr:cNvSpPr/>
      </xdr:nvSpPr>
      <xdr:spPr>
        <a:xfrm>
          <a:off x="18735040" y="14438304"/>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86</xdr:row>
      <xdr:rowOff>23876</xdr:rowOff>
    </xdr:from>
    <xdr:to>
      <xdr:col>107</xdr:col>
      <xdr:colOff>101600</xdr:colOff>
      <xdr:row>86</xdr:row>
      <xdr:rowOff>125476</xdr:rowOff>
    </xdr:to>
    <xdr:sp macro="" textlink="">
      <xdr:nvSpPr>
        <xdr:cNvPr id="416" name="フローチャート: 判断 415">
          <a:extLst>
            <a:ext uri="{FF2B5EF4-FFF2-40B4-BE49-F238E27FC236}">
              <a16:creationId xmlns:a16="http://schemas.microsoft.com/office/drawing/2014/main" id="{06D1B333-6C62-4F00-AAA3-0620B7B43782}"/>
            </a:ext>
          </a:extLst>
        </xdr:cNvPr>
        <xdr:cNvSpPr/>
      </xdr:nvSpPr>
      <xdr:spPr>
        <a:xfrm>
          <a:off x="17937480" y="144409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85</xdr:row>
      <xdr:rowOff>151566</xdr:rowOff>
    </xdr:from>
    <xdr:to>
      <xdr:col>102</xdr:col>
      <xdr:colOff>165100</xdr:colOff>
      <xdr:row>86</xdr:row>
      <xdr:rowOff>81716</xdr:rowOff>
    </xdr:to>
    <xdr:sp macro="" textlink="">
      <xdr:nvSpPr>
        <xdr:cNvPr id="417" name="フローチャート: 判断 416">
          <a:extLst>
            <a:ext uri="{FF2B5EF4-FFF2-40B4-BE49-F238E27FC236}">
              <a16:creationId xmlns:a16="http://schemas.microsoft.com/office/drawing/2014/main" id="{12C83820-C0C3-4B86-97BD-0F6DDBEB9A2A}"/>
            </a:ext>
          </a:extLst>
        </xdr:cNvPr>
        <xdr:cNvSpPr/>
      </xdr:nvSpPr>
      <xdr:spPr>
        <a:xfrm>
          <a:off x="17162780" y="14400966"/>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86</xdr:row>
      <xdr:rowOff>70576</xdr:rowOff>
    </xdr:from>
    <xdr:to>
      <xdr:col>98</xdr:col>
      <xdr:colOff>38100</xdr:colOff>
      <xdr:row>87</xdr:row>
      <xdr:rowOff>726</xdr:rowOff>
    </xdr:to>
    <xdr:sp macro="" textlink="">
      <xdr:nvSpPr>
        <xdr:cNvPr id="418" name="フローチャート: 判断 417">
          <a:extLst>
            <a:ext uri="{FF2B5EF4-FFF2-40B4-BE49-F238E27FC236}">
              <a16:creationId xmlns:a16="http://schemas.microsoft.com/office/drawing/2014/main" id="{CFAB1DEF-23CF-4D41-9FC9-7F861334B637}"/>
            </a:ext>
          </a:extLst>
        </xdr:cNvPr>
        <xdr:cNvSpPr/>
      </xdr:nvSpPr>
      <xdr:spPr>
        <a:xfrm>
          <a:off x="16388080" y="14487616"/>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419" name="テキスト ボックス 418">
          <a:extLst>
            <a:ext uri="{FF2B5EF4-FFF2-40B4-BE49-F238E27FC236}">
              <a16:creationId xmlns:a16="http://schemas.microsoft.com/office/drawing/2014/main" id="{02E70F6C-D4EE-4379-BF6F-549D0E089E97}"/>
            </a:ext>
          </a:extLst>
        </xdr:cNvPr>
        <xdr:cNvSpPr txBox="1"/>
      </xdr:nvSpPr>
      <xdr:spPr>
        <a:xfrm>
          <a:off x="193421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420" name="テキスト ボックス 419">
          <a:extLst>
            <a:ext uri="{FF2B5EF4-FFF2-40B4-BE49-F238E27FC236}">
              <a16:creationId xmlns:a16="http://schemas.microsoft.com/office/drawing/2014/main" id="{0C8318BF-6451-4DF7-9218-D349F03B3EBE}"/>
            </a:ext>
          </a:extLst>
        </xdr:cNvPr>
        <xdr:cNvSpPr txBox="1"/>
      </xdr:nvSpPr>
      <xdr:spPr>
        <a:xfrm>
          <a:off x="1861058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421" name="テキスト ボックス 420">
          <a:extLst>
            <a:ext uri="{FF2B5EF4-FFF2-40B4-BE49-F238E27FC236}">
              <a16:creationId xmlns:a16="http://schemas.microsoft.com/office/drawing/2014/main" id="{144930EC-FEAD-4F70-8348-6C127C5E9051}"/>
            </a:ext>
          </a:extLst>
        </xdr:cNvPr>
        <xdr:cNvSpPr txBox="1"/>
      </xdr:nvSpPr>
      <xdr:spPr>
        <a:xfrm>
          <a:off x="178206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422" name="テキスト ボックス 421">
          <a:extLst>
            <a:ext uri="{FF2B5EF4-FFF2-40B4-BE49-F238E27FC236}">
              <a16:creationId xmlns:a16="http://schemas.microsoft.com/office/drawing/2014/main" id="{6A68D845-1B19-427E-9911-0D7793CCF683}"/>
            </a:ext>
          </a:extLst>
        </xdr:cNvPr>
        <xdr:cNvSpPr txBox="1"/>
      </xdr:nvSpPr>
      <xdr:spPr>
        <a:xfrm>
          <a:off x="170459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423" name="テキスト ボックス 422">
          <a:extLst>
            <a:ext uri="{FF2B5EF4-FFF2-40B4-BE49-F238E27FC236}">
              <a16:creationId xmlns:a16="http://schemas.microsoft.com/office/drawing/2014/main" id="{2A71B97F-3556-40BB-8E3F-59B587EA7288}"/>
            </a:ext>
          </a:extLst>
        </xdr:cNvPr>
        <xdr:cNvSpPr txBox="1"/>
      </xdr:nvSpPr>
      <xdr:spPr>
        <a:xfrm>
          <a:off x="1626362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86</xdr:row>
      <xdr:rowOff>40205</xdr:rowOff>
    </xdr:from>
    <xdr:to>
      <xdr:col>116</xdr:col>
      <xdr:colOff>114300</xdr:colOff>
      <xdr:row>86</xdr:row>
      <xdr:rowOff>141805</xdr:rowOff>
    </xdr:to>
    <xdr:sp macro="" textlink="">
      <xdr:nvSpPr>
        <xdr:cNvPr id="424" name="楕円 423">
          <a:extLst>
            <a:ext uri="{FF2B5EF4-FFF2-40B4-BE49-F238E27FC236}">
              <a16:creationId xmlns:a16="http://schemas.microsoft.com/office/drawing/2014/main" id="{95DBDF23-BE3B-4605-94C6-64B244112148}"/>
            </a:ext>
          </a:extLst>
        </xdr:cNvPr>
        <xdr:cNvSpPr/>
      </xdr:nvSpPr>
      <xdr:spPr>
        <a:xfrm>
          <a:off x="19458940" y="144572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85</xdr:row>
      <xdr:rowOff>163303</xdr:rowOff>
    </xdr:from>
    <xdr:ext cx="469744" cy="259045"/>
    <xdr:sp macro="" textlink="">
      <xdr:nvSpPr>
        <xdr:cNvPr id="425" name="【消防施設】&#10;一人当たり面積該当値テキスト">
          <a:extLst>
            <a:ext uri="{FF2B5EF4-FFF2-40B4-BE49-F238E27FC236}">
              <a16:creationId xmlns:a16="http://schemas.microsoft.com/office/drawing/2014/main" id="{1B97758F-1566-4756-854C-857A3F70F879}"/>
            </a:ext>
          </a:extLst>
        </xdr:cNvPr>
        <xdr:cNvSpPr txBox="1"/>
      </xdr:nvSpPr>
      <xdr:spPr>
        <a:xfrm>
          <a:off x="19547840" y="144127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86</xdr:row>
      <xdr:rowOff>42490</xdr:rowOff>
    </xdr:from>
    <xdr:to>
      <xdr:col>112</xdr:col>
      <xdr:colOff>38100</xdr:colOff>
      <xdr:row>86</xdr:row>
      <xdr:rowOff>144090</xdr:rowOff>
    </xdr:to>
    <xdr:sp macro="" textlink="">
      <xdr:nvSpPr>
        <xdr:cNvPr id="426" name="楕円 425">
          <a:extLst>
            <a:ext uri="{FF2B5EF4-FFF2-40B4-BE49-F238E27FC236}">
              <a16:creationId xmlns:a16="http://schemas.microsoft.com/office/drawing/2014/main" id="{2427A1C8-7E21-4B60-A1BB-6EA1925224CD}"/>
            </a:ext>
          </a:extLst>
        </xdr:cNvPr>
        <xdr:cNvSpPr/>
      </xdr:nvSpPr>
      <xdr:spPr>
        <a:xfrm>
          <a:off x="18735040" y="14459530"/>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86</xdr:row>
      <xdr:rowOff>91005</xdr:rowOff>
    </xdr:from>
    <xdr:to>
      <xdr:col>116</xdr:col>
      <xdr:colOff>63500</xdr:colOff>
      <xdr:row>86</xdr:row>
      <xdr:rowOff>93290</xdr:rowOff>
    </xdr:to>
    <xdr:cxnSp macro="">
      <xdr:nvCxnSpPr>
        <xdr:cNvPr id="427" name="直線コネクタ 426">
          <a:extLst>
            <a:ext uri="{FF2B5EF4-FFF2-40B4-BE49-F238E27FC236}">
              <a16:creationId xmlns:a16="http://schemas.microsoft.com/office/drawing/2014/main" id="{AC7BABAF-2017-41EC-B8C2-C5DAE431E804}"/>
            </a:ext>
          </a:extLst>
        </xdr:cNvPr>
        <xdr:cNvCxnSpPr/>
      </xdr:nvCxnSpPr>
      <xdr:spPr>
        <a:xfrm flipV="1">
          <a:off x="18778220" y="14508045"/>
          <a:ext cx="731520" cy="22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86</xdr:row>
      <xdr:rowOff>44777</xdr:rowOff>
    </xdr:from>
    <xdr:to>
      <xdr:col>107</xdr:col>
      <xdr:colOff>101600</xdr:colOff>
      <xdr:row>86</xdr:row>
      <xdr:rowOff>146377</xdr:rowOff>
    </xdr:to>
    <xdr:sp macro="" textlink="">
      <xdr:nvSpPr>
        <xdr:cNvPr id="428" name="楕円 427">
          <a:extLst>
            <a:ext uri="{FF2B5EF4-FFF2-40B4-BE49-F238E27FC236}">
              <a16:creationId xmlns:a16="http://schemas.microsoft.com/office/drawing/2014/main" id="{F56BA692-AE8A-4362-9228-05132D1CB40E}"/>
            </a:ext>
          </a:extLst>
        </xdr:cNvPr>
        <xdr:cNvSpPr/>
      </xdr:nvSpPr>
      <xdr:spPr>
        <a:xfrm>
          <a:off x="17937480" y="144618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86</xdr:row>
      <xdr:rowOff>93290</xdr:rowOff>
    </xdr:from>
    <xdr:to>
      <xdr:col>111</xdr:col>
      <xdr:colOff>177800</xdr:colOff>
      <xdr:row>86</xdr:row>
      <xdr:rowOff>95577</xdr:rowOff>
    </xdr:to>
    <xdr:cxnSp macro="">
      <xdr:nvCxnSpPr>
        <xdr:cNvPr id="429" name="直線コネクタ 428">
          <a:extLst>
            <a:ext uri="{FF2B5EF4-FFF2-40B4-BE49-F238E27FC236}">
              <a16:creationId xmlns:a16="http://schemas.microsoft.com/office/drawing/2014/main" id="{46BDE949-9AF1-4876-A259-E03C2C879F75}"/>
            </a:ext>
          </a:extLst>
        </xdr:cNvPr>
        <xdr:cNvCxnSpPr/>
      </xdr:nvCxnSpPr>
      <xdr:spPr>
        <a:xfrm flipV="1">
          <a:off x="17988280" y="14510330"/>
          <a:ext cx="789940" cy="22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86</xdr:row>
      <xdr:rowOff>46410</xdr:rowOff>
    </xdr:from>
    <xdr:to>
      <xdr:col>102</xdr:col>
      <xdr:colOff>165100</xdr:colOff>
      <xdr:row>86</xdr:row>
      <xdr:rowOff>148010</xdr:rowOff>
    </xdr:to>
    <xdr:sp macro="" textlink="">
      <xdr:nvSpPr>
        <xdr:cNvPr id="430" name="楕円 429">
          <a:extLst>
            <a:ext uri="{FF2B5EF4-FFF2-40B4-BE49-F238E27FC236}">
              <a16:creationId xmlns:a16="http://schemas.microsoft.com/office/drawing/2014/main" id="{49794E0C-0485-441C-8981-2103903FA372}"/>
            </a:ext>
          </a:extLst>
        </xdr:cNvPr>
        <xdr:cNvSpPr/>
      </xdr:nvSpPr>
      <xdr:spPr>
        <a:xfrm>
          <a:off x="17162780" y="14463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86</xdr:row>
      <xdr:rowOff>95577</xdr:rowOff>
    </xdr:from>
    <xdr:to>
      <xdr:col>107</xdr:col>
      <xdr:colOff>50800</xdr:colOff>
      <xdr:row>86</xdr:row>
      <xdr:rowOff>97210</xdr:rowOff>
    </xdr:to>
    <xdr:cxnSp macro="">
      <xdr:nvCxnSpPr>
        <xdr:cNvPr id="431" name="直線コネクタ 430">
          <a:extLst>
            <a:ext uri="{FF2B5EF4-FFF2-40B4-BE49-F238E27FC236}">
              <a16:creationId xmlns:a16="http://schemas.microsoft.com/office/drawing/2014/main" id="{056FCD84-22BF-4FC9-8B0E-32624E7AB247}"/>
            </a:ext>
          </a:extLst>
        </xdr:cNvPr>
        <xdr:cNvCxnSpPr/>
      </xdr:nvCxnSpPr>
      <xdr:spPr>
        <a:xfrm flipV="1">
          <a:off x="17213580" y="14512617"/>
          <a:ext cx="774700" cy="16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86</xdr:row>
      <xdr:rowOff>47062</xdr:rowOff>
    </xdr:from>
    <xdr:to>
      <xdr:col>98</xdr:col>
      <xdr:colOff>38100</xdr:colOff>
      <xdr:row>86</xdr:row>
      <xdr:rowOff>148662</xdr:rowOff>
    </xdr:to>
    <xdr:sp macro="" textlink="">
      <xdr:nvSpPr>
        <xdr:cNvPr id="432" name="楕円 431">
          <a:extLst>
            <a:ext uri="{FF2B5EF4-FFF2-40B4-BE49-F238E27FC236}">
              <a16:creationId xmlns:a16="http://schemas.microsoft.com/office/drawing/2014/main" id="{B511DB06-F1ED-42BD-8D8D-F73C845C4892}"/>
            </a:ext>
          </a:extLst>
        </xdr:cNvPr>
        <xdr:cNvSpPr/>
      </xdr:nvSpPr>
      <xdr:spPr>
        <a:xfrm>
          <a:off x="16388080" y="14464102"/>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86</xdr:row>
      <xdr:rowOff>97210</xdr:rowOff>
    </xdr:from>
    <xdr:to>
      <xdr:col>102</xdr:col>
      <xdr:colOff>114300</xdr:colOff>
      <xdr:row>86</xdr:row>
      <xdr:rowOff>97862</xdr:rowOff>
    </xdr:to>
    <xdr:cxnSp macro="">
      <xdr:nvCxnSpPr>
        <xdr:cNvPr id="433" name="直線コネクタ 432">
          <a:extLst>
            <a:ext uri="{FF2B5EF4-FFF2-40B4-BE49-F238E27FC236}">
              <a16:creationId xmlns:a16="http://schemas.microsoft.com/office/drawing/2014/main" id="{AC486D1E-A0CC-41E9-8CE6-577DAE845650}"/>
            </a:ext>
          </a:extLst>
        </xdr:cNvPr>
        <xdr:cNvCxnSpPr/>
      </xdr:nvCxnSpPr>
      <xdr:spPr>
        <a:xfrm flipV="1">
          <a:off x="16431260" y="14514250"/>
          <a:ext cx="782320" cy="6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84</xdr:row>
      <xdr:rowOff>139391</xdr:rowOff>
    </xdr:from>
    <xdr:ext cx="469744" cy="259045"/>
    <xdr:sp macro="" textlink="">
      <xdr:nvSpPr>
        <xdr:cNvPr id="434" name="n_1aveValue【消防施設】&#10;一人当たり面積">
          <a:extLst>
            <a:ext uri="{FF2B5EF4-FFF2-40B4-BE49-F238E27FC236}">
              <a16:creationId xmlns:a16="http://schemas.microsoft.com/office/drawing/2014/main" id="{0F67568F-5354-4504-BE2D-602206C69BB4}"/>
            </a:ext>
          </a:extLst>
        </xdr:cNvPr>
        <xdr:cNvSpPr txBox="1"/>
      </xdr:nvSpPr>
      <xdr:spPr>
        <a:xfrm>
          <a:off x="18561127" y="142211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84</xdr:row>
      <xdr:rowOff>142003</xdr:rowOff>
    </xdr:from>
    <xdr:ext cx="469744" cy="259045"/>
    <xdr:sp macro="" textlink="">
      <xdr:nvSpPr>
        <xdr:cNvPr id="435" name="n_2aveValue【消防施設】&#10;一人当たり面積">
          <a:extLst>
            <a:ext uri="{FF2B5EF4-FFF2-40B4-BE49-F238E27FC236}">
              <a16:creationId xmlns:a16="http://schemas.microsoft.com/office/drawing/2014/main" id="{E3AE53A3-7745-472B-B08A-C358AEB83ECF}"/>
            </a:ext>
          </a:extLst>
        </xdr:cNvPr>
        <xdr:cNvSpPr txBox="1"/>
      </xdr:nvSpPr>
      <xdr:spPr>
        <a:xfrm>
          <a:off x="17776267" y="142237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84</xdr:row>
      <xdr:rowOff>98243</xdr:rowOff>
    </xdr:from>
    <xdr:ext cx="469744" cy="259045"/>
    <xdr:sp macro="" textlink="">
      <xdr:nvSpPr>
        <xdr:cNvPr id="436" name="n_3aveValue【消防施設】&#10;一人当たり面積">
          <a:extLst>
            <a:ext uri="{FF2B5EF4-FFF2-40B4-BE49-F238E27FC236}">
              <a16:creationId xmlns:a16="http://schemas.microsoft.com/office/drawing/2014/main" id="{6E6489F9-FEA4-4CEE-83C8-14F078932E93}"/>
            </a:ext>
          </a:extLst>
        </xdr:cNvPr>
        <xdr:cNvSpPr txBox="1"/>
      </xdr:nvSpPr>
      <xdr:spPr>
        <a:xfrm>
          <a:off x="17001567" y="141800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86</xdr:row>
      <xdr:rowOff>163303</xdr:rowOff>
    </xdr:from>
    <xdr:ext cx="469744" cy="259045"/>
    <xdr:sp macro="" textlink="">
      <xdr:nvSpPr>
        <xdr:cNvPr id="437" name="n_4aveValue【消防施設】&#10;一人当たり面積">
          <a:extLst>
            <a:ext uri="{FF2B5EF4-FFF2-40B4-BE49-F238E27FC236}">
              <a16:creationId xmlns:a16="http://schemas.microsoft.com/office/drawing/2014/main" id="{11D7E04B-8AC6-4CD7-9233-5938AB9CF25B}"/>
            </a:ext>
          </a:extLst>
        </xdr:cNvPr>
        <xdr:cNvSpPr txBox="1"/>
      </xdr:nvSpPr>
      <xdr:spPr>
        <a:xfrm>
          <a:off x="16226867" y="145803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86</xdr:row>
      <xdr:rowOff>135217</xdr:rowOff>
    </xdr:from>
    <xdr:ext cx="469744" cy="259045"/>
    <xdr:sp macro="" textlink="">
      <xdr:nvSpPr>
        <xdr:cNvPr id="438" name="n_1mainValue【消防施設】&#10;一人当たり面積">
          <a:extLst>
            <a:ext uri="{FF2B5EF4-FFF2-40B4-BE49-F238E27FC236}">
              <a16:creationId xmlns:a16="http://schemas.microsoft.com/office/drawing/2014/main" id="{6D3C698B-2DEE-496D-8EA0-ECC2A174AB7F}"/>
            </a:ext>
          </a:extLst>
        </xdr:cNvPr>
        <xdr:cNvSpPr txBox="1"/>
      </xdr:nvSpPr>
      <xdr:spPr>
        <a:xfrm>
          <a:off x="18561127" y="145522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86</xdr:row>
      <xdr:rowOff>137504</xdr:rowOff>
    </xdr:from>
    <xdr:ext cx="469744" cy="259045"/>
    <xdr:sp macro="" textlink="">
      <xdr:nvSpPr>
        <xdr:cNvPr id="439" name="n_2mainValue【消防施設】&#10;一人当たり面積">
          <a:extLst>
            <a:ext uri="{FF2B5EF4-FFF2-40B4-BE49-F238E27FC236}">
              <a16:creationId xmlns:a16="http://schemas.microsoft.com/office/drawing/2014/main" id="{827ECAE8-75BC-446B-8F08-E0E58608DA3A}"/>
            </a:ext>
          </a:extLst>
        </xdr:cNvPr>
        <xdr:cNvSpPr txBox="1"/>
      </xdr:nvSpPr>
      <xdr:spPr>
        <a:xfrm>
          <a:off x="17776267" y="145545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86</xdr:row>
      <xdr:rowOff>139137</xdr:rowOff>
    </xdr:from>
    <xdr:ext cx="469744" cy="259045"/>
    <xdr:sp macro="" textlink="">
      <xdr:nvSpPr>
        <xdr:cNvPr id="440" name="n_3mainValue【消防施設】&#10;一人当たり面積">
          <a:extLst>
            <a:ext uri="{FF2B5EF4-FFF2-40B4-BE49-F238E27FC236}">
              <a16:creationId xmlns:a16="http://schemas.microsoft.com/office/drawing/2014/main" id="{76BF76C6-923E-4A34-81F1-0600B0FFDA23}"/>
            </a:ext>
          </a:extLst>
        </xdr:cNvPr>
        <xdr:cNvSpPr txBox="1"/>
      </xdr:nvSpPr>
      <xdr:spPr>
        <a:xfrm>
          <a:off x="17001567" y="145561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84</xdr:row>
      <xdr:rowOff>165189</xdr:rowOff>
    </xdr:from>
    <xdr:ext cx="469744" cy="259045"/>
    <xdr:sp macro="" textlink="">
      <xdr:nvSpPr>
        <xdr:cNvPr id="441" name="n_4mainValue【消防施設】&#10;一人当たり面積">
          <a:extLst>
            <a:ext uri="{FF2B5EF4-FFF2-40B4-BE49-F238E27FC236}">
              <a16:creationId xmlns:a16="http://schemas.microsoft.com/office/drawing/2014/main" id="{84CF269D-741E-4E05-92B6-29E16DED10F5}"/>
            </a:ext>
          </a:extLst>
        </xdr:cNvPr>
        <xdr:cNvSpPr txBox="1"/>
      </xdr:nvSpPr>
      <xdr:spPr>
        <a:xfrm>
          <a:off x="16226867" y="142469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442" name="正方形/長方形 441">
          <a:extLst>
            <a:ext uri="{FF2B5EF4-FFF2-40B4-BE49-F238E27FC236}">
              <a16:creationId xmlns:a16="http://schemas.microsoft.com/office/drawing/2014/main" id="{FABA9322-0B2D-441F-93CE-61F6CACC5D16}"/>
            </a:ext>
          </a:extLst>
        </xdr:cNvPr>
        <xdr:cNvSpPr/>
      </xdr:nvSpPr>
      <xdr:spPr>
        <a:xfrm>
          <a:off x="10960100" y="15274290"/>
          <a:ext cx="415290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443" name="正方形/長方形 442">
          <a:extLst>
            <a:ext uri="{FF2B5EF4-FFF2-40B4-BE49-F238E27FC236}">
              <a16:creationId xmlns:a16="http://schemas.microsoft.com/office/drawing/2014/main" id="{0C8FED9A-7FA2-4A88-9ECE-AAA4788684B7}"/>
            </a:ext>
          </a:extLst>
        </xdr:cNvPr>
        <xdr:cNvSpPr/>
      </xdr:nvSpPr>
      <xdr:spPr>
        <a:xfrm>
          <a:off x="110642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444" name="正方形/長方形 443">
          <a:extLst>
            <a:ext uri="{FF2B5EF4-FFF2-40B4-BE49-F238E27FC236}">
              <a16:creationId xmlns:a16="http://schemas.microsoft.com/office/drawing/2014/main" id="{D1772495-3E6B-4488-AEF7-0E54E43137D0}"/>
            </a:ext>
          </a:extLst>
        </xdr:cNvPr>
        <xdr:cNvSpPr/>
      </xdr:nvSpPr>
      <xdr:spPr>
        <a:xfrm>
          <a:off x="110642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445" name="正方形/長方形 444">
          <a:extLst>
            <a:ext uri="{FF2B5EF4-FFF2-40B4-BE49-F238E27FC236}">
              <a16:creationId xmlns:a16="http://schemas.microsoft.com/office/drawing/2014/main" id="{E6D55CC8-4F8A-42D1-BEA3-B922FF761368}"/>
            </a:ext>
          </a:extLst>
        </xdr:cNvPr>
        <xdr:cNvSpPr/>
      </xdr:nvSpPr>
      <xdr:spPr>
        <a:xfrm>
          <a:off x="119659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446" name="正方形/長方形 445">
          <a:extLst>
            <a:ext uri="{FF2B5EF4-FFF2-40B4-BE49-F238E27FC236}">
              <a16:creationId xmlns:a16="http://schemas.microsoft.com/office/drawing/2014/main" id="{D0A2C459-45C2-4C96-B4C4-A47B92803E53}"/>
            </a:ext>
          </a:extLst>
        </xdr:cNvPr>
        <xdr:cNvSpPr/>
      </xdr:nvSpPr>
      <xdr:spPr>
        <a:xfrm>
          <a:off x="119659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447" name="正方形/長方形 446">
          <a:extLst>
            <a:ext uri="{FF2B5EF4-FFF2-40B4-BE49-F238E27FC236}">
              <a16:creationId xmlns:a16="http://schemas.microsoft.com/office/drawing/2014/main" id="{C773FB0B-CAFB-4EB5-BE8E-23387F2933E2}"/>
            </a:ext>
          </a:extLst>
        </xdr:cNvPr>
        <xdr:cNvSpPr/>
      </xdr:nvSpPr>
      <xdr:spPr>
        <a:xfrm>
          <a:off x="1297178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448" name="正方形/長方形 447">
          <a:extLst>
            <a:ext uri="{FF2B5EF4-FFF2-40B4-BE49-F238E27FC236}">
              <a16:creationId xmlns:a16="http://schemas.microsoft.com/office/drawing/2014/main" id="{E931E672-F492-4111-BD59-CE2695241147}"/>
            </a:ext>
          </a:extLst>
        </xdr:cNvPr>
        <xdr:cNvSpPr/>
      </xdr:nvSpPr>
      <xdr:spPr>
        <a:xfrm>
          <a:off x="1297178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449" name="正方形/長方形 448">
          <a:extLst>
            <a:ext uri="{FF2B5EF4-FFF2-40B4-BE49-F238E27FC236}">
              <a16:creationId xmlns:a16="http://schemas.microsoft.com/office/drawing/2014/main" id="{6F5A3254-97DE-4E25-86C2-A22EE2B56624}"/>
            </a:ext>
          </a:extLst>
        </xdr:cNvPr>
        <xdr:cNvSpPr/>
      </xdr:nvSpPr>
      <xdr:spPr>
        <a:xfrm>
          <a:off x="10960100" y="16394430"/>
          <a:ext cx="4152900" cy="223266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450" name="テキスト ボックス 449">
          <a:extLst>
            <a:ext uri="{FF2B5EF4-FFF2-40B4-BE49-F238E27FC236}">
              <a16:creationId xmlns:a16="http://schemas.microsoft.com/office/drawing/2014/main" id="{0AEEC3A1-5E67-40CC-B3C5-45622EB57663}"/>
            </a:ext>
          </a:extLst>
        </xdr:cNvPr>
        <xdr:cNvSpPr txBox="1"/>
      </xdr:nvSpPr>
      <xdr:spPr>
        <a:xfrm>
          <a:off x="10922000" y="1620774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451" name="直線コネクタ 450">
          <a:extLst>
            <a:ext uri="{FF2B5EF4-FFF2-40B4-BE49-F238E27FC236}">
              <a16:creationId xmlns:a16="http://schemas.microsoft.com/office/drawing/2014/main" id="{2B6EBD17-7331-4B22-9C0B-77AD7EDDCD6C}"/>
            </a:ext>
          </a:extLst>
        </xdr:cNvPr>
        <xdr:cNvCxnSpPr/>
      </xdr:nvCxnSpPr>
      <xdr:spPr>
        <a:xfrm>
          <a:off x="10960100" y="1862709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452" name="テキスト ボックス 451">
          <a:extLst>
            <a:ext uri="{FF2B5EF4-FFF2-40B4-BE49-F238E27FC236}">
              <a16:creationId xmlns:a16="http://schemas.microsoft.com/office/drawing/2014/main" id="{060C7BB2-0E87-4ADB-B965-1FB7702305FA}"/>
            </a:ext>
          </a:extLst>
        </xdr:cNvPr>
        <xdr:cNvSpPr txBox="1"/>
      </xdr:nvSpPr>
      <xdr:spPr>
        <a:xfrm>
          <a:off x="10561501" y="184886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109</xdr:row>
      <xdr:rowOff>35379</xdr:rowOff>
    </xdr:from>
    <xdr:to>
      <xdr:col>89</xdr:col>
      <xdr:colOff>177800</xdr:colOff>
      <xdr:row>109</xdr:row>
      <xdr:rowOff>35379</xdr:rowOff>
    </xdr:to>
    <xdr:cxnSp macro="">
      <xdr:nvCxnSpPr>
        <xdr:cNvPr id="453" name="直線コネクタ 452">
          <a:extLst>
            <a:ext uri="{FF2B5EF4-FFF2-40B4-BE49-F238E27FC236}">
              <a16:creationId xmlns:a16="http://schemas.microsoft.com/office/drawing/2014/main" id="{398F84D6-7847-40C9-BE00-D15CC9EACF1A}"/>
            </a:ext>
          </a:extLst>
        </xdr:cNvPr>
        <xdr:cNvCxnSpPr/>
      </xdr:nvCxnSpPr>
      <xdr:spPr>
        <a:xfrm>
          <a:off x="10960100" y="18308139"/>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64606</xdr:rowOff>
    </xdr:from>
    <xdr:ext cx="467179" cy="259045"/>
    <xdr:sp macro="" textlink="">
      <xdr:nvSpPr>
        <xdr:cNvPr id="454" name="テキスト ボックス 453">
          <a:extLst>
            <a:ext uri="{FF2B5EF4-FFF2-40B4-BE49-F238E27FC236}">
              <a16:creationId xmlns:a16="http://schemas.microsoft.com/office/drawing/2014/main" id="{BAB2A7D4-1699-4114-ABB9-E17526F879E0}"/>
            </a:ext>
          </a:extLst>
        </xdr:cNvPr>
        <xdr:cNvSpPr txBox="1"/>
      </xdr:nvSpPr>
      <xdr:spPr>
        <a:xfrm>
          <a:off x="10561501" y="1816972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107</xdr:row>
      <xdr:rowOff>51707</xdr:rowOff>
    </xdr:from>
    <xdr:to>
      <xdr:col>89</xdr:col>
      <xdr:colOff>177800</xdr:colOff>
      <xdr:row>107</xdr:row>
      <xdr:rowOff>51707</xdr:rowOff>
    </xdr:to>
    <xdr:cxnSp macro="">
      <xdr:nvCxnSpPr>
        <xdr:cNvPr id="455" name="直線コネクタ 454">
          <a:extLst>
            <a:ext uri="{FF2B5EF4-FFF2-40B4-BE49-F238E27FC236}">
              <a16:creationId xmlns:a16="http://schemas.microsoft.com/office/drawing/2014/main" id="{F9069767-0D0D-4284-B3B8-685765E04E46}"/>
            </a:ext>
          </a:extLst>
        </xdr:cNvPr>
        <xdr:cNvCxnSpPr/>
      </xdr:nvCxnSpPr>
      <xdr:spPr>
        <a:xfrm>
          <a:off x="10960100" y="17989187"/>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106</xdr:row>
      <xdr:rowOff>80934</xdr:rowOff>
    </xdr:from>
    <xdr:ext cx="403059" cy="259045"/>
    <xdr:sp macro="" textlink="">
      <xdr:nvSpPr>
        <xdr:cNvPr id="456" name="テキスト ボックス 455">
          <a:extLst>
            <a:ext uri="{FF2B5EF4-FFF2-40B4-BE49-F238E27FC236}">
              <a16:creationId xmlns:a16="http://schemas.microsoft.com/office/drawing/2014/main" id="{9DE9791F-FA50-49BB-8FF2-12EBC2117CD1}"/>
            </a:ext>
          </a:extLst>
        </xdr:cNvPr>
        <xdr:cNvSpPr txBox="1"/>
      </xdr:nvSpPr>
      <xdr:spPr>
        <a:xfrm>
          <a:off x="10602761" y="1785077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68036</xdr:rowOff>
    </xdr:from>
    <xdr:to>
      <xdr:col>89</xdr:col>
      <xdr:colOff>177800</xdr:colOff>
      <xdr:row>105</xdr:row>
      <xdr:rowOff>68036</xdr:rowOff>
    </xdr:to>
    <xdr:cxnSp macro="">
      <xdr:nvCxnSpPr>
        <xdr:cNvPr id="457" name="直線コネクタ 456">
          <a:extLst>
            <a:ext uri="{FF2B5EF4-FFF2-40B4-BE49-F238E27FC236}">
              <a16:creationId xmlns:a16="http://schemas.microsoft.com/office/drawing/2014/main" id="{DB90A049-DEC8-4726-8ED3-462FAF757645}"/>
            </a:ext>
          </a:extLst>
        </xdr:cNvPr>
        <xdr:cNvCxnSpPr/>
      </xdr:nvCxnSpPr>
      <xdr:spPr>
        <a:xfrm>
          <a:off x="10960100" y="17670236"/>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97263</xdr:rowOff>
    </xdr:from>
    <xdr:ext cx="403059" cy="259045"/>
    <xdr:sp macro="" textlink="">
      <xdr:nvSpPr>
        <xdr:cNvPr id="458" name="テキスト ボックス 457">
          <a:extLst>
            <a:ext uri="{FF2B5EF4-FFF2-40B4-BE49-F238E27FC236}">
              <a16:creationId xmlns:a16="http://schemas.microsoft.com/office/drawing/2014/main" id="{E82531C1-11A1-431E-B737-815F72182E9D}"/>
            </a:ext>
          </a:extLst>
        </xdr:cNvPr>
        <xdr:cNvSpPr txBox="1"/>
      </xdr:nvSpPr>
      <xdr:spPr>
        <a:xfrm>
          <a:off x="10602761" y="1753182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84364</xdr:rowOff>
    </xdr:from>
    <xdr:to>
      <xdr:col>89</xdr:col>
      <xdr:colOff>177800</xdr:colOff>
      <xdr:row>103</xdr:row>
      <xdr:rowOff>84364</xdr:rowOff>
    </xdr:to>
    <xdr:cxnSp macro="">
      <xdr:nvCxnSpPr>
        <xdr:cNvPr id="459" name="直線コネクタ 458">
          <a:extLst>
            <a:ext uri="{FF2B5EF4-FFF2-40B4-BE49-F238E27FC236}">
              <a16:creationId xmlns:a16="http://schemas.microsoft.com/office/drawing/2014/main" id="{B7BC189E-6D5A-41F3-AE11-A012595F6350}"/>
            </a:ext>
          </a:extLst>
        </xdr:cNvPr>
        <xdr:cNvCxnSpPr/>
      </xdr:nvCxnSpPr>
      <xdr:spPr>
        <a:xfrm>
          <a:off x="10960100" y="17351284"/>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113591</xdr:rowOff>
    </xdr:from>
    <xdr:ext cx="403059" cy="259045"/>
    <xdr:sp macro="" textlink="">
      <xdr:nvSpPr>
        <xdr:cNvPr id="460" name="テキスト ボックス 459">
          <a:extLst>
            <a:ext uri="{FF2B5EF4-FFF2-40B4-BE49-F238E27FC236}">
              <a16:creationId xmlns:a16="http://schemas.microsoft.com/office/drawing/2014/main" id="{2360D84F-D04D-41E7-A883-392E32E64FD2}"/>
            </a:ext>
          </a:extLst>
        </xdr:cNvPr>
        <xdr:cNvSpPr txBox="1"/>
      </xdr:nvSpPr>
      <xdr:spPr>
        <a:xfrm>
          <a:off x="10602761" y="1721287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100693</xdr:rowOff>
    </xdr:from>
    <xdr:to>
      <xdr:col>89</xdr:col>
      <xdr:colOff>177800</xdr:colOff>
      <xdr:row>101</xdr:row>
      <xdr:rowOff>100693</xdr:rowOff>
    </xdr:to>
    <xdr:cxnSp macro="">
      <xdr:nvCxnSpPr>
        <xdr:cNvPr id="461" name="直線コネクタ 460">
          <a:extLst>
            <a:ext uri="{FF2B5EF4-FFF2-40B4-BE49-F238E27FC236}">
              <a16:creationId xmlns:a16="http://schemas.microsoft.com/office/drawing/2014/main" id="{791EF95D-5BB1-42C0-85CC-7305BD83E7A4}"/>
            </a:ext>
          </a:extLst>
        </xdr:cNvPr>
        <xdr:cNvCxnSpPr/>
      </xdr:nvCxnSpPr>
      <xdr:spPr>
        <a:xfrm>
          <a:off x="10960100" y="17032333"/>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100</xdr:row>
      <xdr:rowOff>129920</xdr:rowOff>
    </xdr:from>
    <xdr:ext cx="403059" cy="259045"/>
    <xdr:sp macro="" textlink="">
      <xdr:nvSpPr>
        <xdr:cNvPr id="462" name="テキスト ボックス 461">
          <a:extLst>
            <a:ext uri="{FF2B5EF4-FFF2-40B4-BE49-F238E27FC236}">
              <a16:creationId xmlns:a16="http://schemas.microsoft.com/office/drawing/2014/main" id="{1ED018DB-F3FB-4FB6-A777-7A68735795AA}"/>
            </a:ext>
          </a:extLst>
        </xdr:cNvPr>
        <xdr:cNvSpPr txBox="1"/>
      </xdr:nvSpPr>
      <xdr:spPr>
        <a:xfrm>
          <a:off x="10602761" y="16893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117021</xdr:rowOff>
    </xdr:from>
    <xdr:to>
      <xdr:col>89</xdr:col>
      <xdr:colOff>177800</xdr:colOff>
      <xdr:row>99</xdr:row>
      <xdr:rowOff>117021</xdr:rowOff>
    </xdr:to>
    <xdr:cxnSp macro="">
      <xdr:nvCxnSpPr>
        <xdr:cNvPr id="463" name="直線コネクタ 462">
          <a:extLst>
            <a:ext uri="{FF2B5EF4-FFF2-40B4-BE49-F238E27FC236}">
              <a16:creationId xmlns:a16="http://schemas.microsoft.com/office/drawing/2014/main" id="{64C0217C-81DB-4074-BD57-D6B9AB9A23B8}"/>
            </a:ext>
          </a:extLst>
        </xdr:cNvPr>
        <xdr:cNvCxnSpPr/>
      </xdr:nvCxnSpPr>
      <xdr:spPr>
        <a:xfrm>
          <a:off x="10960100" y="16713381"/>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98</xdr:row>
      <xdr:rowOff>146248</xdr:rowOff>
    </xdr:from>
    <xdr:ext cx="338939" cy="259045"/>
    <xdr:sp macro="" textlink="">
      <xdr:nvSpPr>
        <xdr:cNvPr id="464" name="テキスト ボックス 463">
          <a:extLst>
            <a:ext uri="{FF2B5EF4-FFF2-40B4-BE49-F238E27FC236}">
              <a16:creationId xmlns:a16="http://schemas.microsoft.com/office/drawing/2014/main" id="{C09D95BA-35A2-49EE-9CB5-7DDA9D101861}"/>
            </a:ext>
          </a:extLst>
        </xdr:cNvPr>
        <xdr:cNvSpPr txBox="1"/>
      </xdr:nvSpPr>
      <xdr:spPr>
        <a:xfrm>
          <a:off x="10666881" y="1657496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465" name="直線コネクタ 464">
          <a:extLst>
            <a:ext uri="{FF2B5EF4-FFF2-40B4-BE49-F238E27FC236}">
              <a16:creationId xmlns:a16="http://schemas.microsoft.com/office/drawing/2014/main" id="{7099E5B9-4DB8-4564-AF0C-653274F9E2E4}"/>
            </a:ext>
          </a:extLst>
        </xdr:cNvPr>
        <xdr:cNvCxnSpPr/>
      </xdr:nvCxnSpPr>
      <xdr:spPr>
        <a:xfrm>
          <a:off x="10960100" y="1639443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97</xdr:row>
      <xdr:rowOff>133350</xdr:rowOff>
    </xdr:from>
    <xdr:to>
      <xdr:col>90</xdr:col>
      <xdr:colOff>25400</xdr:colOff>
      <xdr:row>111</xdr:row>
      <xdr:rowOff>19050</xdr:rowOff>
    </xdr:to>
    <xdr:sp macro="" textlink="">
      <xdr:nvSpPr>
        <xdr:cNvPr id="466" name="【庁舎】&#10;有形固定資産減価償却率グラフ枠">
          <a:extLst>
            <a:ext uri="{FF2B5EF4-FFF2-40B4-BE49-F238E27FC236}">
              <a16:creationId xmlns:a16="http://schemas.microsoft.com/office/drawing/2014/main" id="{0003E69C-FB6D-43C0-82CF-B676F70E6CF1}"/>
            </a:ext>
          </a:extLst>
        </xdr:cNvPr>
        <xdr:cNvSpPr/>
      </xdr:nvSpPr>
      <xdr:spPr>
        <a:xfrm>
          <a:off x="10960100" y="16394430"/>
          <a:ext cx="4152900" cy="2232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99</xdr:row>
      <xdr:rowOff>167639</xdr:rowOff>
    </xdr:from>
    <xdr:to>
      <xdr:col>85</xdr:col>
      <xdr:colOff>126364</xdr:colOff>
      <xdr:row>109</xdr:row>
      <xdr:rowOff>35379</xdr:rowOff>
    </xdr:to>
    <xdr:cxnSp macro="">
      <xdr:nvCxnSpPr>
        <xdr:cNvPr id="467" name="直線コネクタ 466">
          <a:extLst>
            <a:ext uri="{FF2B5EF4-FFF2-40B4-BE49-F238E27FC236}">
              <a16:creationId xmlns:a16="http://schemas.microsoft.com/office/drawing/2014/main" id="{5F83B9DE-21F5-4201-A468-95BC2F9A830F}"/>
            </a:ext>
          </a:extLst>
        </xdr:cNvPr>
        <xdr:cNvCxnSpPr/>
      </xdr:nvCxnSpPr>
      <xdr:spPr>
        <a:xfrm flipV="1">
          <a:off x="14375764" y="16763999"/>
          <a:ext cx="0" cy="15441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109</xdr:row>
      <xdr:rowOff>39206</xdr:rowOff>
    </xdr:from>
    <xdr:ext cx="469744" cy="259045"/>
    <xdr:sp macro="" textlink="">
      <xdr:nvSpPr>
        <xdr:cNvPr id="468" name="【庁舎】&#10;有形固定資産減価償却率最小値テキスト">
          <a:extLst>
            <a:ext uri="{FF2B5EF4-FFF2-40B4-BE49-F238E27FC236}">
              <a16:creationId xmlns:a16="http://schemas.microsoft.com/office/drawing/2014/main" id="{45D8AC49-9546-478A-AB12-4A6659802956}"/>
            </a:ext>
          </a:extLst>
        </xdr:cNvPr>
        <xdr:cNvSpPr txBox="1"/>
      </xdr:nvSpPr>
      <xdr:spPr>
        <a:xfrm>
          <a:off x="14414500" y="183119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109</xdr:row>
      <xdr:rowOff>35379</xdr:rowOff>
    </xdr:from>
    <xdr:to>
      <xdr:col>86</xdr:col>
      <xdr:colOff>25400</xdr:colOff>
      <xdr:row>109</xdr:row>
      <xdr:rowOff>35379</xdr:rowOff>
    </xdr:to>
    <xdr:cxnSp macro="">
      <xdr:nvCxnSpPr>
        <xdr:cNvPr id="469" name="直線コネクタ 468">
          <a:extLst>
            <a:ext uri="{FF2B5EF4-FFF2-40B4-BE49-F238E27FC236}">
              <a16:creationId xmlns:a16="http://schemas.microsoft.com/office/drawing/2014/main" id="{FBC63A3C-B7CE-4B0C-A159-153C58EC1274}"/>
            </a:ext>
          </a:extLst>
        </xdr:cNvPr>
        <xdr:cNvCxnSpPr/>
      </xdr:nvCxnSpPr>
      <xdr:spPr>
        <a:xfrm>
          <a:off x="14287500" y="18308139"/>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114316</xdr:rowOff>
    </xdr:from>
    <xdr:ext cx="340478" cy="259045"/>
    <xdr:sp macro="" textlink="">
      <xdr:nvSpPr>
        <xdr:cNvPr id="470" name="【庁舎】&#10;有形固定資産減価償却率最大値テキスト">
          <a:extLst>
            <a:ext uri="{FF2B5EF4-FFF2-40B4-BE49-F238E27FC236}">
              <a16:creationId xmlns:a16="http://schemas.microsoft.com/office/drawing/2014/main" id="{756BE1CA-CAF8-4521-98D2-951D09E33698}"/>
            </a:ext>
          </a:extLst>
        </xdr:cNvPr>
        <xdr:cNvSpPr txBox="1"/>
      </xdr:nvSpPr>
      <xdr:spPr>
        <a:xfrm>
          <a:off x="14414500" y="16543036"/>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167639</xdr:rowOff>
    </xdr:from>
    <xdr:to>
      <xdr:col>86</xdr:col>
      <xdr:colOff>25400</xdr:colOff>
      <xdr:row>99</xdr:row>
      <xdr:rowOff>167639</xdr:rowOff>
    </xdr:to>
    <xdr:cxnSp macro="">
      <xdr:nvCxnSpPr>
        <xdr:cNvPr id="471" name="直線コネクタ 470">
          <a:extLst>
            <a:ext uri="{FF2B5EF4-FFF2-40B4-BE49-F238E27FC236}">
              <a16:creationId xmlns:a16="http://schemas.microsoft.com/office/drawing/2014/main" id="{965F1C13-6EAC-4D89-B642-8BEF3C8FE690}"/>
            </a:ext>
          </a:extLst>
        </xdr:cNvPr>
        <xdr:cNvCxnSpPr/>
      </xdr:nvCxnSpPr>
      <xdr:spPr>
        <a:xfrm>
          <a:off x="14287500" y="16763999"/>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103</xdr:row>
      <xdr:rowOff>48277</xdr:rowOff>
    </xdr:from>
    <xdr:ext cx="405111" cy="259045"/>
    <xdr:sp macro="" textlink="">
      <xdr:nvSpPr>
        <xdr:cNvPr id="472" name="【庁舎】&#10;有形固定資産減価償却率平均値テキスト">
          <a:extLst>
            <a:ext uri="{FF2B5EF4-FFF2-40B4-BE49-F238E27FC236}">
              <a16:creationId xmlns:a16="http://schemas.microsoft.com/office/drawing/2014/main" id="{99340D73-3499-415E-9F9D-5B8121B208CC}"/>
            </a:ext>
          </a:extLst>
        </xdr:cNvPr>
        <xdr:cNvSpPr txBox="1"/>
      </xdr:nvSpPr>
      <xdr:spPr>
        <a:xfrm>
          <a:off x="14414500" y="1731519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25400</xdr:rowOff>
    </xdr:from>
    <xdr:to>
      <xdr:col>85</xdr:col>
      <xdr:colOff>177800</xdr:colOff>
      <xdr:row>104</xdr:row>
      <xdr:rowOff>127000</xdr:rowOff>
    </xdr:to>
    <xdr:sp macro="" textlink="">
      <xdr:nvSpPr>
        <xdr:cNvPr id="473" name="フローチャート: 判断 472">
          <a:extLst>
            <a:ext uri="{FF2B5EF4-FFF2-40B4-BE49-F238E27FC236}">
              <a16:creationId xmlns:a16="http://schemas.microsoft.com/office/drawing/2014/main" id="{2ABF65B3-5F1D-46A9-A806-29F0EEE8B8D2}"/>
            </a:ext>
          </a:extLst>
        </xdr:cNvPr>
        <xdr:cNvSpPr/>
      </xdr:nvSpPr>
      <xdr:spPr>
        <a:xfrm>
          <a:off x="14325600" y="17459960"/>
          <a:ext cx="9398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12337</xdr:rowOff>
    </xdr:from>
    <xdr:to>
      <xdr:col>81</xdr:col>
      <xdr:colOff>101600</xdr:colOff>
      <xdr:row>104</xdr:row>
      <xdr:rowOff>113937</xdr:rowOff>
    </xdr:to>
    <xdr:sp macro="" textlink="">
      <xdr:nvSpPr>
        <xdr:cNvPr id="474" name="フローチャート: 判断 473">
          <a:extLst>
            <a:ext uri="{FF2B5EF4-FFF2-40B4-BE49-F238E27FC236}">
              <a16:creationId xmlns:a16="http://schemas.microsoft.com/office/drawing/2014/main" id="{F97959A6-80E3-4708-AEC1-DEA3545B1F2E}"/>
            </a:ext>
          </a:extLst>
        </xdr:cNvPr>
        <xdr:cNvSpPr/>
      </xdr:nvSpPr>
      <xdr:spPr>
        <a:xfrm>
          <a:off x="13578840" y="174468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104</xdr:row>
      <xdr:rowOff>61323</xdr:rowOff>
    </xdr:from>
    <xdr:to>
      <xdr:col>76</xdr:col>
      <xdr:colOff>165100</xdr:colOff>
      <xdr:row>104</xdr:row>
      <xdr:rowOff>162923</xdr:rowOff>
    </xdr:to>
    <xdr:sp macro="" textlink="">
      <xdr:nvSpPr>
        <xdr:cNvPr id="475" name="フローチャート: 判断 474">
          <a:extLst>
            <a:ext uri="{FF2B5EF4-FFF2-40B4-BE49-F238E27FC236}">
              <a16:creationId xmlns:a16="http://schemas.microsoft.com/office/drawing/2014/main" id="{354D9287-F7E3-46B5-A5E8-6EAA1866A487}"/>
            </a:ext>
          </a:extLst>
        </xdr:cNvPr>
        <xdr:cNvSpPr/>
      </xdr:nvSpPr>
      <xdr:spPr>
        <a:xfrm>
          <a:off x="12804140" y="174958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104</xdr:row>
      <xdr:rowOff>58057</xdr:rowOff>
    </xdr:from>
    <xdr:to>
      <xdr:col>72</xdr:col>
      <xdr:colOff>38100</xdr:colOff>
      <xdr:row>104</xdr:row>
      <xdr:rowOff>159657</xdr:rowOff>
    </xdr:to>
    <xdr:sp macro="" textlink="">
      <xdr:nvSpPr>
        <xdr:cNvPr id="476" name="フローチャート: 判断 475">
          <a:extLst>
            <a:ext uri="{FF2B5EF4-FFF2-40B4-BE49-F238E27FC236}">
              <a16:creationId xmlns:a16="http://schemas.microsoft.com/office/drawing/2014/main" id="{888527FB-9A7F-4A5A-BF24-4B18C08BD7E1}"/>
            </a:ext>
          </a:extLst>
        </xdr:cNvPr>
        <xdr:cNvSpPr/>
      </xdr:nvSpPr>
      <xdr:spPr>
        <a:xfrm>
          <a:off x="12029440" y="17492617"/>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104</xdr:row>
      <xdr:rowOff>144599</xdr:rowOff>
    </xdr:from>
    <xdr:to>
      <xdr:col>67</xdr:col>
      <xdr:colOff>101600</xdr:colOff>
      <xdr:row>105</xdr:row>
      <xdr:rowOff>74749</xdr:rowOff>
    </xdr:to>
    <xdr:sp macro="" textlink="">
      <xdr:nvSpPr>
        <xdr:cNvPr id="477" name="フローチャート: 判断 476">
          <a:extLst>
            <a:ext uri="{FF2B5EF4-FFF2-40B4-BE49-F238E27FC236}">
              <a16:creationId xmlns:a16="http://schemas.microsoft.com/office/drawing/2014/main" id="{9195786F-1C62-43B5-B14C-706712191CCB}"/>
            </a:ext>
          </a:extLst>
        </xdr:cNvPr>
        <xdr:cNvSpPr/>
      </xdr:nvSpPr>
      <xdr:spPr>
        <a:xfrm>
          <a:off x="11231880" y="17579159"/>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478" name="テキスト ボックス 477">
          <a:extLst>
            <a:ext uri="{FF2B5EF4-FFF2-40B4-BE49-F238E27FC236}">
              <a16:creationId xmlns:a16="http://schemas.microsoft.com/office/drawing/2014/main" id="{4F05EB84-B9EE-4085-A0DC-DC7213F8F544}"/>
            </a:ext>
          </a:extLst>
        </xdr:cNvPr>
        <xdr:cNvSpPr txBox="1"/>
      </xdr:nvSpPr>
      <xdr:spPr>
        <a:xfrm>
          <a:off x="1420876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479" name="テキスト ボックス 478">
          <a:extLst>
            <a:ext uri="{FF2B5EF4-FFF2-40B4-BE49-F238E27FC236}">
              <a16:creationId xmlns:a16="http://schemas.microsoft.com/office/drawing/2014/main" id="{6FF00CF7-F3B9-4179-9ECC-3503EDE07911}"/>
            </a:ext>
          </a:extLst>
        </xdr:cNvPr>
        <xdr:cNvSpPr txBox="1"/>
      </xdr:nvSpPr>
      <xdr:spPr>
        <a:xfrm>
          <a:off x="134620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480" name="テキスト ボックス 479">
          <a:extLst>
            <a:ext uri="{FF2B5EF4-FFF2-40B4-BE49-F238E27FC236}">
              <a16:creationId xmlns:a16="http://schemas.microsoft.com/office/drawing/2014/main" id="{1B842782-4F0D-4B4B-ACB7-E7DC3EF68404}"/>
            </a:ext>
          </a:extLst>
        </xdr:cNvPr>
        <xdr:cNvSpPr txBox="1"/>
      </xdr:nvSpPr>
      <xdr:spPr>
        <a:xfrm>
          <a:off x="126873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481" name="テキスト ボックス 480">
          <a:extLst>
            <a:ext uri="{FF2B5EF4-FFF2-40B4-BE49-F238E27FC236}">
              <a16:creationId xmlns:a16="http://schemas.microsoft.com/office/drawing/2014/main" id="{2C6D30AA-CA78-4694-8531-F0A536B42C24}"/>
            </a:ext>
          </a:extLst>
        </xdr:cNvPr>
        <xdr:cNvSpPr txBox="1"/>
      </xdr:nvSpPr>
      <xdr:spPr>
        <a:xfrm>
          <a:off x="1190498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482" name="テキスト ボックス 481">
          <a:extLst>
            <a:ext uri="{FF2B5EF4-FFF2-40B4-BE49-F238E27FC236}">
              <a16:creationId xmlns:a16="http://schemas.microsoft.com/office/drawing/2014/main" id="{3EDF0D51-F606-4557-AE09-B004FBF6A31E}"/>
            </a:ext>
          </a:extLst>
        </xdr:cNvPr>
        <xdr:cNvSpPr txBox="1"/>
      </xdr:nvSpPr>
      <xdr:spPr>
        <a:xfrm>
          <a:off x="1111504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105</xdr:row>
      <xdr:rowOff>103777</xdr:rowOff>
    </xdr:from>
    <xdr:to>
      <xdr:col>85</xdr:col>
      <xdr:colOff>177800</xdr:colOff>
      <xdr:row>106</xdr:row>
      <xdr:rowOff>33927</xdr:rowOff>
    </xdr:to>
    <xdr:sp macro="" textlink="">
      <xdr:nvSpPr>
        <xdr:cNvPr id="483" name="楕円 482">
          <a:extLst>
            <a:ext uri="{FF2B5EF4-FFF2-40B4-BE49-F238E27FC236}">
              <a16:creationId xmlns:a16="http://schemas.microsoft.com/office/drawing/2014/main" id="{EF1022C1-4115-4268-B51B-D2579B7EFA45}"/>
            </a:ext>
          </a:extLst>
        </xdr:cNvPr>
        <xdr:cNvSpPr/>
      </xdr:nvSpPr>
      <xdr:spPr>
        <a:xfrm>
          <a:off x="14325600" y="17705977"/>
          <a:ext cx="9398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105</xdr:row>
      <xdr:rowOff>82204</xdr:rowOff>
    </xdr:from>
    <xdr:ext cx="405111" cy="259045"/>
    <xdr:sp macro="" textlink="">
      <xdr:nvSpPr>
        <xdr:cNvPr id="484" name="【庁舎】&#10;有形固定資産減価償却率該当値テキスト">
          <a:extLst>
            <a:ext uri="{FF2B5EF4-FFF2-40B4-BE49-F238E27FC236}">
              <a16:creationId xmlns:a16="http://schemas.microsoft.com/office/drawing/2014/main" id="{54DDAF24-9DC7-465F-BD8E-2190447FB730}"/>
            </a:ext>
          </a:extLst>
        </xdr:cNvPr>
        <xdr:cNvSpPr txBox="1"/>
      </xdr:nvSpPr>
      <xdr:spPr>
        <a:xfrm>
          <a:off x="14414500" y="1768440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105</xdr:row>
      <xdr:rowOff>33564</xdr:rowOff>
    </xdr:from>
    <xdr:to>
      <xdr:col>81</xdr:col>
      <xdr:colOff>101600</xdr:colOff>
      <xdr:row>105</xdr:row>
      <xdr:rowOff>135164</xdr:rowOff>
    </xdr:to>
    <xdr:sp macro="" textlink="">
      <xdr:nvSpPr>
        <xdr:cNvPr id="485" name="楕円 484">
          <a:extLst>
            <a:ext uri="{FF2B5EF4-FFF2-40B4-BE49-F238E27FC236}">
              <a16:creationId xmlns:a16="http://schemas.microsoft.com/office/drawing/2014/main" id="{980183D6-A961-4E79-81A0-EE559B04FEDD}"/>
            </a:ext>
          </a:extLst>
        </xdr:cNvPr>
        <xdr:cNvSpPr/>
      </xdr:nvSpPr>
      <xdr:spPr>
        <a:xfrm>
          <a:off x="13578840" y="176357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105</xdr:row>
      <xdr:rowOff>84364</xdr:rowOff>
    </xdr:from>
    <xdr:to>
      <xdr:col>85</xdr:col>
      <xdr:colOff>127000</xdr:colOff>
      <xdr:row>105</xdr:row>
      <xdr:rowOff>154577</xdr:rowOff>
    </xdr:to>
    <xdr:cxnSp macro="">
      <xdr:nvCxnSpPr>
        <xdr:cNvPr id="486" name="直線コネクタ 485">
          <a:extLst>
            <a:ext uri="{FF2B5EF4-FFF2-40B4-BE49-F238E27FC236}">
              <a16:creationId xmlns:a16="http://schemas.microsoft.com/office/drawing/2014/main" id="{53DC418D-E286-4A9B-8D9E-8EA32CAAAD08}"/>
            </a:ext>
          </a:extLst>
        </xdr:cNvPr>
        <xdr:cNvCxnSpPr/>
      </xdr:nvCxnSpPr>
      <xdr:spPr>
        <a:xfrm>
          <a:off x="13629640" y="17686564"/>
          <a:ext cx="746760" cy="702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105</xdr:row>
      <xdr:rowOff>33564</xdr:rowOff>
    </xdr:from>
    <xdr:to>
      <xdr:col>76</xdr:col>
      <xdr:colOff>165100</xdr:colOff>
      <xdr:row>105</xdr:row>
      <xdr:rowOff>135164</xdr:rowOff>
    </xdr:to>
    <xdr:sp macro="" textlink="">
      <xdr:nvSpPr>
        <xdr:cNvPr id="487" name="楕円 486">
          <a:extLst>
            <a:ext uri="{FF2B5EF4-FFF2-40B4-BE49-F238E27FC236}">
              <a16:creationId xmlns:a16="http://schemas.microsoft.com/office/drawing/2014/main" id="{242A36FA-7A6B-48F9-8C08-12F2281481F9}"/>
            </a:ext>
          </a:extLst>
        </xdr:cNvPr>
        <xdr:cNvSpPr/>
      </xdr:nvSpPr>
      <xdr:spPr>
        <a:xfrm>
          <a:off x="12804140" y="176357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105</xdr:row>
      <xdr:rowOff>84364</xdr:rowOff>
    </xdr:from>
    <xdr:to>
      <xdr:col>81</xdr:col>
      <xdr:colOff>50800</xdr:colOff>
      <xdr:row>105</xdr:row>
      <xdr:rowOff>84364</xdr:rowOff>
    </xdr:to>
    <xdr:cxnSp macro="">
      <xdr:nvCxnSpPr>
        <xdr:cNvPr id="488" name="直線コネクタ 487">
          <a:extLst>
            <a:ext uri="{FF2B5EF4-FFF2-40B4-BE49-F238E27FC236}">
              <a16:creationId xmlns:a16="http://schemas.microsoft.com/office/drawing/2014/main" id="{5A860F65-B21D-40CA-92E7-0728FF7C0503}"/>
            </a:ext>
          </a:extLst>
        </xdr:cNvPr>
        <xdr:cNvCxnSpPr/>
      </xdr:nvCxnSpPr>
      <xdr:spPr>
        <a:xfrm>
          <a:off x="12854940" y="17686564"/>
          <a:ext cx="7747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104</xdr:row>
      <xdr:rowOff>169092</xdr:rowOff>
    </xdr:from>
    <xdr:to>
      <xdr:col>72</xdr:col>
      <xdr:colOff>38100</xdr:colOff>
      <xdr:row>105</xdr:row>
      <xdr:rowOff>99242</xdr:rowOff>
    </xdr:to>
    <xdr:sp macro="" textlink="">
      <xdr:nvSpPr>
        <xdr:cNvPr id="489" name="楕円 488">
          <a:extLst>
            <a:ext uri="{FF2B5EF4-FFF2-40B4-BE49-F238E27FC236}">
              <a16:creationId xmlns:a16="http://schemas.microsoft.com/office/drawing/2014/main" id="{889D2063-3BBF-4652-90AA-08BDBCF2240B}"/>
            </a:ext>
          </a:extLst>
        </xdr:cNvPr>
        <xdr:cNvSpPr/>
      </xdr:nvSpPr>
      <xdr:spPr>
        <a:xfrm>
          <a:off x="12029440" y="17603652"/>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105</xdr:row>
      <xdr:rowOff>48442</xdr:rowOff>
    </xdr:from>
    <xdr:to>
      <xdr:col>76</xdr:col>
      <xdr:colOff>114300</xdr:colOff>
      <xdr:row>105</xdr:row>
      <xdr:rowOff>84364</xdr:rowOff>
    </xdr:to>
    <xdr:cxnSp macro="">
      <xdr:nvCxnSpPr>
        <xdr:cNvPr id="490" name="直線コネクタ 489">
          <a:extLst>
            <a:ext uri="{FF2B5EF4-FFF2-40B4-BE49-F238E27FC236}">
              <a16:creationId xmlns:a16="http://schemas.microsoft.com/office/drawing/2014/main" id="{35D89D70-E620-439D-88FE-54BBDCDAA170}"/>
            </a:ext>
          </a:extLst>
        </xdr:cNvPr>
        <xdr:cNvCxnSpPr/>
      </xdr:nvCxnSpPr>
      <xdr:spPr>
        <a:xfrm>
          <a:off x="12072620" y="17650642"/>
          <a:ext cx="782320" cy="359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104</xdr:row>
      <xdr:rowOff>134801</xdr:rowOff>
    </xdr:from>
    <xdr:to>
      <xdr:col>67</xdr:col>
      <xdr:colOff>101600</xdr:colOff>
      <xdr:row>105</xdr:row>
      <xdr:rowOff>64951</xdr:rowOff>
    </xdr:to>
    <xdr:sp macro="" textlink="">
      <xdr:nvSpPr>
        <xdr:cNvPr id="491" name="楕円 490">
          <a:extLst>
            <a:ext uri="{FF2B5EF4-FFF2-40B4-BE49-F238E27FC236}">
              <a16:creationId xmlns:a16="http://schemas.microsoft.com/office/drawing/2014/main" id="{21221FB9-970B-4C2B-BE7F-3366D074413B}"/>
            </a:ext>
          </a:extLst>
        </xdr:cNvPr>
        <xdr:cNvSpPr/>
      </xdr:nvSpPr>
      <xdr:spPr>
        <a:xfrm>
          <a:off x="11231880" y="17569361"/>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105</xdr:row>
      <xdr:rowOff>14151</xdr:rowOff>
    </xdr:from>
    <xdr:to>
      <xdr:col>71</xdr:col>
      <xdr:colOff>177800</xdr:colOff>
      <xdr:row>105</xdr:row>
      <xdr:rowOff>48442</xdr:rowOff>
    </xdr:to>
    <xdr:cxnSp macro="">
      <xdr:nvCxnSpPr>
        <xdr:cNvPr id="492" name="直線コネクタ 491">
          <a:extLst>
            <a:ext uri="{FF2B5EF4-FFF2-40B4-BE49-F238E27FC236}">
              <a16:creationId xmlns:a16="http://schemas.microsoft.com/office/drawing/2014/main" id="{EB93425E-930F-4118-AF40-01407A812C75}"/>
            </a:ext>
          </a:extLst>
        </xdr:cNvPr>
        <xdr:cNvCxnSpPr/>
      </xdr:nvCxnSpPr>
      <xdr:spPr>
        <a:xfrm>
          <a:off x="11282680" y="17616351"/>
          <a:ext cx="789940" cy="342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102</xdr:row>
      <xdr:rowOff>130464</xdr:rowOff>
    </xdr:from>
    <xdr:ext cx="405111" cy="259045"/>
    <xdr:sp macro="" textlink="">
      <xdr:nvSpPr>
        <xdr:cNvPr id="493" name="n_1aveValue【庁舎】&#10;有形固定資産減価償却率">
          <a:extLst>
            <a:ext uri="{FF2B5EF4-FFF2-40B4-BE49-F238E27FC236}">
              <a16:creationId xmlns:a16="http://schemas.microsoft.com/office/drawing/2014/main" id="{5E36923E-E738-4180-B42D-82D74C7D9F76}"/>
            </a:ext>
          </a:extLst>
        </xdr:cNvPr>
        <xdr:cNvSpPr txBox="1"/>
      </xdr:nvSpPr>
      <xdr:spPr>
        <a:xfrm>
          <a:off x="13437244" y="1722974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103</xdr:row>
      <xdr:rowOff>8000</xdr:rowOff>
    </xdr:from>
    <xdr:ext cx="405111" cy="259045"/>
    <xdr:sp macro="" textlink="">
      <xdr:nvSpPr>
        <xdr:cNvPr id="494" name="n_2aveValue【庁舎】&#10;有形固定資産減価償却率">
          <a:extLst>
            <a:ext uri="{FF2B5EF4-FFF2-40B4-BE49-F238E27FC236}">
              <a16:creationId xmlns:a16="http://schemas.microsoft.com/office/drawing/2014/main" id="{949125A5-4E39-414B-8C71-F2A2A414F9F7}"/>
            </a:ext>
          </a:extLst>
        </xdr:cNvPr>
        <xdr:cNvSpPr txBox="1"/>
      </xdr:nvSpPr>
      <xdr:spPr>
        <a:xfrm>
          <a:off x="12675244" y="1727492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103</xdr:row>
      <xdr:rowOff>4734</xdr:rowOff>
    </xdr:from>
    <xdr:ext cx="405111" cy="259045"/>
    <xdr:sp macro="" textlink="">
      <xdr:nvSpPr>
        <xdr:cNvPr id="495" name="n_3aveValue【庁舎】&#10;有形固定資産減価償却率">
          <a:extLst>
            <a:ext uri="{FF2B5EF4-FFF2-40B4-BE49-F238E27FC236}">
              <a16:creationId xmlns:a16="http://schemas.microsoft.com/office/drawing/2014/main" id="{7920FBE7-A369-4F81-B4A9-01C912C41263}"/>
            </a:ext>
          </a:extLst>
        </xdr:cNvPr>
        <xdr:cNvSpPr txBox="1"/>
      </xdr:nvSpPr>
      <xdr:spPr>
        <a:xfrm>
          <a:off x="11900544" y="1727165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105</xdr:row>
      <xdr:rowOff>65876</xdr:rowOff>
    </xdr:from>
    <xdr:ext cx="405111" cy="259045"/>
    <xdr:sp macro="" textlink="">
      <xdr:nvSpPr>
        <xdr:cNvPr id="496" name="n_4aveValue【庁舎】&#10;有形固定資産減価償却率">
          <a:extLst>
            <a:ext uri="{FF2B5EF4-FFF2-40B4-BE49-F238E27FC236}">
              <a16:creationId xmlns:a16="http://schemas.microsoft.com/office/drawing/2014/main" id="{A1C8E0BF-176E-427E-B25A-C5AEA3FA4629}"/>
            </a:ext>
          </a:extLst>
        </xdr:cNvPr>
        <xdr:cNvSpPr txBox="1"/>
      </xdr:nvSpPr>
      <xdr:spPr>
        <a:xfrm>
          <a:off x="11102984" y="1766807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105</xdr:row>
      <xdr:rowOff>126291</xdr:rowOff>
    </xdr:from>
    <xdr:ext cx="405111" cy="259045"/>
    <xdr:sp macro="" textlink="">
      <xdr:nvSpPr>
        <xdr:cNvPr id="497" name="n_1mainValue【庁舎】&#10;有形固定資産減価償却率">
          <a:extLst>
            <a:ext uri="{FF2B5EF4-FFF2-40B4-BE49-F238E27FC236}">
              <a16:creationId xmlns:a16="http://schemas.microsoft.com/office/drawing/2014/main" id="{92048D75-0CE6-47CB-A87E-0D751951CAAB}"/>
            </a:ext>
          </a:extLst>
        </xdr:cNvPr>
        <xdr:cNvSpPr txBox="1"/>
      </xdr:nvSpPr>
      <xdr:spPr>
        <a:xfrm>
          <a:off x="13437244" y="177284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105</xdr:row>
      <xdr:rowOff>126291</xdr:rowOff>
    </xdr:from>
    <xdr:ext cx="405111" cy="259045"/>
    <xdr:sp macro="" textlink="">
      <xdr:nvSpPr>
        <xdr:cNvPr id="498" name="n_2mainValue【庁舎】&#10;有形固定資産減価償却率">
          <a:extLst>
            <a:ext uri="{FF2B5EF4-FFF2-40B4-BE49-F238E27FC236}">
              <a16:creationId xmlns:a16="http://schemas.microsoft.com/office/drawing/2014/main" id="{E18B8192-179E-45FC-89E1-BB2FF5F760C5}"/>
            </a:ext>
          </a:extLst>
        </xdr:cNvPr>
        <xdr:cNvSpPr txBox="1"/>
      </xdr:nvSpPr>
      <xdr:spPr>
        <a:xfrm>
          <a:off x="12675244" y="177284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105</xdr:row>
      <xdr:rowOff>90369</xdr:rowOff>
    </xdr:from>
    <xdr:ext cx="405111" cy="259045"/>
    <xdr:sp macro="" textlink="">
      <xdr:nvSpPr>
        <xdr:cNvPr id="499" name="n_3mainValue【庁舎】&#10;有形固定資産減価償却率">
          <a:extLst>
            <a:ext uri="{FF2B5EF4-FFF2-40B4-BE49-F238E27FC236}">
              <a16:creationId xmlns:a16="http://schemas.microsoft.com/office/drawing/2014/main" id="{18D68402-CD8F-45DF-8BBA-60CEE7AB934A}"/>
            </a:ext>
          </a:extLst>
        </xdr:cNvPr>
        <xdr:cNvSpPr txBox="1"/>
      </xdr:nvSpPr>
      <xdr:spPr>
        <a:xfrm>
          <a:off x="11900544" y="1769256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103</xdr:row>
      <xdr:rowOff>81478</xdr:rowOff>
    </xdr:from>
    <xdr:ext cx="405111" cy="259045"/>
    <xdr:sp macro="" textlink="">
      <xdr:nvSpPr>
        <xdr:cNvPr id="500" name="n_4mainValue【庁舎】&#10;有形固定資産減価償却率">
          <a:extLst>
            <a:ext uri="{FF2B5EF4-FFF2-40B4-BE49-F238E27FC236}">
              <a16:creationId xmlns:a16="http://schemas.microsoft.com/office/drawing/2014/main" id="{1198A3A6-6278-424B-BB73-8272DE3486AD}"/>
            </a:ext>
          </a:extLst>
        </xdr:cNvPr>
        <xdr:cNvSpPr txBox="1"/>
      </xdr:nvSpPr>
      <xdr:spPr>
        <a:xfrm>
          <a:off x="11102984" y="1734839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501" name="正方形/長方形 500">
          <a:extLst>
            <a:ext uri="{FF2B5EF4-FFF2-40B4-BE49-F238E27FC236}">
              <a16:creationId xmlns:a16="http://schemas.microsoft.com/office/drawing/2014/main" id="{1CFC4F71-8EAD-44CF-97B7-A107061A3EAE}"/>
            </a:ext>
          </a:extLst>
        </xdr:cNvPr>
        <xdr:cNvSpPr/>
      </xdr:nvSpPr>
      <xdr:spPr>
        <a:xfrm>
          <a:off x="16093440" y="15274290"/>
          <a:ext cx="417576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502" name="正方形/長方形 501">
          <a:extLst>
            <a:ext uri="{FF2B5EF4-FFF2-40B4-BE49-F238E27FC236}">
              <a16:creationId xmlns:a16="http://schemas.microsoft.com/office/drawing/2014/main" id="{109669D1-4463-4AD2-8F7E-E2222B34BE89}"/>
            </a:ext>
          </a:extLst>
        </xdr:cNvPr>
        <xdr:cNvSpPr/>
      </xdr:nvSpPr>
      <xdr:spPr>
        <a:xfrm>
          <a:off x="162204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503" name="正方形/長方形 502">
          <a:extLst>
            <a:ext uri="{FF2B5EF4-FFF2-40B4-BE49-F238E27FC236}">
              <a16:creationId xmlns:a16="http://schemas.microsoft.com/office/drawing/2014/main" id="{4479F68A-9E15-40D9-9D38-C365309E4300}"/>
            </a:ext>
          </a:extLst>
        </xdr:cNvPr>
        <xdr:cNvSpPr/>
      </xdr:nvSpPr>
      <xdr:spPr>
        <a:xfrm>
          <a:off x="162204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504" name="正方形/長方形 503">
          <a:extLst>
            <a:ext uri="{FF2B5EF4-FFF2-40B4-BE49-F238E27FC236}">
              <a16:creationId xmlns:a16="http://schemas.microsoft.com/office/drawing/2014/main" id="{D2B3A4B4-CD18-45BC-83F4-ABA372F98E3E}"/>
            </a:ext>
          </a:extLst>
        </xdr:cNvPr>
        <xdr:cNvSpPr/>
      </xdr:nvSpPr>
      <xdr:spPr>
        <a:xfrm>
          <a:off x="1709928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505" name="正方形/長方形 504">
          <a:extLst>
            <a:ext uri="{FF2B5EF4-FFF2-40B4-BE49-F238E27FC236}">
              <a16:creationId xmlns:a16="http://schemas.microsoft.com/office/drawing/2014/main" id="{F25EFFE5-B5E0-47B4-9362-EB82ACF186F6}"/>
            </a:ext>
          </a:extLst>
        </xdr:cNvPr>
        <xdr:cNvSpPr/>
      </xdr:nvSpPr>
      <xdr:spPr>
        <a:xfrm>
          <a:off x="1709928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506" name="正方形/長方形 505">
          <a:extLst>
            <a:ext uri="{FF2B5EF4-FFF2-40B4-BE49-F238E27FC236}">
              <a16:creationId xmlns:a16="http://schemas.microsoft.com/office/drawing/2014/main" id="{258E6BCF-A7C1-46B7-8FC9-02B815BDF80C}"/>
            </a:ext>
          </a:extLst>
        </xdr:cNvPr>
        <xdr:cNvSpPr/>
      </xdr:nvSpPr>
      <xdr:spPr>
        <a:xfrm>
          <a:off x="1810512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507" name="正方形/長方形 506">
          <a:extLst>
            <a:ext uri="{FF2B5EF4-FFF2-40B4-BE49-F238E27FC236}">
              <a16:creationId xmlns:a16="http://schemas.microsoft.com/office/drawing/2014/main" id="{1A509B0A-E3DA-4AE9-A2C3-B75549B7C2C9}"/>
            </a:ext>
          </a:extLst>
        </xdr:cNvPr>
        <xdr:cNvSpPr/>
      </xdr:nvSpPr>
      <xdr:spPr>
        <a:xfrm>
          <a:off x="1810512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508" name="正方形/長方形 507">
          <a:extLst>
            <a:ext uri="{FF2B5EF4-FFF2-40B4-BE49-F238E27FC236}">
              <a16:creationId xmlns:a16="http://schemas.microsoft.com/office/drawing/2014/main" id="{2D1E60ED-F3A5-450D-9A3F-2BFB3D3C52CE}"/>
            </a:ext>
          </a:extLst>
        </xdr:cNvPr>
        <xdr:cNvSpPr/>
      </xdr:nvSpPr>
      <xdr:spPr>
        <a:xfrm>
          <a:off x="16093440" y="16394430"/>
          <a:ext cx="4175760" cy="223266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509" name="テキスト ボックス 508">
          <a:extLst>
            <a:ext uri="{FF2B5EF4-FFF2-40B4-BE49-F238E27FC236}">
              <a16:creationId xmlns:a16="http://schemas.microsoft.com/office/drawing/2014/main" id="{421A5DD8-AA56-41C0-B233-948047B082DE}"/>
            </a:ext>
          </a:extLst>
        </xdr:cNvPr>
        <xdr:cNvSpPr txBox="1"/>
      </xdr:nvSpPr>
      <xdr:spPr>
        <a:xfrm>
          <a:off x="16078200" y="1620774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510" name="直線コネクタ 509">
          <a:extLst>
            <a:ext uri="{FF2B5EF4-FFF2-40B4-BE49-F238E27FC236}">
              <a16:creationId xmlns:a16="http://schemas.microsoft.com/office/drawing/2014/main" id="{D834B70B-FC59-41A1-9BF5-2C60F349903E}"/>
            </a:ext>
          </a:extLst>
        </xdr:cNvPr>
        <xdr:cNvCxnSpPr/>
      </xdr:nvCxnSpPr>
      <xdr:spPr>
        <a:xfrm>
          <a:off x="16093440" y="186270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152400</xdr:rowOff>
    </xdr:from>
    <xdr:to>
      <xdr:col>120</xdr:col>
      <xdr:colOff>114300</xdr:colOff>
      <xdr:row>108</xdr:row>
      <xdr:rowOff>152400</xdr:rowOff>
    </xdr:to>
    <xdr:cxnSp macro="">
      <xdr:nvCxnSpPr>
        <xdr:cNvPr id="511" name="直線コネクタ 510">
          <a:extLst>
            <a:ext uri="{FF2B5EF4-FFF2-40B4-BE49-F238E27FC236}">
              <a16:creationId xmlns:a16="http://schemas.microsoft.com/office/drawing/2014/main" id="{851DAA1E-B2F0-4DC1-871A-8343A1990E2C}"/>
            </a:ext>
          </a:extLst>
        </xdr:cNvPr>
        <xdr:cNvCxnSpPr/>
      </xdr:nvCxnSpPr>
      <xdr:spPr>
        <a:xfrm>
          <a:off x="16093440" y="182575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10177</xdr:rowOff>
    </xdr:from>
    <xdr:ext cx="467179" cy="259045"/>
    <xdr:sp macro="" textlink="">
      <xdr:nvSpPr>
        <xdr:cNvPr id="512" name="テキスト ボックス 511">
          <a:extLst>
            <a:ext uri="{FF2B5EF4-FFF2-40B4-BE49-F238E27FC236}">
              <a16:creationId xmlns:a16="http://schemas.microsoft.com/office/drawing/2014/main" id="{0805B54D-EEBB-42FE-8E28-78EC88F1BBE5}"/>
            </a:ext>
          </a:extLst>
        </xdr:cNvPr>
        <xdr:cNvSpPr txBox="1"/>
      </xdr:nvSpPr>
      <xdr:spPr>
        <a:xfrm>
          <a:off x="15694841" y="1811529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106</xdr:row>
      <xdr:rowOff>114300</xdr:rowOff>
    </xdr:from>
    <xdr:to>
      <xdr:col>120</xdr:col>
      <xdr:colOff>114300</xdr:colOff>
      <xdr:row>106</xdr:row>
      <xdr:rowOff>114300</xdr:rowOff>
    </xdr:to>
    <xdr:cxnSp macro="">
      <xdr:nvCxnSpPr>
        <xdr:cNvPr id="513" name="直線コネクタ 512">
          <a:extLst>
            <a:ext uri="{FF2B5EF4-FFF2-40B4-BE49-F238E27FC236}">
              <a16:creationId xmlns:a16="http://schemas.microsoft.com/office/drawing/2014/main" id="{AF3EBDDF-CF26-422F-96CC-2D4BD716DFB8}"/>
            </a:ext>
          </a:extLst>
        </xdr:cNvPr>
        <xdr:cNvCxnSpPr/>
      </xdr:nvCxnSpPr>
      <xdr:spPr>
        <a:xfrm>
          <a:off x="16093440" y="178841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105</xdr:row>
      <xdr:rowOff>143527</xdr:rowOff>
    </xdr:from>
    <xdr:ext cx="467179" cy="259045"/>
    <xdr:sp macro="" textlink="">
      <xdr:nvSpPr>
        <xdr:cNvPr id="514" name="テキスト ボックス 513">
          <a:extLst>
            <a:ext uri="{FF2B5EF4-FFF2-40B4-BE49-F238E27FC236}">
              <a16:creationId xmlns:a16="http://schemas.microsoft.com/office/drawing/2014/main" id="{8A219A9F-9790-4492-A270-37B823CAE6B4}"/>
            </a:ext>
          </a:extLst>
        </xdr:cNvPr>
        <xdr:cNvSpPr txBox="1"/>
      </xdr:nvSpPr>
      <xdr:spPr>
        <a:xfrm>
          <a:off x="15694841" y="177457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104</xdr:row>
      <xdr:rowOff>76200</xdr:rowOff>
    </xdr:from>
    <xdr:to>
      <xdr:col>120</xdr:col>
      <xdr:colOff>114300</xdr:colOff>
      <xdr:row>104</xdr:row>
      <xdr:rowOff>76200</xdr:rowOff>
    </xdr:to>
    <xdr:cxnSp macro="">
      <xdr:nvCxnSpPr>
        <xdr:cNvPr id="515" name="直線コネクタ 514">
          <a:extLst>
            <a:ext uri="{FF2B5EF4-FFF2-40B4-BE49-F238E27FC236}">
              <a16:creationId xmlns:a16="http://schemas.microsoft.com/office/drawing/2014/main" id="{4DEC260D-F39F-4A66-A727-EF3CBB23986E}"/>
            </a:ext>
          </a:extLst>
        </xdr:cNvPr>
        <xdr:cNvCxnSpPr/>
      </xdr:nvCxnSpPr>
      <xdr:spPr>
        <a:xfrm>
          <a:off x="16093440" y="175107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103</xdr:row>
      <xdr:rowOff>105427</xdr:rowOff>
    </xdr:from>
    <xdr:ext cx="467179" cy="259045"/>
    <xdr:sp macro="" textlink="">
      <xdr:nvSpPr>
        <xdr:cNvPr id="516" name="テキスト ボックス 515">
          <a:extLst>
            <a:ext uri="{FF2B5EF4-FFF2-40B4-BE49-F238E27FC236}">
              <a16:creationId xmlns:a16="http://schemas.microsoft.com/office/drawing/2014/main" id="{3A6B0101-CE34-4B52-BCEA-99A65083A87E}"/>
            </a:ext>
          </a:extLst>
        </xdr:cNvPr>
        <xdr:cNvSpPr txBox="1"/>
      </xdr:nvSpPr>
      <xdr:spPr>
        <a:xfrm>
          <a:off x="15694841" y="173723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102</xdr:row>
      <xdr:rowOff>38100</xdr:rowOff>
    </xdr:from>
    <xdr:to>
      <xdr:col>120</xdr:col>
      <xdr:colOff>114300</xdr:colOff>
      <xdr:row>102</xdr:row>
      <xdr:rowOff>38100</xdr:rowOff>
    </xdr:to>
    <xdr:cxnSp macro="">
      <xdr:nvCxnSpPr>
        <xdr:cNvPr id="517" name="直線コネクタ 516">
          <a:extLst>
            <a:ext uri="{FF2B5EF4-FFF2-40B4-BE49-F238E27FC236}">
              <a16:creationId xmlns:a16="http://schemas.microsoft.com/office/drawing/2014/main" id="{C40C85B0-821B-4E1B-9BDA-83A1BB6A0141}"/>
            </a:ext>
          </a:extLst>
        </xdr:cNvPr>
        <xdr:cNvCxnSpPr/>
      </xdr:nvCxnSpPr>
      <xdr:spPr>
        <a:xfrm>
          <a:off x="16093440" y="1713738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101</xdr:row>
      <xdr:rowOff>67327</xdr:rowOff>
    </xdr:from>
    <xdr:ext cx="467179" cy="259045"/>
    <xdr:sp macro="" textlink="">
      <xdr:nvSpPr>
        <xdr:cNvPr id="518" name="テキスト ボックス 517">
          <a:extLst>
            <a:ext uri="{FF2B5EF4-FFF2-40B4-BE49-F238E27FC236}">
              <a16:creationId xmlns:a16="http://schemas.microsoft.com/office/drawing/2014/main" id="{04F98909-E4CF-46C8-92E6-2B751E6B9A68}"/>
            </a:ext>
          </a:extLst>
        </xdr:cNvPr>
        <xdr:cNvSpPr txBox="1"/>
      </xdr:nvSpPr>
      <xdr:spPr>
        <a:xfrm>
          <a:off x="15694841" y="169989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0</xdr:rowOff>
    </xdr:from>
    <xdr:to>
      <xdr:col>120</xdr:col>
      <xdr:colOff>114300</xdr:colOff>
      <xdr:row>100</xdr:row>
      <xdr:rowOff>0</xdr:rowOff>
    </xdr:to>
    <xdr:cxnSp macro="">
      <xdr:nvCxnSpPr>
        <xdr:cNvPr id="519" name="直線コネクタ 518">
          <a:extLst>
            <a:ext uri="{FF2B5EF4-FFF2-40B4-BE49-F238E27FC236}">
              <a16:creationId xmlns:a16="http://schemas.microsoft.com/office/drawing/2014/main" id="{AF42B31E-D8D1-490D-96AD-DFD5A5E46350}"/>
            </a:ext>
          </a:extLst>
        </xdr:cNvPr>
        <xdr:cNvCxnSpPr/>
      </xdr:nvCxnSpPr>
      <xdr:spPr>
        <a:xfrm>
          <a:off x="16093440" y="167640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99</xdr:row>
      <xdr:rowOff>29227</xdr:rowOff>
    </xdr:from>
    <xdr:ext cx="531299" cy="259045"/>
    <xdr:sp macro="" textlink="">
      <xdr:nvSpPr>
        <xdr:cNvPr id="520" name="テキスト ボックス 519">
          <a:extLst>
            <a:ext uri="{FF2B5EF4-FFF2-40B4-BE49-F238E27FC236}">
              <a16:creationId xmlns:a16="http://schemas.microsoft.com/office/drawing/2014/main" id="{FB94B29B-3052-401E-B859-9B989B2CE7CC}"/>
            </a:ext>
          </a:extLst>
        </xdr:cNvPr>
        <xdr:cNvSpPr txBox="1"/>
      </xdr:nvSpPr>
      <xdr:spPr>
        <a:xfrm>
          <a:off x="15630721" y="1662558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521" name="直線コネクタ 520">
          <a:extLst>
            <a:ext uri="{FF2B5EF4-FFF2-40B4-BE49-F238E27FC236}">
              <a16:creationId xmlns:a16="http://schemas.microsoft.com/office/drawing/2014/main" id="{B7C24B1E-0F3C-4C1C-B6E7-2433C133BE0E}"/>
            </a:ext>
          </a:extLst>
        </xdr:cNvPr>
        <xdr:cNvCxnSpPr/>
      </xdr:nvCxnSpPr>
      <xdr:spPr>
        <a:xfrm>
          <a:off x="16093440" y="163944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96</xdr:row>
      <xdr:rowOff>162577</xdr:rowOff>
    </xdr:from>
    <xdr:ext cx="531299" cy="259045"/>
    <xdr:sp macro="" textlink="">
      <xdr:nvSpPr>
        <xdr:cNvPr id="522" name="テキスト ボックス 521">
          <a:extLst>
            <a:ext uri="{FF2B5EF4-FFF2-40B4-BE49-F238E27FC236}">
              <a16:creationId xmlns:a16="http://schemas.microsoft.com/office/drawing/2014/main" id="{E43CBFA3-5CB4-4EC1-B23A-0339C37895F6}"/>
            </a:ext>
          </a:extLst>
        </xdr:cNvPr>
        <xdr:cNvSpPr txBox="1"/>
      </xdr:nvSpPr>
      <xdr:spPr>
        <a:xfrm>
          <a:off x="15630721" y="1625601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523" name="【庁舎】&#10;一人当たり面積グラフ枠">
          <a:extLst>
            <a:ext uri="{FF2B5EF4-FFF2-40B4-BE49-F238E27FC236}">
              <a16:creationId xmlns:a16="http://schemas.microsoft.com/office/drawing/2014/main" id="{76B673E1-BEA2-4E2B-BD8C-AA778F2ECEDF}"/>
            </a:ext>
          </a:extLst>
        </xdr:cNvPr>
        <xdr:cNvSpPr/>
      </xdr:nvSpPr>
      <xdr:spPr>
        <a:xfrm>
          <a:off x="16093440" y="16394430"/>
          <a:ext cx="4175760" cy="2232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100</xdr:row>
      <xdr:rowOff>119507</xdr:rowOff>
    </xdr:from>
    <xdr:to>
      <xdr:col>116</xdr:col>
      <xdr:colOff>62864</xdr:colOff>
      <xdr:row>108</xdr:row>
      <xdr:rowOff>126746</xdr:rowOff>
    </xdr:to>
    <xdr:cxnSp macro="">
      <xdr:nvCxnSpPr>
        <xdr:cNvPr id="524" name="直線コネクタ 523">
          <a:extLst>
            <a:ext uri="{FF2B5EF4-FFF2-40B4-BE49-F238E27FC236}">
              <a16:creationId xmlns:a16="http://schemas.microsoft.com/office/drawing/2014/main" id="{E66950CA-2824-409C-8F4E-5E56406FFDA6}"/>
            </a:ext>
          </a:extLst>
        </xdr:cNvPr>
        <xdr:cNvCxnSpPr/>
      </xdr:nvCxnSpPr>
      <xdr:spPr>
        <a:xfrm flipV="1">
          <a:off x="19509104" y="16883507"/>
          <a:ext cx="0" cy="134835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130573</xdr:rowOff>
    </xdr:from>
    <xdr:ext cx="469744" cy="259045"/>
    <xdr:sp macro="" textlink="">
      <xdr:nvSpPr>
        <xdr:cNvPr id="525" name="【庁舎】&#10;一人当たり面積最小値テキスト">
          <a:extLst>
            <a:ext uri="{FF2B5EF4-FFF2-40B4-BE49-F238E27FC236}">
              <a16:creationId xmlns:a16="http://schemas.microsoft.com/office/drawing/2014/main" id="{51E8D8ED-B84B-4296-9DC4-9BB6610E20A6}"/>
            </a:ext>
          </a:extLst>
        </xdr:cNvPr>
        <xdr:cNvSpPr txBox="1"/>
      </xdr:nvSpPr>
      <xdr:spPr>
        <a:xfrm>
          <a:off x="19547840" y="182356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126746</xdr:rowOff>
    </xdr:from>
    <xdr:to>
      <xdr:col>116</xdr:col>
      <xdr:colOff>152400</xdr:colOff>
      <xdr:row>108</xdr:row>
      <xdr:rowOff>126746</xdr:rowOff>
    </xdr:to>
    <xdr:cxnSp macro="">
      <xdr:nvCxnSpPr>
        <xdr:cNvPr id="526" name="直線コネクタ 525">
          <a:extLst>
            <a:ext uri="{FF2B5EF4-FFF2-40B4-BE49-F238E27FC236}">
              <a16:creationId xmlns:a16="http://schemas.microsoft.com/office/drawing/2014/main" id="{8BA35E01-3761-4048-AA4B-283D3E53C208}"/>
            </a:ext>
          </a:extLst>
        </xdr:cNvPr>
        <xdr:cNvCxnSpPr/>
      </xdr:nvCxnSpPr>
      <xdr:spPr>
        <a:xfrm>
          <a:off x="19443700" y="18231866"/>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99</xdr:row>
      <xdr:rowOff>66184</xdr:rowOff>
    </xdr:from>
    <xdr:ext cx="534377" cy="259045"/>
    <xdr:sp macro="" textlink="">
      <xdr:nvSpPr>
        <xdr:cNvPr id="527" name="【庁舎】&#10;一人当たり面積最大値テキスト">
          <a:extLst>
            <a:ext uri="{FF2B5EF4-FFF2-40B4-BE49-F238E27FC236}">
              <a16:creationId xmlns:a16="http://schemas.microsoft.com/office/drawing/2014/main" id="{34037B9C-048B-4F19-A0B9-3B9268343E09}"/>
            </a:ext>
          </a:extLst>
        </xdr:cNvPr>
        <xdr:cNvSpPr txBox="1"/>
      </xdr:nvSpPr>
      <xdr:spPr>
        <a:xfrm>
          <a:off x="19547840" y="166625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11.059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100</xdr:row>
      <xdr:rowOff>119507</xdr:rowOff>
    </xdr:from>
    <xdr:to>
      <xdr:col>116</xdr:col>
      <xdr:colOff>152400</xdr:colOff>
      <xdr:row>100</xdr:row>
      <xdr:rowOff>119507</xdr:rowOff>
    </xdr:to>
    <xdr:cxnSp macro="">
      <xdr:nvCxnSpPr>
        <xdr:cNvPr id="528" name="直線コネクタ 527">
          <a:extLst>
            <a:ext uri="{FF2B5EF4-FFF2-40B4-BE49-F238E27FC236}">
              <a16:creationId xmlns:a16="http://schemas.microsoft.com/office/drawing/2014/main" id="{97FCA0B0-D966-4235-9F4E-879D31D69F04}"/>
            </a:ext>
          </a:extLst>
        </xdr:cNvPr>
        <xdr:cNvCxnSpPr/>
      </xdr:nvCxnSpPr>
      <xdr:spPr>
        <a:xfrm>
          <a:off x="19443700" y="16883507"/>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106</xdr:row>
      <xdr:rowOff>164864</xdr:rowOff>
    </xdr:from>
    <xdr:ext cx="469744" cy="259045"/>
    <xdr:sp macro="" textlink="">
      <xdr:nvSpPr>
        <xdr:cNvPr id="529" name="【庁舎】&#10;一人当たり面積平均値テキスト">
          <a:extLst>
            <a:ext uri="{FF2B5EF4-FFF2-40B4-BE49-F238E27FC236}">
              <a16:creationId xmlns:a16="http://schemas.microsoft.com/office/drawing/2014/main" id="{AC7248B8-B8A8-47A7-8337-B7F19C731748}"/>
            </a:ext>
          </a:extLst>
        </xdr:cNvPr>
        <xdr:cNvSpPr txBox="1"/>
      </xdr:nvSpPr>
      <xdr:spPr>
        <a:xfrm>
          <a:off x="19547840" y="1793470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107</xdr:row>
      <xdr:rowOff>141987</xdr:rowOff>
    </xdr:from>
    <xdr:to>
      <xdr:col>116</xdr:col>
      <xdr:colOff>114300</xdr:colOff>
      <xdr:row>108</xdr:row>
      <xdr:rowOff>72137</xdr:rowOff>
    </xdr:to>
    <xdr:sp macro="" textlink="">
      <xdr:nvSpPr>
        <xdr:cNvPr id="530" name="フローチャート: 判断 529">
          <a:extLst>
            <a:ext uri="{FF2B5EF4-FFF2-40B4-BE49-F238E27FC236}">
              <a16:creationId xmlns:a16="http://schemas.microsoft.com/office/drawing/2014/main" id="{A35F5618-0138-4B5B-AF3E-EB57BDE16DD5}"/>
            </a:ext>
          </a:extLst>
        </xdr:cNvPr>
        <xdr:cNvSpPr/>
      </xdr:nvSpPr>
      <xdr:spPr>
        <a:xfrm>
          <a:off x="19458940" y="18079467"/>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107</xdr:row>
      <xdr:rowOff>145162</xdr:rowOff>
    </xdr:from>
    <xdr:to>
      <xdr:col>112</xdr:col>
      <xdr:colOff>38100</xdr:colOff>
      <xdr:row>108</xdr:row>
      <xdr:rowOff>75312</xdr:rowOff>
    </xdr:to>
    <xdr:sp macro="" textlink="">
      <xdr:nvSpPr>
        <xdr:cNvPr id="531" name="フローチャート: 判断 530">
          <a:extLst>
            <a:ext uri="{FF2B5EF4-FFF2-40B4-BE49-F238E27FC236}">
              <a16:creationId xmlns:a16="http://schemas.microsoft.com/office/drawing/2014/main" id="{D5784DC9-AA86-4282-A67B-6C548931160B}"/>
            </a:ext>
          </a:extLst>
        </xdr:cNvPr>
        <xdr:cNvSpPr/>
      </xdr:nvSpPr>
      <xdr:spPr>
        <a:xfrm>
          <a:off x="18735040" y="18082642"/>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107</xdr:row>
      <xdr:rowOff>151764</xdr:rowOff>
    </xdr:from>
    <xdr:to>
      <xdr:col>107</xdr:col>
      <xdr:colOff>101600</xdr:colOff>
      <xdr:row>108</xdr:row>
      <xdr:rowOff>81914</xdr:rowOff>
    </xdr:to>
    <xdr:sp macro="" textlink="">
      <xdr:nvSpPr>
        <xdr:cNvPr id="532" name="フローチャート: 判断 531">
          <a:extLst>
            <a:ext uri="{FF2B5EF4-FFF2-40B4-BE49-F238E27FC236}">
              <a16:creationId xmlns:a16="http://schemas.microsoft.com/office/drawing/2014/main" id="{F019E77D-11E9-453A-B416-94AB353B0C33}"/>
            </a:ext>
          </a:extLst>
        </xdr:cNvPr>
        <xdr:cNvSpPr/>
      </xdr:nvSpPr>
      <xdr:spPr>
        <a:xfrm>
          <a:off x="17937480" y="18089244"/>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107</xdr:row>
      <xdr:rowOff>153036</xdr:rowOff>
    </xdr:from>
    <xdr:to>
      <xdr:col>102</xdr:col>
      <xdr:colOff>165100</xdr:colOff>
      <xdr:row>108</xdr:row>
      <xdr:rowOff>83186</xdr:rowOff>
    </xdr:to>
    <xdr:sp macro="" textlink="">
      <xdr:nvSpPr>
        <xdr:cNvPr id="533" name="フローチャート: 判断 532">
          <a:extLst>
            <a:ext uri="{FF2B5EF4-FFF2-40B4-BE49-F238E27FC236}">
              <a16:creationId xmlns:a16="http://schemas.microsoft.com/office/drawing/2014/main" id="{49CBFD18-7FF8-42FD-BC8D-DE79ABE29208}"/>
            </a:ext>
          </a:extLst>
        </xdr:cNvPr>
        <xdr:cNvSpPr/>
      </xdr:nvSpPr>
      <xdr:spPr>
        <a:xfrm>
          <a:off x="17162780" y="18090516"/>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108</xdr:row>
      <xdr:rowOff>36322</xdr:rowOff>
    </xdr:from>
    <xdr:to>
      <xdr:col>98</xdr:col>
      <xdr:colOff>38100</xdr:colOff>
      <xdr:row>108</xdr:row>
      <xdr:rowOff>137922</xdr:rowOff>
    </xdr:to>
    <xdr:sp macro="" textlink="">
      <xdr:nvSpPr>
        <xdr:cNvPr id="534" name="フローチャート: 判断 533">
          <a:extLst>
            <a:ext uri="{FF2B5EF4-FFF2-40B4-BE49-F238E27FC236}">
              <a16:creationId xmlns:a16="http://schemas.microsoft.com/office/drawing/2014/main" id="{7DEB6EEB-ED8A-4658-B1CB-E2C603ADEF5D}"/>
            </a:ext>
          </a:extLst>
        </xdr:cNvPr>
        <xdr:cNvSpPr/>
      </xdr:nvSpPr>
      <xdr:spPr>
        <a:xfrm>
          <a:off x="16388080" y="18141442"/>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535" name="テキスト ボックス 534">
          <a:extLst>
            <a:ext uri="{FF2B5EF4-FFF2-40B4-BE49-F238E27FC236}">
              <a16:creationId xmlns:a16="http://schemas.microsoft.com/office/drawing/2014/main" id="{C29EC8EF-7373-4750-B5AE-FDA46BE42B86}"/>
            </a:ext>
          </a:extLst>
        </xdr:cNvPr>
        <xdr:cNvSpPr txBox="1"/>
      </xdr:nvSpPr>
      <xdr:spPr>
        <a:xfrm>
          <a:off x="193421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536" name="テキスト ボックス 535">
          <a:extLst>
            <a:ext uri="{FF2B5EF4-FFF2-40B4-BE49-F238E27FC236}">
              <a16:creationId xmlns:a16="http://schemas.microsoft.com/office/drawing/2014/main" id="{696660D4-2EC5-4560-8125-75D9E5135ECF}"/>
            </a:ext>
          </a:extLst>
        </xdr:cNvPr>
        <xdr:cNvSpPr txBox="1"/>
      </xdr:nvSpPr>
      <xdr:spPr>
        <a:xfrm>
          <a:off x="1861058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537" name="テキスト ボックス 536">
          <a:extLst>
            <a:ext uri="{FF2B5EF4-FFF2-40B4-BE49-F238E27FC236}">
              <a16:creationId xmlns:a16="http://schemas.microsoft.com/office/drawing/2014/main" id="{D5A1924F-915A-4000-83DF-EBD3384A3E00}"/>
            </a:ext>
          </a:extLst>
        </xdr:cNvPr>
        <xdr:cNvSpPr txBox="1"/>
      </xdr:nvSpPr>
      <xdr:spPr>
        <a:xfrm>
          <a:off x="1782064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538" name="テキスト ボックス 537">
          <a:extLst>
            <a:ext uri="{FF2B5EF4-FFF2-40B4-BE49-F238E27FC236}">
              <a16:creationId xmlns:a16="http://schemas.microsoft.com/office/drawing/2014/main" id="{4E1C9666-A945-48D1-9BD0-99CCD49CF97F}"/>
            </a:ext>
          </a:extLst>
        </xdr:cNvPr>
        <xdr:cNvSpPr txBox="1"/>
      </xdr:nvSpPr>
      <xdr:spPr>
        <a:xfrm>
          <a:off x="1704594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539" name="テキスト ボックス 538">
          <a:extLst>
            <a:ext uri="{FF2B5EF4-FFF2-40B4-BE49-F238E27FC236}">
              <a16:creationId xmlns:a16="http://schemas.microsoft.com/office/drawing/2014/main" id="{74F392E8-C619-4376-B3AF-79AECD17B8B6}"/>
            </a:ext>
          </a:extLst>
        </xdr:cNvPr>
        <xdr:cNvSpPr txBox="1"/>
      </xdr:nvSpPr>
      <xdr:spPr>
        <a:xfrm>
          <a:off x="1626362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108</xdr:row>
      <xdr:rowOff>17145</xdr:rowOff>
    </xdr:from>
    <xdr:to>
      <xdr:col>116</xdr:col>
      <xdr:colOff>114300</xdr:colOff>
      <xdr:row>108</xdr:row>
      <xdr:rowOff>118745</xdr:rowOff>
    </xdr:to>
    <xdr:sp macro="" textlink="">
      <xdr:nvSpPr>
        <xdr:cNvPr id="540" name="楕円 539">
          <a:extLst>
            <a:ext uri="{FF2B5EF4-FFF2-40B4-BE49-F238E27FC236}">
              <a16:creationId xmlns:a16="http://schemas.microsoft.com/office/drawing/2014/main" id="{A00A1E9F-BBFE-4FDB-AA2A-37471F5D4338}"/>
            </a:ext>
          </a:extLst>
        </xdr:cNvPr>
        <xdr:cNvSpPr/>
      </xdr:nvSpPr>
      <xdr:spPr>
        <a:xfrm>
          <a:off x="19458940" y="181222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107</xdr:row>
      <xdr:rowOff>120413</xdr:rowOff>
    </xdr:from>
    <xdr:ext cx="469744" cy="259045"/>
    <xdr:sp macro="" textlink="">
      <xdr:nvSpPr>
        <xdr:cNvPr id="541" name="【庁舎】&#10;一人当たり面積該当値テキスト">
          <a:extLst>
            <a:ext uri="{FF2B5EF4-FFF2-40B4-BE49-F238E27FC236}">
              <a16:creationId xmlns:a16="http://schemas.microsoft.com/office/drawing/2014/main" id="{1FD6EE87-AE51-4BAA-8291-366BBAAB256E}"/>
            </a:ext>
          </a:extLst>
        </xdr:cNvPr>
        <xdr:cNvSpPr txBox="1"/>
      </xdr:nvSpPr>
      <xdr:spPr>
        <a:xfrm>
          <a:off x="19547840" y="180578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0.665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108</xdr:row>
      <xdr:rowOff>19686</xdr:rowOff>
    </xdr:from>
    <xdr:to>
      <xdr:col>112</xdr:col>
      <xdr:colOff>38100</xdr:colOff>
      <xdr:row>108</xdr:row>
      <xdr:rowOff>121286</xdr:rowOff>
    </xdr:to>
    <xdr:sp macro="" textlink="">
      <xdr:nvSpPr>
        <xdr:cNvPr id="542" name="楕円 541">
          <a:extLst>
            <a:ext uri="{FF2B5EF4-FFF2-40B4-BE49-F238E27FC236}">
              <a16:creationId xmlns:a16="http://schemas.microsoft.com/office/drawing/2014/main" id="{74C76AB7-13A3-4353-A62E-A8A41BB40A19}"/>
            </a:ext>
          </a:extLst>
        </xdr:cNvPr>
        <xdr:cNvSpPr/>
      </xdr:nvSpPr>
      <xdr:spPr>
        <a:xfrm>
          <a:off x="18735040" y="18124806"/>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108</xdr:row>
      <xdr:rowOff>67945</xdr:rowOff>
    </xdr:from>
    <xdr:to>
      <xdr:col>116</xdr:col>
      <xdr:colOff>63500</xdr:colOff>
      <xdr:row>108</xdr:row>
      <xdr:rowOff>70486</xdr:rowOff>
    </xdr:to>
    <xdr:cxnSp macro="">
      <xdr:nvCxnSpPr>
        <xdr:cNvPr id="543" name="直線コネクタ 542">
          <a:extLst>
            <a:ext uri="{FF2B5EF4-FFF2-40B4-BE49-F238E27FC236}">
              <a16:creationId xmlns:a16="http://schemas.microsoft.com/office/drawing/2014/main" id="{B8F74A10-4356-4B3A-8F36-9F4411F014DA}"/>
            </a:ext>
          </a:extLst>
        </xdr:cNvPr>
        <xdr:cNvCxnSpPr/>
      </xdr:nvCxnSpPr>
      <xdr:spPr>
        <a:xfrm flipV="1">
          <a:off x="18778220" y="18173065"/>
          <a:ext cx="731520" cy="25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108</xdr:row>
      <xdr:rowOff>22225</xdr:rowOff>
    </xdr:from>
    <xdr:to>
      <xdr:col>107</xdr:col>
      <xdr:colOff>101600</xdr:colOff>
      <xdr:row>108</xdr:row>
      <xdr:rowOff>123825</xdr:rowOff>
    </xdr:to>
    <xdr:sp macro="" textlink="">
      <xdr:nvSpPr>
        <xdr:cNvPr id="544" name="楕円 543">
          <a:extLst>
            <a:ext uri="{FF2B5EF4-FFF2-40B4-BE49-F238E27FC236}">
              <a16:creationId xmlns:a16="http://schemas.microsoft.com/office/drawing/2014/main" id="{858E2134-5430-4828-9BD1-1DDB8A897DAC}"/>
            </a:ext>
          </a:extLst>
        </xdr:cNvPr>
        <xdr:cNvSpPr/>
      </xdr:nvSpPr>
      <xdr:spPr>
        <a:xfrm>
          <a:off x="17937480" y="181273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108</xdr:row>
      <xdr:rowOff>70486</xdr:rowOff>
    </xdr:from>
    <xdr:to>
      <xdr:col>111</xdr:col>
      <xdr:colOff>177800</xdr:colOff>
      <xdr:row>108</xdr:row>
      <xdr:rowOff>73025</xdr:rowOff>
    </xdr:to>
    <xdr:cxnSp macro="">
      <xdr:nvCxnSpPr>
        <xdr:cNvPr id="545" name="直線コネクタ 544">
          <a:extLst>
            <a:ext uri="{FF2B5EF4-FFF2-40B4-BE49-F238E27FC236}">
              <a16:creationId xmlns:a16="http://schemas.microsoft.com/office/drawing/2014/main" id="{B93D662E-9868-447A-9030-92B8C6BE6921}"/>
            </a:ext>
          </a:extLst>
        </xdr:cNvPr>
        <xdr:cNvCxnSpPr/>
      </xdr:nvCxnSpPr>
      <xdr:spPr>
        <a:xfrm flipV="1">
          <a:off x="17988280" y="18175606"/>
          <a:ext cx="789940" cy="25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108</xdr:row>
      <xdr:rowOff>23749</xdr:rowOff>
    </xdr:from>
    <xdr:to>
      <xdr:col>102</xdr:col>
      <xdr:colOff>165100</xdr:colOff>
      <xdr:row>108</xdr:row>
      <xdr:rowOff>125349</xdr:rowOff>
    </xdr:to>
    <xdr:sp macro="" textlink="">
      <xdr:nvSpPr>
        <xdr:cNvPr id="546" name="楕円 545">
          <a:extLst>
            <a:ext uri="{FF2B5EF4-FFF2-40B4-BE49-F238E27FC236}">
              <a16:creationId xmlns:a16="http://schemas.microsoft.com/office/drawing/2014/main" id="{00DA9052-9272-41AA-9367-D9E4093CB659}"/>
            </a:ext>
          </a:extLst>
        </xdr:cNvPr>
        <xdr:cNvSpPr/>
      </xdr:nvSpPr>
      <xdr:spPr>
        <a:xfrm>
          <a:off x="17162780" y="181288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108</xdr:row>
      <xdr:rowOff>73025</xdr:rowOff>
    </xdr:from>
    <xdr:to>
      <xdr:col>107</xdr:col>
      <xdr:colOff>50800</xdr:colOff>
      <xdr:row>108</xdr:row>
      <xdr:rowOff>74549</xdr:rowOff>
    </xdr:to>
    <xdr:cxnSp macro="">
      <xdr:nvCxnSpPr>
        <xdr:cNvPr id="547" name="直線コネクタ 546">
          <a:extLst>
            <a:ext uri="{FF2B5EF4-FFF2-40B4-BE49-F238E27FC236}">
              <a16:creationId xmlns:a16="http://schemas.microsoft.com/office/drawing/2014/main" id="{76512EF7-5FE3-45E0-83B5-2C8C82C4DEFF}"/>
            </a:ext>
          </a:extLst>
        </xdr:cNvPr>
        <xdr:cNvCxnSpPr/>
      </xdr:nvCxnSpPr>
      <xdr:spPr>
        <a:xfrm flipV="1">
          <a:off x="17213580" y="18178145"/>
          <a:ext cx="774700" cy="15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108</xdr:row>
      <xdr:rowOff>24512</xdr:rowOff>
    </xdr:from>
    <xdr:to>
      <xdr:col>98</xdr:col>
      <xdr:colOff>38100</xdr:colOff>
      <xdr:row>108</xdr:row>
      <xdr:rowOff>126112</xdr:rowOff>
    </xdr:to>
    <xdr:sp macro="" textlink="">
      <xdr:nvSpPr>
        <xdr:cNvPr id="548" name="楕円 547">
          <a:extLst>
            <a:ext uri="{FF2B5EF4-FFF2-40B4-BE49-F238E27FC236}">
              <a16:creationId xmlns:a16="http://schemas.microsoft.com/office/drawing/2014/main" id="{004DEC30-F74D-4F09-81E6-E17F319051BE}"/>
            </a:ext>
          </a:extLst>
        </xdr:cNvPr>
        <xdr:cNvSpPr/>
      </xdr:nvSpPr>
      <xdr:spPr>
        <a:xfrm>
          <a:off x="16388080" y="18129632"/>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108</xdr:row>
      <xdr:rowOff>74549</xdr:rowOff>
    </xdr:from>
    <xdr:to>
      <xdr:col>102</xdr:col>
      <xdr:colOff>114300</xdr:colOff>
      <xdr:row>108</xdr:row>
      <xdr:rowOff>75312</xdr:rowOff>
    </xdr:to>
    <xdr:cxnSp macro="">
      <xdr:nvCxnSpPr>
        <xdr:cNvPr id="549" name="直線コネクタ 548">
          <a:extLst>
            <a:ext uri="{FF2B5EF4-FFF2-40B4-BE49-F238E27FC236}">
              <a16:creationId xmlns:a16="http://schemas.microsoft.com/office/drawing/2014/main" id="{65A9269C-FFDD-483B-BE99-BB686187F5B2}"/>
            </a:ext>
          </a:extLst>
        </xdr:cNvPr>
        <xdr:cNvCxnSpPr/>
      </xdr:nvCxnSpPr>
      <xdr:spPr>
        <a:xfrm flipV="1">
          <a:off x="16431260" y="18179669"/>
          <a:ext cx="782320" cy="7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106</xdr:row>
      <xdr:rowOff>91839</xdr:rowOff>
    </xdr:from>
    <xdr:ext cx="469744" cy="259045"/>
    <xdr:sp macro="" textlink="">
      <xdr:nvSpPr>
        <xdr:cNvPr id="550" name="n_1aveValue【庁舎】&#10;一人当たり面積">
          <a:extLst>
            <a:ext uri="{FF2B5EF4-FFF2-40B4-BE49-F238E27FC236}">
              <a16:creationId xmlns:a16="http://schemas.microsoft.com/office/drawing/2014/main" id="{33D648B3-7739-4D99-AC6F-A2F39C0EBCA8}"/>
            </a:ext>
          </a:extLst>
        </xdr:cNvPr>
        <xdr:cNvSpPr txBox="1"/>
      </xdr:nvSpPr>
      <xdr:spPr>
        <a:xfrm>
          <a:off x="18561127" y="178616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106</xdr:row>
      <xdr:rowOff>98441</xdr:rowOff>
    </xdr:from>
    <xdr:ext cx="469744" cy="259045"/>
    <xdr:sp macro="" textlink="">
      <xdr:nvSpPr>
        <xdr:cNvPr id="551" name="n_2aveValue【庁舎】&#10;一人当たり面積">
          <a:extLst>
            <a:ext uri="{FF2B5EF4-FFF2-40B4-BE49-F238E27FC236}">
              <a16:creationId xmlns:a16="http://schemas.microsoft.com/office/drawing/2014/main" id="{0799FAC8-30C8-47BC-9223-D08B7AC1286D}"/>
            </a:ext>
          </a:extLst>
        </xdr:cNvPr>
        <xdr:cNvSpPr txBox="1"/>
      </xdr:nvSpPr>
      <xdr:spPr>
        <a:xfrm>
          <a:off x="17776267" y="178682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0.955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106</xdr:row>
      <xdr:rowOff>99713</xdr:rowOff>
    </xdr:from>
    <xdr:ext cx="469744" cy="259045"/>
    <xdr:sp macro="" textlink="">
      <xdr:nvSpPr>
        <xdr:cNvPr id="552" name="n_3aveValue【庁舎】&#10;一人当たり面積">
          <a:extLst>
            <a:ext uri="{FF2B5EF4-FFF2-40B4-BE49-F238E27FC236}">
              <a16:creationId xmlns:a16="http://schemas.microsoft.com/office/drawing/2014/main" id="{C44FEACA-F14F-454D-841D-6863F1B06741}"/>
            </a:ext>
          </a:extLst>
        </xdr:cNvPr>
        <xdr:cNvSpPr txBox="1"/>
      </xdr:nvSpPr>
      <xdr:spPr>
        <a:xfrm>
          <a:off x="17001567" y="178695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0.945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108</xdr:row>
      <xdr:rowOff>129049</xdr:rowOff>
    </xdr:from>
    <xdr:ext cx="469744" cy="259045"/>
    <xdr:sp macro="" textlink="">
      <xdr:nvSpPr>
        <xdr:cNvPr id="553" name="n_4aveValue【庁舎】&#10;一人当たり面積">
          <a:extLst>
            <a:ext uri="{FF2B5EF4-FFF2-40B4-BE49-F238E27FC236}">
              <a16:creationId xmlns:a16="http://schemas.microsoft.com/office/drawing/2014/main" id="{7F3EB089-D35C-4857-A507-03512B1F6E61}"/>
            </a:ext>
          </a:extLst>
        </xdr:cNvPr>
        <xdr:cNvSpPr txBox="1"/>
      </xdr:nvSpPr>
      <xdr:spPr>
        <a:xfrm>
          <a:off x="16226867" y="182341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108</xdr:row>
      <xdr:rowOff>112413</xdr:rowOff>
    </xdr:from>
    <xdr:ext cx="469744" cy="259045"/>
    <xdr:sp macro="" textlink="">
      <xdr:nvSpPr>
        <xdr:cNvPr id="554" name="n_1mainValue【庁舎】&#10;一人当たり面積">
          <a:extLst>
            <a:ext uri="{FF2B5EF4-FFF2-40B4-BE49-F238E27FC236}">
              <a16:creationId xmlns:a16="http://schemas.microsoft.com/office/drawing/2014/main" id="{A1992DC0-14EF-4D22-A45A-89E0042FC5D6}"/>
            </a:ext>
          </a:extLst>
        </xdr:cNvPr>
        <xdr:cNvSpPr txBox="1"/>
      </xdr:nvSpPr>
      <xdr:spPr>
        <a:xfrm>
          <a:off x="18561127" y="182175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108</xdr:row>
      <xdr:rowOff>114952</xdr:rowOff>
    </xdr:from>
    <xdr:ext cx="469744" cy="259045"/>
    <xdr:sp macro="" textlink="">
      <xdr:nvSpPr>
        <xdr:cNvPr id="555" name="n_2mainValue【庁舎】&#10;一人当たり面積">
          <a:extLst>
            <a:ext uri="{FF2B5EF4-FFF2-40B4-BE49-F238E27FC236}">
              <a16:creationId xmlns:a16="http://schemas.microsoft.com/office/drawing/2014/main" id="{7200A682-3ED2-414F-ACF5-47772488F175}"/>
            </a:ext>
          </a:extLst>
        </xdr:cNvPr>
        <xdr:cNvSpPr txBox="1"/>
      </xdr:nvSpPr>
      <xdr:spPr>
        <a:xfrm>
          <a:off x="17776267" y="182200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108</xdr:row>
      <xdr:rowOff>116476</xdr:rowOff>
    </xdr:from>
    <xdr:ext cx="469744" cy="259045"/>
    <xdr:sp macro="" textlink="">
      <xdr:nvSpPr>
        <xdr:cNvPr id="556" name="n_3mainValue【庁舎】&#10;一人当たり面積">
          <a:extLst>
            <a:ext uri="{FF2B5EF4-FFF2-40B4-BE49-F238E27FC236}">
              <a16:creationId xmlns:a16="http://schemas.microsoft.com/office/drawing/2014/main" id="{89C11E90-9B6B-4122-96FC-95D57DF9ECB3}"/>
            </a:ext>
          </a:extLst>
        </xdr:cNvPr>
        <xdr:cNvSpPr txBox="1"/>
      </xdr:nvSpPr>
      <xdr:spPr>
        <a:xfrm>
          <a:off x="17001567" y="182215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106</xdr:row>
      <xdr:rowOff>142639</xdr:rowOff>
    </xdr:from>
    <xdr:ext cx="469744" cy="259045"/>
    <xdr:sp macro="" textlink="">
      <xdr:nvSpPr>
        <xdr:cNvPr id="557" name="n_4mainValue【庁舎】&#10;一人当たり面積">
          <a:extLst>
            <a:ext uri="{FF2B5EF4-FFF2-40B4-BE49-F238E27FC236}">
              <a16:creationId xmlns:a16="http://schemas.microsoft.com/office/drawing/2014/main" id="{48353E60-AA13-4CA0-8CAF-3583F8877F58}"/>
            </a:ext>
          </a:extLst>
        </xdr:cNvPr>
        <xdr:cNvSpPr txBox="1"/>
      </xdr:nvSpPr>
      <xdr:spPr>
        <a:xfrm>
          <a:off x="16226867" y="179124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558" name="正方形/長方形 557">
          <a:extLst>
            <a:ext uri="{FF2B5EF4-FFF2-40B4-BE49-F238E27FC236}">
              <a16:creationId xmlns:a16="http://schemas.microsoft.com/office/drawing/2014/main" id="{782A4DDE-61B4-4168-9C9E-DA95AC51EA2C}"/>
            </a:ext>
          </a:extLst>
        </xdr:cNvPr>
        <xdr:cNvSpPr/>
      </xdr:nvSpPr>
      <xdr:spPr>
        <a:xfrm>
          <a:off x="670560" y="19000470"/>
          <a:ext cx="19598640" cy="18630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559" name="正方形/長方形 558">
          <a:extLst>
            <a:ext uri="{FF2B5EF4-FFF2-40B4-BE49-F238E27FC236}">
              <a16:creationId xmlns:a16="http://schemas.microsoft.com/office/drawing/2014/main" id="{FF952E4F-AF0A-479C-95C5-622AA86CEF96}"/>
            </a:ext>
          </a:extLst>
        </xdr:cNvPr>
        <xdr:cNvSpPr/>
      </xdr:nvSpPr>
      <xdr:spPr>
        <a:xfrm>
          <a:off x="670560" y="19063970"/>
          <a:ext cx="33909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560" name="テキスト ボックス 559">
          <a:extLst>
            <a:ext uri="{FF2B5EF4-FFF2-40B4-BE49-F238E27FC236}">
              <a16:creationId xmlns:a16="http://schemas.microsoft.com/office/drawing/2014/main" id="{2810C310-C1D6-43A1-9668-A9B4B689869E}"/>
            </a:ext>
          </a:extLst>
        </xdr:cNvPr>
        <xdr:cNvSpPr txBox="1"/>
      </xdr:nvSpPr>
      <xdr:spPr>
        <a:xfrm>
          <a:off x="746760" y="19310350"/>
          <a:ext cx="19433540" cy="145542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000">
              <a:solidFill>
                <a:schemeClr val="dk1"/>
              </a:solidFill>
              <a:effectLst/>
              <a:latin typeface="+mn-lt"/>
              <a:ea typeface="+mn-ea"/>
              <a:cs typeface="+mn-cs"/>
            </a:rPr>
            <a:t>令和</a:t>
          </a:r>
          <a:r>
            <a:rPr kumimoji="1" lang="en-US" altLang="ja-JP" sz="1000">
              <a:solidFill>
                <a:schemeClr val="dk1"/>
              </a:solidFill>
              <a:effectLst/>
              <a:latin typeface="+mn-lt"/>
              <a:ea typeface="+mn-ea"/>
              <a:cs typeface="+mn-cs"/>
            </a:rPr>
            <a:t>5</a:t>
          </a:r>
          <a:r>
            <a:rPr kumimoji="1" lang="ja-JP" altLang="ja-JP" sz="1000">
              <a:solidFill>
                <a:schemeClr val="dk1"/>
              </a:solidFill>
              <a:effectLst/>
              <a:latin typeface="+mn-lt"/>
              <a:ea typeface="+mn-ea"/>
              <a:cs typeface="+mn-cs"/>
            </a:rPr>
            <a:t>年度数値　</a:t>
          </a:r>
          <a:r>
            <a:rPr kumimoji="1" lang="en-US" altLang="ja-JP" sz="1000">
              <a:solidFill>
                <a:schemeClr val="dk1"/>
              </a:solidFill>
              <a:effectLst/>
              <a:latin typeface="+mn-lt"/>
              <a:ea typeface="+mn-ea"/>
              <a:cs typeface="+mn-cs"/>
            </a:rPr>
            <a:t>【</a:t>
          </a:r>
          <a:r>
            <a:rPr kumimoji="1" lang="ja-JP" altLang="ja-JP" sz="1000">
              <a:solidFill>
                <a:schemeClr val="dk1"/>
              </a:solidFill>
              <a:effectLst/>
              <a:latin typeface="+mn-lt"/>
              <a:ea typeface="+mn-ea"/>
              <a:cs typeface="+mn-cs"/>
            </a:rPr>
            <a:t>一般廃棄物処理施設</a:t>
          </a:r>
          <a:r>
            <a:rPr kumimoji="1" lang="en-US" altLang="ja-JP" sz="1000">
              <a:solidFill>
                <a:schemeClr val="dk1"/>
              </a:solidFill>
              <a:effectLst/>
              <a:latin typeface="+mn-lt"/>
              <a:ea typeface="+mn-ea"/>
              <a:cs typeface="+mn-cs"/>
            </a:rPr>
            <a:t>】</a:t>
          </a:r>
          <a:r>
            <a:rPr kumimoji="1" lang="ja-JP" altLang="ja-JP" sz="1000">
              <a:solidFill>
                <a:schemeClr val="dk1"/>
              </a:solidFill>
              <a:effectLst/>
              <a:latin typeface="+mn-lt"/>
              <a:ea typeface="+mn-ea"/>
              <a:cs typeface="+mn-cs"/>
            </a:rPr>
            <a:t>有形固定資産減価償却率</a:t>
          </a:r>
          <a:r>
            <a:rPr kumimoji="1" lang="en-US" altLang="ja-JP" sz="1000">
              <a:solidFill>
                <a:schemeClr val="dk1"/>
              </a:solidFill>
              <a:effectLst/>
              <a:latin typeface="+mn-lt"/>
              <a:ea typeface="+mn-ea"/>
              <a:cs typeface="+mn-cs"/>
            </a:rPr>
            <a:t>95.2%</a:t>
          </a:r>
          <a:r>
            <a:rPr kumimoji="1" lang="ja-JP" altLang="ja-JP" sz="1000">
              <a:solidFill>
                <a:schemeClr val="dk1"/>
              </a:solidFill>
              <a:effectLst/>
              <a:latin typeface="+mn-lt"/>
              <a:ea typeface="+mn-ea"/>
              <a:cs typeface="+mn-cs"/>
            </a:rPr>
            <a:t>・</a:t>
          </a:r>
          <a:r>
            <a:rPr kumimoji="1" lang="ja-JP" altLang="en-US" sz="1000">
              <a:solidFill>
                <a:schemeClr val="dk1"/>
              </a:solidFill>
              <a:effectLst/>
              <a:latin typeface="+mn-lt"/>
              <a:ea typeface="+mn-ea"/>
              <a:cs typeface="+mn-cs"/>
            </a:rPr>
            <a:t>一人当たり有形固定資産（償却資産）額</a:t>
          </a:r>
          <a:r>
            <a:rPr kumimoji="1" lang="en-US" altLang="ja-JP" sz="1000">
              <a:solidFill>
                <a:schemeClr val="dk1"/>
              </a:solidFill>
              <a:effectLst/>
              <a:latin typeface="+mn-lt"/>
              <a:ea typeface="+mn-ea"/>
              <a:cs typeface="+mn-cs"/>
            </a:rPr>
            <a:t>166,267</a:t>
          </a:r>
          <a:r>
            <a:rPr kumimoji="1" lang="ja-JP" altLang="en-US" sz="1000">
              <a:solidFill>
                <a:schemeClr val="dk1"/>
              </a:solidFill>
              <a:effectLst/>
              <a:latin typeface="+mn-lt"/>
              <a:ea typeface="+mn-ea"/>
              <a:cs typeface="+mn-cs"/>
            </a:rPr>
            <a:t>円</a:t>
          </a:r>
          <a:r>
            <a:rPr kumimoji="1" lang="ja-JP" altLang="ja-JP" sz="1000">
              <a:solidFill>
                <a:schemeClr val="dk1"/>
              </a:solidFill>
              <a:effectLst/>
              <a:latin typeface="+mn-lt"/>
              <a:ea typeface="+mn-ea"/>
              <a:cs typeface="+mn-cs"/>
            </a:rPr>
            <a:t>、</a:t>
          </a:r>
          <a:r>
            <a:rPr kumimoji="1" lang="en-US" altLang="ja-JP" sz="1000">
              <a:solidFill>
                <a:schemeClr val="dk1"/>
              </a:solidFill>
              <a:effectLst/>
              <a:latin typeface="+mn-lt"/>
              <a:ea typeface="+mn-ea"/>
              <a:cs typeface="+mn-cs"/>
            </a:rPr>
            <a:t>【</a:t>
          </a:r>
          <a:r>
            <a:rPr kumimoji="1" lang="ja-JP" altLang="ja-JP" sz="1000">
              <a:solidFill>
                <a:schemeClr val="dk1"/>
              </a:solidFill>
              <a:effectLst/>
              <a:latin typeface="+mn-lt"/>
              <a:ea typeface="+mn-ea"/>
              <a:cs typeface="+mn-cs"/>
            </a:rPr>
            <a:t>保健センター・保健所</a:t>
          </a:r>
          <a:r>
            <a:rPr kumimoji="1" lang="en-US" altLang="ja-JP" sz="1000">
              <a:solidFill>
                <a:schemeClr val="dk1"/>
              </a:solidFill>
              <a:effectLst/>
              <a:latin typeface="+mn-lt"/>
              <a:ea typeface="+mn-ea"/>
              <a:cs typeface="+mn-cs"/>
            </a:rPr>
            <a:t>】</a:t>
          </a:r>
          <a:r>
            <a:rPr kumimoji="1" lang="ja-JP" altLang="ja-JP" sz="1000">
              <a:solidFill>
                <a:schemeClr val="dk1"/>
              </a:solidFill>
              <a:effectLst/>
              <a:latin typeface="+mn-lt"/>
              <a:ea typeface="+mn-ea"/>
              <a:cs typeface="+mn-cs"/>
            </a:rPr>
            <a:t>有形固定資産減価償却率</a:t>
          </a:r>
          <a:r>
            <a:rPr kumimoji="1" lang="en-US" altLang="ja-JP" sz="1000">
              <a:solidFill>
                <a:schemeClr val="dk1"/>
              </a:solidFill>
              <a:effectLst/>
              <a:latin typeface="+mn-lt"/>
              <a:ea typeface="+mn-ea"/>
              <a:cs typeface="+mn-cs"/>
            </a:rPr>
            <a:t>68.0%</a:t>
          </a:r>
          <a:r>
            <a:rPr kumimoji="1" lang="ja-JP" altLang="ja-JP" sz="1000">
              <a:solidFill>
                <a:schemeClr val="dk1"/>
              </a:solidFill>
              <a:effectLst/>
              <a:latin typeface="+mn-lt"/>
              <a:ea typeface="+mn-ea"/>
              <a:cs typeface="+mn-cs"/>
            </a:rPr>
            <a:t>・一人当たり面積</a:t>
          </a:r>
          <a:r>
            <a:rPr kumimoji="1" lang="en-US" altLang="ja-JP" sz="1000">
              <a:solidFill>
                <a:schemeClr val="dk1"/>
              </a:solidFill>
              <a:effectLst/>
              <a:latin typeface="+mn-lt"/>
              <a:ea typeface="+mn-ea"/>
              <a:cs typeface="+mn-cs"/>
            </a:rPr>
            <a:t>0.224㎡</a:t>
          </a:r>
          <a:r>
            <a:rPr kumimoji="1" lang="ja-JP" altLang="ja-JP" sz="1000">
              <a:solidFill>
                <a:schemeClr val="dk1"/>
              </a:solidFill>
              <a:effectLst/>
              <a:latin typeface="+mn-lt"/>
              <a:ea typeface="+mn-ea"/>
              <a:cs typeface="+mn-cs"/>
            </a:rPr>
            <a:t>、</a:t>
          </a:r>
          <a:r>
            <a:rPr kumimoji="1" lang="en-US" altLang="ja-JP" sz="1000">
              <a:solidFill>
                <a:schemeClr val="dk1"/>
              </a:solidFill>
              <a:effectLst/>
              <a:latin typeface="+mn-lt"/>
              <a:ea typeface="+mn-ea"/>
              <a:cs typeface="+mn-cs"/>
            </a:rPr>
            <a:t>【</a:t>
          </a:r>
          <a:r>
            <a:rPr kumimoji="1" lang="ja-JP" altLang="ja-JP" sz="1000">
              <a:solidFill>
                <a:schemeClr val="dk1"/>
              </a:solidFill>
              <a:effectLst/>
              <a:latin typeface="+mn-lt"/>
              <a:ea typeface="+mn-ea"/>
              <a:cs typeface="+mn-cs"/>
            </a:rPr>
            <a:t>消防施設</a:t>
          </a:r>
          <a:r>
            <a:rPr kumimoji="1" lang="en-US" altLang="ja-JP" sz="1000">
              <a:solidFill>
                <a:schemeClr val="dk1"/>
              </a:solidFill>
              <a:effectLst/>
              <a:latin typeface="+mn-lt"/>
              <a:ea typeface="+mn-ea"/>
              <a:cs typeface="+mn-cs"/>
            </a:rPr>
            <a:t>】</a:t>
          </a:r>
          <a:r>
            <a:rPr kumimoji="1" lang="ja-JP" altLang="ja-JP" sz="1000">
              <a:solidFill>
                <a:schemeClr val="dk1"/>
              </a:solidFill>
              <a:effectLst/>
              <a:latin typeface="+mn-lt"/>
              <a:ea typeface="+mn-ea"/>
              <a:cs typeface="+mn-cs"/>
            </a:rPr>
            <a:t>有形固定資産減価償却率</a:t>
          </a:r>
          <a:r>
            <a:rPr kumimoji="1" lang="en-US" altLang="ja-JP" sz="1000">
              <a:solidFill>
                <a:schemeClr val="dk1"/>
              </a:solidFill>
              <a:effectLst/>
              <a:latin typeface="+mn-lt"/>
              <a:ea typeface="+mn-ea"/>
              <a:cs typeface="+mn-cs"/>
            </a:rPr>
            <a:t>61.4%</a:t>
          </a:r>
          <a:r>
            <a:rPr kumimoji="1" lang="ja-JP" altLang="ja-JP" sz="1000">
              <a:solidFill>
                <a:schemeClr val="dk1"/>
              </a:solidFill>
              <a:effectLst/>
              <a:latin typeface="+mn-lt"/>
              <a:ea typeface="+mn-ea"/>
              <a:cs typeface="+mn-cs"/>
            </a:rPr>
            <a:t>・一人当たり面積</a:t>
          </a:r>
          <a:r>
            <a:rPr kumimoji="1" lang="en-US" altLang="ja-JP" sz="1000">
              <a:solidFill>
                <a:schemeClr val="dk1"/>
              </a:solidFill>
              <a:effectLst/>
              <a:latin typeface="+mn-lt"/>
              <a:ea typeface="+mn-ea"/>
              <a:cs typeface="+mn-cs"/>
            </a:rPr>
            <a:t>0.238㎡</a:t>
          </a:r>
          <a:r>
            <a:rPr kumimoji="1" lang="ja-JP" altLang="ja-JP" sz="1000">
              <a:solidFill>
                <a:schemeClr val="dk1"/>
              </a:solidFill>
              <a:effectLst/>
              <a:latin typeface="+mn-lt"/>
              <a:ea typeface="+mn-ea"/>
              <a:cs typeface="+mn-cs"/>
            </a:rPr>
            <a:t>、</a:t>
          </a:r>
          <a:r>
            <a:rPr kumimoji="1" lang="en-US" altLang="ja-JP" sz="1000">
              <a:solidFill>
                <a:schemeClr val="dk1"/>
              </a:solidFill>
              <a:effectLst/>
              <a:latin typeface="+mn-lt"/>
              <a:ea typeface="+mn-ea"/>
              <a:cs typeface="+mn-cs"/>
            </a:rPr>
            <a:t>【</a:t>
          </a:r>
          <a:r>
            <a:rPr kumimoji="1" lang="ja-JP" altLang="ja-JP" sz="1000">
              <a:solidFill>
                <a:schemeClr val="dk1"/>
              </a:solidFill>
              <a:effectLst/>
              <a:latin typeface="+mn-lt"/>
              <a:ea typeface="+mn-ea"/>
              <a:cs typeface="+mn-cs"/>
            </a:rPr>
            <a:t>庁舎</a:t>
          </a:r>
          <a:r>
            <a:rPr kumimoji="1" lang="en-US" altLang="ja-JP" sz="1000">
              <a:solidFill>
                <a:schemeClr val="dk1"/>
              </a:solidFill>
              <a:effectLst/>
              <a:latin typeface="+mn-lt"/>
              <a:ea typeface="+mn-ea"/>
              <a:cs typeface="+mn-cs"/>
            </a:rPr>
            <a:t>】</a:t>
          </a:r>
          <a:r>
            <a:rPr kumimoji="1" lang="ja-JP" altLang="ja-JP" sz="1000">
              <a:solidFill>
                <a:schemeClr val="dk1"/>
              </a:solidFill>
              <a:effectLst/>
              <a:latin typeface="+mn-lt"/>
              <a:ea typeface="+mn-ea"/>
              <a:cs typeface="+mn-cs"/>
            </a:rPr>
            <a:t>有形固定資産減価償却率</a:t>
          </a:r>
          <a:r>
            <a:rPr kumimoji="1" lang="en-US" altLang="ja-JP" sz="1000">
              <a:solidFill>
                <a:schemeClr val="dk1"/>
              </a:solidFill>
              <a:effectLst/>
              <a:latin typeface="+mn-lt"/>
              <a:ea typeface="+mn-ea"/>
              <a:cs typeface="+mn-cs"/>
            </a:rPr>
            <a:t>65.3%</a:t>
          </a:r>
          <a:r>
            <a:rPr kumimoji="1" lang="ja-JP" altLang="ja-JP" sz="1000">
              <a:solidFill>
                <a:schemeClr val="dk1"/>
              </a:solidFill>
              <a:effectLst/>
              <a:latin typeface="+mn-lt"/>
              <a:ea typeface="+mn-ea"/>
              <a:cs typeface="+mn-cs"/>
            </a:rPr>
            <a:t>・一人当たり面積</a:t>
          </a:r>
          <a:r>
            <a:rPr kumimoji="1" lang="en-US" altLang="ja-JP" sz="1000">
              <a:solidFill>
                <a:schemeClr val="dk1"/>
              </a:solidFill>
              <a:effectLst/>
              <a:latin typeface="+mn-lt"/>
              <a:ea typeface="+mn-ea"/>
              <a:cs typeface="+mn-cs"/>
            </a:rPr>
            <a:t>0.665㎡</a:t>
          </a:r>
          <a:r>
            <a:rPr kumimoji="1" lang="ja-JP" altLang="ja-JP" sz="1000">
              <a:solidFill>
                <a:schemeClr val="dk1"/>
              </a:solidFill>
              <a:effectLst/>
              <a:latin typeface="+mn-lt"/>
              <a:ea typeface="+mn-ea"/>
              <a:cs typeface="+mn-cs"/>
            </a:rPr>
            <a:t>　</a:t>
          </a:r>
          <a:r>
            <a:rPr kumimoji="1" lang="en-US" altLang="ja-JP" sz="1000">
              <a:solidFill>
                <a:schemeClr val="dk1"/>
              </a:solidFill>
              <a:effectLst/>
              <a:latin typeface="+mn-lt"/>
              <a:ea typeface="+mn-ea"/>
              <a:cs typeface="+mn-cs"/>
            </a:rPr>
            <a:t>※</a:t>
          </a:r>
          <a:r>
            <a:rPr kumimoji="1" lang="ja-JP" altLang="ja-JP" sz="1000">
              <a:solidFill>
                <a:schemeClr val="dk1"/>
              </a:solidFill>
              <a:effectLst/>
              <a:latin typeface="+mn-lt"/>
              <a:ea typeface="+mn-ea"/>
              <a:cs typeface="+mn-cs"/>
            </a:rPr>
            <a:t>その他の施設は該当数値なし</a:t>
          </a:r>
          <a:endParaRPr lang="ja-JP" altLang="ja-JP" sz="1000">
            <a:effectLst/>
          </a:endParaRPr>
        </a:p>
        <a:p>
          <a:r>
            <a:rPr kumimoji="1" lang="ja-JP" altLang="ja-JP" sz="1000">
              <a:solidFill>
                <a:schemeClr val="dk1"/>
              </a:solidFill>
              <a:effectLst/>
              <a:latin typeface="+mn-lt"/>
              <a:ea typeface="+mn-ea"/>
              <a:cs typeface="+mn-cs"/>
            </a:rPr>
            <a:t>　類似団体と比較して有形固定資産減価償却率が高くなっている施設は、一般廃棄物処理施設、保健センター・保健所、庁舎である。一般廃棄物処理施設については、町独自の焼却施設を運営していたが、施設の老朽化による改修経費に多額の費用が必要となること、また、最終処分場の限界やダイオキシン対策に対する施設の維持管理費の負担も大きくなっていたことから、平成</a:t>
          </a:r>
          <a:r>
            <a:rPr kumimoji="1" lang="en-US" altLang="ja-JP" sz="1000">
              <a:solidFill>
                <a:schemeClr val="dk1"/>
              </a:solidFill>
              <a:effectLst/>
              <a:latin typeface="+mn-lt"/>
              <a:ea typeface="+mn-ea"/>
              <a:cs typeface="+mn-cs"/>
            </a:rPr>
            <a:t>23</a:t>
          </a:r>
          <a:r>
            <a:rPr kumimoji="1" lang="ja-JP" altLang="ja-JP" sz="1000">
              <a:solidFill>
                <a:schemeClr val="dk1"/>
              </a:solidFill>
              <a:effectLst/>
              <a:latin typeface="+mn-lt"/>
              <a:ea typeface="+mn-ea"/>
              <a:cs typeface="+mn-cs"/>
            </a:rPr>
            <a:t>年</a:t>
          </a:r>
          <a:r>
            <a:rPr kumimoji="1" lang="en-US" altLang="ja-JP" sz="1000">
              <a:solidFill>
                <a:schemeClr val="dk1"/>
              </a:solidFill>
              <a:effectLst/>
              <a:latin typeface="+mn-lt"/>
              <a:ea typeface="+mn-ea"/>
              <a:cs typeface="+mn-cs"/>
            </a:rPr>
            <a:t>10</a:t>
          </a:r>
          <a:r>
            <a:rPr kumimoji="1" lang="ja-JP" altLang="ja-JP" sz="1000">
              <a:solidFill>
                <a:schemeClr val="dk1"/>
              </a:solidFill>
              <a:effectLst/>
              <a:latin typeface="+mn-lt"/>
              <a:ea typeface="+mn-ea"/>
              <a:cs typeface="+mn-cs"/>
            </a:rPr>
            <a:t>月に一部事務組合に</a:t>
          </a:r>
          <a:r>
            <a:rPr kumimoji="1" lang="en-US" altLang="ja-JP" sz="1000">
              <a:solidFill>
                <a:schemeClr val="dk1"/>
              </a:solidFill>
              <a:effectLst/>
              <a:latin typeface="+mn-lt"/>
              <a:ea typeface="+mn-ea"/>
              <a:cs typeface="+mn-cs"/>
            </a:rPr>
            <a:t>3e</a:t>
          </a:r>
          <a:r>
            <a:rPr kumimoji="1" lang="ja-JP" altLang="ja-JP" sz="1000">
              <a:solidFill>
                <a:schemeClr val="dk1"/>
              </a:solidFill>
              <a:effectLst/>
              <a:latin typeface="+mn-lt"/>
              <a:ea typeface="+mn-ea"/>
              <a:cs typeface="+mn-cs"/>
            </a:rPr>
            <a:t>し、町施設での焼却を行わないこととしたため、施設更新や維持管理にかかる費用は大きく軽減された。保健センターについては、建設後</a:t>
          </a:r>
          <a:r>
            <a:rPr kumimoji="1" lang="en-US" altLang="ja-JP" sz="1000">
              <a:solidFill>
                <a:schemeClr val="dk1"/>
              </a:solidFill>
              <a:effectLst/>
              <a:latin typeface="+mn-lt"/>
              <a:ea typeface="+mn-ea"/>
              <a:cs typeface="+mn-cs"/>
            </a:rPr>
            <a:t>20</a:t>
          </a:r>
          <a:r>
            <a:rPr kumimoji="1" lang="ja-JP" altLang="ja-JP" sz="1000">
              <a:solidFill>
                <a:schemeClr val="dk1"/>
              </a:solidFill>
              <a:effectLst/>
              <a:latin typeface="+mn-lt"/>
              <a:ea typeface="+mn-ea"/>
              <a:cs typeface="+mn-cs"/>
            </a:rPr>
            <a:t>年以上が経過しており、施設・設備の老朽化に伴う改修費用が年々膨らんでいるため、平成</a:t>
          </a:r>
          <a:r>
            <a:rPr kumimoji="1" lang="en-US" altLang="ja-JP" sz="1000">
              <a:solidFill>
                <a:schemeClr val="dk1"/>
              </a:solidFill>
              <a:effectLst/>
              <a:latin typeface="+mn-lt"/>
              <a:ea typeface="+mn-ea"/>
              <a:cs typeface="+mn-cs"/>
            </a:rPr>
            <a:t>28</a:t>
          </a:r>
          <a:r>
            <a:rPr kumimoji="1" lang="ja-JP" altLang="ja-JP" sz="1000">
              <a:solidFill>
                <a:schemeClr val="dk1"/>
              </a:solidFill>
              <a:effectLst/>
              <a:latin typeface="+mn-lt"/>
              <a:ea typeface="+mn-ea"/>
              <a:cs typeface="+mn-cs"/>
            </a:rPr>
            <a:t>年に施設維持補修調査を実施した。その結果に基づき、今後、更新費用の年度間の平準化を図りながら計画的に維持補修を実施していく。なお、庁舎について、現庁舎は、既存建物を増改築したもので、庁舎の半分は昭和</a:t>
          </a:r>
          <a:r>
            <a:rPr kumimoji="1" lang="en-US" altLang="ja-JP" sz="1000">
              <a:solidFill>
                <a:schemeClr val="dk1"/>
              </a:solidFill>
              <a:effectLst/>
              <a:latin typeface="+mn-lt"/>
              <a:ea typeface="+mn-ea"/>
              <a:cs typeface="+mn-cs"/>
            </a:rPr>
            <a:t>40</a:t>
          </a:r>
          <a:r>
            <a:rPr kumimoji="1" lang="ja-JP" altLang="ja-JP" sz="1000">
              <a:solidFill>
                <a:schemeClr val="dk1"/>
              </a:solidFill>
              <a:effectLst/>
              <a:latin typeface="+mn-lt"/>
              <a:ea typeface="+mn-ea"/>
              <a:cs typeface="+mn-cs"/>
            </a:rPr>
            <a:t>年の建設、残りの増築部分も昭和</a:t>
          </a:r>
          <a:r>
            <a:rPr kumimoji="1" lang="en-US" altLang="ja-JP" sz="1000">
              <a:solidFill>
                <a:schemeClr val="dk1"/>
              </a:solidFill>
              <a:effectLst/>
              <a:latin typeface="+mn-lt"/>
              <a:ea typeface="+mn-ea"/>
              <a:cs typeface="+mn-cs"/>
            </a:rPr>
            <a:t>59</a:t>
          </a:r>
          <a:r>
            <a:rPr kumimoji="1" lang="ja-JP" altLang="ja-JP" sz="1000">
              <a:solidFill>
                <a:schemeClr val="dk1"/>
              </a:solidFill>
              <a:effectLst/>
              <a:latin typeface="+mn-lt"/>
              <a:ea typeface="+mn-ea"/>
              <a:cs typeface="+mn-cs"/>
            </a:rPr>
            <a:t>年の建設で施設・設備の不具合が多くなっており、平成</a:t>
          </a:r>
          <a:r>
            <a:rPr kumimoji="1" lang="en-US" altLang="ja-JP" sz="1000">
              <a:solidFill>
                <a:schemeClr val="dk1"/>
              </a:solidFill>
              <a:effectLst/>
              <a:latin typeface="+mn-lt"/>
              <a:ea typeface="+mn-ea"/>
              <a:cs typeface="+mn-cs"/>
            </a:rPr>
            <a:t>26</a:t>
          </a:r>
          <a:r>
            <a:rPr kumimoji="1" lang="ja-JP" altLang="ja-JP" sz="1000">
              <a:solidFill>
                <a:schemeClr val="dk1"/>
              </a:solidFill>
              <a:effectLst/>
              <a:latin typeface="+mn-lt"/>
              <a:ea typeface="+mn-ea"/>
              <a:cs typeface="+mn-cs"/>
            </a:rPr>
            <a:t>年</a:t>
          </a:r>
          <a:r>
            <a:rPr kumimoji="1" lang="en-US" altLang="ja-JP" sz="1000">
              <a:solidFill>
                <a:schemeClr val="dk1"/>
              </a:solidFill>
              <a:effectLst/>
              <a:latin typeface="+mn-lt"/>
              <a:ea typeface="+mn-ea"/>
              <a:cs typeface="+mn-cs"/>
            </a:rPr>
            <a:t>3</a:t>
          </a:r>
          <a:r>
            <a:rPr kumimoji="1" lang="ja-JP" altLang="ja-JP" sz="1000">
              <a:solidFill>
                <a:schemeClr val="dk1"/>
              </a:solidFill>
              <a:effectLst/>
              <a:latin typeface="+mn-lt"/>
              <a:ea typeface="+mn-ea"/>
              <a:cs typeface="+mn-cs"/>
            </a:rPr>
            <a:t>月に示された耐震診断結果では基準値を満たさないことが判明したため、令和</a:t>
          </a:r>
          <a:r>
            <a:rPr kumimoji="1" lang="en-US" altLang="ja-JP" sz="1000">
              <a:solidFill>
                <a:schemeClr val="dk1"/>
              </a:solidFill>
              <a:effectLst/>
              <a:latin typeface="+mn-lt"/>
              <a:ea typeface="+mn-ea"/>
              <a:cs typeface="+mn-cs"/>
            </a:rPr>
            <a:t>9</a:t>
          </a:r>
          <a:r>
            <a:rPr kumimoji="1" lang="ja-JP" altLang="ja-JP" sz="1000">
              <a:solidFill>
                <a:schemeClr val="dk1"/>
              </a:solidFill>
              <a:effectLst/>
              <a:latin typeface="+mn-lt"/>
              <a:ea typeface="+mn-ea"/>
              <a:cs typeface="+mn-cs"/>
            </a:rPr>
            <a:t>年度完成に向けて新庁舎建設整備を進めている。</a:t>
          </a:r>
          <a:endParaRPr lang="ja-JP" altLang="ja-JP" sz="1000">
            <a:effectLst/>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東京都奥多摩町</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4,603
4,533
225.53
7,385,902
7,098,560
286,575
2,818,816
1,576,240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7.4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5758692" cy="25904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62000" y="3263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20</xdr:row>
      <xdr:rowOff>88900</xdr:rowOff>
    </xdr:from>
    <xdr:ext cx="8725722" cy="25904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62000" y="3517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22</xdr:row>
      <xdr:rowOff>0</xdr:rowOff>
    </xdr:from>
    <xdr:ext cx="5961184" cy="25904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62000" y="3771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23</xdr:row>
      <xdr:rowOff>82550</xdr:rowOff>
    </xdr:from>
    <xdr:ext cx="8146654" cy="25904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62000" y="4025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24</xdr:row>
      <xdr:rowOff>165100</xdr:rowOff>
    </xdr:from>
    <xdr:ext cx="8759834" cy="425758"/>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62000" y="4279900"/>
          <a:ext cx="8759834"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ラスパイレス指数</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については、各調査対象年度の
　　地方公務員給与実態調査に基づいている。</a:t>
          </a:r>
        </a:p>
      </xdr:txBody>
    </xdr:sp>
    <xdr:clientData/>
  </xdr:oneCellAnchor>
  <xdr:oneCellAnchor>
    <xdr:from>
      <xdr:col>3</xdr:col>
      <xdr:colOff>133350</xdr:colOff>
      <xdr:row>26</xdr:row>
      <xdr:rowOff>76200</xdr:rowOff>
    </xdr:from>
    <xdr:ext cx="184731" cy="259045"/>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[0.27]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基準財政収入額（分子）が、地方消費税交付金交付額の増等により増となったが、基準財政需要額（分母）についても包括算定経費、人口減少等特別対策事業費等が増となった</a:t>
          </a:r>
          <a:r>
            <a:rPr kumimoji="1" lang="ja-JP" altLang="en-US" sz="1100">
              <a:solidFill>
                <a:schemeClr val="dk1"/>
              </a:solidFill>
              <a:effectLst/>
              <a:latin typeface="+mn-lt"/>
              <a:ea typeface="+mn-ea"/>
              <a:cs typeface="+mn-cs"/>
            </a:rPr>
            <a:t>。</a:t>
          </a:r>
          <a:r>
            <a:rPr kumimoji="1" lang="ja-JP" altLang="ja-JP" sz="1100">
              <a:solidFill>
                <a:schemeClr val="dk1"/>
              </a:solidFill>
              <a:effectLst/>
              <a:latin typeface="+mn-lt"/>
              <a:ea typeface="+mn-ea"/>
              <a:cs typeface="+mn-cs"/>
            </a:rPr>
            <a:t>指数は</a:t>
          </a:r>
          <a:r>
            <a:rPr kumimoji="1" lang="ja-JP" altLang="en-US" sz="1100">
              <a:solidFill>
                <a:schemeClr val="dk1"/>
              </a:solidFill>
              <a:effectLst/>
              <a:latin typeface="+mn-lt"/>
              <a:ea typeface="+mn-ea"/>
              <a:cs typeface="+mn-cs"/>
            </a:rPr>
            <a:t>昨年度同様となったが、</a:t>
          </a:r>
          <a:r>
            <a:rPr kumimoji="1" lang="ja-JP" altLang="ja-JP" sz="1100">
              <a:solidFill>
                <a:schemeClr val="dk1"/>
              </a:solidFill>
              <a:effectLst/>
              <a:latin typeface="+mn-lt"/>
              <a:ea typeface="+mn-ea"/>
              <a:cs typeface="+mn-cs"/>
            </a:rPr>
            <a:t>人口減少や高齢化（人口：令和</a:t>
          </a:r>
          <a:r>
            <a:rPr kumimoji="1" lang="en-US" altLang="ja-JP" sz="1100">
              <a:solidFill>
                <a:schemeClr val="dk1"/>
              </a:solidFill>
              <a:effectLst/>
              <a:latin typeface="+mn-lt"/>
              <a:ea typeface="+mn-ea"/>
              <a:cs typeface="+mn-cs"/>
            </a:rPr>
            <a:t>4</a:t>
          </a:r>
          <a:r>
            <a:rPr kumimoji="1" lang="ja-JP" altLang="ja-JP" sz="1100">
              <a:solidFill>
                <a:schemeClr val="dk1"/>
              </a:solidFill>
              <a:effectLst/>
              <a:latin typeface="+mn-lt"/>
              <a:ea typeface="+mn-ea"/>
              <a:cs typeface="+mn-cs"/>
            </a:rPr>
            <a:t>年度末</a:t>
          </a:r>
          <a:r>
            <a:rPr kumimoji="1" lang="en-US" altLang="ja-JP" sz="1100">
              <a:solidFill>
                <a:schemeClr val="dk1"/>
              </a:solidFill>
              <a:effectLst/>
              <a:latin typeface="+mn-lt"/>
              <a:ea typeface="+mn-ea"/>
              <a:cs typeface="+mn-cs"/>
            </a:rPr>
            <a:t>4,717</a:t>
          </a:r>
          <a:r>
            <a:rPr kumimoji="1" lang="ja-JP" altLang="ja-JP" sz="1100">
              <a:solidFill>
                <a:schemeClr val="dk1"/>
              </a:solidFill>
              <a:effectLst/>
              <a:latin typeface="+mn-lt"/>
              <a:ea typeface="+mn-ea"/>
              <a:cs typeface="+mn-cs"/>
            </a:rPr>
            <a:t>人⇒</a:t>
          </a:r>
          <a:r>
            <a:rPr kumimoji="1" lang="ja-JP" altLang="en-US" sz="1100">
              <a:solidFill>
                <a:schemeClr val="dk1"/>
              </a:solidFill>
              <a:effectLst/>
              <a:latin typeface="+mn-lt"/>
              <a:ea typeface="+mn-ea"/>
              <a:cs typeface="+mn-cs"/>
            </a:rPr>
            <a:t>令和</a:t>
          </a:r>
          <a:r>
            <a:rPr kumimoji="1" lang="en-US" altLang="ja-JP" sz="1100">
              <a:solidFill>
                <a:schemeClr val="dk1"/>
              </a:solidFill>
              <a:effectLst/>
              <a:latin typeface="+mn-lt"/>
              <a:ea typeface="+mn-ea"/>
              <a:cs typeface="+mn-cs"/>
            </a:rPr>
            <a:t>5</a:t>
          </a:r>
          <a:r>
            <a:rPr kumimoji="1" lang="ja-JP" altLang="en-US" sz="1100">
              <a:solidFill>
                <a:schemeClr val="dk1"/>
              </a:solidFill>
              <a:effectLst/>
              <a:latin typeface="+mn-lt"/>
              <a:ea typeface="+mn-ea"/>
              <a:cs typeface="+mn-cs"/>
            </a:rPr>
            <a:t>年度末</a:t>
          </a:r>
          <a:r>
            <a:rPr kumimoji="1" lang="en-US" altLang="ja-JP" sz="1100">
              <a:solidFill>
                <a:schemeClr val="dk1"/>
              </a:solidFill>
              <a:effectLst/>
              <a:latin typeface="+mn-lt"/>
              <a:ea typeface="+mn-ea"/>
              <a:cs typeface="+mn-cs"/>
            </a:rPr>
            <a:t>4,580</a:t>
          </a:r>
          <a:r>
            <a:rPr kumimoji="1" lang="ja-JP" altLang="en-US" sz="1100">
              <a:solidFill>
                <a:schemeClr val="dk1"/>
              </a:solidFill>
              <a:effectLst/>
              <a:latin typeface="+mn-lt"/>
              <a:ea typeface="+mn-ea"/>
              <a:cs typeface="+mn-cs"/>
            </a:rPr>
            <a:t>人、</a:t>
          </a:r>
          <a:r>
            <a:rPr kumimoji="1" lang="ja-JP" altLang="ja-JP" sz="1100">
              <a:solidFill>
                <a:schemeClr val="dk1"/>
              </a:solidFill>
              <a:effectLst/>
              <a:latin typeface="+mn-lt"/>
              <a:ea typeface="+mn-ea"/>
              <a:cs typeface="+mn-cs"/>
            </a:rPr>
            <a:t>△</a:t>
          </a:r>
          <a:r>
            <a:rPr kumimoji="1" lang="en-US" altLang="ja-JP" sz="1100">
              <a:solidFill>
                <a:schemeClr val="dk1"/>
              </a:solidFill>
              <a:effectLst/>
              <a:latin typeface="+mn-lt"/>
              <a:ea typeface="+mn-ea"/>
              <a:cs typeface="+mn-cs"/>
            </a:rPr>
            <a:t>137</a:t>
          </a:r>
          <a:r>
            <a:rPr kumimoji="1" lang="ja-JP" altLang="ja-JP" sz="1100">
              <a:solidFill>
                <a:schemeClr val="dk1"/>
              </a:solidFill>
              <a:effectLst/>
              <a:latin typeface="+mn-lt"/>
              <a:ea typeface="+mn-ea"/>
              <a:cs typeface="+mn-cs"/>
            </a:rPr>
            <a:t>人）により今後も町税については漸減の見込みであるため、経常経費の削減等、歳出削減に努め、財政の健全化を図る。</a:t>
          </a:r>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133350</xdr:colOff>
      <xdr:row>45</xdr:row>
      <xdr:rowOff>131535</xdr:rowOff>
    </xdr:from>
    <xdr:to>
      <xdr:col>27</xdr:col>
      <xdr:colOff>184150</xdr:colOff>
      <xdr:row>45</xdr:row>
      <xdr:rowOff>131535</xdr:rowOff>
    </xdr:to>
    <xdr:cxnSp macro="">
      <xdr:nvCxnSpPr>
        <xdr:cNvPr id="50" name="直線コネクタ 49">
          <a:extLst>
            <a:ext uri="{FF2B5EF4-FFF2-40B4-BE49-F238E27FC236}">
              <a16:creationId xmlns:a16="http://schemas.microsoft.com/office/drawing/2014/main" id="{00000000-0008-0000-0300-000032000000}"/>
            </a:ext>
          </a:extLst>
        </xdr:cNvPr>
        <xdr:cNvCxnSpPr/>
      </xdr:nvCxnSpPr>
      <xdr:spPr>
        <a:xfrm>
          <a:off x="762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160762</xdr:rowOff>
    </xdr:from>
    <xdr:ext cx="762000" cy="259045"/>
    <xdr:sp macro="" textlink="">
      <xdr:nvSpPr>
        <xdr:cNvPr id="51" name="テキスト ボックス 50">
          <a:extLst>
            <a:ext uri="{FF2B5EF4-FFF2-40B4-BE49-F238E27FC236}">
              <a16:creationId xmlns:a16="http://schemas.microsoft.com/office/drawing/2014/main" id="{00000000-0008-0000-0300-000033000000}"/>
            </a:ext>
          </a:extLst>
        </xdr:cNvPr>
        <xdr:cNvSpPr txBox="1"/>
      </xdr:nvSpPr>
      <xdr:spPr>
        <a:xfrm>
          <a:off x="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129722</xdr:rowOff>
    </xdr:from>
    <xdr:to>
      <xdr:col>27</xdr:col>
      <xdr:colOff>184150</xdr:colOff>
      <xdr:row>43</xdr:row>
      <xdr:rowOff>129722</xdr:rowOff>
    </xdr:to>
    <xdr:cxnSp macro="">
      <xdr:nvCxnSpPr>
        <xdr:cNvPr id="52" name="直線コネクタ 51">
          <a:extLst>
            <a:ext uri="{FF2B5EF4-FFF2-40B4-BE49-F238E27FC236}">
              <a16:creationId xmlns:a16="http://schemas.microsoft.com/office/drawing/2014/main" id="{00000000-0008-0000-0300-000034000000}"/>
            </a:ext>
          </a:extLst>
        </xdr:cNvPr>
        <xdr:cNvCxnSpPr/>
      </xdr:nvCxnSpPr>
      <xdr:spPr>
        <a:xfrm>
          <a:off x="762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158949</xdr:rowOff>
    </xdr:from>
    <xdr:ext cx="762000" cy="259045"/>
    <xdr:sp macro="" textlink="">
      <xdr:nvSpPr>
        <xdr:cNvPr id="53" name="テキスト ボックス 52">
          <a:extLst>
            <a:ext uri="{FF2B5EF4-FFF2-40B4-BE49-F238E27FC236}">
              <a16:creationId xmlns:a16="http://schemas.microsoft.com/office/drawing/2014/main" id="{00000000-0008-0000-0300-000035000000}"/>
            </a:ext>
          </a:extLst>
        </xdr:cNvPr>
        <xdr:cNvSpPr txBox="1"/>
      </xdr:nvSpPr>
      <xdr:spPr>
        <a:xfrm>
          <a:off x="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41</xdr:row>
      <xdr:rowOff>127907</xdr:rowOff>
    </xdr:from>
    <xdr:to>
      <xdr:col>27</xdr:col>
      <xdr:colOff>184150</xdr:colOff>
      <xdr:row>41</xdr:row>
      <xdr:rowOff>127907</xdr:rowOff>
    </xdr:to>
    <xdr:cxnSp macro="">
      <xdr:nvCxnSpPr>
        <xdr:cNvPr id="54" name="直線コネクタ 53">
          <a:extLst>
            <a:ext uri="{FF2B5EF4-FFF2-40B4-BE49-F238E27FC236}">
              <a16:creationId xmlns:a16="http://schemas.microsoft.com/office/drawing/2014/main" id="{00000000-0008-0000-0300-000036000000}"/>
            </a:ext>
          </a:extLst>
        </xdr:cNvPr>
        <xdr:cNvCxnSpPr/>
      </xdr:nvCxnSpPr>
      <xdr:spPr>
        <a:xfrm>
          <a:off x="762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40</xdr:row>
      <xdr:rowOff>157134</xdr:rowOff>
    </xdr:from>
    <xdr:ext cx="762000" cy="259045"/>
    <xdr:sp macro="" textlink="">
      <xdr:nvSpPr>
        <xdr:cNvPr id="55" name="テキスト ボックス 54">
          <a:extLst>
            <a:ext uri="{FF2B5EF4-FFF2-40B4-BE49-F238E27FC236}">
              <a16:creationId xmlns:a16="http://schemas.microsoft.com/office/drawing/2014/main" id="{00000000-0008-0000-0300-000037000000}"/>
            </a:ext>
          </a:extLst>
        </xdr:cNvPr>
        <xdr:cNvSpPr txBox="1"/>
      </xdr:nvSpPr>
      <xdr:spPr>
        <a:xfrm>
          <a:off x="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39</xdr:row>
      <xdr:rowOff>126093</xdr:rowOff>
    </xdr:from>
    <xdr:to>
      <xdr:col>27</xdr:col>
      <xdr:colOff>184150</xdr:colOff>
      <xdr:row>39</xdr:row>
      <xdr:rowOff>126093</xdr:rowOff>
    </xdr:to>
    <xdr:cxnSp macro="">
      <xdr:nvCxnSpPr>
        <xdr:cNvPr id="56" name="直線コネクタ 55">
          <a:extLst>
            <a:ext uri="{FF2B5EF4-FFF2-40B4-BE49-F238E27FC236}">
              <a16:creationId xmlns:a16="http://schemas.microsoft.com/office/drawing/2014/main" id="{00000000-0008-0000-0300-000038000000}"/>
            </a:ext>
          </a:extLst>
        </xdr:cNvPr>
        <xdr:cNvCxnSpPr/>
      </xdr:nvCxnSpPr>
      <xdr:spPr>
        <a:xfrm>
          <a:off x="762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155320</xdr:rowOff>
    </xdr:from>
    <xdr:ext cx="762000" cy="259045"/>
    <xdr:sp macro="" textlink="">
      <xdr:nvSpPr>
        <xdr:cNvPr id="57" name="テキスト ボックス 56">
          <a:extLst>
            <a:ext uri="{FF2B5EF4-FFF2-40B4-BE49-F238E27FC236}">
              <a16:creationId xmlns:a16="http://schemas.microsoft.com/office/drawing/2014/main" id="{00000000-0008-0000-0300-000039000000}"/>
            </a:ext>
          </a:extLst>
        </xdr:cNvPr>
        <xdr:cNvSpPr txBox="1"/>
      </xdr:nvSpPr>
      <xdr:spPr>
        <a:xfrm>
          <a:off x="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37</xdr:row>
      <xdr:rowOff>124278</xdr:rowOff>
    </xdr:from>
    <xdr:to>
      <xdr:col>27</xdr:col>
      <xdr:colOff>184150</xdr:colOff>
      <xdr:row>37</xdr:row>
      <xdr:rowOff>124278</xdr:rowOff>
    </xdr:to>
    <xdr:cxnSp macro="">
      <xdr:nvCxnSpPr>
        <xdr:cNvPr id="58" name="直線コネクタ 57">
          <a:extLst>
            <a:ext uri="{FF2B5EF4-FFF2-40B4-BE49-F238E27FC236}">
              <a16:creationId xmlns:a16="http://schemas.microsoft.com/office/drawing/2014/main" id="{00000000-0008-0000-0300-00003A000000}"/>
            </a:ext>
          </a:extLst>
        </xdr:cNvPr>
        <xdr:cNvCxnSpPr/>
      </xdr:nvCxnSpPr>
      <xdr:spPr>
        <a:xfrm>
          <a:off x="762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36</xdr:row>
      <xdr:rowOff>153505</xdr:rowOff>
    </xdr:from>
    <xdr:ext cx="762000" cy="259045"/>
    <xdr:sp macro="" textlink="">
      <xdr:nvSpPr>
        <xdr:cNvPr id="59" name="テキスト ボックス 58">
          <a:extLst>
            <a:ext uri="{FF2B5EF4-FFF2-40B4-BE49-F238E27FC236}">
              <a16:creationId xmlns:a16="http://schemas.microsoft.com/office/drawing/2014/main" id="{00000000-0008-0000-0300-00003B000000}"/>
            </a:ext>
          </a:extLst>
        </xdr:cNvPr>
        <xdr:cNvSpPr txBox="1"/>
      </xdr:nvSpPr>
      <xdr:spPr>
        <a:xfrm>
          <a:off x="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35</xdr:row>
      <xdr:rowOff>122464</xdr:rowOff>
    </xdr:from>
    <xdr:to>
      <xdr:col>27</xdr:col>
      <xdr:colOff>184150</xdr:colOff>
      <xdr:row>35</xdr:row>
      <xdr:rowOff>122464</xdr:rowOff>
    </xdr:to>
    <xdr:cxnSp macro="">
      <xdr:nvCxnSpPr>
        <xdr:cNvPr id="60" name="直線コネクタ 59">
          <a:extLst>
            <a:ext uri="{FF2B5EF4-FFF2-40B4-BE49-F238E27FC236}">
              <a16:creationId xmlns:a16="http://schemas.microsoft.com/office/drawing/2014/main" id="{00000000-0008-0000-0300-00003C000000}"/>
            </a:ext>
          </a:extLst>
        </xdr:cNvPr>
        <xdr:cNvCxnSpPr/>
      </xdr:nvCxnSpPr>
      <xdr:spPr>
        <a:xfrm>
          <a:off x="762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34</xdr:row>
      <xdr:rowOff>151691</xdr:rowOff>
    </xdr:from>
    <xdr:ext cx="762000" cy="259045"/>
    <xdr:sp macro="" textlink="">
      <xdr:nvSpPr>
        <xdr:cNvPr id="61" name="テキスト ボックス 60">
          <a:extLst>
            <a:ext uri="{FF2B5EF4-FFF2-40B4-BE49-F238E27FC236}">
              <a16:creationId xmlns:a16="http://schemas.microsoft.com/office/drawing/2014/main" id="{00000000-0008-0000-0300-00003D000000}"/>
            </a:ext>
          </a:extLst>
        </xdr:cNvPr>
        <xdr:cNvSpPr txBox="1"/>
      </xdr:nvSpPr>
      <xdr:spPr>
        <a:xfrm>
          <a:off x="0" y="598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2" name="直線コネクタ 61">
          <a:extLst>
            <a:ext uri="{FF2B5EF4-FFF2-40B4-BE49-F238E27FC236}">
              <a16:creationId xmlns:a16="http://schemas.microsoft.com/office/drawing/2014/main" id="{00000000-0008-0000-0300-00003E000000}"/>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3" name="テキスト ボックス 62">
          <a:extLst>
            <a:ext uri="{FF2B5EF4-FFF2-40B4-BE49-F238E27FC236}">
              <a16:creationId xmlns:a16="http://schemas.microsoft.com/office/drawing/2014/main" id="{00000000-0008-0000-0300-00003F000000}"/>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4" name="財政力グラフ枠">
          <a:extLst>
            <a:ext uri="{FF2B5EF4-FFF2-40B4-BE49-F238E27FC236}">
              <a16:creationId xmlns:a16="http://schemas.microsoft.com/office/drawing/2014/main" id="{00000000-0008-0000-0300-000040000000}"/>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35</xdr:row>
      <xdr:rowOff>168426</xdr:rowOff>
    </xdr:from>
    <xdr:to>
      <xdr:col>23</xdr:col>
      <xdr:colOff>133350</xdr:colOff>
      <xdr:row>45</xdr:row>
      <xdr:rowOff>62593</xdr:rowOff>
    </xdr:to>
    <xdr:cxnSp macro="">
      <xdr:nvCxnSpPr>
        <xdr:cNvPr id="65" name="直線コネクタ 64">
          <a:extLst>
            <a:ext uri="{FF2B5EF4-FFF2-40B4-BE49-F238E27FC236}">
              <a16:creationId xmlns:a16="http://schemas.microsoft.com/office/drawing/2014/main" id="{00000000-0008-0000-0300-000041000000}"/>
            </a:ext>
          </a:extLst>
        </xdr:cNvPr>
        <xdr:cNvCxnSpPr/>
      </xdr:nvCxnSpPr>
      <xdr:spPr>
        <a:xfrm flipV="1">
          <a:off x="4953000" y="6169176"/>
          <a:ext cx="0" cy="160866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45</xdr:row>
      <xdr:rowOff>34670</xdr:rowOff>
    </xdr:from>
    <xdr:ext cx="762000" cy="259045"/>
    <xdr:sp macro="" textlink="">
      <xdr:nvSpPr>
        <xdr:cNvPr id="66" name="財政力最小値テキスト">
          <a:extLst>
            <a:ext uri="{FF2B5EF4-FFF2-40B4-BE49-F238E27FC236}">
              <a16:creationId xmlns:a16="http://schemas.microsoft.com/office/drawing/2014/main" id="{00000000-0008-0000-0300-000042000000}"/>
            </a:ext>
          </a:extLst>
        </xdr:cNvPr>
        <xdr:cNvSpPr txBox="1"/>
      </xdr:nvSpPr>
      <xdr:spPr>
        <a:xfrm>
          <a:off x="5041900" y="7749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45</xdr:row>
      <xdr:rowOff>62593</xdr:rowOff>
    </xdr:from>
    <xdr:to>
      <xdr:col>24</xdr:col>
      <xdr:colOff>12700</xdr:colOff>
      <xdr:row>45</xdr:row>
      <xdr:rowOff>62593</xdr:rowOff>
    </xdr:to>
    <xdr:cxnSp macro="">
      <xdr:nvCxnSpPr>
        <xdr:cNvPr id="67" name="直線コネクタ 66">
          <a:extLst>
            <a:ext uri="{FF2B5EF4-FFF2-40B4-BE49-F238E27FC236}">
              <a16:creationId xmlns:a16="http://schemas.microsoft.com/office/drawing/2014/main" id="{00000000-0008-0000-0300-000043000000}"/>
            </a:ext>
          </a:extLst>
        </xdr:cNvPr>
        <xdr:cNvCxnSpPr/>
      </xdr:nvCxnSpPr>
      <xdr:spPr>
        <a:xfrm>
          <a:off x="4864100" y="77778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34</xdr:row>
      <xdr:rowOff>83353</xdr:rowOff>
    </xdr:from>
    <xdr:ext cx="762000" cy="259045"/>
    <xdr:sp macro="" textlink="">
      <xdr:nvSpPr>
        <xdr:cNvPr id="68" name="財政力最大値テキスト">
          <a:extLst>
            <a:ext uri="{FF2B5EF4-FFF2-40B4-BE49-F238E27FC236}">
              <a16:creationId xmlns:a16="http://schemas.microsoft.com/office/drawing/2014/main" id="{00000000-0008-0000-0300-000044000000}"/>
            </a:ext>
          </a:extLst>
        </xdr:cNvPr>
        <xdr:cNvSpPr txBox="1"/>
      </xdr:nvSpPr>
      <xdr:spPr>
        <a:xfrm>
          <a:off x="5041900" y="59126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35</xdr:row>
      <xdr:rowOff>168426</xdr:rowOff>
    </xdr:from>
    <xdr:to>
      <xdr:col>24</xdr:col>
      <xdr:colOff>12700</xdr:colOff>
      <xdr:row>35</xdr:row>
      <xdr:rowOff>168426</xdr:rowOff>
    </xdr:to>
    <xdr:cxnSp macro="">
      <xdr:nvCxnSpPr>
        <xdr:cNvPr id="69" name="直線コネクタ 68">
          <a:extLst>
            <a:ext uri="{FF2B5EF4-FFF2-40B4-BE49-F238E27FC236}">
              <a16:creationId xmlns:a16="http://schemas.microsoft.com/office/drawing/2014/main" id="{00000000-0008-0000-0300-000045000000}"/>
            </a:ext>
          </a:extLst>
        </xdr:cNvPr>
        <xdr:cNvCxnSpPr/>
      </xdr:nvCxnSpPr>
      <xdr:spPr>
        <a:xfrm>
          <a:off x="4864100" y="61691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43</xdr:row>
      <xdr:rowOff>164193</xdr:rowOff>
    </xdr:from>
    <xdr:to>
      <xdr:col>23</xdr:col>
      <xdr:colOff>133350</xdr:colOff>
      <xdr:row>43</xdr:row>
      <xdr:rowOff>164193</xdr:rowOff>
    </xdr:to>
    <xdr:cxnSp macro="">
      <xdr:nvCxnSpPr>
        <xdr:cNvPr id="70" name="直線コネクタ 69">
          <a:extLst>
            <a:ext uri="{FF2B5EF4-FFF2-40B4-BE49-F238E27FC236}">
              <a16:creationId xmlns:a16="http://schemas.microsoft.com/office/drawing/2014/main" id="{00000000-0008-0000-0300-000046000000}"/>
            </a:ext>
          </a:extLst>
        </xdr:cNvPr>
        <xdr:cNvCxnSpPr/>
      </xdr:nvCxnSpPr>
      <xdr:spPr>
        <a:xfrm>
          <a:off x="4114800" y="7536543"/>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5944</xdr:rowOff>
    </xdr:from>
    <xdr:ext cx="762000" cy="259045"/>
    <xdr:sp macro="" textlink="">
      <xdr:nvSpPr>
        <xdr:cNvPr id="71" name="財政力平均値テキスト">
          <a:extLst>
            <a:ext uri="{FF2B5EF4-FFF2-40B4-BE49-F238E27FC236}">
              <a16:creationId xmlns:a16="http://schemas.microsoft.com/office/drawing/2014/main" id="{00000000-0008-0000-0300-000047000000}"/>
            </a:ext>
          </a:extLst>
        </xdr:cNvPr>
        <xdr:cNvSpPr txBox="1"/>
      </xdr:nvSpPr>
      <xdr:spPr>
        <a:xfrm>
          <a:off x="5041900" y="754974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44</xdr:row>
      <xdr:rowOff>33867</xdr:rowOff>
    </xdr:from>
    <xdr:to>
      <xdr:col>23</xdr:col>
      <xdr:colOff>184150</xdr:colOff>
      <xdr:row>44</xdr:row>
      <xdr:rowOff>135467</xdr:rowOff>
    </xdr:to>
    <xdr:sp macro="" textlink="">
      <xdr:nvSpPr>
        <xdr:cNvPr id="72" name="フローチャート: 判断 71">
          <a:extLst>
            <a:ext uri="{FF2B5EF4-FFF2-40B4-BE49-F238E27FC236}">
              <a16:creationId xmlns:a16="http://schemas.microsoft.com/office/drawing/2014/main" id="{00000000-0008-0000-0300-000048000000}"/>
            </a:ext>
          </a:extLst>
        </xdr:cNvPr>
        <xdr:cNvSpPr/>
      </xdr:nvSpPr>
      <xdr:spPr>
        <a:xfrm>
          <a:off x="4902200" y="75776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43</xdr:row>
      <xdr:rowOff>152702</xdr:rowOff>
    </xdr:from>
    <xdr:to>
      <xdr:col>19</xdr:col>
      <xdr:colOff>133350</xdr:colOff>
      <xdr:row>43</xdr:row>
      <xdr:rowOff>164193</xdr:rowOff>
    </xdr:to>
    <xdr:cxnSp macro="">
      <xdr:nvCxnSpPr>
        <xdr:cNvPr id="73" name="直線コネクタ 72">
          <a:extLst>
            <a:ext uri="{FF2B5EF4-FFF2-40B4-BE49-F238E27FC236}">
              <a16:creationId xmlns:a16="http://schemas.microsoft.com/office/drawing/2014/main" id="{00000000-0008-0000-0300-000049000000}"/>
            </a:ext>
          </a:extLst>
        </xdr:cNvPr>
        <xdr:cNvCxnSpPr/>
      </xdr:nvCxnSpPr>
      <xdr:spPr>
        <a:xfrm>
          <a:off x="3225800" y="7525052"/>
          <a:ext cx="889000" cy="114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43</xdr:row>
      <xdr:rowOff>170845</xdr:rowOff>
    </xdr:from>
    <xdr:to>
      <xdr:col>19</xdr:col>
      <xdr:colOff>184150</xdr:colOff>
      <xdr:row>44</xdr:row>
      <xdr:rowOff>100995</xdr:rowOff>
    </xdr:to>
    <xdr:sp macro="" textlink="">
      <xdr:nvSpPr>
        <xdr:cNvPr id="74" name="フローチャート: 判断 73">
          <a:extLst>
            <a:ext uri="{FF2B5EF4-FFF2-40B4-BE49-F238E27FC236}">
              <a16:creationId xmlns:a16="http://schemas.microsoft.com/office/drawing/2014/main" id="{00000000-0008-0000-0300-00004A000000}"/>
            </a:ext>
          </a:extLst>
        </xdr:cNvPr>
        <xdr:cNvSpPr/>
      </xdr:nvSpPr>
      <xdr:spPr>
        <a:xfrm>
          <a:off x="4064000" y="75431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44</xdr:row>
      <xdr:rowOff>85772</xdr:rowOff>
    </xdr:from>
    <xdr:ext cx="736600" cy="259045"/>
    <xdr:sp macro="" textlink="">
      <xdr:nvSpPr>
        <xdr:cNvPr id="75" name="テキスト ボックス 74">
          <a:extLst>
            <a:ext uri="{FF2B5EF4-FFF2-40B4-BE49-F238E27FC236}">
              <a16:creationId xmlns:a16="http://schemas.microsoft.com/office/drawing/2014/main" id="{00000000-0008-0000-0300-00004B000000}"/>
            </a:ext>
          </a:extLst>
        </xdr:cNvPr>
        <xdr:cNvSpPr txBox="1"/>
      </xdr:nvSpPr>
      <xdr:spPr>
        <a:xfrm>
          <a:off x="3733800" y="762957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43</xdr:row>
      <xdr:rowOff>141212</xdr:rowOff>
    </xdr:from>
    <xdr:to>
      <xdr:col>15</xdr:col>
      <xdr:colOff>82550</xdr:colOff>
      <xdr:row>43</xdr:row>
      <xdr:rowOff>152702</xdr:rowOff>
    </xdr:to>
    <xdr:cxnSp macro="">
      <xdr:nvCxnSpPr>
        <xdr:cNvPr id="76" name="直線コネクタ 75">
          <a:extLst>
            <a:ext uri="{FF2B5EF4-FFF2-40B4-BE49-F238E27FC236}">
              <a16:creationId xmlns:a16="http://schemas.microsoft.com/office/drawing/2014/main" id="{00000000-0008-0000-0300-00004C000000}"/>
            </a:ext>
          </a:extLst>
        </xdr:cNvPr>
        <xdr:cNvCxnSpPr/>
      </xdr:nvCxnSpPr>
      <xdr:spPr>
        <a:xfrm>
          <a:off x="2336800" y="7513562"/>
          <a:ext cx="889000" cy="114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43</xdr:row>
      <xdr:rowOff>159355</xdr:rowOff>
    </xdr:from>
    <xdr:to>
      <xdr:col>15</xdr:col>
      <xdr:colOff>133350</xdr:colOff>
      <xdr:row>44</xdr:row>
      <xdr:rowOff>89505</xdr:rowOff>
    </xdr:to>
    <xdr:sp macro="" textlink="">
      <xdr:nvSpPr>
        <xdr:cNvPr id="77" name="フローチャート: 判断 76">
          <a:extLst>
            <a:ext uri="{FF2B5EF4-FFF2-40B4-BE49-F238E27FC236}">
              <a16:creationId xmlns:a16="http://schemas.microsoft.com/office/drawing/2014/main" id="{00000000-0008-0000-0300-00004D000000}"/>
            </a:ext>
          </a:extLst>
        </xdr:cNvPr>
        <xdr:cNvSpPr/>
      </xdr:nvSpPr>
      <xdr:spPr>
        <a:xfrm>
          <a:off x="3175000" y="75317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44</xdr:row>
      <xdr:rowOff>74282</xdr:rowOff>
    </xdr:from>
    <xdr:ext cx="762000" cy="259045"/>
    <xdr:sp macro="" textlink="">
      <xdr:nvSpPr>
        <xdr:cNvPr id="78" name="テキスト ボックス 77">
          <a:extLst>
            <a:ext uri="{FF2B5EF4-FFF2-40B4-BE49-F238E27FC236}">
              <a16:creationId xmlns:a16="http://schemas.microsoft.com/office/drawing/2014/main" id="{00000000-0008-0000-0300-00004E000000}"/>
            </a:ext>
          </a:extLst>
        </xdr:cNvPr>
        <xdr:cNvSpPr txBox="1"/>
      </xdr:nvSpPr>
      <xdr:spPr>
        <a:xfrm>
          <a:off x="2844800" y="76180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43</xdr:row>
      <xdr:rowOff>129722</xdr:rowOff>
    </xdr:from>
    <xdr:to>
      <xdr:col>11</xdr:col>
      <xdr:colOff>31750</xdr:colOff>
      <xdr:row>43</xdr:row>
      <xdr:rowOff>141212</xdr:rowOff>
    </xdr:to>
    <xdr:cxnSp macro="">
      <xdr:nvCxnSpPr>
        <xdr:cNvPr id="79" name="直線コネクタ 78">
          <a:extLst>
            <a:ext uri="{FF2B5EF4-FFF2-40B4-BE49-F238E27FC236}">
              <a16:creationId xmlns:a16="http://schemas.microsoft.com/office/drawing/2014/main" id="{00000000-0008-0000-0300-00004F000000}"/>
            </a:ext>
          </a:extLst>
        </xdr:cNvPr>
        <xdr:cNvCxnSpPr/>
      </xdr:nvCxnSpPr>
      <xdr:spPr>
        <a:xfrm>
          <a:off x="1447800" y="7502072"/>
          <a:ext cx="889000" cy="114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43</xdr:row>
      <xdr:rowOff>147865</xdr:rowOff>
    </xdr:from>
    <xdr:to>
      <xdr:col>11</xdr:col>
      <xdr:colOff>82550</xdr:colOff>
      <xdr:row>44</xdr:row>
      <xdr:rowOff>78015</xdr:rowOff>
    </xdr:to>
    <xdr:sp macro="" textlink="">
      <xdr:nvSpPr>
        <xdr:cNvPr id="80" name="フローチャート: 判断 79">
          <a:extLst>
            <a:ext uri="{FF2B5EF4-FFF2-40B4-BE49-F238E27FC236}">
              <a16:creationId xmlns:a16="http://schemas.microsoft.com/office/drawing/2014/main" id="{00000000-0008-0000-0300-000050000000}"/>
            </a:ext>
          </a:extLst>
        </xdr:cNvPr>
        <xdr:cNvSpPr/>
      </xdr:nvSpPr>
      <xdr:spPr>
        <a:xfrm>
          <a:off x="2286000" y="75202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44</xdr:row>
      <xdr:rowOff>62792</xdr:rowOff>
    </xdr:from>
    <xdr:ext cx="762000" cy="259045"/>
    <xdr:sp macro="" textlink="">
      <xdr:nvSpPr>
        <xdr:cNvPr id="81" name="テキスト ボックス 80">
          <a:extLst>
            <a:ext uri="{FF2B5EF4-FFF2-40B4-BE49-F238E27FC236}">
              <a16:creationId xmlns:a16="http://schemas.microsoft.com/office/drawing/2014/main" id="{00000000-0008-0000-0300-000051000000}"/>
            </a:ext>
          </a:extLst>
        </xdr:cNvPr>
        <xdr:cNvSpPr txBox="1"/>
      </xdr:nvSpPr>
      <xdr:spPr>
        <a:xfrm>
          <a:off x="1955800" y="76065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42</xdr:row>
      <xdr:rowOff>123976</xdr:rowOff>
    </xdr:from>
    <xdr:to>
      <xdr:col>7</xdr:col>
      <xdr:colOff>31750</xdr:colOff>
      <xdr:row>43</xdr:row>
      <xdr:rowOff>54126</xdr:rowOff>
    </xdr:to>
    <xdr:sp macro="" textlink="">
      <xdr:nvSpPr>
        <xdr:cNvPr id="82" name="フローチャート: 判断 81">
          <a:extLst>
            <a:ext uri="{FF2B5EF4-FFF2-40B4-BE49-F238E27FC236}">
              <a16:creationId xmlns:a16="http://schemas.microsoft.com/office/drawing/2014/main" id="{00000000-0008-0000-0300-000052000000}"/>
            </a:ext>
          </a:extLst>
        </xdr:cNvPr>
        <xdr:cNvSpPr/>
      </xdr:nvSpPr>
      <xdr:spPr>
        <a:xfrm>
          <a:off x="1397000" y="73248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41</xdr:row>
      <xdr:rowOff>64303</xdr:rowOff>
    </xdr:from>
    <xdr:ext cx="762000" cy="259045"/>
    <xdr:sp macro="" textlink="">
      <xdr:nvSpPr>
        <xdr:cNvPr id="83" name="テキスト ボックス 82">
          <a:extLst>
            <a:ext uri="{FF2B5EF4-FFF2-40B4-BE49-F238E27FC236}">
              <a16:creationId xmlns:a16="http://schemas.microsoft.com/office/drawing/2014/main" id="{00000000-0008-0000-0300-000053000000}"/>
            </a:ext>
          </a:extLst>
        </xdr:cNvPr>
        <xdr:cNvSpPr txBox="1"/>
      </xdr:nvSpPr>
      <xdr:spPr>
        <a:xfrm>
          <a:off x="1066800" y="70937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4" name="テキスト ボックス 83">
          <a:extLst>
            <a:ext uri="{FF2B5EF4-FFF2-40B4-BE49-F238E27FC236}">
              <a16:creationId xmlns:a16="http://schemas.microsoft.com/office/drawing/2014/main" id="{00000000-0008-0000-0300-000054000000}"/>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5" name="テキスト ボックス 84">
          <a:extLst>
            <a:ext uri="{FF2B5EF4-FFF2-40B4-BE49-F238E27FC236}">
              <a16:creationId xmlns:a16="http://schemas.microsoft.com/office/drawing/2014/main" id="{00000000-0008-0000-0300-000055000000}"/>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6" name="テキスト ボックス 85">
          <a:extLst>
            <a:ext uri="{FF2B5EF4-FFF2-40B4-BE49-F238E27FC236}">
              <a16:creationId xmlns:a16="http://schemas.microsoft.com/office/drawing/2014/main" id="{00000000-0008-0000-0300-000056000000}"/>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7" name="テキスト ボックス 86">
          <a:extLst>
            <a:ext uri="{FF2B5EF4-FFF2-40B4-BE49-F238E27FC236}">
              <a16:creationId xmlns:a16="http://schemas.microsoft.com/office/drawing/2014/main" id="{00000000-0008-0000-0300-000057000000}"/>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8" name="テキスト ボックス 87">
          <a:extLst>
            <a:ext uri="{FF2B5EF4-FFF2-40B4-BE49-F238E27FC236}">
              <a16:creationId xmlns:a16="http://schemas.microsoft.com/office/drawing/2014/main" id="{00000000-0008-0000-0300-000058000000}"/>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43</xdr:row>
      <xdr:rowOff>113393</xdr:rowOff>
    </xdr:from>
    <xdr:to>
      <xdr:col>23</xdr:col>
      <xdr:colOff>184150</xdr:colOff>
      <xdr:row>44</xdr:row>
      <xdr:rowOff>43543</xdr:rowOff>
    </xdr:to>
    <xdr:sp macro="" textlink="">
      <xdr:nvSpPr>
        <xdr:cNvPr id="89" name="楕円 88">
          <a:extLst>
            <a:ext uri="{FF2B5EF4-FFF2-40B4-BE49-F238E27FC236}">
              <a16:creationId xmlns:a16="http://schemas.microsoft.com/office/drawing/2014/main" id="{00000000-0008-0000-0300-000059000000}"/>
            </a:ext>
          </a:extLst>
        </xdr:cNvPr>
        <xdr:cNvSpPr/>
      </xdr:nvSpPr>
      <xdr:spPr>
        <a:xfrm>
          <a:off x="4902200" y="74857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42</xdr:row>
      <xdr:rowOff>129920</xdr:rowOff>
    </xdr:from>
    <xdr:ext cx="762000" cy="259045"/>
    <xdr:sp macro="" textlink="">
      <xdr:nvSpPr>
        <xdr:cNvPr id="90" name="財政力該当値テキスト">
          <a:extLst>
            <a:ext uri="{FF2B5EF4-FFF2-40B4-BE49-F238E27FC236}">
              <a16:creationId xmlns:a16="http://schemas.microsoft.com/office/drawing/2014/main" id="{00000000-0008-0000-0300-00005A000000}"/>
            </a:ext>
          </a:extLst>
        </xdr:cNvPr>
        <xdr:cNvSpPr txBox="1"/>
      </xdr:nvSpPr>
      <xdr:spPr>
        <a:xfrm>
          <a:off x="5041900" y="73308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43</xdr:row>
      <xdr:rowOff>113393</xdr:rowOff>
    </xdr:from>
    <xdr:to>
      <xdr:col>19</xdr:col>
      <xdr:colOff>184150</xdr:colOff>
      <xdr:row>44</xdr:row>
      <xdr:rowOff>43543</xdr:rowOff>
    </xdr:to>
    <xdr:sp macro="" textlink="">
      <xdr:nvSpPr>
        <xdr:cNvPr id="91" name="楕円 90">
          <a:extLst>
            <a:ext uri="{FF2B5EF4-FFF2-40B4-BE49-F238E27FC236}">
              <a16:creationId xmlns:a16="http://schemas.microsoft.com/office/drawing/2014/main" id="{00000000-0008-0000-0300-00005B000000}"/>
            </a:ext>
          </a:extLst>
        </xdr:cNvPr>
        <xdr:cNvSpPr/>
      </xdr:nvSpPr>
      <xdr:spPr>
        <a:xfrm>
          <a:off x="4064000" y="74857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42</xdr:row>
      <xdr:rowOff>53720</xdr:rowOff>
    </xdr:from>
    <xdr:ext cx="736600" cy="259045"/>
    <xdr:sp macro="" textlink="">
      <xdr:nvSpPr>
        <xdr:cNvPr id="92" name="テキスト ボックス 91">
          <a:extLst>
            <a:ext uri="{FF2B5EF4-FFF2-40B4-BE49-F238E27FC236}">
              <a16:creationId xmlns:a16="http://schemas.microsoft.com/office/drawing/2014/main" id="{00000000-0008-0000-0300-00005C000000}"/>
            </a:ext>
          </a:extLst>
        </xdr:cNvPr>
        <xdr:cNvSpPr txBox="1"/>
      </xdr:nvSpPr>
      <xdr:spPr>
        <a:xfrm>
          <a:off x="3733800" y="72546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43</xdr:row>
      <xdr:rowOff>101902</xdr:rowOff>
    </xdr:from>
    <xdr:to>
      <xdr:col>15</xdr:col>
      <xdr:colOff>133350</xdr:colOff>
      <xdr:row>44</xdr:row>
      <xdr:rowOff>32052</xdr:rowOff>
    </xdr:to>
    <xdr:sp macro="" textlink="">
      <xdr:nvSpPr>
        <xdr:cNvPr id="93" name="楕円 92">
          <a:extLst>
            <a:ext uri="{FF2B5EF4-FFF2-40B4-BE49-F238E27FC236}">
              <a16:creationId xmlns:a16="http://schemas.microsoft.com/office/drawing/2014/main" id="{00000000-0008-0000-0300-00005D000000}"/>
            </a:ext>
          </a:extLst>
        </xdr:cNvPr>
        <xdr:cNvSpPr/>
      </xdr:nvSpPr>
      <xdr:spPr>
        <a:xfrm>
          <a:off x="3175000" y="74742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42</xdr:row>
      <xdr:rowOff>42229</xdr:rowOff>
    </xdr:from>
    <xdr:ext cx="762000" cy="259045"/>
    <xdr:sp macro="" textlink="">
      <xdr:nvSpPr>
        <xdr:cNvPr id="94" name="テキスト ボックス 93">
          <a:extLst>
            <a:ext uri="{FF2B5EF4-FFF2-40B4-BE49-F238E27FC236}">
              <a16:creationId xmlns:a16="http://schemas.microsoft.com/office/drawing/2014/main" id="{00000000-0008-0000-0300-00005E000000}"/>
            </a:ext>
          </a:extLst>
        </xdr:cNvPr>
        <xdr:cNvSpPr txBox="1"/>
      </xdr:nvSpPr>
      <xdr:spPr>
        <a:xfrm>
          <a:off x="2844800" y="72431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43</xdr:row>
      <xdr:rowOff>90412</xdr:rowOff>
    </xdr:from>
    <xdr:to>
      <xdr:col>11</xdr:col>
      <xdr:colOff>82550</xdr:colOff>
      <xdr:row>44</xdr:row>
      <xdr:rowOff>20562</xdr:rowOff>
    </xdr:to>
    <xdr:sp macro="" textlink="">
      <xdr:nvSpPr>
        <xdr:cNvPr id="95" name="楕円 94">
          <a:extLst>
            <a:ext uri="{FF2B5EF4-FFF2-40B4-BE49-F238E27FC236}">
              <a16:creationId xmlns:a16="http://schemas.microsoft.com/office/drawing/2014/main" id="{00000000-0008-0000-0300-00005F000000}"/>
            </a:ext>
          </a:extLst>
        </xdr:cNvPr>
        <xdr:cNvSpPr/>
      </xdr:nvSpPr>
      <xdr:spPr>
        <a:xfrm>
          <a:off x="2286000" y="74627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42</xdr:row>
      <xdr:rowOff>30739</xdr:rowOff>
    </xdr:from>
    <xdr:ext cx="762000" cy="259045"/>
    <xdr:sp macro="" textlink="">
      <xdr:nvSpPr>
        <xdr:cNvPr id="96" name="テキスト ボックス 95">
          <a:extLst>
            <a:ext uri="{FF2B5EF4-FFF2-40B4-BE49-F238E27FC236}">
              <a16:creationId xmlns:a16="http://schemas.microsoft.com/office/drawing/2014/main" id="{00000000-0008-0000-0300-000060000000}"/>
            </a:ext>
          </a:extLst>
        </xdr:cNvPr>
        <xdr:cNvSpPr txBox="1"/>
      </xdr:nvSpPr>
      <xdr:spPr>
        <a:xfrm>
          <a:off x="1955800" y="72316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43</xdr:row>
      <xdr:rowOff>78922</xdr:rowOff>
    </xdr:from>
    <xdr:to>
      <xdr:col>7</xdr:col>
      <xdr:colOff>31750</xdr:colOff>
      <xdr:row>44</xdr:row>
      <xdr:rowOff>9072</xdr:rowOff>
    </xdr:to>
    <xdr:sp macro="" textlink="">
      <xdr:nvSpPr>
        <xdr:cNvPr id="97" name="楕円 96">
          <a:extLst>
            <a:ext uri="{FF2B5EF4-FFF2-40B4-BE49-F238E27FC236}">
              <a16:creationId xmlns:a16="http://schemas.microsoft.com/office/drawing/2014/main" id="{00000000-0008-0000-0300-000061000000}"/>
            </a:ext>
          </a:extLst>
        </xdr:cNvPr>
        <xdr:cNvSpPr/>
      </xdr:nvSpPr>
      <xdr:spPr>
        <a:xfrm>
          <a:off x="1397000" y="74512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43</xdr:row>
      <xdr:rowOff>165299</xdr:rowOff>
    </xdr:from>
    <xdr:ext cx="762000" cy="259045"/>
    <xdr:sp macro="" textlink="">
      <xdr:nvSpPr>
        <xdr:cNvPr id="98" name="テキスト ボックス 97">
          <a:extLst>
            <a:ext uri="{FF2B5EF4-FFF2-40B4-BE49-F238E27FC236}">
              <a16:creationId xmlns:a16="http://schemas.microsoft.com/office/drawing/2014/main" id="{00000000-0008-0000-0300-000062000000}"/>
            </a:ext>
          </a:extLst>
        </xdr:cNvPr>
        <xdr:cNvSpPr txBox="1"/>
      </xdr:nvSpPr>
      <xdr:spPr>
        <a:xfrm>
          <a:off x="1066800" y="75376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9" name="正方形/長方形 98">
          <a:extLst>
            <a:ext uri="{FF2B5EF4-FFF2-40B4-BE49-F238E27FC236}">
              <a16:creationId xmlns:a16="http://schemas.microsoft.com/office/drawing/2014/main" id="{00000000-0008-0000-0300-000063000000}"/>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100" name="テキスト ボックス 99">
          <a:extLst>
            <a:ext uri="{FF2B5EF4-FFF2-40B4-BE49-F238E27FC236}">
              <a16:creationId xmlns:a16="http://schemas.microsoft.com/office/drawing/2014/main" id="{00000000-0008-0000-0300-000064000000}"/>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1" name="テキスト ボックス 100">
          <a:extLst>
            <a:ext uri="{FF2B5EF4-FFF2-40B4-BE49-F238E27FC236}">
              <a16:creationId xmlns:a16="http://schemas.microsoft.com/office/drawing/2014/main" id="{00000000-0008-0000-0300-000065000000}"/>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[76.6%]</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2" name="正方形/長方形 101">
          <a:extLst>
            <a:ext uri="{FF2B5EF4-FFF2-40B4-BE49-F238E27FC236}">
              <a16:creationId xmlns:a16="http://schemas.microsoft.com/office/drawing/2014/main" id="{00000000-0008-0000-0300-000066000000}"/>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3" name="正方形/長方形 102">
          <a:extLst>
            <a:ext uri="{FF2B5EF4-FFF2-40B4-BE49-F238E27FC236}">
              <a16:creationId xmlns:a16="http://schemas.microsoft.com/office/drawing/2014/main" id="{00000000-0008-0000-0300-000067000000}"/>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7" name="正方形/長方形 106">
          <a:extLst>
            <a:ext uri="{FF2B5EF4-FFF2-40B4-BE49-F238E27FC236}">
              <a16:creationId xmlns:a16="http://schemas.microsoft.com/office/drawing/2014/main" id="{00000000-0008-0000-0300-00006B000000}"/>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8" name="正方形/長方形 107">
          <a:extLst>
            <a:ext uri="{FF2B5EF4-FFF2-40B4-BE49-F238E27FC236}">
              <a16:creationId xmlns:a16="http://schemas.microsoft.com/office/drawing/2014/main" id="{00000000-0008-0000-0300-00006C000000}"/>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9" name="正方形/長方形 108">
          <a:extLst>
            <a:ext uri="{FF2B5EF4-FFF2-40B4-BE49-F238E27FC236}">
              <a16:creationId xmlns:a16="http://schemas.microsoft.com/office/drawing/2014/main" id="{00000000-0008-0000-0300-00006D000000}"/>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10" name="正方形/長方形 109">
          <a:extLst>
            <a:ext uri="{FF2B5EF4-FFF2-40B4-BE49-F238E27FC236}">
              <a16:creationId xmlns:a16="http://schemas.microsoft.com/office/drawing/2014/main" id="{00000000-0008-0000-0300-00006E000000}"/>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1" name="テキスト ボックス 110">
          <a:extLst>
            <a:ext uri="{FF2B5EF4-FFF2-40B4-BE49-F238E27FC236}">
              <a16:creationId xmlns:a16="http://schemas.microsoft.com/office/drawing/2014/main" id="{00000000-0008-0000-0300-00006F000000}"/>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分子（経常経費充当一般財源等）は、公債費が</a:t>
          </a:r>
          <a:r>
            <a:rPr kumimoji="1" lang="en-US" altLang="ja-JP" sz="1100">
              <a:solidFill>
                <a:schemeClr val="dk1"/>
              </a:solidFill>
              <a:effectLst/>
              <a:latin typeface="+mn-lt"/>
              <a:ea typeface="+mn-ea"/>
              <a:cs typeface="+mn-cs"/>
            </a:rPr>
            <a:t>9,830</a:t>
          </a:r>
          <a:r>
            <a:rPr kumimoji="1" lang="ja-JP" altLang="ja-JP" sz="1100">
              <a:solidFill>
                <a:schemeClr val="dk1"/>
              </a:solidFill>
              <a:effectLst/>
              <a:latin typeface="+mn-lt"/>
              <a:ea typeface="+mn-ea"/>
              <a:cs typeface="+mn-cs"/>
            </a:rPr>
            <a:t>千円減、扶助費が</a:t>
          </a:r>
          <a:r>
            <a:rPr kumimoji="1" lang="en-US" altLang="ja-JP" sz="1100">
              <a:solidFill>
                <a:schemeClr val="dk1"/>
              </a:solidFill>
              <a:effectLst/>
              <a:latin typeface="+mn-lt"/>
              <a:ea typeface="+mn-ea"/>
              <a:cs typeface="+mn-cs"/>
            </a:rPr>
            <a:t>1,209</a:t>
          </a:r>
          <a:r>
            <a:rPr kumimoji="1" lang="ja-JP" altLang="ja-JP" sz="1100">
              <a:solidFill>
                <a:schemeClr val="dk1"/>
              </a:solidFill>
              <a:effectLst/>
              <a:latin typeface="+mn-lt"/>
              <a:ea typeface="+mn-ea"/>
              <a:cs typeface="+mn-cs"/>
            </a:rPr>
            <a:t>千円減となったが、人件費が</a:t>
          </a:r>
          <a:r>
            <a:rPr kumimoji="1" lang="en-US" altLang="ja-JP" sz="1100">
              <a:solidFill>
                <a:schemeClr val="dk1"/>
              </a:solidFill>
              <a:effectLst/>
              <a:latin typeface="+mn-lt"/>
              <a:ea typeface="+mn-ea"/>
              <a:cs typeface="+mn-cs"/>
            </a:rPr>
            <a:t>35,079</a:t>
          </a:r>
          <a:r>
            <a:rPr kumimoji="1" lang="ja-JP" altLang="ja-JP" sz="1100">
              <a:solidFill>
                <a:schemeClr val="dk1"/>
              </a:solidFill>
              <a:effectLst/>
              <a:latin typeface="+mn-lt"/>
              <a:ea typeface="+mn-ea"/>
              <a:cs typeface="+mn-cs"/>
            </a:rPr>
            <a:t>千円増、</a:t>
          </a:r>
          <a:r>
            <a:rPr kumimoji="1" lang="ja-JP" altLang="en-US" sz="1100">
              <a:solidFill>
                <a:schemeClr val="dk1"/>
              </a:solidFill>
              <a:effectLst/>
              <a:latin typeface="+mn-lt"/>
              <a:ea typeface="+mn-ea"/>
              <a:cs typeface="+mn-cs"/>
            </a:rPr>
            <a:t>繰出</a:t>
          </a:r>
          <a:r>
            <a:rPr kumimoji="1" lang="ja-JP" altLang="ja-JP" sz="1100">
              <a:solidFill>
                <a:schemeClr val="dk1"/>
              </a:solidFill>
              <a:effectLst/>
              <a:latin typeface="+mn-lt"/>
              <a:ea typeface="+mn-ea"/>
              <a:cs typeface="+mn-cs"/>
            </a:rPr>
            <a:t>金が</a:t>
          </a:r>
          <a:r>
            <a:rPr kumimoji="1" lang="en-US" altLang="ja-JP" sz="1100">
              <a:solidFill>
                <a:schemeClr val="dk1"/>
              </a:solidFill>
              <a:effectLst/>
              <a:latin typeface="+mn-lt"/>
              <a:ea typeface="+mn-ea"/>
              <a:cs typeface="+mn-cs"/>
            </a:rPr>
            <a:t>27,962</a:t>
          </a:r>
          <a:r>
            <a:rPr kumimoji="1" lang="ja-JP" altLang="ja-JP" sz="1100">
              <a:solidFill>
                <a:schemeClr val="dk1"/>
              </a:solidFill>
              <a:effectLst/>
              <a:latin typeface="+mn-lt"/>
              <a:ea typeface="+mn-ea"/>
              <a:cs typeface="+mn-cs"/>
            </a:rPr>
            <a:t>千円増と</a:t>
          </a:r>
          <a:r>
            <a:rPr kumimoji="1" lang="ja-JP" altLang="en-US" sz="1100">
              <a:solidFill>
                <a:schemeClr val="dk1"/>
              </a:solidFill>
              <a:effectLst/>
              <a:latin typeface="+mn-lt"/>
              <a:ea typeface="+mn-ea"/>
              <a:cs typeface="+mn-cs"/>
            </a:rPr>
            <a:t>なったことによ</a:t>
          </a:r>
          <a:r>
            <a:rPr kumimoji="1" lang="ja-JP" altLang="ja-JP" sz="1100">
              <a:solidFill>
                <a:schemeClr val="dk1"/>
              </a:solidFill>
              <a:effectLst/>
              <a:latin typeface="+mn-lt"/>
              <a:ea typeface="+mn-ea"/>
              <a:cs typeface="+mn-cs"/>
            </a:rPr>
            <a:t>り、全体では</a:t>
          </a:r>
          <a:r>
            <a:rPr kumimoji="1" lang="en-US" altLang="ja-JP" sz="1100">
              <a:solidFill>
                <a:schemeClr val="dk1"/>
              </a:solidFill>
              <a:effectLst/>
              <a:latin typeface="+mn-lt"/>
              <a:ea typeface="+mn-ea"/>
              <a:cs typeface="+mn-cs"/>
            </a:rPr>
            <a:t>92,034</a:t>
          </a:r>
          <a:r>
            <a:rPr kumimoji="1" lang="ja-JP" altLang="ja-JP" sz="1100">
              <a:solidFill>
                <a:schemeClr val="dk1"/>
              </a:solidFill>
              <a:effectLst/>
              <a:latin typeface="+mn-lt"/>
              <a:ea typeface="+mn-ea"/>
              <a:cs typeface="+mn-cs"/>
            </a:rPr>
            <a:t>千円の</a:t>
          </a:r>
          <a:r>
            <a:rPr kumimoji="1" lang="ja-JP" altLang="en-US" sz="1100">
              <a:solidFill>
                <a:schemeClr val="dk1"/>
              </a:solidFill>
              <a:effectLst/>
              <a:latin typeface="+mn-lt"/>
              <a:ea typeface="+mn-ea"/>
              <a:cs typeface="+mn-cs"/>
            </a:rPr>
            <a:t>増</a:t>
          </a:r>
          <a:r>
            <a:rPr kumimoji="1" lang="ja-JP" altLang="ja-JP" sz="1100">
              <a:solidFill>
                <a:schemeClr val="dk1"/>
              </a:solidFill>
              <a:effectLst/>
              <a:latin typeface="+mn-lt"/>
              <a:ea typeface="+mn-ea"/>
              <a:cs typeface="+mn-cs"/>
            </a:rPr>
            <a:t>となった。分母（経常一般財源）</a:t>
          </a:r>
          <a:r>
            <a:rPr kumimoji="1" lang="ja-JP" altLang="en-US" sz="1100">
              <a:solidFill>
                <a:schemeClr val="dk1"/>
              </a:solidFill>
              <a:effectLst/>
              <a:latin typeface="+mn-lt"/>
              <a:ea typeface="+mn-ea"/>
              <a:cs typeface="+mn-cs"/>
            </a:rPr>
            <a:t>は</a:t>
          </a:r>
          <a:r>
            <a:rPr kumimoji="1" lang="ja-JP" altLang="ja-JP" sz="1100">
              <a:solidFill>
                <a:schemeClr val="dk1"/>
              </a:solidFill>
              <a:effectLst/>
              <a:latin typeface="+mn-lt"/>
              <a:ea typeface="+mn-ea"/>
              <a:cs typeface="+mn-cs"/>
            </a:rPr>
            <a:t>、法人事業税交付金が</a:t>
          </a:r>
          <a:r>
            <a:rPr kumimoji="1" lang="en-US" altLang="ja-JP" sz="1100">
              <a:solidFill>
                <a:schemeClr val="dk1"/>
              </a:solidFill>
              <a:effectLst/>
              <a:latin typeface="+mn-lt"/>
              <a:ea typeface="+mn-ea"/>
              <a:cs typeface="+mn-cs"/>
            </a:rPr>
            <a:t>8,014</a:t>
          </a:r>
          <a:r>
            <a:rPr kumimoji="1" lang="ja-JP" altLang="ja-JP" sz="1100">
              <a:solidFill>
                <a:schemeClr val="dk1"/>
              </a:solidFill>
              <a:effectLst/>
              <a:latin typeface="+mn-lt"/>
              <a:ea typeface="+mn-ea"/>
              <a:cs typeface="+mn-cs"/>
            </a:rPr>
            <a:t>千円増、</a:t>
          </a:r>
          <a:r>
            <a:rPr kumimoji="1" lang="ja-JP" altLang="en-US" sz="1100">
              <a:solidFill>
                <a:schemeClr val="dk1"/>
              </a:solidFill>
              <a:effectLst/>
              <a:latin typeface="+mn-lt"/>
              <a:ea typeface="+mn-ea"/>
              <a:cs typeface="+mn-cs"/>
            </a:rPr>
            <a:t>株式譲渡所得割交付金</a:t>
          </a:r>
          <a:r>
            <a:rPr kumimoji="1" lang="ja-JP" altLang="ja-JP" sz="1100">
              <a:solidFill>
                <a:schemeClr val="dk1"/>
              </a:solidFill>
              <a:effectLst/>
              <a:latin typeface="+mn-lt"/>
              <a:ea typeface="+mn-ea"/>
              <a:cs typeface="+mn-cs"/>
            </a:rPr>
            <a:t>が</a:t>
          </a:r>
          <a:r>
            <a:rPr kumimoji="1" lang="en-US" altLang="ja-JP" sz="1100">
              <a:solidFill>
                <a:schemeClr val="dk1"/>
              </a:solidFill>
              <a:effectLst/>
              <a:latin typeface="+mn-lt"/>
              <a:ea typeface="+mn-ea"/>
              <a:cs typeface="+mn-cs"/>
            </a:rPr>
            <a:t>1,890</a:t>
          </a:r>
          <a:r>
            <a:rPr kumimoji="1" lang="ja-JP" altLang="ja-JP" sz="1100">
              <a:solidFill>
                <a:schemeClr val="dk1"/>
              </a:solidFill>
              <a:effectLst/>
              <a:latin typeface="+mn-lt"/>
              <a:ea typeface="+mn-ea"/>
              <a:cs typeface="+mn-cs"/>
            </a:rPr>
            <a:t>千円増となったが、</a:t>
          </a:r>
          <a:r>
            <a:rPr kumimoji="1" lang="ja-JP" altLang="en-US" sz="1100">
              <a:solidFill>
                <a:schemeClr val="dk1"/>
              </a:solidFill>
              <a:effectLst/>
              <a:latin typeface="+mn-lt"/>
              <a:ea typeface="+mn-ea"/>
              <a:cs typeface="+mn-cs"/>
            </a:rPr>
            <a:t>地方債</a:t>
          </a:r>
          <a:r>
            <a:rPr kumimoji="1" lang="ja-JP" altLang="ja-JP" sz="1100">
              <a:solidFill>
                <a:schemeClr val="dk1"/>
              </a:solidFill>
              <a:effectLst/>
              <a:latin typeface="+mn-lt"/>
              <a:ea typeface="+mn-ea"/>
              <a:cs typeface="+mn-cs"/>
            </a:rPr>
            <a:t>が</a:t>
          </a:r>
          <a:r>
            <a:rPr kumimoji="1" lang="en-US" altLang="ja-JP" sz="1100">
              <a:solidFill>
                <a:schemeClr val="dk1"/>
              </a:solidFill>
              <a:effectLst/>
              <a:latin typeface="+mn-lt"/>
              <a:ea typeface="+mn-ea"/>
              <a:cs typeface="+mn-cs"/>
            </a:rPr>
            <a:t>15,769</a:t>
          </a:r>
          <a:r>
            <a:rPr kumimoji="1" lang="ja-JP" altLang="ja-JP" sz="1100">
              <a:solidFill>
                <a:schemeClr val="dk1"/>
              </a:solidFill>
              <a:effectLst/>
              <a:latin typeface="+mn-lt"/>
              <a:ea typeface="+mn-ea"/>
              <a:cs typeface="+mn-cs"/>
            </a:rPr>
            <a:t>千円減、</a:t>
          </a:r>
          <a:r>
            <a:rPr kumimoji="1" lang="ja-JP" altLang="en-US" sz="1100">
              <a:solidFill>
                <a:schemeClr val="dk1"/>
              </a:solidFill>
              <a:effectLst/>
              <a:latin typeface="+mn-lt"/>
              <a:ea typeface="+mn-ea"/>
              <a:cs typeface="+mn-cs"/>
            </a:rPr>
            <a:t>町民税</a:t>
          </a:r>
          <a:r>
            <a:rPr kumimoji="1" lang="ja-JP" altLang="ja-JP" sz="1100">
              <a:solidFill>
                <a:schemeClr val="dk1"/>
              </a:solidFill>
              <a:effectLst/>
              <a:latin typeface="+mn-lt"/>
              <a:ea typeface="+mn-ea"/>
              <a:cs typeface="+mn-cs"/>
            </a:rPr>
            <a:t>が</a:t>
          </a:r>
          <a:r>
            <a:rPr kumimoji="1" lang="en-US" altLang="ja-JP" sz="1100">
              <a:solidFill>
                <a:schemeClr val="dk1"/>
              </a:solidFill>
              <a:effectLst/>
              <a:latin typeface="+mn-lt"/>
              <a:ea typeface="+mn-ea"/>
              <a:cs typeface="+mn-cs"/>
            </a:rPr>
            <a:t>8,068</a:t>
          </a:r>
          <a:r>
            <a:rPr kumimoji="1" lang="ja-JP" altLang="ja-JP" sz="1100">
              <a:solidFill>
                <a:schemeClr val="dk1"/>
              </a:solidFill>
              <a:effectLst/>
              <a:latin typeface="+mn-lt"/>
              <a:ea typeface="+mn-ea"/>
              <a:cs typeface="+mn-cs"/>
            </a:rPr>
            <a:t>千円減となったことにより、全体で</a:t>
          </a:r>
          <a:r>
            <a:rPr kumimoji="1" lang="en-US" altLang="ja-JP" sz="1100">
              <a:solidFill>
                <a:schemeClr val="dk1"/>
              </a:solidFill>
              <a:effectLst/>
              <a:latin typeface="+mn-lt"/>
              <a:ea typeface="+mn-ea"/>
              <a:cs typeface="+mn-cs"/>
            </a:rPr>
            <a:t>21,384</a:t>
          </a:r>
          <a:r>
            <a:rPr kumimoji="1" lang="ja-JP" altLang="ja-JP" sz="1100">
              <a:solidFill>
                <a:schemeClr val="dk1"/>
              </a:solidFill>
              <a:effectLst/>
              <a:latin typeface="+mn-lt"/>
              <a:ea typeface="+mn-ea"/>
              <a:cs typeface="+mn-cs"/>
            </a:rPr>
            <a:t>千円の減となり、経常収支比率は前年度比で</a:t>
          </a:r>
          <a:r>
            <a:rPr kumimoji="1" lang="en-US" altLang="ja-JP" sz="1100">
              <a:solidFill>
                <a:schemeClr val="dk1"/>
              </a:solidFill>
              <a:effectLst/>
              <a:latin typeface="+mn-lt"/>
              <a:ea typeface="+mn-ea"/>
              <a:cs typeface="+mn-cs"/>
            </a:rPr>
            <a:t>3.8</a:t>
          </a:r>
          <a:r>
            <a:rPr kumimoji="1" lang="ja-JP" altLang="ja-JP" sz="1100">
              <a:solidFill>
                <a:schemeClr val="dk1"/>
              </a:solidFill>
              <a:effectLst/>
              <a:latin typeface="+mn-lt"/>
              <a:ea typeface="+mn-ea"/>
              <a:cs typeface="+mn-cs"/>
            </a:rPr>
            <a:t>ポイント増加した。今後も事務事業の見直し等を行いながら、経常経費の削減に努め、現在の水準を維持していく。</a:t>
          </a:r>
          <a:endParaRPr lang="ja-JP" altLang="ja-JP" sz="1400">
            <a:effectLst/>
          </a:endParaRPr>
        </a:p>
      </xdr:txBody>
    </xdr:sp>
    <xdr:clientData/>
  </xdr:twoCellAnchor>
  <xdr:oneCellAnchor>
    <xdr:from>
      <xdr:col>3</xdr:col>
      <xdr:colOff>95250</xdr:colOff>
      <xdr:row>54</xdr:row>
      <xdr:rowOff>139700</xdr:rowOff>
    </xdr:from>
    <xdr:ext cx="298543" cy="225703"/>
    <xdr:sp macro="" textlink="">
      <xdr:nvSpPr>
        <xdr:cNvPr id="112" name="テキスト ボックス 111">
          <a:extLst>
            <a:ext uri="{FF2B5EF4-FFF2-40B4-BE49-F238E27FC236}">
              <a16:creationId xmlns:a16="http://schemas.microsoft.com/office/drawing/2014/main" id="{00000000-0008-0000-0300-000070000000}"/>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3" name="直線コネクタ 112">
          <a:extLst>
            <a:ext uri="{FF2B5EF4-FFF2-40B4-BE49-F238E27FC236}">
              <a16:creationId xmlns:a16="http://schemas.microsoft.com/office/drawing/2014/main" id="{00000000-0008-0000-0300-000071000000}"/>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4" name="テキスト ボックス 113">
          <a:extLst>
            <a:ext uri="{FF2B5EF4-FFF2-40B4-BE49-F238E27FC236}">
              <a16:creationId xmlns:a16="http://schemas.microsoft.com/office/drawing/2014/main" id="{00000000-0008-0000-0300-000072000000}"/>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31750</xdr:rowOff>
    </xdr:from>
    <xdr:to>
      <xdr:col>27</xdr:col>
      <xdr:colOff>184150</xdr:colOff>
      <xdr:row>67</xdr:row>
      <xdr:rowOff>31750</xdr:rowOff>
    </xdr:to>
    <xdr:cxnSp macro="">
      <xdr:nvCxnSpPr>
        <xdr:cNvPr id="115" name="直線コネクタ 114">
          <a:extLst>
            <a:ext uri="{FF2B5EF4-FFF2-40B4-BE49-F238E27FC236}">
              <a16:creationId xmlns:a16="http://schemas.microsoft.com/office/drawing/2014/main" id="{00000000-0008-0000-0300-000073000000}"/>
            </a:ext>
          </a:extLst>
        </xdr:cNvPr>
        <xdr:cNvCxnSpPr/>
      </xdr:nvCxnSpPr>
      <xdr:spPr>
        <a:xfrm>
          <a:off x="762000" y="1151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60977</xdr:rowOff>
    </xdr:from>
    <xdr:ext cx="762000" cy="259045"/>
    <xdr:sp macro="" textlink="">
      <xdr:nvSpPr>
        <xdr:cNvPr id="116" name="テキスト ボックス 115">
          <a:extLst>
            <a:ext uri="{FF2B5EF4-FFF2-40B4-BE49-F238E27FC236}">
              <a16:creationId xmlns:a16="http://schemas.microsoft.com/office/drawing/2014/main" id="{00000000-0008-0000-0300-000074000000}"/>
            </a:ext>
          </a:extLst>
        </xdr:cNvPr>
        <xdr:cNvSpPr txBox="1"/>
      </xdr:nvSpPr>
      <xdr:spPr>
        <a:xfrm>
          <a:off x="0" y="1137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64</xdr:row>
      <xdr:rowOff>63500</xdr:rowOff>
    </xdr:from>
    <xdr:to>
      <xdr:col>27</xdr:col>
      <xdr:colOff>184150</xdr:colOff>
      <xdr:row>64</xdr:row>
      <xdr:rowOff>63500</xdr:rowOff>
    </xdr:to>
    <xdr:cxnSp macro="">
      <xdr:nvCxnSpPr>
        <xdr:cNvPr id="117" name="直線コネクタ 116">
          <a:extLst>
            <a:ext uri="{FF2B5EF4-FFF2-40B4-BE49-F238E27FC236}">
              <a16:creationId xmlns:a16="http://schemas.microsoft.com/office/drawing/2014/main" id="{00000000-0008-0000-0300-000075000000}"/>
            </a:ext>
          </a:extLst>
        </xdr:cNvPr>
        <xdr:cNvCxnSpPr/>
      </xdr:nvCxnSpPr>
      <xdr:spPr>
        <a:xfrm>
          <a:off x="762000" y="1103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63</xdr:row>
      <xdr:rowOff>92727</xdr:rowOff>
    </xdr:from>
    <xdr:ext cx="762000" cy="259045"/>
    <xdr:sp macro="" textlink="">
      <xdr:nvSpPr>
        <xdr:cNvPr id="118" name="テキスト ボックス 117">
          <a:extLst>
            <a:ext uri="{FF2B5EF4-FFF2-40B4-BE49-F238E27FC236}">
              <a16:creationId xmlns:a16="http://schemas.microsoft.com/office/drawing/2014/main" id="{00000000-0008-0000-0300-000076000000}"/>
            </a:ext>
          </a:extLst>
        </xdr:cNvPr>
        <xdr:cNvSpPr txBox="1"/>
      </xdr:nvSpPr>
      <xdr:spPr>
        <a:xfrm>
          <a:off x="0" y="1089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61</xdr:row>
      <xdr:rowOff>95250</xdr:rowOff>
    </xdr:from>
    <xdr:to>
      <xdr:col>27</xdr:col>
      <xdr:colOff>184150</xdr:colOff>
      <xdr:row>61</xdr:row>
      <xdr:rowOff>95250</xdr:rowOff>
    </xdr:to>
    <xdr:cxnSp macro="">
      <xdr:nvCxnSpPr>
        <xdr:cNvPr id="119" name="直線コネクタ 118">
          <a:extLst>
            <a:ext uri="{FF2B5EF4-FFF2-40B4-BE49-F238E27FC236}">
              <a16:creationId xmlns:a16="http://schemas.microsoft.com/office/drawing/2014/main" id="{00000000-0008-0000-0300-000077000000}"/>
            </a:ext>
          </a:extLst>
        </xdr:cNvPr>
        <xdr:cNvCxnSpPr/>
      </xdr:nvCxnSpPr>
      <xdr:spPr>
        <a:xfrm>
          <a:off x="762000" y="1055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60</xdr:row>
      <xdr:rowOff>124477</xdr:rowOff>
    </xdr:from>
    <xdr:ext cx="762000" cy="259045"/>
    <xdr:sp macro="" textlink="">
      <xdr:nvSpPr>
        <xdr:cNvPr id="120" name="テキスト ボックス 119">
          <a:extLst>
            <a:ext uri="{FF2B5EF4-FFF2-40B4-BE49-F238E27FC236}">
              <a16:creationId xmlns:a16="http://schemas.microsoft.com/office/drawing/2014/main" id="{00000000-0008-0000-0300-000078000000}"/>
            </a:ext>
          </a:extLst>
        </xdr:cNvPr>
        <xdr:cNvSpPr txBox="1"/>
      </xdr:nvSpPr>
      <xdr:spPr>
        <a:xfrm>
          <a:off x="0" y="1041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127000</xdr:rowOff>
    </xdr:from>
    <xdr:to>
      <xdr:col>27</xdr:col>
      <xdr:colOff>184150</xdr:colOff>
      <xdr:row>58</xdr:row>
      <xdr:rowOff>127000</xdr:rowOff>
    </xdr:to>
    <xdr:cxnSp macro="">
      <xdr:nvCxnSpPr>
        <xdr:cNvPr id="121" name="直線コネクタ 120">
          <a:extLst>
            <a:ext uri="{FF2B5EF4-FFF2-40B4-BE49-F238E27FC236}">
              <a16:creationId xmlns:a16="http://schemas.microsoft.com/office/drawing/2014/main" id="{00000000-0008-0000-0300-000079000000}"/>
            </a:ext>
          </a:extLst>
        </xdr:cNvPr>
        <xdr:cNvCxnSpPr/>
      </xdr:nvCxnSpPr>
      <xdr:spPr>
        <a:xfrm>
          <a:off x="762000" y="1007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156227</xdr:rowOff>
    </xdr:from>
    <xdr:ext cx="762000" cy="259045"/>
    <xdr:sp macro="" textlink="">
      <xdr:nvSpPr>
        <xdr:cNvPr id="122" name="テキスト ボックス 121">
          <a:extLst>
            <a:ext uri="{FF2B5EF4-FFF2-40B4-BE49-F238E27FC236}">
              <a16:creationId xmlns:a16="http://schemas.microsoft.com/office/drawing/2014/main" id="{00000000-0008-0000-0300-00007A000000}"/>
            </a:ext>
          </a:extLst>
        </xdr:cNvPr>
        <xdr:cNvSpPr txBox="1"/>
      </xdr:nvSpPr>
      <xdr:spPr>
        <a:xfrm>
          <a:off x="0" y="992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3" name="直線コネクタ 122">
          <a:extLst>
            <a:ext uri="{FF2B5EF4-FFF2-40B4-BE49-F238E27FC236}">
              <a16:creationId xmlns:a16="http://schemas.microsoft.com/office/drawing/2014/main" id="{00000000-0008-0000-0300-00007B000000}"/>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4" name="テキスト ボックス 123">
          <a:extLst>
            <a:ext uri="{FF2B5EF4-FFF2-40B4-BE49-F238E27FC236}">
              <a16:creationId xmlns:a16="http://schemas.microsoft.com/office/drawing/2014/main" id="{00000000-0008-0000-0300-00007C000000}"/>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5" name="財政構造の弾力性グラフ枠">
          <a:extLst>
            <a:ext uri="{FF2B5EF4-FFF2-40B4-BE49-F238E27FC236}">
              <a16:creationId xmlns:a16="http://schemas.microsoft.com/office/drawing/2014/main" id="{00000000-0008-0000-0300-00007D000000}"/>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59</xdr:row>
      <xdr:rowOff>143764</xdr:rowOff>
    </xdr:from>
    <xdr:to>
      <xdr:col>23</xdr:col>
      <xdr:colOff>133350</xdr:colOff>
      <xdr:row>67</xdr:row>
      <xdr:rowOff>77597</xdr:rowOff>
    </xdr:to>
    <xdr:cxnSp macro="">
      <xdr:nvCxnSpPr>
        <xdr:cNvPr id="126" name="直線コネクタ 125">
          <a:extLst>
            <a:ext uri="{FF2B5EF4-FFF2-40B4-BE49-F238E27FC236}">
              <a16:creationId xmlns:a16="http://schemas.microsoft.com/office/drawing/2014/main" id="{00000000-0008-0000-0300-00007E000000}"/>
            </a:ext>
          </a:extLst>
        </xdr:cNvPr>
        <xdr:cNvCxnSpPr/>
      </xdr:nvCxnSpPr>
      <xdr:spPr>
        <a:xfrm flipV="1">
          <a:off x="4953000" y="10259314"/>
          <a:ext cx="0" cy="130543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67</xdr:row>
      <xdr:rowOff>49674</xdr:rowOff>
    </xdr:from>
    <xdr:ext cx="762000" cy="259045"/>
    <xdr:sp macro="" textlink="">
      <xdr:nvSpPr>
        <xdr:cNvPr id="127" name="財政構造の弾力性最小値テキスト">
          <a:extLst>
            <a:ext uri="{FF2B5EF4-FFF2-40B4-BE49-F238E27FC236}">
              <a16:creationId xmlns:a16="http://schemas.microsoft.com/office/drawing/2014/main" id="{00000000-0008-0000-0300-00007F000000}"/>
            </a:ext>
          </a:extLst>
        </xdr:cNvPr>
        <xdr:cNvSpPr txBox="1"/>
      </xdr:nvSpPr>
      <xdr:spPr>
        <a:xfrm>
          <a:off x="5041900" y="115368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67</xdr:row>
      <xdr:rowOff>77597</xdr:rowOff>
    </xdr:from>
    <xdr:to>
      <xdr:col>24</xdr:col>
      <xdr:colOff>12700</xdr:colOff>
      <xdr:row>67</xdr:row>
      <xdr:rowOff>77597</xdr:rowOff>
    </xdr:to>
    <xdr:cxnSp macro="">
      <xdr:nvCxnSpPr>
        <xdr:cNvPr id="128" name="直線コネクタ 127">
          <a:extLst>
            <a:ext uri="{FF2B5EF4-FFF2-40B4-BE49-F238E27FC236}">
              <a16:creationId xmlns:a16="http://schemas.microsoft.com/office/drawing/2014/main" id="{00000000-0008-0000-0300-000080000000}"/>
            </a:ext>
          </a:extLst>
        </xdr:cNvPr>
        <xdr:cNvCxnSpPr/>
      </xdr:nvCxnSpPr>
      <xdr:spPr>
        <a:xfrm>
          <a:off x="4864100" y="1156474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58</xdr:row>
      <xdr:rowOff>58691</xdr:rowOff>
    </xdr:from>
    <xdr:ext cx="762000" cy="259045"/>
    <xdr:sp macro="" textlink="">
      <xdr:nvSpPr>
        <xdr:cNvPr id="129" name="財政構造の弾力性最大値テキスト">
          <a:extLst>
            <a:ext uri="{FF2B5EF4-FFF2-40B4-BE49-F238E27FC236}">
              <a16:creationId xmlns:a16="http://schemas.microsoft.com/office/drawing/2014/main" id="{00000000-0008-0000-0300-000081000000}"/>
            </a:ext>
          </a:extLst>
        </xdr:cNvPr>
        <xdr:cNvSpPr txBox="1"/>
      </xdr:nvSpPr>
      <xdr:spPr>
        <a:xfrm>
          <a:off x="5041900" y="100027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59</xdr:row>
      <xdr:rowOff>143764</xdr:rowOff>
    </xdr:from>
    <xdr:to>
      <xdr:col>24</xdr:col>
      <xdr:colOff>12700</xdr:colOff>
      <xdr:row>59</xdr:row>
      <xdr:rowOff>143764</xdr:rowOff>
    </xdr:to>
    <xdr:cxnSp macro="">
      <xdr:nvCxnSpPr>
        <xdr:cNvPr id="130" name="直線コネクタ 129">
          <a:extLst>
            <a:ext uri="{FF2B5EF4-FFF2-40B4-BE49-F238E27FC236}">
              <a16:creationId xmlns:a16="http://schemas.microsoft.com/office/drawing/2014/main" id="{00000000-0008-0000-0300-000082000000}"/>
            </a:ext>
          </a:extLst>
        </xdr:cNvPr>
        <xdr:cNvCxnSpPr/>
      </xdr:nvCxnSpPr>
      <xdr:spPr>
        <a:xfrm>
          <a:off x="4864100" y="102593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63</xdr:row>
      <xdr:rowOff>61214</xdr:rowOff>
    </xdr:from>
    <xdr:to>
      <xdr:col>23</xdr:col>
      <xdr:colOff>133350</xdr:colOff>
      <xdr:row>63</xdr:row>
      <xdr:rowOff>152908</xdr:rowOff>
    </xdr:to>
    <xdr:cxnSp macro="">
      <xdr:nvCxnSpPr>
        <xdr:cNvPr id="131" name="直線コネクタ 130">
          <a:extLst>
            <a:ext uri="{FF2B5EF4-FFF2-40B4-BE49-F238E27FC236}">
              <a16:creationId xmlns:a16="http://schemas.microsoft.com/office/drawing/2014/main" id="{00000000-0008-0000-0300-000083000000}"/>
            </a:ext>
          </a:extLst>
        </xdr:cNvPr>
        <xdr:cNvCxnSpPr/>
      </xdr:nvCxnSpPr>
      <xdr:spPr>
        <a:xfrm>
          <a:off x="4114800" y="10862564"/>
          <a:ext cx="838200" cy="916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64</xdr:row>
      <xdr:rowOff>115079</xdr:rowOff>
    </xdr:from>
    <xdr:ext cx="762000" cy="259045"/>
    <xdr:sp macro="" textlink="">
      <xdr:nvSpPr>
        <xdr:cNvPr id="132" name="財政構造の弾力性平均値テキスト">
          <a:extLst>
            <a:ext uri="{FF2B5EF4-FFF2-40B4-BE49-F238E27FC236}">
              <a16:creationId xmlns:a16="http://schemas.microsoft.com/office/drawing/2014/main" id="{00000000-0008-0000-0300-000084000000}"/>
            </a:ext>
          </a:extLst>
        </xdr:cNvPr>
        <xdr:cNvSpPr txBox="1"/>
      </xdr:nvSpPr>
      <xdr:spPr>
        <a:xfrm>
          <a:off x="5041900" y="1108787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64</xdr:row>
      <xdr:rowOff>143002</xdr:rowOff>
    </xdr:from>
    <xdr:to>
      <xdr:col>23</xdr:col>
      <xdr:colOff>184150</xdr:colOff>
      <xdr:row>65</xdr:row>
      <xdr:rowOff>73152</xdr:rowOff>
    </xdr:to>
    <xdr:sp macro="" textlink="">
      <xdr:nvSpPr>
        <xdr:cNvPr id="133" name="フローチャート: 判断 132">
          <a:extLst>
            <a:ext uri="{FF2B5EF4-FFF2-40B4-BE49-F238E27FC236}">
              <a16:creationId xmlns:a16="http://schemas.microsoft.com/office/drawing/2014/main" id="{00000000-0008-0000-0300-000085000000}"/>
            </a:ext>
          </a:extLst>
        </xdr:cNvPr>
        <xdr:cNvSpPr/>
      </xdr:nvSpPr>
      <xdr:spPr>
        <a:xfrm>
          <a:off x="4902200" y="111158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63</xdr:row>
      <xdr:rowOff>51562</xdr:rowOff>
    </xdr:from>
    <xdr:to>
      <xdr:col>19</xdr:col>
      <xdr:colOff>133350</xdr:colOff>
      <xdr:row>63</xdr:row>
      <xdr:rowOff>61214</xdr:rowOff>
    </xdr:to>
    <xdr:cxnSp macro="">
      <xdr:nvCxnSpPr>
        <xdr:cNvPr id="134" name="直線コネクタ 133">
          <a:extLst>
            <a:ext uri="{FF2B5EF4-FFF2-40B4-BE49-F238E27FC236}">
              <a16:creationId xmlns:a16="http://schemas.microsoft.com/office/drawing/2014/main" id="{00000000-0008-0000-0300-000086000000}"/>
            </a:ext>
          </a:extLst>
        </xdr:cNvPr>
        <xdr:cNvCxnSpPr/>
      </xdr:nvCxnSpPr>
      <xdr:spPr>
        <a:xfrm>
          <a:off x="3225800" y="10852912"/>
          <a:ext cx="889000" cy="96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64</xdr:row>
      <xdr:rowOff>82677</xdr:rowOff>
    </xdr:from>
    <xdr:to>
      <xdr:col>19</xdr:col>
      <xdr:colOff>184150</xdr:colOff>
      <xdr:row>65</xdr:row>
      <xdr:rowOff>12827</xdr:rowOff>
    </xdr:to>
    <xdr:sp macro="" textlink="">
      <xdr:nvSpPr>
        <xdr:cNvPr id="135" name="フローチャート: 判断 134">
          <a:extLst>
            <a:ext uri="{FF2B5EF4-FFF2-40B4-BE49-F238E27FC236}">
              <a16:creationId xmlns:a16="http://schemas.microsoft.com/office/drawing/2014/main" id="{00000000-0008-0000-0300-000087000000}"/>
            </a:ext>
          </a:extLst>
        </xdr:cNvPr>
        <xdr:cNvSpPr/>
      </xdr:nvSpPr>
      <xdr:spPr>
        <a:xfrm>
          <a:off x="4064000" y="110554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64</xdr:row>
      <xdr:rowOff>169054</xdr:rowOff>
    </xdr:from>
    <xdr:ext cx="736600" cy="259045"/>
    <xdr:sp macro="" textlink="">
      <xdr:nvSpPr>
        <xdr:cNvPr id="136" name="テキスト ボックス 135">
          <a:extLst>
            <a:ext uri="{FF2B5EF4-FFF2-40B4-BE49-F238E27FC236}">
              <a16:creationId xmlns:a16="http://schemas.microsoft.com/office/drawing/2014/main" id="{00000000-0008-0000-0300-000088000000}"/>
            </a:ext>
          </a:extLst>
        </xdr:cNvPr>
        <xdr:cNvSpPr txBox="1"/>
      </xdr:nvSpPr>
      <xdr:spPr>
        <a:xfrm>
          <a:off x="3733800" y="1114185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63</xdr:row>
      <xdr:rowOff>51562</xdr:rowOff>
    </xdr:from>
    <xdr:to>
      <xdr:col>15</xdr:col>
      <xdr:colOff>82550</xdr:colOff>
      <xdr:row>63</xdr:row>
      <xdr:rowOff>58801</xdr:rowOff>
    </xdr:to>
    <xdr:cxnSp macro="">
      <xdr:nvCxnSpPr>
        <xdr:cNvPr id="137" name="直線コネクタ 136">
          <a:extLst>
            <a:ext uri="{FF2B5EF4-FFF2-40B4-BE49-F238E27FC236}">
              <a16:creationId xmlns:a16="http://schemas.microsoft.com/office/drawing/2014/main" id="{00000000-0008-0000-0300-000089000000}"/>
            </a:ext>
          </a:extLst>
        </xdr:cNvPr>
        <xdr:cNvCxnSpPr/>
      </xdr:nvCxnSpPr>
      <xdr:spPr>
        <a:xfrm flipV="1">
          <a:off x="2336800" y="10852912"/>
          <a:ext cx="889000" cy="72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64</xdr:row>
      <xdr:rowOff>5461</xdr:rowOff>
    </xdr:from>
    <xdr:to>
      <xdr:col>15</xdr:col>
      <xdr:colOff>133350</xdr:colOff>
      <xdr:row>64</xdr:row>
      <xdr:rowOff>107061</xdr:rowOff>
    </xdr:to>
    <xdr:sp macro="" textlink="">
      <xdr:nvSpPr>
        <xdr:cNvPr id="138" name="フローチャート: 判断 137">
          <a:extLst>
            <a:ext uri="{FF2B5EF4-FFF2-40B4-BE49-F238E27FC236}">
              <a16:creationId xmlns:a16="http://schemas.microsoft.com/office/drawing/2014/main" id="{00000000-0008-0000-0300-00008A000000}"/>
            </a:ext>
          </a:extLst>
        </xdr:cNvPr>
        <xdr:cNvSpPr/>
      </xdr:nvSpPr>
      <xdr:spPr>
        <a:xfrm>
          <a:off x="3175000" y="109782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64</xdr:row>
      <xdr:rowOff>91838</xdr:rowOff>
    </xdr:from>
    <xdr:ext cx="762000" cy="259045"/>
    <xdr:sp macro="" textlink="">
      <xdr:nvSpPr>
        <xdr:cNvPr id="139" name="テキスト ボックス 138">
          <a:extLst>
            <a:ext uri="{FF2B5EF4-FFF2-40B4-BE49-F238E27FC236}">
              <a16:creationId xmlns:a16="http://schemas.microsoft.com/office/drawing/2014/main" id="{00000000-0008-0000-0300-00008B000000}"/>
            </a:ext>
          </a:extLst>
        </xdr:cNvPr>
        <xdr:cNvSpPr txBox="1"/>
      </xdr:nvSpPr>
      <xdr:spPr>
        <a:xfrm>
          <a:off x="2844800" y="110646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63</xdr:row>
      <xdr:rowOff>58801</xdr:rowOff>
    </xdr:from>
    <xdr:to>
      <xdr:col>11</xdr:col>
      <xdr:colOff>31750</xdr:colOff>
      <xdr:row>63</xdr:row>
      <xdr:rowOff>97409</xdr:rowOff>
    </xdr:to>
    <xdr:cxnSp macro="">
      <xdr:nvCxnSpPr>
        <xdr:cNvPr id="140" name="直線コネクタ 139">
          <a:extLst>
            <a:ext uri="{FF2B5EF4-FFF2-40B4-BE49-F238E27FC236}">
              <a16:creationId xmlns:a16="http://schemas.microsoft.com/office/drawing/2014/main" id="{00000000-0008-0000-0300-00008C000000}"/>
            </a:ext>
          </a:extLst>
        </xdr:cNvPr>
        <xdr:cNvCxnSpPr/>
      </xdr:nvCxnSpPr>
      <xdr:spPr>
        <a:xfrm flipV="1">
          <a:off x="1447800" y="10860151"/>
          <a:ext cx="889000" cy="386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64</xdr:row>
      <xdr:rowOff>138176</xdr:rowOff>
    </xdr:from>
    <xdr:to>
      <xdr:col>11</xdr:col>
      <xdr:colOff>82550</xdr:colOff>
      <xdr:row>65</xdr:row>
      <xdr:rowOff>68326</xdr:rowOff>
    </xdr:to>
    <xdr:sp macro="" textlink="">
      <xdr:nvSpPr>
        <xdr:cNvPr id="141" name="フローチャート: 判断 140">
          <a:extLst>
            <a:ext uri="{FF2B5EF4-FFF2-40B4-BE49-F238E27FC236}">
              <a16:creationId xmlns:a16="http://schemas.microsoft.com/office/drawing/2014/main" id="{00000000-0008-0000-0300-00008D000000}"/>
            </a:ext>
          </a:extLst>
        </xdr:cNvPr>
        <xdr:cNvSpPr/>
      </xdr:nvSpPr>
      <xdr:spPr>
        <a:xfrm>
          <a:off x="2286000" y="111109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65</xdr:row>
      <xdr:rowOff>53103</xdr:rowOff>
    </xdr:from>
    <xdr:ext cx="762000" cy="259045"/>
    <xdr:sp macro="" textlink="">
      <xdr:nvSpPr>
        <xdr:cNvPr id="142" name="テキスト ボックス 141">
          <a:extLst>
            <a:ext uri="{FF2B5EF4-FFF2-40B4-BE49-F238E27FC236}">
              <a16:creationId xmlns:a16="http://schemas.microsoft.com/office/drawing/2014/main" id="{00000000-0008-0000-0300-00008E000000}"/>
            </a:ext>
          </a:extLst>
        </xdr:cNvPr>
        <xdr:cNvSpPr txBox="1"/>
      </xdr:nvSpPr>
      <xdr:spPr>
        <a:xfrm>
          <a:off x="1955800" y="111973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65</xdr:row>
      <xdr:rowOff>111506</xdr:rowOff>
    </xdr:from>
    <xdr:to>
      <xdr:col>7</xdr:col>
      <xdr:colOff>31750</xdr:colOff>
      <xdr:row>66</xdr:row>
      <xdr:rowOff>41656</xdr:rowOff>
    </xdr:to>
    <xdr:sp macro="" textlink="">
      <xdr:nvSpPr>
        <xdr:cNvPr id="143" name="フローチャート: 判断 142">
          <a:extLst>
            <a:ext uri="{FF2B5EF4-FFF2-40B4-BE49-F238E27FC236}">
              <a16:creationId xmlns:a16="http://schemas.microsoft.com/office/drawing/2014/main" id="{00000000-0008-0000-0300-00008F000000}"/>
            </a:ext>
          </a:extLst>
        </xdr:cNvPr>
        <xdr:cNvSpPr/>
      </xdr:nvSpPr>
      <xdr:spPr>
        <a:xfrm>
          <a:off x="1397000" y="112557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66</xdr:row>
      <xdr:rowOff>26433</xdr:rowOff>
    </xdr:from>
    <xdr:ext cx="762000" cy="259045"/>
    <xdr:sp macro="" textlink="">
      <xdr:nvSpPr>
        <xdr:cNvPr id="144" name="テキスト ボックス 143">
          <a:extLst>
            <a:ext uri="{FF2B5EF4-FFF2-40B4-BE49-F238E27FC236}">
              <a16:creationId xmlns:a16="http://schemas.microsoft.com/office/drawing/2014/main" id="{00000000-0008-0000-0300-000090000000}"/>
            </a:ext>
          </a:extLst>
        </xdr:cNvPr>
        <xdr:cNvSpPr txBox="1"/>
      </xdr:nvSpPr>
      <xdr:spPr>
        <a:xfrm>
          <a:off x="1066800" y="113421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5" name="テキスト ボックス 144">
          <a:extLst>
            <a:ext uri="{FF2B5EF4-FFF2-40B4-BE49-F238E27FC236}">
              <a16:creationId xmlns:a16="http://schemas.microsoft.com/office/drawing/2014/main" id="{00000000-0008-0000-0300-000091000000}"/>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6" name="テキスト ボックス 145">
          <a:extLst>
            <a:ext uri="{FF2B5EF4-FFF2-40B4-BE49-F238E27FC236}">
              <a16:creationId xmlns:a16="http://schemas.microsoft.com/office/drawing/2014/main" id="{00000000-0008-0000-0300-000092000000}"/>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7" name="テキスト ボックス 146">
          <a:extLst>
            <a:ext uri="{FF2B5EF4-FFF2-40B4-BE49-F238E27FC236}">
              <a16:creationId xmlns:a16="http://schemas.microsoft.com/office/drawing/2014/main" id="{00000000-0008-0000-0300-000093000000}"/>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8" name="テキスト ボックス 147">
          <a:extLst>
            <a:ext uri="{FF2B5EF4-FFF2-40B4-BE49-F238E27FC236}">
              <a16:creationId xmlns:a16="http://schemas.microsoft.com/office/drawing/2014/main" id="{00000000-0008-0000-0300-000094000000}"/>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49" name="テキスト ボックス 148">
          <a:extLst>
            <a:ext uri="{FF2B5EF4-FFF2-40B4-BE49-F238E27FC236}">
              <a16:creationId xmlns:a16="http://schemas.microsoft.com/office/drawing/2014/main" id="{00000000-0008-0000-0300-000095000000}"/>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102108</xdr:rowOff>
    </xdr:from>
    <xdr:to>
      <xdr:col>23</xdr:col>
      <xdr:colOff>184150</xdr:colOff>
      <xdr:row>64</xdr:row>
      <xdr:rowOff>32258</xdr:rowOff>
    </xdr:to>
    <xdr:sp macro="" textlink="">
      <xdr:nvSpPr>
        <xdr:cNvPr id="150" name="楕円 149">
          <a:extLst>
            <a:ext uri="{FF2B5EF4-FFF2-40B4-BE49-F238E27FC236}">
              <a16:creationId xmlns:a16="http://schemas.microsoft.com/office/drawing/2014/main" id="{00000000-0008-0000-0300-000096000000}"/>
            </a:ext>
          </a:extLst>
        </xdr:cNvPr>
        <xdr:cNvSpPr/>
      </xdr:nvSpPr>
      <xdr:spPr>
        <a:xfrm>
          <a:off x="4902200" y="109034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62</xdr:row>
      <xdr:rowOff>118635</xdr:rowOff>
    </xdr:from>
    <xdr:ext cx="762000" cy="259045"/>
    <xdr:sp macro="" textlink="">
      <xdr:nvSpPr>
        <xdr:cNvPr id="151" name="財政構造の弾力性該当値テキスト">
          <a:extLst>
            <a:ext uri="{FF2B5EF4-FFF2-40B4-BE49-F238E27FC236}">
              <a16:creationId xmlns:a16="http://schemas.microsoft.com/office/drawing/2014/main" id="{00000000-0008-0000-0300-000097000000}"/>
            </a:ext>
          </a:extLst>
        </xdr:cNvPr>
        <xdr:cNvSpPr txBox="1"/>
      </xdr:nvSpPr>
      <xdr:spPr>
        <a:xfrm>
          <a:off x="5041900" y="107485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63</xdr:row>
      <xdr:rowOff>10414</xdr:rowOff>
    </xdr:from>
    <xdr:to>
      <xdr:col>19</xdr:col>
      <xdr:colOff>184150</xdr:colOff>
      <xdr:row>63</xdr:row>
      <xdr:rowOff>112014</xdr:rowOff>
    </xdr:to>
    <xdr:sp macro="" textlink="">
      <xdr:nvSpPr>
        <xdr:cNvPr id="152" name="楕円 151">
          <a:extLst>
            <a:ext uri="{FF2B5EF4-FFF2-40B4-BE49-F238E27FC236}">
              <a16:creationId xmlns:a16="http://schemas.microsoft.com/office/drawing/2014/main" id="{00000000-0008-0000-0300-000098000000}"/>
            </a:ext>
          </a:extLst>
        </xdr:cNvPr>
        <xdr:cNvSpPr/>
      </xdr:nvSpPr>
      <xdr:spPr>
        <a:xfrm>
          <a:off x="4064000" y="108117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61</xdr:row>
      <xdr:rowOff>122191</xdr:rowOff>
    </xdr:from>
    <xdr:ext cx="736600" cy="259045"/>
    <xdr:sp macro="" textlink="">
      <xdr:nvSpPr>
        <xdr:cNvPr id="153" name="テキスト ボックス 152">
          <a:extLst>
            <a:ext uri="{FF2B5EF4-FFF2-40B4-BE49-F238E27FC236}">
              <a16:creationId xmlns:a16="http://schemas.microsoft.com/office/drawing/2014/main" id="{00000000-0008-0000-0300-000099000000}"/>
            </a:ext>
          </a:extLst>
        </xdr:cNvPr>
        <xdr:cNvSpPr txBox="1"/>
      </xdr:nvSpPr>
      <xdr:spPr>
        <a:xfrm>
          <a:off x="3733800" y="1058064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63</xdr:row>
      <xdr:rowOff>762</xdr:rowOff>
    </xdr:from>
    <xdr:to>
      <xdr:col>15</xdr:col>
      <xdr:colOff>133350</xdr:colOff>
      <xdr:row>63</xdr:row>
      <xdr:rowOff>102362</xdr:rowOff>
    </xdr:to>
    <xdr:sp macro="" textlink="">
      <xdr:nvSpPr>
        <xdr:cNvPr id="154" name="楕円 153">
          <a:extLst>
            <a:ext uri="{FF2B5EF4-FFF2-40B4-BE49-F238E27FC236}">
              <a16:creationId xmlns:a16="http://schemas.microsoft.com/office/drawing/2014/main" id="{00000000-0008-0000-0300-00009A000000}"/>
            </a:ext>
          </a:extLst>
        </xdr:cNvPr>
        <xdr:cNvSpPr/>
      </xdr:nvSpPr>
      <xdr:spPr>
        <a:xfrm>
          <a:off x="3175000" y="108021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61</xdr:row>
      <xdr:rowOff>112539</xdr:rowOff>
    </xdr:from>
    <xdr:ext cx="762000" cy="259045"/>
    <xdr:sp macro="" textlink="">
      <xdr:nvSpPr>
        <xdr:cNvPr id="155" name="テキスト ボックス 154">
          <a:extLst>
            <a:ext uri="{FF2B5EF4-FFF2-40B4-BE49-F238E27FC236}">
              <a16:creationId xmlns:a16="http://schemas.microsoft.com/office/drawing/2014/main" id="{00000000-0008-0000-0300-00009B000000}"/>
            </a:ext>
          </a:extLst>
        </xdr:cNvPr>
        <xdr:cNvSpPr txBox="1"/>
      </xdr:nvSpPr>
      <xdr:spPr>
        <a:xfrm>
          <a:off x="2844800" y="105709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63</xdr:row>
      <xdr:rowOff>8001</xdr:rowOff>
    </xdr:from>
    <xdr:to>
      <xdr:col>11</xdr:col>
      <xdr:colOff>82550</xdr:colOff>
      <xdr:row>63</xdr:row>
      <xdr:rowOff>109601</xdr:rowOff>
    </xdr:to>
    <xdr:sp macro="" textlink="">
      <xdr:nvSpPr>
        <xdr:cNvPr id="156" name="楕円 155">
          <a:extLst>
            <a:ext uri="{FF2B5EF4-FFF2-40B4-BE49-F238E27FC236}">
              <a16:creationId xmlns:a16="http://schemas.microsoft.com/office/drawing/2014/main" id="{00000000-0008-0000-0300-00009C000000}"/>
            </a:ext>
          </a:extLst>
        </xdr:cNvPr>
        <xdr:cNvSpPr/>
      </xdr:nvSpPr>
      <xdr:spPr>
        <a:xfrm>
          <a:off x="2286000" y="108093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61</xdr:row>
      <xdr:rowOff>119778</xdr:rowOff>
    </xdr:from>
    <xdr:ext cx="762000" cy="259045"/>
    <xdr:sp macro="" textlink="">
      <xdr:nvSpPr>
        <xdr:cNvPr id="157" name="テキスト ボックス 156">
          <a:extLst>
            <a:ext uri="{FF2B5EF4-FFF2-40B4-BE49-F238E27FC236}">
              <a16:creationId xmlns:a16="http://schemas.microsoft.com/office/drawing/2014/main" id="{00000000-0008-0000-0300-00009D000000}"/>
            </a:ext>
          </a:extLst>
        </xdr:cNvPr>
        <xdr:cNvSpPr txBox="1"/>
      </xdr:nvSpPr>
      <xdr:spPr>
        <a:xfrm>
          <a:off x="1955800" y="105782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63</xdr:row>
      <xdr:rowOff>46609</xdr:rowOff>
    </xdr:from>
    <xdr:to>
      <xdr:col>7</xdr:col>
      <xdr:colOff>31750</xdr:colOff>
      <xdr:row>63</xdr:row>
      <xdr:rowOff>148209</xdr:rowOff>
    </xdr:to>
    <xdr:sp macro="" textlink="">
      <xdr:nvSpPr>
        <xdr:cNvPr id="158" name="楕円 157">
          <a:extLst>
            <a:ext uri="{FF2B5EF4-FFF2-40B4-BE49-F238E27FC236}">
              <a16:creationId xmlns:a16="http://schemas.microsoft.com/office/drawing/2014/main" id="{00000000-0008-0000-0300-00009E000000}"/>
            </a:ext>
          </a:extLst>
        </xdr:cNvPr>
        <xdr:cNvSpPr/>
      </xdr:nvSpPr>
      <xdr:spPr>
        <a:xfrm>
          <a:off x="1397000" y="108479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61</xdr:row>
      <xdr:rowOff>158386</xdr:rowOff>
    </xdr:from>
    <xdr:ext cx="762000" cy="259045"/>
    <xdr:sp macro="" textlink="">
      <xdr:nvSpPr>
        <xdr:cNvPr id="159" name="テキスト ボックス 158">
          <a:extLst>
            <a:ext uri="{FF2B5EF4-FFF2-40B4-BE49-F238E27FC236}">
              <a16:creationId xmlns:a16="http://schemas.microsoft.com/office/drawing/2014/main" id="{00000000-0008-0000-0300-00009F000000}"/>
            </a:ext>
          </a:extLst>
        </xdr:cNvPr>
        <xdr:cNvSpPr txBox="1"/>
      </xdr:nvSpPr>
      <xdr:spPr>
        <a:xfrm>
          <a:off x="1066800" y="106168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0" name="正方形/長方形 159">
          <a:extLst>
            <a:ext uri="{FF2B5EF4-FFF2-40B4-BE49-F238E27FC236}">
              <a16:creationId xmlns:a16="http://schemas.microsoft.com/office/drawing/2014/main" id="{00000000-0008-0000-0300-0000A0000000}"/>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1" name="テキスト ボックス 160">
          <a:extLst>
            <a:ext uri="{FF2B5EF4-FFF2-40B4-BE49-F238E27FC236}">
              <a16:creationId xmlns:a16="http://schemas.microsoft.com/office/drawing/2014/main" id="{00000000-0008-0000-0300-0000A1000000}"/>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2" name="テキスト ボックス 161">
          <a:extLst>
            <a:ext uri="{FF2B5EF4-FFF2-40B4-BE49-F238E27FC236}">
              <a16:creationId xmlns:a16="http://schemas.microsoft.com/office/drawing/2014/main" id="{00000000-0008-0000-0300-0000A2000000}"/>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[586,204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3" name="正方形/長方形 162">
          <a:extLst>
            <a:ext uri="{FF2B5EF4-FFF2-40B4-BE49-F238E27FC236}">
              <a16:creationId xmlns:a16="http://schemas.microsoft.com/office/drawing/2014/main" id="{00000000-0008-0000-0300-0000A3000000}"/>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4" name="正方形/長方形 163">
          <a:extLst>
            <a:ext uri="{FF2B5EF4-FFF2-40B4-BE49-F238E27FC236}">
              <a16:creationId xmlns:a16="http://schemas.microsoft.com/office/drawing/2014/main" id="{00000000-0008-0000-0300-0000A4000000}"/>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5" name="正方形/長方形 164">
          <a:extLst>
            <a:ext uri="{FF2B5EF4-FFF2-40B4-BE49-F238E27FC236}">
              <a16:creationId xmlns:a16="http://schemas.microsoft.com/office/drawing/2014/main" id="{00000000-0008-0000-0300-0000A5000000}"/>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6" name="正方形/長方形 165">
          <a:extLst>
            <a:ext uri="{FF2B5EF4-FFF2-40B4-BE49-F238E27FC236}">
              <a16:creationId xmlns:a16="http://schemas.microsoft.com/office/drawing/2014/main" id="{00000000-0008-0000-0300-0000A6000000}"/>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158,103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7" name="正方形/長方形 166">
          <a:extLst>
            <a:ext uri="{FF2B5EF4-FFF2-40B4-BE49-F238E27FC236}">
              <a16:creationId xmlns:a16="http://schemas.microsoft.com/office/drawing/2014/main" id="{00000000-0008-0000-0300-0000A7000000}"/>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8" name="正方形/長方形 167">
          <a:extLst>
            <a:ext uri="{FF2B5EF4-FFF2-40B4-BE49-F238E27FC236}">
              <a16:creationId xmlns:a16="http://schemas.microsoft.com/office/drawing/2014/main" id="{00000000-0008-0000-0300-0000A8000000}"/>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149,371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69" name="正方形/長方形 168">
          <a:extLst>
            <a:ext uri="{FF2B5EF4-FFF2-40B4-BE49-F238E27FC236}">
              <a16:creationId xmlns:a16="http://schemas.microsoft.com/office/drawing/2014/main" id="{00000000-0008-0000-0300-0000A9000000}"/>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0" name="正方形/長方形 169">
          <a:extLst>
            <a:ext uri="{FF2B5EF4-FFF2-40B4-BE49-F238E27FC236}">
              <a16:creationId xmlns:a16="http://schemas.microsoft.com/office/drawing/2014/main" id="{00000000-0008-0000-0300-0000AA000000}"/>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1" name="正方形/長方形 170">
          <a:extLst>
            <a:ext uri="{FF2B5EF4-FFF2-40B4-BE49-F238E27FC236}">
              <a16:creationId xmlns:a16="http://schemas.microsoft.com/office/drawing/2014/main" id="{00000000-0008-0000-0300-0000AB000000}"/>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2" name="テキスト ボックス 171">
          <a:extLst>
            <a:ext uri="{FF2B5EF4-FFF2-40B4-BE49-F238E27FC236}">
              <a16:creationId xmlns:a16="http://schemas.microsoft.com/office/drawing/2014/main" id="{00000000-0008-0000-0300-0000AC000000}"/>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人件費・物件費及び維持補修費の合計額の</a:t>
          </a:r>
          <a:r>
            <a:rPr kumimoji="1" lang="en-US" altLang="ja-JP" sz="1100">
              <a:solidFill>
                <a:schemeClr val="dk1"/>
              </a:solidFill>
              <a:effectLst/>
              <a:latin typeface="+mn-lt"/>
              <a:ea typeface="+mn-ea"/>
              <a:cs typeface="+mn-cs"/>
            </a:rPr>
            <a:t>1</a:t>
          </a:r>
          <a:r>
            <a:rPr kumimoji="1" lang="ja-JP" altLang="ja-JP" sz="1100">
              <a:solidFill>
                <a:schemeClr val="dk1"/>
              </a:solidFill>
              <a:effectLst/>
              <a:latin typeface="+mn-lt"/>
              <a:ea typeface="+mn-ea"/>
              <a:cs typeface="+mn-cs"/>
            </a:rPr>
            <a:t>人当たり決算額増の主な要因は、</a:t>
          </a:r>
          <a:r>
            <a:rPr kumimoji="1" lang="ja-JP" altLang="en-US" sz="1100">
              <a:solidFill>
                <a:schemeClr val="dk1"/>
              </a:solidFill>
              <a:effectLst/>
              <a:latin typeface="+mn-lt"/>
              <a:ea typeface="+mn-ea"/>
              <a:cs typeface="+mn-cs"/>
            </a:rPr>
            <a:t>欠員の補充採用や給与改定</a:t>
          </a:r>
          <a:r>
            <a:rPr kumimoji="1" lang="ja-JP" altLang="ja-JP" sz="1100">
              <a:solidFill>
                <a:schemeClr val="dk1"/>
              </a:solidFill>
              <a:effectLst/>
              <a:latin typeface="+mn-lt"/>
              <a:ea typeface="+mn-ea"/>
              <a:cs typeface="+mn-cs"/>
            </a:rPr>
            <a:t>に係る人件費及び物件費の増や町税などの基幹系システムの更新による物件費の増である。この他、例年当町は、観光、農林水産施設などの公共施設の管理運営に多額の費用がかかること、また、シカの食害等に係る有害鳥獣捕獲事業委託、森林再生（間伐）事業委託等に係る経費により類似団体より物件費が高くなっている。　</a:t>
          </a:r>
          <a:endParaRPr lang="ja-JP" altLang="ja-JP" sz="1400">
            <a:effectLst/>
          </a:endParaRPr>
        </a:p>
        <a:p>
          <a:r>
            <a:rPr kumimoji="1" lang="ja-JP" altLang="ja-JP" sz="1100">
              <a:solidFill>
                <a:schemeClr val="dk1"/>
              </a:solidFill>
              <a:effectLst/>
              <a:latin typeface="+mn-lt"/>
              <a:ea typeface="+mn-ea"/>
              <a:cs typeface="+mn-cs"/>
            </a:rPr>
            <a:t>　また、人口１人当たりの額が大きい要因として、人口減少も影響している。</a:t>
          </a:r>
          <a:endParaRPr lang="ja-JP" altLang="ja-JP" sz="1400">
            <a:effectLst/>
          </a:endParaRPr>
        </a:p>
      </xdr:txBody>
    </xdr:sp>
    <xdr:clientData/>
  </xdr:twoCellAnchor>
  <xdr:oneCellAnchor>
    <xdr:from>
      <xdr:col>3</xdr:col>
      <xdr:colOff>95250</xdr:colOff>
      <xdr:row>77</xdr:row>
      <xdr:rowOff>6350</xdr:rowOff>
    </xdr:from>
    <xdr:ext cx="349839" cy="225703"/>
    <xdr:sp macro="" textlink="">
      <xdr:nvSpPr>
        <xdr:cNvPr id="173" name="テキスト ボックス 172">
          <a:extLst>
            <a:ext uri="{FF2B5EF4-FFF2-40B4-BE49-F238E27FC236}">
              <a16:creationId xmlns:a16="http://schemas.microsoft.com/office/drawing/2014/main" id="{00000000-0008-0000-0300-0000AD000000}"/>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4" name="直線コネクタ 173">
          <a:extLst>
            <a:ext uri="{FF2B5EF4-FFF2-40B4-BE49-F238E27FC236}">
              <a16:creationId xmlns:a16="http://schemas.microsoft.com/office/drawing/2014/main" id="{00000000-0008-0000-0300-0000AE000000}"/>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5" name="テキスト ボックス 174">
          <a:extLst>
            <a:ext uri="{FF2B5EF4-FFF2-40B4-BE49-F238E27FC236}">
              <a16:creationId xmlns:a16="http://schemas.microsoft.com/office/drawing/2014/main" id="{00000000-0008-0000-0300-0000AF000000}"/>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150284</xdr:rowOff>
    </xdr:from>
    <xdr:to>
      <xdr:col>27</xdr:col>
      <xdr:colOff>184150</xdr:colOff>
      <xdr:row>89</xdr:row>
      <xdr:rowOff>150284</xdr:rowOff>
    </xdr:to>
    <xdr:cxnSp macro="">
      <xdr:nvCxnSpPr>
        <xdr:cNvPr id="176" name="直線コネクタ 175">
          <a:extLst>
            <a:ext uri="{FF2B5EF4-FFF2-40B4-BE49-F238E27FC236}">
              <a16:creationId xmlns:a16="http://schemas.microsoft.com/office/drawing/2014/main" id="{00000000-0008-0000-0300-0000B0000000}"/>
            </a:ext>
          </a:extLst>
        </xdr:cNvPr>
        <xdr:cNvCxnSpPr/>
      </xdr:nvCxnSpPr>
      <xdr:spPr>
        <a:xfrm>
          <a:off x="762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8061</xdr:rowOff>
    </xdr:from>
    <xdr:ext cx="762000" cy="259045"/>
    <xdr:sp macro="" textlink="">
      <xdr:nvSpPr>
        <xdr:cNvPr id="177" name="テキスト ボックス 176">
          <a:extLst>
            <a:ext uri="{FF2B5EF4-FFF2-40B4-BE49-F238E27FC236}">
              <a16:creationId xmlns:a16="http://schemas.microsoft.com/office/drawing/2014/main" id="{00000000-0008-0000-0300-0000B1000000}"/>
            </a:ext>
          </a:extLst>
        </xdr:cNvPr>
        <xdr:cNvSpPr txBox="1"/>
      </xdr:nvSpPr>
      <xdr:spPr>
        <a:xfrm>
          <a:off x="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87</xdr:row>
      <xdr:rowOff>91016</xdr:rowOff>
    </xdr:from>
    <xdr:to>
      <xdr:col>27</xdr:col>
      <xdr:colOff>184150</xdr:colOff>
      <xdr:row>87</xdr:row>
      <xdr:rowOff>91016</xdr:rowOff>
    </xdr:to>
    <xdr:cxnSp macro="">
      <xdr:nvCxnSpPr>
        <xdr:cNvPr id="178" name="直線コネクタ 177">
          <a:extLst>
            <a:ext uri="{FF2B5EF4-FFF2-40B4-BE49-F238E27FC236}">
              <a16:creationId xmlns:a16="http://schemas.microsoft.com/office/drawing/2014/main" id="{00000000-0008-0000-0300-0000B2000000}"/>
            </a:ext>
          </a:extLst>
        </xdr:cNvPr>
        <xdr:cNvCxnSpPr/>
      </xdr:nvCxnSpPr>
      <xdr:spPr>
        <a:xfrm>
          <a:off x="762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86</xdr:row>
      <xdr:rowOff>120243</xdr:rowOff>
    </xdr:from>
    <xdr:ext cx="762000" cy="259045"/>
    <xdr:sp macro="" textlink="">
      <xdr:nvSpPr>
        <xdr:cNvPr id="179" name="テキスト ボックス 178">
          <a:extLst>
            <a:ext uri="{FF2B5EF4-FFF2-40B4-BE49-F238E27FC236}">
              <a16:creationId xmlns:a16="http://schemas.microsoft.com/office/drawing/2014/main" id="{00000000-0008-0000-0300-0000B3000000}"/>
            </a:ext>
          </a:extLst>
        </xdr:cNvPr>
        <xdr:cNvSpPr txBox="1"/>
      </xdr:nvSpPr>
      <xdr:spPr>
        <a:xfrm>
          <a:off x="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85</xdr:row>
      <xdr:rowOff>31750</xdr:rowOff>
    </xdr:from>
    <xdr:to>
      <xdr:col>27</xdr:col>
      <xdr:colOff>184150</xdr:colOff>
      <xdr:row>85</xdr:row>
      <xdr:rowOff>31750</xdr:rowOff>
    </xdr:to>
    <xdr:cxnSp macro="">
      <xdr:nvCxnSpPr>
        <xdr:cNvPr id="180" name="直線コネクタ 179">
          <a:extLst>
            <a:ext uri="{FF2B5EF4-FFF2-40B4-BE49-F238E27FC236}">
              <a16:creationId xmlns:a16="http://schemas.microsoft.com/office/drawing/2014/main" id="{00000000-0008-0000-0300-0000B4000000}"/>
            </a:ext>
          </a:extLst>
        </xdr:cNvPr>
        <xdr:cNvCxnSpPr/>
      </xdr:nvCxnSpPr>
      <xdr:spPr>
        <a:xfrm>
          <a:off x="762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81" name="テキスト ボックス 180">
          <a:extLst>
            <a:ext uri="{FF2B5EF4-FFF2-40B4-BE49-F238E27FC236}">
              <a16:creationId xmlns:a16="http://schemas.microsoft.com/office/drawing/2014/main" id="{00000000-0008-0000-0300-0000B5000000}"/>
            </a:ext>
          </a:extLst>
        </xdr:cNvPr>
        <xdr:cNvSpPr txBox="1"/>
      </xdr:nvSpPr>
      <xdr:spPr>
        <a:xfrm>
          <a:off x="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143934</xdr:rowOff>
    </xdr:from>
    <xdr:to>
      <xdr:col>27</xdr:col>
      <xdr:colOff>184150</xdr:colOff>
      <xdr:row>82</xdr:row>
      <xdr:rowOff>143934</xdr:rowOff>
    </xdr:to>
    <xdr:cxnSp macro="">
      <xdr:nvCxnSpPr>
        <xdr:cNvPr id="182" name="直線コネクタ 181">
          <a:extLst>
            <a:ext uri="{FF2B5EF4-FFF2-40B4-BE49-F238E27FC236}">
              <a16:creationId xmlns:a16="http://schemas.microsoft.com/office/drawing/2014/main" id="{00000000-0008-0000-0300-0000B6000000}"/>
            </a:ext>
          </a:extLst>
        </xdr:cNvPr>
        <xdr:cNvCxnSpPr/>
      </xdr:nvCxnSpPr>
      <xdr:spPr>
        <a:xfrm>
          <a:off x="762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1711</xdr:rowOff>
    </xdr:from>
    <xdr:ext cx="762000" cy="259045"/>
    <xdr:sp macro="" textlink="">
      <xdr:nvSpPr>
        <xdr:cNvPr id="183" name="テキスト ボックス 182">
          <a:extLst>
            <a:ext uri="{FF2B5EF4-FFF2-40B4-BE49-F238E27FC236}">
              <a16:creationId xmlns:a16="http://schemas.microsoft.com/office/drawing/2014/main" id="{00000000-0008-0000-0300-0000B7000000}"/>
            </a:ext>
          </a:extLst>
        </xdr:cNvPr>
        <xdr:cNvSpPr txBox="1"/>
      </xdr:nvSpPr>
      <xdr:spPr>
        <a:xfrm>
          <a:off x="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84666</xdr:rowOff>
    </xdr:from>
    <xdr:to>
      <xdr:col>27</xdr:col>
      <xdr:colOff>184150</xdr:colOff>
      <xdr:row>80</xdr:row>
      <xdr:rowOff>84666</xdr:rowOff>
    </xdr:to>
    <xdr:cxnSp macro="">
      <xdr:nvCxnSpPr>
        <xdr:cNvPr id="184" name="直線コネクタ 183">
          <a:extLst>
            <a:ext uri="{FF2B5EF4-FFF2-40B4-BE49-F238E27FC236}">
              <a16:creationId xmlns:a16="http://schemas.microsoft.com/office/drawing/2014/main" id="{00000000-0008-0000-0300-0000B8000000}"/>
            </a:ext>
          </a:extLst>
        </xdr:cNvPr>
        <xdr:cNvCxnSpPr/>
      </xdr:nvCxnSpPr>
      <xdr:spPr>
        <a:xfrm>
          <a:off x="762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113893</xdr:rowOff>
    </xdr:from>
    <xdr:ext cx="762000" cy="259045"/>
    <xdr:sp macro="" textlink="">
      <xdr:nvSpPr>
        <xdr:cNvPr id="185" name="テキスト ボックス 184">
          <a:extLst>
            <a:ext uri="{FF2B5EF4-FFF2-40B4-BE49-F238E27FC236}">
              <a16:creationId xmlns:a16="http://schemas.microsoft.com/office/drawing/2014/main" id="{00000000-0008-0000-0300-0000B9000000}"/>
            </a:ext>
          </a:extLst>
        </xdr:cNvPr>
        <xdr:cNvSpPr txBox="1"/>
      </xdr:nvSpPr>
      <xdr:spPr>
        <a:xfrm>
          <a:off x="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6" name="直線コネクタ 185">
          <a:extLst>
            <a:ext uri="{FF2B5EF4-FFF2-40B4-BE49-F238E27FC236}">
              <a16:creationId xmlns:a16="http://schemas.microsoft.com/office/drawing/2014/main" id="{00000000-0008-0000-0300-0000BA000000}"/>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133350</xdr:colOff>
      <xdr:row>78</xdr:row>
      <xdr:rowOff>25400</xdr:rowOff>
    </xdr:from>
    <xdr:to>
      <xdr:col>27</xdr:col>
      <xdr:colOff>184150</xdr:colOff>
      <xdr:row>92</xdr:row>
      <xdr:rowOff>38100</xdr:rowOff>
    </xdr:to>
    <xdr:sp macro="" textlink="">
      <xdr:nvSpPr>
        <xdr:cNvPr id="187" name="人件費・物件費等の状況グラフ枠">
          <a:extLst>
            <a:ext uri="{FF2B5EF4-FFF2-40B4-BE49-F238E27FC236}">
              <a16:creationId xmlns:a16="http://schemas.microsoft.com/office/drawing/2014/main" id="{00000000-0008-0000-0300-0000BB000000}"/>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81</xdr:row>
      <xdr:rowOff>16777</xdr:rowOff>
    </xdr:from>
    <xdr:to>
      <xdr:col>23</xdr:col>
      <xdr:colOff>133350</xdr:colOff>
      <xdr:row>88</xdr:row>
      <xdr:rowOff>51291</xdr:rowOff>
    </xdr:to>
    <xdr:cxnSp macro="">
      <xdr:nvCxnSpPr>
        <xdr:cNvPr id="188" name="直線コネクタ 187">
          <a:extLst>
            <a:ext uri="{FF2B5EF4-FFF2-40B4-BE49-F238E27FC236}">
              <a16:creationId xmlns:a16="http://schemas.microsoft.com/office/drawing/2014/main" id="{00000000-0008-0000-0300-0000BC000000}"/>
            </a:ext>
          </a:extLst>
        </xdr:cNvPr>
        <xdr:cNvCxnSpPr/>
      </xdr:nvCxnSpPr>
      <xdr:spPr>
        <a:xfrm flipV="1">
          <a:off x="4953000" y="13904227"/>
          <a:ext cx="0" cy="123466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88</xdr:row>
      <xdr:rowOff>23368</xdr:rowOff>
    </xdr:from>
    <xdr:ext cx="762000" cy="259045"/>
    <xdr:sp macro="" textlink="">
      <xdr:nvSpPr>
        <xdr:cNvPr id="189" name="人件費・物件費等の状況最小値テキスト">
          <a:extLst>
            <a:ext uri="{FF2B5EF4-FFF2-40B4-BE49-F238E27FC236}">
              <a16:creationId xmlns:a16="http://schemas.microsoft.com/office/drawing/2014/main" id="{00000000-0008-0000-0300-0000BD000000}"/>
            </a:ext>
          </a:extLst>
        </xdr:cNvPr>
        <xdr:cNvSpPr txBox="1"/>
      </xdr:nvSpPr>
      <xdr:spPr>
        <a:xfrm>
          <a:off x="5041900" y="151109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3,327,538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88</xdr:row>
      <xdr:rowOff>51291</xdr:rowOff>
    </xdr:from>
    <xdr:to>
      <xdr:col>24</xdr:col>
      <xdr:colOff>12700</xdr:colOff>
      <xdr:row>88</xdr:row>
      <xdr:rowOff>51291</xdr:rowOff>
    </xdr:to>
    <xdr:cxnSp macro="">
      <xdr:nvCxnSpPr>
        <xdr:cNvPr id="190" name="直線コネクタ 189">
          <a:extLst>
            <a:ext uri="{FF2B5EF4-FFF2-40B4-BE49-F238E27FC236}">
              <a16:creationId xmlns:a16="http://schemas.microsoft.com/office/drawing/2014/main" id="{00000000-0008-0000-0300-0000BE000000}"/>
            </a:ext>
          </a:extLst>
        </xdr:cNvPr>
        <xdr:cNvCxnSpPr/>
      </xdr:nvCxnSpPr>
      <xdr:spPr>
        <a:xfrm>
          <a:off x="4864100" y="151388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103154</xdr:rowOff>
    </xdr:from>
    <xdr:ext cx="762000" cy="259045"/>
    <xdr:sp macro="" textlink="">
      <xdr:nvSpPr>
        <xdr:cNvPr id="191" name="人件費・物件費等の状況最大値テキスト">
          <a:extLst>
            <a:ext uri="{FF2B5EF4-FFF2-40B4-BE49-F238E27FC236}">
              <a16:creationId xmlns:a16="http://schemas.microsoft.com/office/drawing/2014/main" id="{00000000-0008-0000-0300-0000BF000000}"/>
            </a:ext>
          </a:extLst>
        </xdr:cNvPr>
        <xdr:cNvSpPr txBox="1"/>
      </xdr:nvSpPr>
      <xdr:spPr>
        <a:xfrm>
          <a:off x="5041900" y="136477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257,508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81</xdr:row>
      <xdr:rowOff>16777</xdr:rowOff>
    </xdr:from>
    <xdr:to>
      <xdr:col>24</xdr:col>
      <xdr:colOff>12700</xdr:colOff>
      <xdr:row>81</xdr:row>
      <xdr:rowOff>16777</xdr:rowOff>
    </xdr:to>
    <xdr:cxnSp macro="">
      <xdr:nvCxnSpPr>
        <xdr:cNvPr id="192" name="直線コネクタ 191">
          <a:extLst>
            <a:ext uri="{FF2B5EF4-FFF2-40B4-BE49-F238E27FC236}">
              <a16:creationId xmlns:a16="http://schemas.microsoft.com/office/drawing/2014/main" id="{00000000-0008-0000-0300-0000C0000000}"/>
            </a:ext>
          </a:extLst>
        </xdr:cNvPr>
        <xdr:cNvCxnSpPr/>
      </xdr:nvCxnSpPr>
      <xdr:spPr>
        <a:xfrm>
          <a:off x="4864100" y="139042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81</xdr:row>
      <xdr:rowOff>143587</xdr:rowOff>
    </xdr:from>
    <xdr:to>
      <xdr:col>23</xdr:col>
      <xdr:colOff>133350</xdr:colOff>
      <xdr:row>81</xdr:row>
      <xdr:rowOff>148968</xdr:rowOff>
    </xdr:to>
    <xdr:cxnSp macro="">
      <xdr:nvCxnSpPr>
        <xdr:cNvPr id="193" name="直線コネクタ 192">
          <a:extLst>
            <a:ext uri="{FF2B5EF4-FFF2-40B4-BE49-F238E27FC236}">
              <a16:creationId xmlns:a16="http://schemas.microsoft.com/office/drawing/2014/main" id="{00000000-0008-0000-0300-0000C1000000}"/>
            </a:ext>
          </a:extLst>
        </xdr:cNvPr>
        <xdr:cNvCxnSpPr/>
      </xdr:nvCxnSpPr>
      <xdr:spPr>
        <a:xfrm>
          <a:off x="4114800" y="14031037"/>
          <a:ext cx="838200" cy="53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81</xdr:row>
      <xdr:rowOff>72604</xdr:rowOff>
    </xdr:from>
    <xdr:ext cx="762000" cy="259045"/>
    <xdr:sp macro="" textlink="">
      <xdr:nvSpPr>
        <xdr:cNvPr id="194" name="人件費・物件費等の状況平均値テキスト">
          <a:extLst>
            <a:ext uri="{FF2B5EF4-FFF2-40B4-BE49-F238E27FC236}">
              <a16:creationId xmlns:a16="http://schemas.microsoft.com/office/drawing/2014/main" id="{00000000-0008-0000-0300-0000C2000000}"/>
            </a:ext>
          </a:extLst>
        </xdr:cNvPr>
        <xdr:cNvSpPr txBox="1"/>
      </xdr:nvSpPr>
      <xdr:spPr>
        <a:xfrm>
          <a:off x="5041900" y="1396005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592,068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81</xdr:row>
      <xdr:rowOff>100527</xdr:rowOff>
    </xdr:from>
    <xdr:to>
      <xdr:col>23</xdr:col>
      <xdr:colOff>184150</xdr:colOff>
      <xdr:row>82</xdr:row>
      <xdr:rowOff>30677</xdr:rowOff>
    </xdr:to>
    <xdr:sp macro="" textlink="">
      <xdr:nvSpPr>
        <xdr:cNvPr id="195" name="フローチャート: 判断 194">
          <a:extLst>
            <a:ext uri="{FF2B5EF4-FFF2-40B4-BE49-F238E27FC236}">
              <a16:creationId xmlns:a16="http://schemas.microsoft.com/office/drawing/2014/main" id="{00000000-0008-0000-0300-0000C3000000}"/>
            </a:ext>
          </a:extLst>
        </xdr:cNvPr>
        <xdr:cNvSpPr/>
      </xdr:nvSpPr>
      <xdr:spPr>
        <a:xfrm>
          <a:off x="4902200" y="139879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81</xdr:row>
      <xdr:rowOff>137714</xdr:rowOff>
    </xdr:from>
    <xdr:to>
      <xdr:col>19</xdr:col>
      <xdr:colOff>133350</xdr:colOff>
      <xdr:row>81</xdr:row>
      <xdr:rowOff>143587</xdr:rowOff>
    </xdr:to>
    <xdr:cxnSp macro="">
      <xdr:nvCxnSpPr>
        <xdr:cNvPr id="196" name="直線コネクタ 195">
          <a:extLst>
            <a:ext uri="{FF2B5EF4-FFF2-40B4-BE49-F238E27FC236}">
              <a16:creationId xmlns:a16="http://schemas.microsoft.com/office/drawing/2014/main" id="{00000000-0008-0000-0300-0000C4000000}"/>
            </a:ext>
          </a:extLst>
        </xdr:cNvPr>
        <xdr:cNvCxnSpPr/>
      </xdr:nvCxnSpPr>
      <xdr:spPr>
        <a:xfrm>
          <a:off x="3225800" y="14025164"/>
          <a:ext cx="889000" cy="58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81</xdr:row>
      <xdr:rowOff>85618</xdr:rowOff>
    </xdr:from>
    <xdr:to>
      <xdr:col>19</xdr:col>
      <xdr:colOff>184150</xdr:colOff>
      <xdr:row>82</xdr:row>
      <xdr:rowOff>15768</xdr:rowOff>
    </xdr:to>
    <xdr:sp macro="" textlink="">
      <xdr:nvSpPr>
        <xdr:cNvPr id="197" name="フローチャート: 判断 196">
          <a:extLst>
            <a:ext uri="{FF2B5EF4-FFF2-40B4-BE49-F238E27FC236}">
              <a16:creationId xmlns:a16="http://schemas.microsoft.com/office/drawing/2014/main" id="{00000000-0008-0000-0300-0000C5000000}"/>
            </a:ext>
          </a:extLst>
        </xdr:cNvPr>
        <xdr:cNvSpPr/>
      </xdr:nvSpPr>
      <xdr:spPr>
        <a:xfrm>
          <a:off x="4064000" y="139730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80</xdr:row>
      <xdr:rowOff>25945</xdr:rowOff>
    </xdr:from>
    <xdr:ext cx="736600" cy="259045"/>
    <xdr:sp macro="" textlink="">
      <xdr:nvSpPr>
        <xdr:cNvPr id="198" name="テキスト ボックス 197">
          <a:extLst>
            <a:ext uri="{FF2B5EF4-FFF2-40B4-BE49-F238E27FC236}">
              <a16:creationId xmlns:a16="http://schemas.microsoft.com/office/drawing/2014/main" id="{00000000-0008-0000-0300-0000C6000000}"/>
            </a:ext>
          </a:extLst>
        </xdr:cNvPr>
        <xdr:cNvSpPr txBox="1"/>
      </xdr:nvSpPr>
      <xdr:spPr>
        <a:xfrm>
          <a:off x="3733800" y="1374194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554,997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81</xdr:row>
      <xdr:rowOff>128843</xdr:rowOff>
    </xdr:from>
    <xdr:to>
      <xdr:col>15</xdr:col>
      <xdr:colOff>82550</xdr:colOff>
      <xdr:row>81</xdr:row>
      <xdr:rowOff>137714</xdr:rowOff>
    </xdr:to>
    <xdr:cxnSp macro="">
      <xdr:nvCxnSpPr>
        <xdr:cNvPr id="199" name="直線コネクタ 198">
          <a:extLst>
            <a:ext uri="{FF2B5EF4-FFF2-40B4-BE49-F238E27FC236}">
              <a16:creationId xmlns:a16="http://schemas.microsoft.com/office/drawing/2014/main" id="{00000000-0008-0000-0300-0000C7000000}"/>
            </a:ext>
          </a:extLst>
        </xdr:cNvPr>
        <xdr:cNvCxnSpPr/>
      </xdr:nvCxnSpPr>
      <xdr:spPr>
        <a:xfrm>
          <a:off x="2336800" y="14016293"/>
          <a:ext cx="889000" cy="88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81</xdr:row>
      <xdr:rowOff>65624</xdr:rowOff>
    </xdr:from>
    <xdr:to>
      <xdr:col>15</xdr:col>
      <xdr:colOff>133350</xdr:colOff>
      <xdr:row>81</xdr:row>
      <xdr:rowOff>167224</xdr:rowOff>
    </xdr:to>
    <xdr:sp macro="" textlink="">
      <xdr:nvSpPr>
        <xdr:cNvPr id="200" name="フローチャート: 判断 199">
          <a:extLst>
            <a:ext uri="{FF2B5EF4-FFF2-40B4-BE49-F238E27FC236}">
              <a16:creationId xmlns:a16="http://schemas.microsoft.com/office/drawing/2014/main" id="{00000000-0008-0000-0300-0000C8000000}"/>
            </a:ext>
          </a:extLst>
        </xdr:cNvPr>
        <xdr:cNvSpPr/>
      </xdr:nvSpPr>
      <xdr:spPr>
        <a:xfrm>
          <a:off x="3175000" y="139530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80</xdr:row>
      <xdr:rowOff>5951</xdr:rowOff>
    </xdr:from>
    <xdr:ext cx="762000" cy="259045"/>
    <xdr:sp macro="" textlink="">
      <xdr:nvSpPr>
        <xdr:cNvPr id="201" name="テキスト ボックス 200">
          <a:extLst>
            <a:ext uri="{FF2B5EF4-FFF2-40B4-BE49-F238E27FC236}">
              <a16:creationId xmlns:a16="http://schemas.microsoft.com/office/drawing/2014/main" id="{00000000-0008-0000-0300-0000C9000000}"/>
            </a:ext>
          </a:extLst>
        </xdr:cNvPr>
        <xdr:cNvSpPr txBox="1"/>
      </xdr:nvSpPr>
      <xdr:spPr>
        <a:xfrm>
          <a:off x="2844800" y="137219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505,280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81</xdr:row>
      <xdr:rowOff>119125</xdr:rowOff>
    </xdr:from>
    <xdr:to>
      <xdr:col>11</xdr:col>
      <xdr:colOff>31750</xdr:colOff>
      <xdr:row>81</xdr:row>
      <xdr:rowOff>128843</xdr:rowOff>
    </xdr:to>
    <xdr:cxnSp macro="">
      <xdr:nvCxnSpPr>
        <xdr:cNvPr id="202" name="直線コネクタ 201">
          <a:extLst>
            <a:ext uri="{FF2B5EF4-FFF2-40B4-BE49-F238E27FC236}">
              <a16:creationId xmlns:a16="http://schemas.microsoft.com/office/drawing/2014/main" id="{00000000-0008-0000-0300-0000CA000000}"/>
            </a:ext>
          </a:extLst>
        </xdr:cNvPr>
        <xdr:cNvCxnSpPr/>
      </xdr:nvCxnSpPr>
      <xdr:spPr>
        <a:xfrm>
          <a:off x="1447800" y="14006575"/>
          <a:ext cx="889000" cy="97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81</xdr:row>
      <xdr:rowOff>69692</xdr:rowOff>
    </xdr:from>
    <xdr:to>
      <xdr:col>11</xdr:col>
      <xdr:colOff>82550</xdr:colOff>
      <xdr:row>81</xdr:row>
      <xdr:rowOff>171292</xdr:rowOff>
    </xdr:to>
    <xdr:sp macro="" textlink="">
      <xdr:nvSpPr>
        <xdr:cNvPr id="203" name="フローチャート: 判断 202">
          <a:extLst>
            <a:ext uri="{FF2B5EF4-FFF2-40B4-BE49-F238E27FC236}">
              <a16:creationId xmlns:a16="http://schemas.microsoft.com/office/drawing/2014/main" id="{00000000-0008-0000-0300-0000CB000000}"/>
            </a:ext>
          </a:extLst>
        </xdr:cNvPr>
        <xdr:cNvSpPr/>
      </xdr:nvSpPr>
      <xdr:spPr>
        <a:xfrm>
          <a:off x="2286000" y="139571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80</xdr:row>
      <xdr:rowOff>10019</xdr:rowOff>
    </xdr:from>
    <xdr:ext cx="762000" cy="259045"/>
    <xdr:sp macro="" textlink="">
      <xdr:nvSpPr>
        <xdr:cNvPr id="204" name="テキスト ボックス 203">
          <a:extLst>
            <a:ext uri="{FF2B5EF4-FFF2-40B4-BE49-F238E27FC236}">
              <a16:creationId xmlns:a16="http://schemas.microsoft.com/office/drawing/2014/main" id="{00000000-0008-0000-0300-0000CC000000}"/>
            </a:ext>
          </a:extLst>
        </xdr:cNvPr>
        <xdr:cNvSpPr txBox="1"/>
      </xdr:nvSpPr>
      <xdr:spPr>
        <a:xfrm>
          <a:off x="1955800" y="137260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515,397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80</xdr:row>
      <xdr:rowOff>133248</xdr:rowOff>
    </xdr:from>
    <xdr:to>
      <xdr:col>7</xdr:col>
      <xdr:colOff>31750</xdr:colOff>
      <xdr:row>81</xdr:row>
      <xdr:rowOff>63398</xdr:rowOff>
    </xdr:to>
    <xdr:sp macro="" textlink="">
      <xdr:nvSpPr>
        <xdr:cNvPr id="205" name="フローチャート: 判断 204">
          <a:extLst>
            <a:ext uri="{FF2B5EF4-FFF2-40B4-BE49-F238E27FC236}">
              <a16:creationId xmlns:a16="http://schemas.microsoft.com/office/drawing/2014/main" id="{00000000-0008-0000-0300-0000CD000000}"/>
            </a:ext>
          </a:extLst>
        </xdr:cNvPr>
        <xdr:cNvSpPr/>
      </xdr:nvSpPr>
      <xdr:spPr>
        <a:xfrm>
          <a:off x="1397000" y="138492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79</xdr:row>
      <xdr:rowOff>73575</xdr:rowOff>
    </xdr:from>
    <xdr:ext cx="762000" cy="259045"/>
    <xdr:sp macro="" textlink="">
      <xdr:nvSpPr>
        <xdr:cNvPr id="206" name="テキスト ボックス 205">
          <a:extLst>
            <a:ext uri="{FF2B5EF4-FFF2-40B4-BE49-F238E27FC236}">
              <a16:creationId xmlns:a16="http://schemas.microsoft.com/office/drawing/2014/main" id="{00000000-0008-0000-0300-0000CE000000}"/>
            </a:ext>
          </a:extLst>
        </xdr:cNvPr>
        <xdr:cNvSpPr txBox="1"/>
      </xdr:nvSpPr>
      <xdr:spPr>
        <a:xfrm>
          <a:off x="1066800" y="136181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247,115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7" name="テキスト ボックス 206">
          <a:extLst>
            <a:ext uri="{FF2B5EF4-FFF2-40B4-BE49-F238E27FC236}">
              <a16:creationId xmlns:a16="http://schemas.microsoft.com/office/drawing/2014/main" id="{00000000-0008-0000-0300-0000CF000000}"/>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08" name="テキスト ボックス 207">
          <a:extLst>
            <a:ext uri="{FF2B5EF4-FFF2-40B4-BE49-F238E27FC236}">
              <a16:creationId xmlns:a16="http://schemas.microsoft.com/office/drawing/2014/main" id="{00000000-0008-0000-0300-0000D0000000}"/>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09" name="テキスト ボックス 208">
          <a:extLst>
            <a:ext uri="{FF2B5EF4-FFF2-40B4-BE49-F238E27FC236}">
              <a16:creationId xmlns:a16="http://schemas.microsoft.com/office/drawing/2014/main" id="{00000000-0008-0000-0300-0000D1000000}"/>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0" name="テキスト ボックス 209">
          <a:extLst>
            <a:ext uri="{FF2B5EF4-FFF2-40B4-BE49-F238E27FC236}">
              <a16:creationId xmlns:a16="http://schemas.microsoft.com/office/drawing/2014/main" id="{00000000-0008-0000-0300-0000D2000000}"/>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1" name="テキスト ボックス 210">
          <a:extLst>
            <a:ext uri="{FF2B5EF4-FFF2-40B4-BE49-F238E27FC236}">
              <a16:creationId xmlns:a16="http://schemas.microsoft.com/office/drawing/2014/main" id="{00000000-0008-0000-0300-0000D3000000}"/>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81</xdr:row>
      <xdr:rowOff>98168</xdr:rowOff>
    </xdr:from>
    <xdr:to>
      <xdr:col>23</xdr:col>
      <xdr:colOff>184150</xdr:colOff>
      <xdr:row>82</xdr:row>
      <xdr:rowOff>28318</xdr:rowOff>
    </xdr:to>
    <xdr:sp macro="" textlink="">
      <xdr:nvSpPr>
        <xdr:cNvPr id="212" name="楕円 211">
          <a:extLst>
            <a:ext uri="{FF2B5EF4-FFF2-40B4-BE49-F238E27FC236}">
              <a16:creationId xmlns:a16="http://schemas.microsoft.com/office/drawing/2014/main" id="{00000000-0008-0000-0300-0000D4000000}"/>
            </a:ext>
          </a:extLst>
        </xdr:cNvPr>
        <xdr:cNvSpPr/>
      </xdr:nvSpPr>
      <xdr:spPr>
        <a:xfrm>
          <a:off x="4902200" y="139856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80</xdr:row>
      <xdr:rowOff>114695</xdr:rowOff>
    </xdr:from>
    <xdr:ext cx="762000" cy="259045"/>
    <xdr:sp macro="" textlink="">
      <xdr:nvSpPr>
        <xdr:cNvPr id="213" name="人件費・物件費等の状況該当値テキスト">
          <a:extLst>
            <a:ext uri="{FF2B5EF4-FFF2-40B4-BE49-F238E27FC236}">
              <a16:creationId xmlns:a16="http://schemas.microsoft.com/office/drawing/2014/main" id="{00000000-0008-0000-0300-0000D5000000}"/>
            </a:ext>
          </a:extLst>
        </xdr:cNvPr>
        <xdr:cNvSpPr txBox="1"/>
      </xdr:nvSpPr>
      <xdr:spPr>
        <a:xfrm>
          <a:off x="5041900" y="138306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586,204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81</xdr:row>
      <xdr:rowOff>92787</xdr:rowOff>
    </xdr:from>
    <xdr:to>
      <xdr:col>19</xdr:col>
      <xdr:colOff>184150</xdr:colOff>
      <xdr:row>82</xdr:row>
      <xdr:rowOff>22937</xdr:rowOff>
    </xdr:to>
    <xdr:sp macro="" textlink="">
      <xdr:nvSpPr>
        <xdr:cNvPr id="214" name="楕円 213">
          <a:extLst>
            <a:ext uri="{FF2B5EF4-FFF2-40B4-BE49-F238E27FC236}">
              <a16:creationId xmlns:a16="http://schemas.microsoft.com/office/drawing/2014/main" id="{00000000-0008-0000-0300-0000D6000000}"/>
            </a:ext>
          </a:extLst>
        </xdr:cNvPr>
        <xdr:cNvSpPr/>
      </xdr:nvSpPr>
      <xdr:spPr>
        <a:xfrm>
          <a:off x="4064000" y="139802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82</xdr:row>
      <xdr:rowOff>7714</xdr:rowOff>
    </xdr:from>
    <xdr:ext cx="736600" cy="259045"/>
    <xdr:sp macro="" textlink="">
      <xdr:nvSpPr>
        <xdr:cNvPr id="215" name="テキスト ボックス 214">
          <a:extLst>
            <a:ext uri="{FF2B5EF4-FFF2-40B4-BE49-F238E27FC236}">
              <a16:creationId xmlns:a16="http://schemas.microsoft.com/office/drawing/2014/main" id="{00000000-0008-0000-0300-0000D7000000}"/>
            </a:ext>
          </a:extLst>
        </xdr:cNvPr>
        <xdr:cNvSpPr txBox="1"/>
      </xdr:nvSpPr>
      <xdr:spPr>
        <a:xfrm>
          <a:off x="3733800" y="1406661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572,823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81</xdr:row>
      <xdr:rowOff>86914</xdr:rowOff>
    </xdr:from>
    <xdr:to>
      <xdr:col>15</xdr:col>
      <xdr:colOff>133350</xdr:colOff>
      <xdr:row>82</xdr:row>
      <xdr:rowOff>17064</xdr:rowOff>
    </xdr:to>
    <xdr:sp macro="" textlink="">
      <xdr:nvSpPr>
        <xdr:cNvPr id="216" name="楕円 215">
          <a:extLst>
            <a:ext uri="{FF2B5EF4-FFF2-40B4-BE49-F238E27FC236}">
              <a16:creationId xmlns:a16="http://schemas.microsoft.com/office/drawing/2014/main" id="{00000000-0008-0000-0300-0000D8000000}"/>
            </a:ext>
          </a:extLst>
        </xdr:cNvPr>
        <xdr:cNvSpPr/>
      </xdr:nvSpPr>
      <xdr:spPr>
        <a:xfrm>
          <a:off x="3175000" y="139743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82</xdr:row>
      <xdr:rowOff>1841</xdr:rowOff>
    </xdr:from>
    <xdr:ext cx="762000" cy="259045"/>
    <xdr:sp macro="" textlink="">
      <xdr:nvSpPr>
        <xdr:cNvPr id="217" name="テキスト ボックス 216">
          <a:extLst>
            <a:ext uri="{FF2B5EF4-FFF2-40B4-BE49-F238E27FC236}">
              <a16:creationId xmlns:a16="http://schemas.microsoft.com/office/drawing/2014/main" id="{00000000-0008-0000-0300-0000D9000000}"/>
            </a:ext>
          </a:extLst>
        </xdr:cNvPr>
        <xdr:cNvSpPr txBox="1"/>
      </xdr:nvSpPr>
      <xdr:spPr>
        <a:xfrm>
          <a:off x="2844800" y="140607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558,219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81</xdr:row>
      <xdr:rowOff>78043</xdr:rowOff>
    </xdr:from>
    <xdr:to>
      <xdr:col>11</xdr:col>
      <xdr:colOff>82550</xdr:colOff>
      <xdr:row>82</xdr:row>
      <xdr:rowOff>8193</xdr:rowOff>
    </xdr:to>
    <xdr:sp macro="" textlink="">
      <xdr:nvSpPr>
        <xdr:cNvPr id="218" name="楕円 217">
          <a:extLst>
            <a:ext uri="{FF2B5EF4-FFF2-40B4-BE49-F238E27FC236}">
              <a16:creationId xmlns:a16="http://schemas.microsoft.com/office/drawing/2014/main" id="{00000000-0008-0000-0300-0000DA000000}"/>
            </a:ext>
          </a:extLst>
        </xdr:cNvPr>
        <xdr:cNvSpPr/>
      </xdr:nvSpPr>
      <xdr:spPr>
        <a:xfrm>
          <a:off x="2286000" y="139654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81</xdr:row>
      <xdr:rowOff>164420</xdr:rowOff>
    </xdr:from>
    <xdr:ext cx="762000" cy="259045"/>
    <xdr:sp macro="" textlink="">
      <xdr:nvSpPr>
        <xdr:cNvPr id="219" name="テキスト ボックス 218">
          <a:extLst>
            <a:ext uri="{FF2B5EF4-FFF2-40B4-BE49-F238E27FC236}">
              <a16:creationId xmlns:a16="http://schemas.microsoft.com/office/drawing/2014/main" id="{00000000-0008-0000-0300-0000DB000000}"/>
            </a:ext>
          </a:extLst>
        </xdr:cNvPr>
        <xdr:cNvSpPr txBox="1"/>
      </xdr:nvSpPr>
      <xdr:spPr>
        <a:xfrm>
          <a:off x="1955800" y="140518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536,162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68325</xdr:rowOff>
    </xdr:from>
    <xdr:to>
      <xdr:col>7</xdr:col>
      <xdr:colOff>31750</xdr:colOff>
      <xdr:row>81</xdr:row>
      <xdr:rowOff>169925</xdr:rowOff>
    </xdr:to>
    <xdr:sp macro="" textlink="">
      <xdr:nvSpPr>
        <xdr:cNvPr id="220" name="楕円 219">
          <a:extLst>
            <a:ext uri="{FF2B5EF4-FFF2-40B4-BE49-F238E27FC236}">
              <a16:creationId xmlns:a16="http://schemas.microsoft.com/office/drawing/2014/main" id="{00000000-0008-0000-0300-0000DC000000}"/>
            </a:ext>
          </a:extLst>
        </xdr:cNvPr>
        <xdr:cNvSpPr/>
      </xdr:nvSpPr>
      <xdr:spPr>
        <a:xfrm>
          <a:off x="1397000" y="139557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81</xdr:row>
      <xdr:rowOff>154702</xdr:rowOff>
    </xdr:from>
    <xdr:ext cx="762000" cy="259045"/>
    <xdr:sp macro="" textlink="">
      <xdr:nvSpPr>
        <xdr:cNvPr id="221" name="テキスト ボックス 220">
          <a:extLst>
            <a:ext uri="{FF2B5EF4-FFF2-40B4-BE49-F238E27FC236}">
              <a16:creationId xmlns:a16="http://schemas.microsoft.com/office/drawing/2014/main" id="{00000000-0008-0000-0300-0000DD000000}"/>
            </a:ext>
          </a:extLst>
        </xdr:cNvPr>
        <xdr:cNvSpPr txBox="1"/>
      </xdr:nvSpPr>
      <xdr:spPr>
        <a:xfrm>
          <a:off x="1066800" y="140421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511,995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2" name="正方形/長方形 221">
          <a:extLst>
            <a:ext uri="{FF2B5EF4-FFF2-40B4-BE49-F238E27FC236}">
              <a16:creationId xmlns:a16="http://schemas.microsoft.com/office/drawing/2014/main" id="{00000000-0008-0000-0300-0000DE000000}"/>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3" name="テキスト ボックス 222">
          <a:extLst>
            <a:ext uri="{FF2B5EF4-FFF2-40B4-BE49-F238E27FC236}">
              <a16:creationId xmlns:a16="http://schemas.microsoft.com/office/drawing/2014/main" id="{00000000-0008-0000-0300-0000DF000000}"/>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4" name="テキスト ボックス 223">
          <a:extLst>
            <a:ext uri="{FF2B5EF4-FFF2-40B4-BE49-F238E27FC236}">
              <a16:creationId xmlns:a16="http://schemas.microsoft.com/office/drawing/2014/main" id="{00000000-0008-0000-0300-0000E0000000}"/>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[99.9]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5" name="正方形/長方形 224">
          <a:extLst>
            <a:ext uri="{FF2B5EF4-FFF2-40B4-BE49-F238E27FC236}">
              <a16:creationId xmlns:a16="http://schemas.microsoft.com/office/drawing/2014/main" id="{00000000-0008-0000-0300-0000E1000000}"/>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6" name="正方形/長方形 225">
          <a:extLst>
            <a:ext uri="{FF2B5EF4-FFF2-40B4-BE49-F238E27FC236}">
              <a16:creationId xmlns:a16="http://schemas.microsoft.com/office/drawing/2014/main" id="{00000000-0008-0000-0300-0000E2000000}"/>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7" name="正方形/長方形 226">
          <a:extLst>
            <a:ext uri="{FF2B5EF4-FFF2-40B4-BE49-F238E27FC236}">
              <a16:creationId xmlns:a16="http://schemas.microsoft.com/office/drawing/2014/main" id="{00000000-0008-0000-0300-0000E3000000}"/>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28" name="正方形/長方形 227">
          <a:extLst>
            <a:ext uri="{FF2B5EF4-FFF2-40B4-BE49-F238E27FC236}">
              <a16:creationId xmlns:a16="http://schemas.microsoft.com/office/drawing/2014/main" id="{00000000-0008-0000-0300-0000E4000000}"/>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29" name="正方形/長方形 228">
          <a:extLst>
            <a:ext uri="{FF2B5EF4-FFF2-40B4-BE49-F238E27FC236}">
              <a16:creationId xmlns:a16="http://schemas.microsoft.com/office/drawing/2014/main" id="{00000000-0008-0000-0300-0000E5000000}"/>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0" name="正方形/長方形 229">
          <a:extLst>
            <a:ext uri="{FF2B5EF4-FFF2-40B4-BE49-F238E27FC236}">
              <a16:creationId xmlns:a16="http://schemas.microsoft.com/office/drawing/2014/main" id="{00000000-0008-0000-0300-0000E6000000}"/>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1" name="正方形/長方形 230">
          <a:extLst>
            <a:ext uri="{FF2B5EF4-FFF2-40B4-BE49-F238E27FC236}">
              <a16:creationId xmlns:a16="http://schemas.microsoft.com/office/drawing/2014/main" id="{00000000-0008-0000-0300-0000E7000000}"/>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2" name="正方形/長方形 231">
          <a:extLst>
            <a:ext uri="{FF2B5EF4-FFF2-40B4-BE49-F238E27FC236}">
              <a16:creationId xmlns:a16="http://schemas.microsoft.com/office/drawing/2014/main" id="{00000000-0008-0000-0300-0000E8000000}"/>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3" name="正方形/長方形 232">
          <a:extLst>
            <a:ext uri="{FF2B5EF4-FFF2-40B4-BE49-F238E27FC236}">
              <a16:creationId xmlns:a16="http://schemas.microsoft.com/office/drawing/2014/main" id="{00000000-0008-0000-0300-0000E9000000}"/>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4" name="テキスト ボックス 233">
          <a:extLst>
            <a:ext uri="{FF2B5EF4-FFF2-40B4-BE49-F238E27FC236}">
              <a16:creationId xmlns:a16="http://schemas.microsoft.com/office/drawing/2014/main" id="{00000000-0008-0000-0300-0000EA000000}"/>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　ラスパイレス指数について、</a:t>
          </a:r>
          <a:r>
            <a:rPr kumimoji="1" lang="ja-JP" altLang="en-US" sz="1100">
              <a:solidFill>
                <a:schemeClr val="dk1"/>
              </a:solidFill>
              <a:effectLst/>
              <a:latin typeface="+mn-lt"/>
              <a:ea typeface="+mn-ea"/>
              <a:cs typeface="+mn-cs"/>
            </a:rPr>
            <a:t>大卒及び短大卒の初任給号給改定に伴う在職者調整を</a:t>
          </a:r>
          <a:r>
            <a:rPr kumimoji="1" lang="ja-JP" altLang="ja-JP" sz="1100">
              <a:solidFill>
                <a:schemeClr val="dk1"/>
              </a:solidFill>
              <a:effectLst/>
              <a:latin typeface="+mn-lt"/>
              <a:ea typeface="+mn-ea"/>
              <a:cs typeface="+mn-cs"/>
            </a:rPr>
            <a:t>行ったことにより</a:t>
          </a:r>
          <a:r>
            <a:rPr kumimoji="1" lang="en-US" altLang="ja-JP" sz="1100">
              <a:solidFill>
                <a:schemeClr val="dk1"/>
              </a:solidFill>
              <a:effectLst/>
              <a:latin typeface="+mn-lt"/>
              <a:ea typeface="+mn-ea"/>
              <a:cs typeface="+mn-cs"/>
            </a:rPr>
            <a:t>2.8</a:t>
          </a:r>
          <a:r>
            <a:rPr kumimoji="1" lang="ja-JP" altLang="ja-JP" sz="1100">
              <a:solidFill>
                <a:schemeClr val="dk1"/>
              </a:solidFill>
              <a:effectLst/>
              <a:latin typeface="+mn-lt"/>
              <a:ea typeface="+mn-ea"/>
              <a:cs typeface="+mn-cs"/>
            </a:rPr>
            <a:t>ポイント増となった。</a:t>
          </a:r>
          <a:r>
            <a:rPr kumimoji="1" lang="ja-JP" altLang="ja-JP" sz="1100" b="0" i="0" baseline="0">
              <a:solidFill>
                <a:schemeClr val="dk1"/>
              </a:solidFill>
              <a:effectLst/>
              <a:latin typeface="+mn-lt"/>
              <a:ea typeface="+mn-ea"/>
              <a:cs typeface="+mn-cs"/>
            </a:rPr>
            <a:t>都表に準じた給料表を適用しており、行政改革の取り組みとして継続的に見直し・対策を講じている</a:t>
          </a:r>
          <a:r>
            <a:rPr kumimoji="1" lang="ja-JP" altLang="en-US" sz="1100" b="0" i="0" baseline="0">
              <a:solidFill>
                <a:schemeClr val="dk1"/>
              </a:solidFill>
              <a:effectLst/>
              <a:latin typeface="+mn-lt"/>
              <a:ea typeface="+mn-ea"/>
              <a:cs typeface="+mn-cs"/>
            </a:rPr>
            <a:t>が、</a:t>
          </a:r>
          <a:r>
            <a:rPr kumimoji="1" lang="ja-JP" altLang="ja-JP" sz="1100">
              <a:solidFill>
                <a:schemeClr val="dk1"/>
              </a:solidFill>
              <a:effectLst/>
              <a:latin typeface="+mn-lt"/>
              <a:ea typeface="+mn-ea"/>
              <a:cs typeface="+mn-cs"/>
            </a:rPr>
            <a:t>全国町村平均値、類似団体平均値より高くなっているため、今後も一層給与の適正化に努める。</a:t>
          </a:r>
          <a:endParaRPr lang="ja-JP" altLang="ja-JP" sz="1400">
            <a:effectLst/>
          </a:endParaRP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5" name="直線コネクタ 234">
          <a:extLst>
            <a:ext uri="{FF2B5EF4-FFF2-40B4-BE49-F238E27FC236}">
              <a16:creationId xmlns:a16="http://schemas.microsoft.com/office/drawing/2014/main" id="{00000000-0008-0000-0300-0000EB000000}"/>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6" name="テキスト ボックス 235">
          <a:extLst>
            <a:ext uri="{FF2B5EF4-FFF2-40B4-BE49-F238E27FC236}">
              <a16:creationId xmlns:a16="http://schemas.microsoft.com/office/drawing/2014/main" id="{00000000-0008-0000-0300-0000EC000000}"/>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89</xdr:row>
      <xdr:rowOff>69850</xdr:rowOff>
    </xdr:from>
    <xdr:to>
      <xdr:col>85</xdr:col>
      <xdr:colOff>95250</xdr:colOff>
      <xdr:row>89</xdr:row>
      <xdr:rowOff>69850</xdr:rowOff>
    </xdr:to>
    <xdr:cxnSp macro="">
      <xdr:nvCxnSpPr>
        <xdr:cNvPr id="237" name="直線コネクタ 236">
          <a:extLst>
            <a:ext uri="{FF2B5EF4-FFF2-40B4-BE49-F238E27FC236}">
              <a16:creationId xmlns:a16="http://schemas.microsoft.com/office/drawing/2014/main" id="{00000000-0008-0000-0300-0000ED000000}"/>
            </a:ext>
          </a:extLst>
        </xdr:cNvPr>
        <xdr:cNvCxnSpPr/>
      </xdr:nvCxnSpPr>
      <xdr:spPr>
        <a:xfrm>
          <a:off x="12827000" y="1532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88</xdr:row>
      <xdr:rowOff>99077</xdr:rowOff>
    </xdr:from>
    <xdr:ext cx="762000" cy="259045"/>
    <xdr:sp macro="" textlink="">
      <xdr:nvSpPr>
        <xdr:cNvPr id="238" name="テキスト ボックス 237">
          <a:extLst>
            <a:ext uri="{FF2B5EF4-FFF2-40B4-BE49-F238E27FC236}">
              <a16:creationId xmlns:a16="http://schemas.microsoft.com/office/drawing/2014/main" id="{00000000-0008-0000-0300-0000EE000000}"/>
            </a:ext>
          </a:extLst>
        </xdr:cNvPr>
        <xdr:cNvSpPr txBox="1"/>
      </xdr:nvSpPr>
      <xdr:spPr>
        <a:xfrm>
          <a:off x="12065000" y="1518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86</xdr:row>
      <xdr:rowOff>101600</xdr:rowOff>
    </xdr:from>
    <xdr:to>
      <xdr:col>85</xdr:col>
      <xdr:colOff>95250</xdr:colOff>
      <xdr:row>86</xdr:row>
      <xdr:rowOff>101600</xdr:rowOff>
    </xdr:to>
    <xdr:cxnSp macro="">
      <xdr:nvCxnSpPr>
        <xdr:cNvPr id="239" name="直線コネクタ 238">
          <a:extLst>
            <a:ext uri="{FF2B5EF4-FFF2-40B4-BE49-F238E27FC236}">
              <a16:creationId xmlns:a16="http://schemas.microsoft.com/office/drawing/2014/main" id="{00000000-0008-0000-0300-0000EF000000}"/>
            </a:ext>
          </a:extLst>
        </xdr:cNvPr>
        <xdr:cNvCxnSpPr/>
      </xdr:nvCxnSpPr>
      <xdr:spPr>
        <a:xfrm>
          <a:off x="12827000" y="1484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85</xdr:row>
      <xdr:rowOff>130827</xdr:rowOff>
    </xdr:from>
    <xdr:ext cx="762000" cy="259045"/>
    <xdr:sp macro="" textlink="">
      <xdr:nvSpPr>
        <xdr:cNvPr id="240" name="テキスト ボックス 239">
          <a:extLst>
            <a:ext uri="{FF2B5EF4-FFF2-40B4-BE49-F238E27FC236}">
              <a16:creationId xmlns:a16="http://schemas.microsoft.com/office/drawing/2014/main" id="{00000000-0008-0000-0300-0000F0000000}"/>
            </a:ext>
          </a:extLst>
        </xdr:cNvPr>
        <xdr:cNvSpPr txBox="1"/>
      </xdr:nvSpPr>
      <xdr:spPr>
        <a:xfrm>
          <a:off x="12065000" y="1470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83</xdr:row>
      <xdr:rowOff>133350</xdr:rowOff>
    </xdr:from>
    <xdr:to>
      <xdr:col>85</xdr:col>
      <xdr:colOff>95250</xdr:colOff>
      <xdr:row>83</xdr:row>
      <xdr:rowOff>133350</xdr:rowOff>
    </xdr:to>
    <xdr:cxnSp macro="">
      <xdr:nvCxnSpPr>
        <xdr:cNvPr id="241" name="直線コネクタ 240">
          <a:extLst>
            <a:ext uri="{FF2B5EF4-FFF2-40B4-BE49-F238E27FC236}">
              <a16:creationId xmlns:a16="http://schemas.microsoft.com/office/drawing/2014/main" id="{00000000-0008-0000-0300-0000F1000000}"/>
            </a:ext>
          </a:extLst>
        </xdr:cNvPr>
        <xdr:cNvCxnSpPr/>
      </xdr:nvCxnSpPr>
      <xdr:spPr>
        <a:xfrm>
          <a:off x="12827000" y="1436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82</xdr:row>
      <xdr:rowOff>162577</xdr:rowOff>
    </xdr:from>
    <xdr:ext cx="762000" cy="259045"/>
    <xdr:sp macro="" textlink="">
      <xdr:nvSpPr>
        <xdr:cNvPr id="242" name="テキスト ボックス 241">
          <a:extLst>
            <a:ext uri="{FF2B5EF4-FFF2-40B4-BE49-F238E27FC236}">
              <a16:creationId xmlns:a16="http://schemas.microsoft.com/office/drawing/2014/main" id="{00000000-0008-0000-0300-0000F2000000}"/>
            </a:ext>
          </a:extLst>
        </xdr:cNvPr>
        <xdr:cNvSpPr txBox="1"/>
      </xdr:nvSpPr>
      <xdr:spPr>
        <a:xfrm>
          <a:off x="12065000" y="1422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165100</xdr:rowOff>
    </xdr:from>
    <xdr:to>
      <xdr:col>85</xdr:col>
      <xdr:colOff>95250</xdr:colOff>
      <xdr:row>80</xdr:row>
      <xdr:rowOff>165100</xdr:rowOff>
    </xdr:to>
    <xdr:cxnSp macro="">
      <xdr:nvCxnSpPr>
        <xdr:cNvPr id="243" name="直線コネクタ 242">
          <a:extLst>
            <a:ext uri="{FF2B5EF4-FFF2-40B4-BE49-F238E27FC236}">
              <a16:creationId xmlns:a16="http://schemas.microsoft.com/office/drawing/2014/main" id="{00000000-0008-0000-0300-0000F3000000}"/>
            </a:ext>
          </a:extLst>
        </xdr:cNvPr>
        <xdr:cNvCxnSpPr/>
      </xdr:nvCxnSpPr>
      <xdr:spPr>
        <a:xfrm>
          <a:off x="12827000" y="1388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80</xdr:row>
      <xdr:rowOff>22877</xdr:rowOff>
    </xdr:from>
    <xdr:ext cx="762000" cy="259045"/>
    <xdr:sp macro="" textlink="">
      <xdr:nvSpPr>
        <xdr:cNvPr id="244" name="テキスト ボックス 243">
          <a:extLst>
            <a:ext uri="{FF2B5EF4-FFF2-40B4-BE49-F238E27FC236}">
              <a16:creationId xmlns:a16="http://schemas.microsoft.com/office/drawing/2014/main" id="{00000000-0008-0000-0300-0000F4000000}"/>
            </a:ext>
          </a:extLst>
        </xdr:cNvPr>
        <xdr:cNvSpPr txBox="1"/>
      </xdr:nvSpPr>
      <xdr:spPr>
        <a:xfrm>
          <a:off x="12065000" y="1373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45" name="直線コネクタ 244">
          <a:extLst>
            <a:ext uri="{FF2B5EF4-FFF2-40B4-BE49-F238E27FC236}">
              <a16:creationId xmlns:a16="http://schemas.microsoft.com/office/drawing/2014/main" id="{00000000-0008-0000-0300-0000F5000000}"/>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46" name="テキスト ボックス 245">
          <a:extLst>
            <a:ext uri="{FF2B5EF4-FFF2-40B4-BE49-F238E27FC236}">
              <a16:creationId xmlns:a16="http://schemas.microsoft.com/office/drawing/2014/main" id="{00000000-0008-0000-0300-0000F6000000}"/>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47" name="給与水準   （国との比較）グラフ枠">
          <a:extLst>
            <a:ext uri="{FF2B5EF4-FFF2-40B4-BE49-F238E27FC236}">
              <a16:creationId xmlns:a16="http://schemas.microsoft.com/office/drawing/2014/main" id="{00000000-0008-0000-0300-0000F7000000}"/>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81</xdr:row>
      <xdr:rowOff>152908</xdr:rowOff>
    </xdr:from>
    <xdr:to>
      <xdr:col>81</xdr:col>
      <xdr:colOff>44450</xdr:colOff>
      <xdr:row>89</xdr:row>
      <xdr:rowOff>166370</xdr:rowOff>
    </xdr:to>
    <xdr:cxnSp macro="">
      <xdr:nvCxnSpPr>
        <xdr:cNvPr id="248" name="直線コネクタ 247">
          <a:extLst>
            <a:ext uri="{FF2B5EF4-FFF2-40B4-BE49-F238E27FC236}">
              <a16:creationId xmlns:a16="http://schemas.microsoft.com/office/drawing/2014/main" id="{00000000-0008-0000-0300-0000F8000000}"/>
            </a:ext>
          </a:extLst>
        </xdr:cNvPr>
        <xdr:cNvCxnSpPr/>
      </xdr:nvCxnSpPr>
      <xdr:spPr>
        <a:xfrm flipV="1">
          <a:off x="17018000" y="14040358"/>
          <a:ext cx="0" cy="138506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89</xdr:row>
      <xdr:rowOff>138447</xdr:rowOff>
    </xdr:from>
    <xdr:ext cx="762000" cy="259045"/>
    <xdr:sp macro="" textlink="">
      <xdr:nvSpPr>
        <xdr:cNvPr id="249" name="給与水準   （国との比較）最小値テキスト">
          <a:extLst>
            <a:ext uri="{FF2B5EF4-FFF2-40B4-BE49-F238E27FC236}">
              <a16:creationId xmlns:a16="http://schemas.microsoft.com/office/drawing/2014/main" id="{00000000-0008-0000-0300-0000F9000000}"/>
            </a:ext>
          </a:extLst>
        </xdr:cNvPr>
        <xdr:cNvSpPr txBox="1"/>
      </xdr:nvSpPr>
      <xdr:spPr>
        <a:xfrm>
          <a:off x="17106900" y="15397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89</xdr:row>
      <xdr:rowOff>166370</xdr:rowOff>
    </xdr:from>
    <xdr:to>
      <xdr:col>81</xdr:col>
      <xdr:colOff>133350</xdr:colOff>
      <xdr:row>89</xdr:row>
      <xdr:rowOff>166370</xdr:rowOff>
    </xdr:to>
    <xdr:cxnSp macro="">
      <xdr:nvCxnSpPr>
        <xdr:cNvPr id="250" name="直線コネクタ 249">
          <a:extLst>
            <a:ext uri="{FF2B5EF4-FFF2-40B4-BE49-F238E27FC236}">
              <a16:creationId xmlns:a16="http://schemas.microsoft.com/office/drawing/2014/main" id="{00000000-0008-0000-0300-0000FA000000}"/>
            </a:ext>
          </a:extLst>
        </xdr:cNvPr>
        <xdr:cNvCxnSpPr/>
      </xdr:nvCxnSpPr>
      <xdr:spPr>
        <a:xfrm>
          <a:off x="16929100" y="154254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80</xdr:row>
      <xdr:rowOff>67835</xdr:rowOff>
    </xdr:from>
    <xdr:ext cx="762000" cy="259045"/>
    <xdr:sp macro="" textlink="">
      <xdr:nvSpPr>
        <xdr:cNvPr id="251" name="給与水準   （国との比較）最大値テキスト">
          <a:extLst>
            <a:ext uri="{FF2B5EF4-FFF2-40B4-BE49-F238E27FC236}">
              <a16:creationId xmlns:a16="http://schemas.microsoft.com/office/drawing/2014/main" id="{00000000-0008-0000-0300-0000FB000000}"/>
            </a:ext>
          </a:extLst>
        </xdr:cNvPr>
        <xdr:cNvSpPr txBox="1"/>
      </xdr:nvSpPr>
      <xdr:spPr>
        <a:xfrm>
          <a:off x="17106900" y="137838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81</xdr:row>
      <xdr:rowOff>152908</xdr:rowOff>
    </xdr:from>
    <xdr:to>
      <xdr:col>81</xdr:col>
      <xdr:colOff>133350</xdr:colOff>
      <xdr:row>81</xdr:row>
      <xdr:rowOff>152908</xdr:rowOff>
    </xdr:to>
    <xdr:cxnSp macro="">
      <xdr:nvCxnSpPr>
        <xdr:cNvPr id="252" name="直線コネクタ 251">
          <a:extLst>
            <a:ext uri="{FF2B5EF4-FFF2-40B4-BE49-F238E27FC236}">
              <a16:creationId xmlns:a16="http://schemas.microsoft.com/office/drawing/2014/main" id="{00000000-0008-0000-0300-0000FC000000}"/>
            </a:ext>
          </a:extLst>
        </xdr:cNvPr>
        <xdr:cNvCxnSpPr/>
      </xdr:nvCxnSpPr>
      <xdr:spPr>
        <a:xfrm>
          <a:off x="16929100" y="140403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88</xdr:row>
      <xdr:rowOff>101346</xdr:rowOff>
    </xdr:from>
    <xdr:to>
      <xdr:col>81</xdr:col>
      <xdr:colOff>44450</xdr:colOff>
      <xdr:row>89</xdr:row>
      <xdr:rowOff>65024</xdr:rowOff>
    </xdr:to>
    <xdr:cxnSp macro="">
      <xdr:nvCxnSpPr>
        <xdr:cNvPr id="253" name="直線コネクタ 252">
          <a:extLst>
            <a:ext uri="{FF2B5EF4-FFF2-40B4-BE49-F238E27FC236}">
              <a16:creationId xmlns:a16="http://schemas.microsoft.com/office/drawing/2014/main" id="{00000000-0008-0000-0300-0000FD000000}"/>
            </a:ext>
          </a:extLst>
        </xdr:cNvPr>
        <xdr:cNvCxnSpPr/>
      </xdr:nvCxnSpPr>
      <xdr:spPr>
        <a:xfrm>
          <a:off x="16179800" y="15188946"/>
          <a:ext cx="838200" cy="1351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86</xdr:row>
      <xdr:rowOff>84090</xdr:rowOff>
    </xdr:from>
    <xdr:ext cx="762000" cy="259045"/>
    <xdr:sp macro="" textlink="">
      <xdr:nvSpPr>
        <xdr:cNvPr id="254" name="給与水準   （国との比較）平均値テキスト">
          <a:extLst>
            <a:ext uri="{FF2B5EF4-FFF2-40B4-BE49-F238E27FC236}">
              <a16:creationId xmlns:a16="http://schemas.microsoft.com/office/drawing/2014/main" id="{00000000-0008-0000-0300-0000FE000000}"/>
            </a:ext>
          </a:extLst>
        </xdr:cNvPr>
        <xdr:cNvSpPr txBox="1"/>
      </xdr:nvSpPr>
      <xdr:spPr>
        <a:xfrm>
          <a:off x="17106900" y="1482879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87</xdr:row>
      <xdr:rowOff>67563</xdr:rowOff>
    </xdr:from>
    <xdr:to>
      <xdr:col>81</xdr:col>
      <xdr:colOff>95250</xdr:colOff>
      <xdr:row>87</xdr:row>
      <xdr:rowOff>169163</xdr:rowOff>
    </xdr:to>
    <xdr:sp macro="" textlink="">
      <xdr:nvSpPr>
        <xdr:cNvPr id="255" name="フローチャート: 判断 254">
          <a:extLst>
            <a:ext uri="{FF2B5EF4-FFF2-40B4-BE49-F238E27FC236}">
              <a16:creationId xmlns:a16="http://schemas.microsoft.com/office/drawing/2014/main" id="{00000000-0008-0000-0300-0000FF000000}"/>
            </a:ext>
          </a:extLst>
        </xdr:cNvPr>
        <xdr:cNvSpPr/>
      </xdr:nvSpPr>
      <xdr:spPr>
        <a:xfrm>
          <a:off x="16967200" y="149837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88</xdr:row>
      <xdr:rowOff>91694</xdr:rowOff>
    </xdr:from>
    <xdr:to>
      <xdr:col>77</xdr:col>
      <xdr:colOff>44450</xdr:colOff>
      <xdr:row>88</xdr:row>
      <xdr:rowOff>101346</xdr:rowOff>
    </xdr:to>
    <xdr:cxnSp macro="">
      <xdr:nvCxnSpPr>
        <xdr:cNvPr id="256" name="直線コネクタ 255">
          <a:extLst>
            <a:ext uri="{FF2B5EF4-FFF2-40B4-BE49-F238E27FC236}">
              <a16:creationId xmlns:a16="http://schemas.microsoft.com/office/drawing/2014/main" id="{00000000-0008-0000-0300-000000010000}"/>
            </a:ext>
          </a:extLst>
        </xdr:cNvPr>
        <xdr:cNvCxnSpPr/>
      </xdr:nvCxnSpPr>
      <xdr:spPr>
        <a:xfrm>
          <a:off x="15290800" y="15179294"/>
          <a:ext cx="889000" cy="96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87</xdr:row>
      <xdr:rowOff>96520</xdr:rowOff>
    </xdr:from>
    <xdr:to>
      <xdr:col>77</xdr:col>
      <xdr:colOff>95250</xdr:colOff>
      <xdr:row>88</xdr:row>
      <xdr:rowOff>26670</xdr:rowOff>
    </xdr:to>
    <xdr:sp macro="" textlink="">
      <xdr:nvSpPr>
        <xdr:cNvPr id="257" name="フローチャート: 判断 256">
          <a:extLst>
            <a:ext uri="{FF2B5EF4-FFF2-40B4-BE49-F238E27FC236}">
              <a16:creationId xmlns:a16="http://schemas.microsoft.com/office/drawing/2014/main" id="{00000000-0008-0000-0300-000001010000}"/>
            </a:ext>
          </a:extLst>
        </xdr:cNvPr>
        <xdr:cNvSpPr/>
      </xdr:nvSpPr>
      <xdr:spPr>
        <a:xfrm>
          <a:off x="16129000" y="150126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86</xdr:row>
      <xdr:rowOff>36847</xdr:rowOff>
    </xdr:from>
    <xdr:ext cx="736600" cy="259045"/>
    <xdr:sp macro="" textlink="">
      <xdr:nvSpPr>
        <xdr:cNvPr id="258" name="テキスト ボックス 257">
          <a:extLst>
            <a:ext uri="{FF2B5EF4-FFF2-40B4-BE49-F238E27FC236}">
              <a16:creationId xmlns:a16="http://schemas.microsoft.com/office/drawing/2014/main" id="{00000000-0008-0000-0300-000002010000}"/>
            </a:ext>
          </a:extLst>
        </xdr:cNvPr>
        <xdr:cNvSpPr txBox="1"/>
      </xdr:nvSpPr>
      <xdr:spPr>
        <a:xfrm>
          <a:off x="15798800" y="1478154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88</xdr:row>
      <xdr:rowOff>91694</xdr:rowOff>
    </xdr:from>
    <xdr:to>
      <xdr:col>72</xdr:col>
      <xdr:colOff>203200</xdr:colOff>
      <xdr:row>88</xdr:row>
      <xdr:rowOff>106172</xdr:rowOff>
    </xdr:to>
    <xdr:cxnSp macro="">
      <xdr:nvCxnSpPr>
        <xdr:cNvPr id="259" name="直線コネクタ 258">
          <a:extLst>
            <a:ext uri="{FF2B5EF4-FFF2-40B4-BE49-F238E27FC236}">
              <a16:creationId xmlns:a16="http://schemas.microsoft.com/office/drawing/2014/main" id="{00000000-0008-0000-0300-000003010000}"/>
            </a:ext>
          </a:extLst>
        </xdr:cNvPr>
        <xdr:cNvCxnSpPr/>
      </xdr:nvCxnSpPr>
      <xdr:spPr>
        <a:xfrm flipV="1">
          <a:off x="14401800" y="15179294"/>
          <a:ext cx="889000" cy="144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87</xdr:row>
      <xdr:rowOff>101346</xdr:rowOff>
    </xdr:from>
    <xdr:to>
      <xdr:col>73</xdr:col>
      <xdr:colOff>44450</xdr:colOff>
      <xdr:row>88</xdr:row>
      <xdr:rowOff>31496</xdr:rowOff>
    </xdr:to>
    <xdr:sp macro="" textlink="">
      <xdr:nvSpPr>
        <xdr:cNvPr id="260" name="フローチャート: 判断 259">
          <a:extLst>
            <a:ext uri="{FF2B5EF4-FFF2-40B4-BE49-F238E27FC236}">
              <a16:creationId xmlns:a16="http://schemas.microsoft.com/office/drawing/2014/main" id="{00000000-0008-0000-0300-000004010000}"/>
            </a:ext>
          </a:extLst>
        </xdr:cNvPr>
        <xdr:cNvSpPr/>
      </xdr:nvSpPr>
      <xdr:spPr>
        <a:xfrm>
          <a:off x="15240000" y="150174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86</xdr:row>
      <xdr:rowOff>41673</xdr:rowOff>
    </xdr:from>
    <xdr:ext cx="762000" cy="259045"/>
    <xdr:sp macro="" textlink="">
      <xdr:nvSpPr>
        <xdr:cNvPr id="261" name="テキスト ボックス 260">
          <a:extLst>
            <a:ext uri="{FF2B5EF4-FFF2-40B4-BE49-F238E27FC236}">
              <a16:creationId xmlns:a16="http://schemas.microsoft.com/office/drawing/2014/main" id="{00000000-0008-0000-0300-000005010000}"/>
            </a:ext>
          </a:extLst>
        </xdr:cNvPr>
        <xdr:cNvSpPr txBox="1"/>
      </xdr:nvSpPr>
      <xdr:spPr>
        <a:xfrm>
          <a:off x="14909800" y="147863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88</xdr:row>
      <xdr:rowOff>48261</xdr:rowOff>
    </xdr:from>
    <xdr:to>
      <xdr:col>68</xdr:col>
      <xdr:colOff>152400</xdr:colOff>
      <xdr:row>88</xdr:row>
      <xdr:rowOff>106172</xdr:rowOff>
    </xdr:to>
    <xdr:cxnSp macro="">
      <xdr:nvCxnSpPr>
        <xdr:cNvPr id="262" name="直線コネクタ 261">
          <a:extLst>
            <a:ext uri="{FF2B5EF4-FFF2-40B4-BE49-F238E27FC236}">
              <a16:creationId xmlns:a16="http://schemas.microsoft.com/office/drawing/2014/main" id="{00000000-0008-0000-0300-000006010000}"/>
            </a:ext>
          </a:extLst>
        </xdr:cNvPr>
        <xdr:cNvCxnSpPr/>
      </xdr:nvCxnSpPr>
      <xdr:spPr>
        <a:xfrm>
          <a:off x="13512800" y="15135861"/>
          <a:ext cx="889000" cy="579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87</xdr:row>
      <xdr:rowOff>130302</xdr:rowOff>
    </xdr:from>
    <xdr:to>
      <xdr:col>68</xdr:col>
      <xdr:colOff>203200</xdr:colOff>
      <xdr:row>88</xdr:row>
      <xdr:rowOff>60452</xdr:rowOff>
    </xdr:to>
    <xdr:sp macro="" textlink="">
      <xdr:nvSpPr>
        <xdr:cNvPr id="263" name="フローチャート: 判断 262">
          <a:extLst>
            <a:ext uri="{FF2B5EF4-FFF2-40B4-BE49-F238E27FC236}">
              <a16:creationId xmlns:a16="http://schemas.microsoft.com/office/drawing/2014/main" id="{00000000-0008-0000-0300-000007010000}"/>
            </a:ext>
          </a:extLst>
        </xdr:cNvPr>
        <xdr:cNvSpPr/>
      </xdr:nvSpPr>
      <xdr:spPr>
        <a:xfrm>
          <a:off x="14351000" y="150464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86</xdr:row>
      <xdr:rowOff>70629</xdr:rowOff>
    </xdr:from>
    <xdr:ext cx="762000" cy="259045"/>
    <xdr:sp macro="" textlink="">
      <xdr:nvSpPr>
        <xdr:cNvPr id="264" name="テキスト ボックス 263">
          <a:extLst>
            <a:ext uri="{FF2B5EF4-FFF2-40B4-BE49-F238E27FC236}">
              <a16:creationId xmlns:a16="http://schemas.microsoft.com/office/drawing/2014/main" id="{00000000-0008-0000-0300-000008010000}"/>
            </a:ext>
          </a:extLst>
        </xdr:cNvPr>
        <xdr:cNvSpPr txBox="1"/>
      </xdr:nvSpPr>
      <xdr:spPr>
        <a:xfrm>
          <a:off x="14020800" y="148153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87</xdr:row>
      <xdr:rowOff>115824</xdr:rowOff>
    </xdr:from>
    <xdr:to>
      <xdr:col>64</xdr:col>
      <xdr:colOff>152400</xdr:colOff>
      <xdr:row>88</xdr:row>
      <xdr:rowOff>45974</xdr:rowOff>
    </xdr:to>
    <xdr:sp macro="" textlink="">
      <xdr:nvSpPr>
        <xdr:cNvPr id="265" name="フローチャート: 判断 264">
          <a:extLst>
            <a:ext uri="{FF2B5EF4-FFF2-40B4-BE49-F238E27FC236}">
              <a16:creationId xmlns:a16="http://schemas.microsoft.com/office/drawing/2014/main" id="{00000000-0008-0000-0300-000009010000}"/>
            </a:ext>
          </a:extLst>
        </xdr:cNvPr>
        <xdr:cNvSpPr/>
      </xdr:nvSpPr>
      <xdr:spPr>
        <a:xfrm>
          <a:off x="13462000" y="150319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86</xdr:row>
      <xdr:rowOff>56151</xdr:rowOff>
    </xdr:from>
    <xdr:ext cx="762000" cy="259045"/>
    <xdr:sp macro="" textlink="">
      <xdr:nvSpPr>
        <xdr:cNvPr id="266" name="テキスト ボックス 265">
          <a:extLst>
            <a:ext uri="{FF2B5EF4-FFF2-40B4-BE49-F238E27FC236}">
              <a16:creationId xmlns:a16="http://schemas.microsoft.com/office/drawing/2014/main" id="{00000000-0008-0000-0300-00000A010000}"/>
            </a:ext>
          </a:extLst>
        </xdr:cNvPr>
        <xdr:cNvSpPr txBox="1"/>
      </xdr:nvSpPr>
      <xdr:spPr>
        <a:xfrm>
          <a:off x="13131800" y="148008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67" name="テキスト ボックス 266">
          <a:extLst>
            <a:ext uri="{FF2B5EF4-FFF2-40B4-BE49-F238E27FC236}">
              <a16:creationId xmlns:a16="http://schemas.microsoft.com/office/drawing/2014/main" id="{00000000-0008-0000-0300-00000B010000}"/>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68" name="テキスト ボックス 267">
          <a:extLst>
            <a:ext uri="{FF2B5EF4-FFF2-40B4-BE49-F238E27FC236}">
              <a16:creationId xmlns:a16="http://schemas.microsoft.com/office/drawing/2014/main" id="{00000000-0008-0000-0300-00000C010000}"/>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69" name="テキスト ボックス 268">
          <a:extLst>
            <a:ext uri="{FF2B5EF4-FFF2-40B4-BE49-F238E27FC236}">
              <a16:creationId xmlns:a16="http://schemas.microsoft.com/office/drawing/2014/main" id="{00000000-0008-0000-0300-00000D010000}"/>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0" name="テキスト ボックス 269">
          <a:extLst>
            <a:ext uri="{FF2B5EF4-FFF2-40B4-BE49-F238E27FC236}">
              <a16:creationId xmlns:a16="http://schemas.microsoft.com/office/drawing/2014/main" id="{00000000-0008-0000-0300-00000E010000}"/>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1" name="テキスト ボックス 270">
          <a:extLst>
            <a:ext uri="{FF2B5EF4-FFF2-40B4-BE49-F238E27FC236}">
              <a16:creationId xmlns:a16="http://schemas.microsoft.com/office/drawing/2014/main" id="{00000000-0008-0000-0300-00000F010000}"/>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89</xdr:row>
      <xdr:rowOff>14224</xdr:rowOff>
    </xdr:from>
    <xdr:to>
      <xdr:col>81</xdr:col>
      <xdr:colOff>95250</xdr:colOff>
      <xdr:row>89</xdr:row>
      <xdr:rowOff>115824</xdr:rowOff>
    </xdr:to>
    <xdr:sp macro="" textlink="">
      <xdr:nvSpPr>
        <xdr:cNvPr id="272" name="楕円 271">
          <a:extLst>
            <a:ext uri="{FF2B5EF4-FFF2-40B4-BE49-F238E27FC236}">
              <a16:creationId xmlns:a16="http://schemas.microsoft.com/office/drawing/2014/main" id="{00000000-0008-0000-0300-000010010000}"/>
            </a:ext>
          </a:extLst>
        </xdr:cNvPr>
        <xdr:cNvSpPr/>
      </xdr:nvSpPr>
      <xdr:spPr>
        <a:xfrm>
          <a:off x="16967200" y="152732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88</xdr:row>
      <xdr:rowOff>81551</xdr:rowOff>
    </xdr:from>
    <xdr:ext cx="762000" cy="259045"/>
    <xdr:sp macro="" textlink="">
      <xdr:nvSpPr>
        <xdr:cNvPr id="273" name="給与水準   （国との比較）該当値テキスト">
          <a:extLst>
            <a:ext uri="{FF2B5EF4-FFF2-40B4-BE49-F238E27FC236}">
              <a16:creationId xmlns:a16="http://schemas.microsoft.com/office/drawing/2014/main" id="{00000000-0008-0000-0300-000011010000}"/>
            </a:ext>
          </a:extLst>
        </xdr:cNvPr>
        <xdr:cNvSpPr txBox="1"/>
      </xdr:nvSpPr>
      <xdr:spPr>
        <a:xfrm>
          <a:off x="17106900" y="151691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88</xdr:row>
      <xdr:rowOff>50546</xdr:rowOff>
    </xdr:from>
    <xdr:to>
      <xdr:col>77</xdr:col>
      <xdr:colOff>95250</xdr:colOff>
      <xdr:row>88</xdr:row>
      <xdr:rowOff>152146</xdr:rowOff>
    </xdr:to>
    <xdr:sp macro="" textlink="">
      <xdr:nvSpPr>
        <xdr:cNvPr id="274" name="楕円 273">
          <a:extLst>
            <a:ext uri="{FF2B5EF4-FFF2-40B4-BE49-F238E27FC236}">
              <a16:creationId xmlns:a16="http://schemas.microsoft.com/office/drawing/2014/main" id="{00000000-0008-0000-0300-000012010000}"/>
            </a:ext>
          </a:extLst>
        </xdr:cNvPr>
        <xdr:cNvSpPr/>
      </xdr:nvSpPr>
      <xdr:spPr>
        <a:xfrm>
          <a:off x="16129000" y="151381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88</xdr:row>
      <xdr:rowOff>136923</xdr:rowOff>
    </xdr:from>
    <xdr:ext cx="736600" cy="259045"/>
    <xdr:sp macro="" textlink="">
      <xdr:nvSpPr>
        <xdr:cNvPr id="275" name="テキスト ボックス 274">
          <a:extLst>
            <a:ext uri="{FF2B5EF4-FFF2-40B4-BE49-F238E27FC236}">
              <a16:creationId xmlns:a16="http://schemas.microsoft.com/office/drawing/2014/main" id="{00000000-0008-0000-0300-000013010000}"/>
            </a:ext>
          </a:extLst>
        </xdr:cNvPr>
        <xdr:cNvSpPr txBox="1"/>
      </xdr:nvSpPr>
      <xdr:spPr>
        <a:xfrm>
          <a:off x="15798800" y="1522452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88</xdr:row>
      <xdr:rowOff>40894</xdr:rowOff>
    </xdr:from>
    <xdr:to>
      <xdr:col>73</xdr:col>
      <xdr:colOff>44450</xdr:colOff>
      <xdr:row>88</xdr:row>
      <xdr:rowOff>142494</xdr:rowOff>
    </xdr:to>
    <xdr:sp macro="" textlink="">
      <xdr:nvSpPr>
        <xdr:cNvPr id="276" name="楕円 275">
          <a:extLst>
            <a:ext uri="{FF2B5EF4-FFF2-40B4-BE49-F238E27FC236}">
              <a16:creationId xmlns:a16="http://schemas.microsoft.com/office/drawing/2014/main" id="{00000000-0008-0000-0300-000014010000}"/>
            </a:ext>
          </a:extLst>
        </xdr:cNvPr>
        <xdr:cNvSpPr/>
      </xdr:nvSpPr>
      <xdr:spPr>
        <a:xfrm>
          <a:off x="15240000" y="151284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88</xdr:row>
      <xdr:rowOff>127271</xdr:rowOff>
    </xdr:from>
    <xdr:ext cx="762000" cy="259045"/>
    <xdr:sp macro="" textlink="">
      <xdr:nvSpPr>
        <xdr:cNvPr id="277" name="テキスト ボックス 276">
          <a:extLst>
            <a:ext uri="{FF2B5EF4-FFF2-40B4-BE49-F238E27FC236}">
              <a16:creationId xmlns:a16="http://schemas.microsoft.com/office/drawing/2014/main" id="{00000000-0008-0000-0300-000015010000}"/>
            </a:ext>
          </a:extLst>
        </xdr:cNvPr>
        <xdr:cNvSpPr txBox="1"/>
      </xdr:nvSpPr>
      <xdr:spPr>
        <a:xfrm>
          <a:off x="14909800" y="152148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88</xdr:row>
      <xdr:rowOff>55372</xdr:rowOff>
    </xdr:from>
    <xdr:to>
      <xdr:col>68</xdr:col>
      <xdr:colOff>203200</xdr:colOff>
      <xdr:row>88</xdr:row>
      <xdr:rowOff>156972</xdr:rowOff>
    </xdr:to>
    <xdr:sp macro="" textlink="">
      <xdr:nvSpPr>
        <xdr:cNvPr id="278" name="楕円 277">
          <a:extLst>
            <a:ext uri="{FF2B5EF4-FFF2-40B4-BE49-F238E27FC236}">
              <a16:creationId xmlns:a16="http://schemas.microsoft.com/office/drawing/2014/main" id="{00000000-0008-0000-0300-000016010000}"/>
            </a:ext>
          </a:extLst>
        </xdr:cNvPr>
        <xdr:cNvSpPr/>
      </xdr:nvSpPr>
      <xdr:spPr>
        <a:xfrm>
          <a:off x="14351000" y="151429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88</xdr:row>
      <xdr:rowOff>141749</xdr:rowOff>
    </xdr:from>
    <xdr:ext cx="762000" cy="259045"/>
    <xdr:sp macro="" textlink="">
      <xdr:nvSpPr>
        <xdr:cNvPr id="279" name="テキスト ボックス 278">
          <a:extLst>
            <a:ext uri="{FF2B5EF4-FFF2-40B4-BE49-F238E27FC236}">
              <a16:creationId xmlns:a16="http://schemas.microsoft.com/office/drawing/2014/main" id="{00000000-0008-0000-0300-000017010000}"/>
            </a:ext>
          </a:extLst>
        </xdr:cNvPr>
        <xdr:cNvSpPr txBox="1"/>
      </xdr:nvSpPr>
      <xdr:spPr>
        <a:xfrm>
          <a:off x="14020800" y="152293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87</xdr:row>
      <xdr:rowOff>168911</xdr:rowOff>
    </xdr:from>
    <xdr:to>
      <xdr:col>64</xdr:col>
      <xdr:colOff>152400</xdr:colOff>
      <xdr:row>88</xdr:row>
      <xdr:rowOff>99061</xdr:rowOff>
    </xdr:to>
    <xdr:sp macro="" textlink="">
      <xdr:nvSpPr>
        <xdr:cNvPr id="280" name="楕円 279">
          <a:extLst>
            <a:ext uri="{FF2B5EF4-FFF2-40B4-BE49-F238E27FC236}">
              <a16:creationId xmlns:a16="http://schemas.microsoft.com/office/drawing/2014/main" id="{00000000-0008-0000-0300-000018010000}"/>
            </a:ext>
          </a:extLst>
        </xdr:cNvPr>
        <xdr:cNvSpPr/>
      </xdr:nvSpPr>
      <xdr:spPr>
        <a:xfrm>
          <a:off x="13462000" y="150850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88</xdr:row>
      <xdr:rowOff>83838</xdr:rowOff>
    </xdr:from>
    <xdr:ext cx="762000" cy="259045"/>
    <xdr:sp macro="" textlink="">
      <xdr:nvSpPr>
        <xdr:cNvPr id="281" name="テキスト ボックス 280">
          <a:extLst>
            <a:ext uri="{FF2B5EF4-FFF2-40B4-BE49-F238E27FC236}">
              <a16:creationId xmlns:a16="http://schemas.microsoft.com/office/drawing/2014/main" id="{00000000-0008-0000-0300-000019010000}"/>
            </a:ext>
          </a:extLst>
        </xdr:cNvPr>
        <xdr:cNvSpPr txBox="1"/>
      </xdr:nvSpPr>
      <xdr:spPr>
        <a:xfrm>
          <a:off x="13131800" y="151714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2" name="正方形/長方形 281">
          <a:extLst>
            <a:ext uri="{FF2B5EF4-FFF2-40B4-BE49-F238E27FC236}">
              <a16:creationId xmlns:a16="http://schemas.microsoft.com/office/drawing/2014/main" id="{00000000-0008-0000-0300-00001A010000}"/>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3" name="テキスト ボックス 282">
          <a:extLst>
            <a:ext uri="{FF2B5EF4-FFF2-40B4-BE49-F238E27FC236}">
              <a16:creationId xmlns:a16="http://schemas.microsoft.com/office/drawing/2014/main" id="{00000000-0008-0000-0300-00001B010000}"/>
            </a:ext>
          </a:extLst>
        </xdr:cNvPr>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84" name="テキスト ボックス 283">
          <a:extLst>
            <a:ext uri="{FF2B5EF4-FFF2-40B4-BE49-F238E27FC236}">
              <a16:creationId xmlns:a16="http://schemas.microsoft.com/office/drawing/2014/main" id="{00000000-0008-0000-0300-00001C010000}"/>
            </a:ext>
          </a:extLst>
        </xdr:cNvPr>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[19.99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85" name="正方形/長方形 284">
          <a:extLst>
            <a:ext uri="{FF2B5EF4-FFF2-40B4-BE49-F238E27FC236}">
              <a16:creationId xmlns:a16="http://schemas.microsoft.com/office/drawing/2014/main" id="{00000000-0008-0000-0300-00001D010000}"/>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86" name="正方形/長方形 285">
          <a:extLst>
            <a:ext uri="{FF2B5EF4-FFF2-40B4-BE49-F238E27FC236}">
              <a16:creationId xmlns:a16="http://schemas.microsoft.com/office/drawing/2014/main" id="{00000000-0008-0000-0300-00001E010000}"/>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87" name="正方形/長方形 286">
          <a:extLst>
            <a:ext uri="{FF2B5EF4-FFF2-40B4-BE49-F238E27FC236}">
              <a16:creationId xmlns:a16="http://schemas.microsoft.com/office/drawing/2014/main" id="{00000000-0008-0000-0300-00001F010000}"/>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88" name="正方形/長方形 287">
          <a:extLst>
            <a:ext uri="{FF2B5EF4-FFF2-40B4-BE49-F238E27FC236}">
              <a16:creationId xmlns:a16="http://schemas.microsoft.com/office/drawing/2014/main" id="{00000000-0008-0000-0300-000020010000}"/>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89" name="正方形/長方形 288">
          <a:extLst>
            <a:ext uri="{FF2B5EF4-FFF2-40B4-BE49-F238E27FC236}">
              <a16:creationId xmlns:a16="http://schemas.microsoft.com/office/drawing/2014/main" id="{00000000-0008-0000-0300-000021010000}"/>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0" name="正方形/長方形 289">
          <a:extLst>
            <a:ext uri="{FF2B5EF4-FFF2-40B4-BE49-F238E27FC236}">
              <a16:creationId xmlns:a16="http://schemas.microsoft.com/office/drawing/2014/main" id="{00000000-0008-0000-0300-000022010000}"/>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1" name="正方形/長方形 290">
          <a:extLst>
            <a:ext uri="{FF2B5EF4-FFF2-40B4-BE49-F238E27FC236}">
              <a16:creationId xmlns:a16="http://schemas.microsoft.com/office/drawing/2014/main" id="{00000000-0008-0000-0300-000023010000}"/>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2" name="正方形/長方形 291">
          <a:extLst>
            <a:ext uri="{FF2B5EF4-FFF2-40B4-BE49-F238E27FC236}">
              <a16:creationId xmlns:a16="http://schemas.microsoft.com/office/drawing/2014/main" id="{00000000-0008-0000-0300-000024010000}"/>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3" name="正方形/長方形 292">
          <a:extLst>
            <a:ext uri="{FF2B5EF4-FFF2-40B4-BE49-F238E27FC236}">
              <a16:creationId xmlns:a16="http://schemas.microsoft.com/office/drawing/2014/main" id="{00000000-0008-0000-0300-000025010000}"/>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4" name="テキスト ボックス 293">
          <a:extLst>
            <a:ext uri="{FF2B5EF4-FFF2-40B4-BE49-F238E27FC236}">
              <a16:creationId xmlns:a16="http://schemas.microsoft.com/office/drawing/2014/main" id="{00000000-0008-0000-0300-000026010000}"/>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mn-ea"/>
              <a:ea typeface="+mn-ea"/>
            </a:rPr>
            <a:t>　前年度から職員数に大きな増減はないため、過疎化に伴う人口減少が数値を押し上げている要因と考えられる。</a:t>
          </a:r>
        </a:p>
        <a:p>
          <a:r>
            <a:rPr kumimoji="1" lang="ja-JP" altLang="en-US" sz="1100">
              <a:latin typeface="+mn-ea"/>
              <a:ea typeface="+mn-ea"/>
            </a:rPr>
            <a:t>　定員管理については、今後も定員管理計画に基づき、適正な定員管理に努める。</a:t>
          </a:r>
        </a:p>
      </xdr:txBody>
    </xdr:sp>
    <xdr:clientData/>
  </xdr:twoCellAnchor>
  <xdr:oneCellAnchor>
    <xdr:from>
      <xdr:col>61</xdr:col>
      <xdr:colOff>6350</xdr:colOff>
      <xdr:row>54</xdr:row>
      <xdr:rowOff>139700</xdr:rowOff>
    </xdr:from>
    <xdr:ext cx="349839" cy="225703"/>
    <xdr:sp macro="" textlink="">
      <xdr:nvSpPr>
        <xdr:cNvPr id="295" name="テキスト ボックス 294">
          <a:extLst>
            <a:ext uri="{FF2B5EF4-FFF2-40B4-BE49-F238E27FC236}">
              <a16:creationId xmlns:a16="http://schemas.microsoft.com/office/drawing/2014/main" id="{00000000-0008-0000-0300-000027010000}"/>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296" name="直線コネクタ 295">
          <a:extLst>
            <a:ext uri="{FF2B5EF4-FFF2-40B4-BE49-F238E27FC236}">
              <a16:creationId xmlns:a16="http://schemas.microsoft.com/office/drawing/2014/main" id="{00000000-0008-0000-0300-000028010000}"/>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297" name="テキスト ボックス 296">
          <a:extLst>
            <a:ext uri="{FF2B5EF4-FFF2-40B4-BE49-F238E27FC236}">
              <a16:creationId xmlns:a16="http://schemas.microsoft.com/office/drawing/2014/main" id="{00000000-0008-0000-0300-000029010000}"/>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169635</xdr:rowOff>
    </xdr:from>
    <xdr:to>
      <xdr:col>85</xdr:col>
      <xdr:colOff>95250</xdr:colOff>
      <xdr:row>67</xdr:row>
      <xdr:rowOff>169635</xdr:rowOff>
    </xdr:to>
    <xdr:cxnSp macro="">
      <xdr:nvCxnSpPr>
        <xdr:cNvPr id="298" name="直線コネクタ 297">
          <a:extLst>
            <a:ext uri="{FF2B5EF4-FFF2-40B4-BE49-F238E27FC236}">
              <a16:creationId xmlns:a16="http://schemas.microsoft.com/office/drawing/2014/main" id="{00000000-0008-0000-0300-00002A010000}"/>
            </a:ext>
          </a:extLst>
        </xdr:cNvPr>
        <xdr:cNvCxnSpPr/>
      </xdr:nvCxnSpPr>
      <xdr:spPr>
        <a:xfrm>
          <a:off x="12827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67</xdr:row>
      <xdr:rowOff>27412</xdr:rowOff>
    </xdr:from>
    <xdr:ext cx="762000" cy="259045"/>
    <xdr:sp macro="" textlink="">
      <xdr:nvSpPr>
        <xdr:cNvPr id="299" name="テキスト ボックス 298">
          <a:extLst>
            <a:ext uri="{FF2B5EF4-FFF2-40B4-BE49-F238E27FC236}">
              <a16:creationId xmlns:a16="http://schemas.microsoft.com/office/drawing/2014/main" id="{00000000-0008-0000-0300-00002B010000}"/>
            </a:ext>
          </a:extLst>
        </xdr:cNvPr>
        <xdr:cNvSpPr txBox="1"/>
      </xdr:nvSpPr>
      <xdr:spPr>
        <a:xfrm>
          <a:off x="1206500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167822</xdr:rowOff>
    </xdr:from>
    <xdr:to>
      <xdr:col>85</xdr:col>
      <xdr:colOff>95250</xdr:colOff>
      <xdr:row>65</xdr:row>
      <xdr:rowOff>167822</xdr:rowOff>
    </xdr:to>
    <xdr:cxnSp macro="">
      <xdr:nvCxnSpPr>
        <xdr:cNvPr id="300" name="直線コネクタ 299">
          <a:extLst>
            <a:ext uri="{FF2B5EF4-FFF2-40B4-BE49-F238E27FC236}">
              <a16:creationId xmlns:a16="http://schemas.microsoft.com/office/drawing/2014/main" id="{00000000-0008-0000-0300-00002C010000}"/>
            </a:ext>
          </a:extLst>
        </xdr:cNvPr>
        <xdr:cNvCxnSpPr/>
      </xdr:nvCxnSpPr>
      <xdr:spPr>
        <a:xfrm>
          <a:off x="12827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65</xdr:row>
      <xdr:rowOff>25599</xdr:rowOff>
    </xdr:from>
    <xdr:ext cx="762000" cy="259045"/>
    <xdr:sp macro="" textlink="">
      <xdr:nvSpPr>
        <xdr:cNvPr id="301" name="テキスト ボックス 300">
          <a:extLst>
            <a:ext uri="{FF2B5EF4-FFF2-40B4-BE49-F238E27FC236}">
              <a16:creationId xmlns:a16="http://schemas.microsoft.com/office/drawing/2014/main" id="{00000000-0008-0000-0300-00002D010000}"/>
            </a:ext>
          </a:extLst>
        </xdr:cNvPr>
        <xdr:cNvSpPr txBox="1"/>
      </xdr:nvSpPr>
      <xdr:spPr>
        <a:xfrm>
          <a:off x="1206500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63</xdr:row>
      <xdr:rowOff>166007</xdr:rowOff>
    </xdr:from>
    <xdr:to>
      <xdr:col>85</xdr:col>
      <xdr:colOff>95250</xdr:colOff>
      <xdr:row>63</xdr:row>
      <xdr:rowOff>166007</xdr:rowOff>
    </xdr:to>
    <xdr:cxnSp macro="">
      <xdr:nvCxnSpPr>
        <xdr:cNvPr id="302" name="直線コネクタ 301">
          <a:extLst>
            <a:ext uri="{FF2B5EF4-FFF2-40B4-BE49-F238E27FC236}">
              <a16:creationId xmlns:a16="http://schemas.microsoft.com/office/drawing/2014/main" id="{00000000-0008-0000-0300-00002E010000}"/>
            </a:ext>
          </a:extLst>
        </xdr:cNvPr>
        <xdr:cNvCxnSpPr/>
      </xdr:nvCxnSpPr>
      <xdr:spPr>
        <a:xfrm>
          <a:off x="12827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63</xdr:row>
      <xdr:rowOff>23784</xdr:rowOff>
    </xdr:from>
    <xdr:ext cx="762000" cy="259045"/>
    <xdr:sp macro="" textlink="">
      <xdr:nvSpPr>
        <xdr:cNvPr id="303" name="テキスト ボックス 302">
          <a:extLst>
            <a:ext uri="{FF2B5EF4-FFF2-40B4-BE49-F238E27FC236}">
              <a16:creationId xmlns:a16="http://schemas.microsoft.com/office/drawing/2014/main" id="{00000000-0008-0000-0300-00002F010000}"/>
            </a:ext>
          </a:extLst>
        </xdr:cNvPr>
        <xdr:cNvSpPr txBox="1"/>
      </xdr:nvSpPr>
      <xdr:spPr>
        <a:xfrm>
          <a:off x="1206500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61</xdr:row>
      <xdr:rowOff>164193</xdr:rowOff>
    </xdr:from>
    <xdr:to>
      <xdr:col>85</xdr:col>
      <xdr:colOff>95250</xdr:colOff>
      <xdr:row>61</xdr:row>
      <xdr:rowOff>164193</xdr:rowOff>
    </xdr:to>
    <xdr:cxnSp macro="">
      <xdr:nvCxnSpPr>
        <xdr:cNvPr id="304" name="直線コネクタ 303">
          <a:extLst>
            <a:ext uri="{FF2B5EF4-FFF2-40B4-BE49-F238E27FC236}">
              <a16:creationId xmlns:a16="http://schemas.microsoft.com/office/drawing/2014/main" id="{00000000-0008-0000-0300-000030010000}"/>
            </a:ext>
          </a:extLst>
        </xdr:cNvPr>
        <xdr:cNvCxnSpPr/>
      </xdr:nvCxnSpPr>
      <xdr:spPr>
        <a:xfrm>
          <a:off x="12827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61</xdr:row>
      <xdr:rowOff>21970</xdr:rowOff>
    </xdr:from>
    <xdr:ext cx="762000" cy="259045"/>
    <xdr:sp macro="" textlink="">
      <xdr:nvSpPr>
        <xdr:cNvPr id="305" name="テキスト ボックス 304">
          <a:extLst>
            <a:ext uri="{FF2B5EF4-FFF2-40B4-BE49-F238E27FC236}">
              <a16:creationId xmlns:a16="http://schemas.microsoft.com/office/drawing/2014/main" id="{00000000-0008-0000-0300-000031010000}"/>
            </a:ext>
          </a:extLst>
        </xdr:cNvPr>
        <xdr:cNvSpPr txBox="1"/>
      </xdr:nvSpPr>
      <xdr:spPr>
        <a:xfrm>
          <a:off x="1206500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59</xdr:row>
      <xdr:rowOff>162378</xdr:rowOff>
    </xdr:from>
    <xdr:to>
      <xdr:col>85</xdr:col>
      <xdr:colOff>95250</xdr:colOff>
      <xdr:row>59</xdr:row>
      <xdr:rowOff>162378</xdr:rowOff>
    </xdr:to>
    <xdr:cxnSp macro="">
      <xdr:nvCxnSpPr>
        <xdr:cNvPr id="306" name="直線コネクタ 305">
          <a:extLst>
            <a:ext uri="{FF2B5EF4-FFF2-40B4-BE49-F238E27FC236}">
              <a16:creationId xmlns:a16="http://schemas.microsoft.com/office/drawing/2014/main" id="{00000000-0008-0000-0300-000032010000}"/>
            </a:ext>
          </a:extLst>
        </xdr:cNvPr>
        <xdr:cNvCxnSpPr/>
      </xdr:nvCxnSpPr>
      <xdr:spPr>
        <a:xfrm>
          <a:off x="12827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20155</xdr:rowOff>
    </xdr:from>
    <xdr:ext cx="762000" cy="259045"/>
    <xdr:sp macro="" textlink="">
      <xdr:nvSpPr>
        <xdr:cNvPr id="307" name="テキスト ボックス 306">
          <a:extLst>
            <a:ext uri="{FF2B5EF4-FFF2-40B4-BE49-F238E27FC236}">
              <a16:creationId xmlns:a16="http://schemas.microsoft.com/office/drawing/2014/main" id="{00000000-0008-0000-0300-000033010000}"/>
            </a:ext>
          </a:extLst>
        </xdr:cNvPr>
        <xdr:cNvSpPr txBox="1"/>
      </xdr:nvSpPr>
      <xdr:spPr>
        <a:xfrm>
          <a:off x="1206500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57</xdr:row>
      <xdr:rowOff>160565</xdr:rowOff>
    </xdr:from>
    <xdr:to>
      <xdr:col>85</xdr:col>
      <xdr:colOff>95250</xdr:colOff>
      <xdr:row>57</xdr:row>
      <xdr:rowOff>160565</xdr:rowOff>
    </xdr:to>
    <xdr:cxnSp macro="">
      <xdr:nvCxnSpPr>
        <xdr:cNvPr id="308" name="直線コネクタ 307">
          <a:extLst>
            <a:ext uri="{FF2B5EF4-FFF2-40B4-BE49-F238E27FC236}">
              <a16:creationId xmlns:a16="http://schemas.microsoft.com/office/drawing/2014/main" id="{00000000-0008-0000-0300-000034010000}"/>
            </a:ext>
          </a:extLst>
        </xdr:cNvPr>
        <xdr:cNvCxnSpPr/>
      </xdr:nvCxnSpPr>
      <xdr:spPr>
        <a:xfrm>
          <a:off x="12827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18342</xdr:rowOff>
    </xdr:from>
    <xdr:ext cx="762000" cy="259045"/>
    <xdr:sp macro="" textlink="">
      <xdr:nvSpPr>
        <xdr:cNvPr id="309" name="テキスト ボックス 308">
          <a:extLst>
            <a:ext uri="{FF2B5EF4-FFF2-40B4-BE49-F238E27FC236}">
              <a16:creationId xmlns:a16="http://schemas.microsoft.com/office/drawing/2014/main" id="{00000000-0008-0000-0300-000035010000}"/>
            </a:ext>
          </a:extLst>
        </xdr:cNvPr>
        <xdr:cNvSpPr txBox="1"/>
      </xdr:nvSpPr>
      <xdr:spPr>
        <a:xfrm>
          <a:off x="1206500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0" name="直線コネクタ 309">
          <a:extLst>
            <a:ext uri="{FF2B5EF4-FFF2-40B4-BE49-F238E27FC236}">
              <a16:creationId xmlns:a16="http://schemas.microsoft.com/office/drawing/2014/main" id="{00000000-0008-0000-0300-000036010000}"/>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55</xdr:row>
      <xdr:rowOff>158750</xdr:rowOff>
    </xdr:from>
    <xdr:to>
      <xdr:col>85</xdr:col>
      <xdr:colOff>95250</xdr:colOff>
      <xdr:row>70</xdr:row>
      <xdr:rowOff>0</xdr:rowOff>
    </xdr:to>
    <xdr:sp macro="" textlink="">
      <xdr:nvSpPr>
        <xdr:cNvPr id="311" name="定員管理の状況グラフ枠">
          <a:extLst>
            <a:ext uri="{FF2B5EF4-FFF2-40B4-BE49-F238E27FC236}">
              <a16:creationId xmlns:a16="http://schemas.microsoft.com/office/drawing/2014/main" id="{00000000-0008-0000-0300-000037010000}"/>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58</xdr:row>
      <xdr:rowOff>86668</xdr:rowOff>
    </xdr:from>
    <xdr:to>
      <xdr:col>81</xdr:col>
      <xdr:colOff>44450</xdr:colOff>
      <xdr:row>66</xdr:row>
      <xdr:rowOff>164362</xdr:rowOff>
    </xdr:to>
    <xdr:cxnSp macro="">
      <xdr:nvCxnSpPr>
        <xdr:cNvPr id="312" name="直線コネクタ 311">
          <a:extLst>
            <a:ext uri="{FF2B5EF4-FFF2-40B4-BE49-F238E27FC236}">
              <a16:creationId xmlns:a16="http://schemas.microsoft.com/office/drawing/2014/main" id="{00000000-0008-0000-0300-000038010000}"/>
            </a:ext>
          </a:extLst>
        </xdr:cNvPr>
        <xdr:cNvCxnSpPr/>
      </xdr:nvCxnSpPr>
      <xdr:spPr>
        <a:xfrm flipV="1">
          <a:off x="17018000" y="10030768"/>
          <a:ext cx="0" cy="144929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66</xdr:row>
      <xdr:rowOff>136439</xdr:rowOff>
    </xdr:from>
    <xdr:ext cx="762000" cy="259045"/>
    <xdr:sp macro="" textlink="">
      <xdr:nvSpPr>
        <xdr:cNvPr id="313" name="定員管理の状況最小値テキスト">
          <a:extLst>
            <a:ext uri="{FF2B5EF4-FFF2-40B4-BE49-F238E27FC236}">
              <a16:creationId xmlns:a16="http://schemas.microsoft.com/office/drawing/2014/main" id="{00000000-0008-0000-0300-000039010000}"/>
            </a:ext>
          </a:extLst>
        </xdr:cNvPr>
        <xdr:cNvSpPr txBox="1"/>
      </xdr:nvSpPr>
      <xdr:spPr>
        <a:xfrm>
          <a:off x="17106900" y="114521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134.62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66</xdr:row>
      <xdr:rowOff>164362</xdr:rowOff>
    </xdr:from>
    <xdr:to>
      <xdr:col>81</xdr:col>
      <xdr:colOff>133350</xdr:colOff>
      <xdr:row>66</xdr:row>
      <xdr:rowOff>164362</xdr:rowOff>
    </xdr:to>
    <xdr:cxnSp macro="">
      <xdr:nvCxnSpPr>
        <xdr:cNvPr id="314" name="直線コネクタ 313">
          <a:extLst>
            <a:ext uri="{FF2B5EF4-FFF2-40B4-BE49-F238E27FC236}">
              <a16:creationId xmlns:a16="http://schemas.microsoft.com/office/drawing/2014/main" id="{00000000-0008-0000-0300-00003A010000}"/>
            </a:ext>
          </a:extLst>
        </xdr:cNvPr>
        <xdr:cNvCxnSpPr/>
      </xdr:nvCxnSpPr>
      <xdr:spPr>
        <a:xfrm>
          <a:off x="16929100" y="1148006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57</xdr:row>
      <xdr:rowOff>1595</xdr:rowOff>
    </xdr:from>
    <xdr:ext cx="762000" cy="259045"/>
    <xdr:sp macro="" textlink="">
      <xdr:nvSpPr>
        <xdr:cNvPr id="315" name="定員管理の状況最大値テキスト">
          <a:extLst>
            <a:ext uri="{FF2B5EF4-FFF2-40B4-BE49-F238E27FC236}">
              <a16:creationId xmlns:a16="http://schemas.microsoft.com/office/drawing/2014/main" id="{00000000-0008-0000-0300-00003B010000}"/>
            </a:ext>
          </a:extLst>
        </xdr:cNvPr>
        <xdr:cNvSpPr txBox="1"/>
      </xdr:nvSpPr>
      <xdr:spPr>
        <a:xfrm>
          <a:off x="17106900" y="97742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58</xdr:row>
      <xdr:rowOff>86668</xdr:rowOff>
    </xdr:from>
    <xdr:to>
      <xdr:col>81</xdr:col>
      <xdr:colOff>133350</xdr:colOff>
      <xdr:row>58</xdr:row>
      <xdr:rowOff>86668</xdr:rowOff>
    </xdr:to>
    <xdr:cxnSp macro="">
      <xdr:nvCxnSpPr>
        <xdr:cNvPr id="316" name="直線コネクタ 315">
          <a:extLst>
            <a:ext uri="{FF2B5EF4-FFF2-40B4-BE49-F238E27FC236}">
              <a16:creationId xmlns:a16="http://schemas.microsoft.com/office/drawing/2014/main" id="{00000000-0008-0000-0300-00003C010000}"/>
            </a:ext>
          </a:extLst>
        </xdr:cNvPr>
        <xdr:cNvCxnSpPr/>
      </xdr:nvCxnSpPr>
      <xdr:spPr>
        <a:xfrm>
          <a:off x="16929100" y="100307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59</xdr:row>
      <xdr:rowOff>35523</xdr:rowOff>
    </xdr:from>
    <xdr:to>
      <xdr:col>81</xdr:col>
      <xdr:colOff>44450</xdr:colOff>
      <xdr:row>59</xdr:row>
      <xdr:rowOff>47359</xdr:rowOff>
    </xdr:to>
    <xdr:cxnSp macro="">
      <xdr:nvCxnSpPr>
        <xdr:cNvPr id="317" name="直線コネクタ 316">
          <a:extLst>
            <a:ext uri="{FF2B5EF4-FFF2-40B4-BE49-F238E27FC236}">
              <a16:creationId xmlns:a16="http://schemas.microsoft.com/office/drawing/2014/main" id="{00000000-0008-0000-0300-00003D010000}"/>
            </a:ext>
          </a:extLst>
        </xdr:cNvPr>
        <xdr:cNvCxnSpPr/>
      </xdr:nvCxnSpPr>
      <xdr:spPr>
        <a:xfrm>
          <a:off x="16179800" y="10151073"/>
          <a:ext cx="838200" cy="118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59</xdr:row>
      <xdr:rowOff>43898</xdr:rowOff>
    </xdr:from>
    <xdr:ext cx="762000" cy="259045"/>
    <xdr:sp macro="" textlink="">
      <xdr:nvSpPr>
        <xdr:cNvPr id="318" name="定員管理の状況平均値テキスト">
          <a:extLst>
            <a:ext uri="{FF2B5EF4-FFF2-40B4-BE49-F238E27FC236}">
              <a16:creationId xmlns:a16="http://schemas.microsoft.com/office/drawing/2014/main" id="{00000000-0008-0000-0300-00003E010000}"/>
            </a:ext>
          </a:extLst>
        </xdr:cNvPr>
        <xdr:cNvSpPr txBox="1"/>
      </xdr:nvSpPr>
      <xdr:spPr>
        <a:xfrm>
          <a:off x="17106900" y="1015944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59</xdr:row>
      <xdr:rowOff>71821</xdr:rowOff>
    </xdr:from>
    <xdr:to>
      <xdr:col>81</xdr:col>
      <xdr:colOff>95250</xdr:colOff>
      <xdr:row>60</xdr:row>
      <xdr:rowOff>1971</xdr:rowOff>
    </xdr:to>
    <xdr:sp macro="" textlink="">
      <xdr:nvSpPr>
        <xdr:cNvPr id="319" name="フローチャート: 判断 318">
          <a:extLst>
            <a:ext uri="{FF2B5EF4-FFF2-40B4-BE49-F238E27FC236}">
              <a16:creationId xmlns:a16="http://schemas.microsoft.com/office/drawing/2014/main" id="{00000000-0008-0000-0300-00003F010000}"/>
            </a:ext>
          </a:extLst>
        </xdr:cNvPr>
        <xdr:cNvSpPr/>
      </xdr:nvSpPr>
      <xdr:spPr>
        <a:xfrm>
          <a:off x="16967200" y="101873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59</xdr:row>
      <xdr:rowOff>28859</xdr:rowOff>
    </xdr:from>
    <xdr:to>
      <xdr:col>77</xdr:col>
      <xdr:colOff>44450</xdr:colOff>
      <xdr:row>59</xdr:row>
      <xdr:rowOff>35523</xdr:rowOff>
    </xdr:to>
    <xdr:cxnSp macro="">
      <xdr:nvCxnSpPr>
        <xdr:cNvPr id="320" name="直線コネクタ 319">
          <a:extLst>
            <a:ext uri="{FF2B5EF4-FFF2-40B4-BE49-F238E27FC236}">
              <a16:creationId xmlns:a16="http://schemas.microsoft.com/office/drawing/2014/main" id="{00000000-0008-0000-0300-000040010000}"/>
            </a:ext>
          </a:extLst>
        </xdr:cNvPr>
        <xdr:cNvCxnSpPr/>
      </xdr:nvCxnSpPr>
      <xdr:spPr>
        <a:xfrm>
          <a:off x="15290800" y="10144409"/>
          <a:ext cx="889000" cy="66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59</xdr:row>
      <xdr:rowOff>54931</xdr:rowOff>
    </xdr:from>
    <xdr:to>
      <xdr:col>77</xdr:col>
      <xdr:colOff>95250</xdr:colOff>
      <xdr:row>59</xdr:row>
      <xdr:rowOff>156531</xdr:rowOff>
    </xdr:to>
    <xdr:sp macro="" textlink="">
      <xdr:nvSpPr>
        <xdr:cNvPr id="321" name="フローチャート: 判断 320">
          <a:extLst>
            <a:ext uri="{FF2B5EF4-FFF2-40B4-BE49-F238E27FC236}">
              <a16:creationId xmlns:a16="http://schemas.microsoft.com/office/drawing/2014/main" id="{00000000-0008-0000-0300-000041010000}"/>
            </a:ext>
          </a:extLst>
        </xdr:cNvPr>
        <xdr:cNvSpPr/>
      </xdr:nvSpPr>
      <xdr:spPr>
        <a:xfrm>
          <a:off x="16129000" y="101704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59</xdr:row>
      <xdr:rowOff>141308</xdr:rowOff>
    </xdr:from>
    <xdr:ext cx="736600" cy="259045"/>
    <xdr:sp macro="" textlink="">
      <xdr:nvSpPr>
        <xdr:cNvPr id="322" name="テキスト ボックス 321">
          <a:extLst>
            <a:ext uri="{FF2B5EF4-FFF2-40B4-BE49-F238E27FC236}">
              <a16:creationId xmlns:a16="http://schemas.microsoft.com/office/drawing/2014/main" id="{00000000-0008-0000-0300-000042010000}"/>
            </a:ext>
          </a:extLst>
        </xdr:cNvPr>
        <xdr:cNvSpPr txBox="1"/>
      </xdr:nvSpPr>
      <xdr:spPr>
        <a:xfrm>
          <a:off x="15798800" y="1025685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59</xdr:row>
      <xdr:rowOff>24837</xdr:rowOff>
    </xdr:from>
    <xdr:to>
      <xdr:col>72</xdr:col>
      <xdr:colOff>203200</xdr:colOff>
      <xdr:row>59</xdr:row>
      <xdr:rowOff>28859</xdr:rowOff>
    </xdr:to>
    <xdr:cxnSp macro="">
      <xdr:nvCxnSpPr>
        <xdr:cNvPr id="323" name="直線コネクタ 322">
          <a:extLst>
            <a:ext uri="{FF2B5EF4-FFF2-40B4-BE49-F238E27FC236}">
              <a16:creationId xmlns:a16="http://schemas.microsoft.com/office/drawing/2014/main" id="{00000000-0008-0000-0300-000043010000}"/>
            </a:ext>
          </a:extLst>
        </xdr:cNvPr>
        <xdr:cNvCxnSpPr/>
      </xdr:nvCxnSpPr>
      <xdr:spPr>
        <a:xfrm>
          <a:off x="14401800" y="10140387"/>
          <a:ext cx="889000" cy="40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59</xdr:row>
      <xdr:rowOff>43440</xdr:rowOff>
    </xdr:from>
    <xdr:to>
      <xdr:col>73</xdr:col>
      <xdr:colOff>44450</xdr:colOff>
      <xdr:row>59</xdr:row>
      <xdr:rowOff>145040</xdr:rowOff>
    </xdr:to>
    <xdr:sp macro="" textlink="">
      <xdr:nvSpPr>
        <xdr:cNvPr id="324" name="フローチャート: 判断 323">
          <a:extLst>
            <a:ext uri="{FF2B5EF4-FFF2-40B4-BE49-F238E27FC236}">
              <a16:creationId xmlns:a16="http://schemas.microsoft.com/office/drawing/2014/main" id="{00000000-0008-0000-0300-000044010000}"/>
            </a:ext>
          </a:extLst>
        </xdr:cNvPr>
        <xdr:cNvSpPr/>
      </xdr:nvSpPr>
      <xdr:spPr>
        <a:xfrm>
          <a:off x="15240000" y="101589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59</xdr:row>
      <xdr:rowOff>129817</xdr:rowOff>
    </xdr:from>
    <xdr:ext cx="762000" cy="259045"/>
    <xdr:sp macro="" textlink="">
      <xdr:nvSpPr>
        <xdr:cNvPr id="325" name="テキスト ボックス 324">
          <a:extLst>
            <a:ext uri="{FF2B5EF4-FFF2-40B4-BE49-F238E27FC236}">
              <a16:creationId xmlns:a16="http://schemas.microsoft.com/office/drawing/2014/main" id="{00000000-0008-0000-0300-000045010000}"/>
            </a:ext>
          </a:extLst>
        </xdr:cNvPr>
        <xdr:cNvSpPr txBox="1"/>
      </xdr:nvSpPr>
      <xdr:spPr>
        <a:xfrm>
          <a:off x="14909800" y="102453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59</xdr:row>
      <xdr:rowOff>22884</xdr:rowOff>
    </xdr:from>
    <xdr:to>
      <xdr:col>68</xdr:col>
      <xdr:colOff>152400</xdr:colOff>
      <xdr:row>59</xdr:row>
      <xdr:rowOff>24837</xdr:rowOff>
    </xdr:to>
    <xdr:cxnSp macro="">
      <xdr:nvCxnSpPr>
        <xdr:cNvPr id="326" name="直線コネクタ 325">
          <a:extLst>
            <a:ext uri="{FF2B5EF4-FFF2-40B4-BE49-F238E27FC236}">
              <a16:creationId xmlns:a16="http://schemas.microsoft.com/office/drawing/2014/main" id="{00000000-0008-0000-0300-000046010000}"/>
            </a:ext>
          </a:extLst>
        </xdr:cNvPr>
        <xdr:cNvCxnSpPr/>
      </xdr:nvCxnSpPr>
      <xdr:spPr>
        <a:xfrm>
          <a:off x="13512800" y="10138434"/>
          <a:ext cx="889000" cy="19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59</xdr:row>
      <xdr:rowOff>49071</xdr:rowOff>
    </xdr:from>
    <xdr:to>
      <xdr:col>68</xdr:col>
      <xdr:colOff>203200</xdr:colOff>
      <xdr:row>59</xdr:row>
      <xdr:rowOff>150671</xdr:rowOff>
    </xdr:to>
    <xdr:sp macro="" textlink="">
      <xdr:nvSpPr>
        <xdr:cNvPr id="327" name="フローチャート: 判断 326">
          <a:extLst>
            <a:ext uri="{FF2B5EF4-FFF2-40B4-BE49-F238E27FC236}">
              <a16:creationId xmlns:a16="http://schemas.microsoft.com/office/drawing/2014/main" id="{00000000-0008-0000-0300-000047010000}"/>
            </a:ext>
          </a:extLst>
        </xdr:cNvPr>
        <xdr:cNvSpPr/>
      </xdr:nvSpPr>
      <xdr:spPr>
        <a:xfrm>
          <a:off x="14351000" y="101646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59</xdr:row>
      <xdr:rowOff>135448</xdr:rowOff>
    </xdr:from>
    <xdr:ext cx="762000" cy="259045"/>
    <xdr:sp macro="" textlink="">
      <xdr:nvSpPr>
        <xdr:cNvPr id="328" name="テキスト ボックス 327">
          <a:extLst>
            <a:ext uri="{FF2B5EF4-FFF2-40B4-BE49-F238E27FC236}">
              <a16:creationId xmlns:a16="http://schemas.microsoft.com/office/drawing/2014/main" id="{00000000-0008-0000-0300-000048010000}"/>
            </a:ext>
          </a:extLst>
        </xdr:cNvPr>
        <xdr:cNvSpPr txBox="1"/>
      </xdr:nvSpPr>
      <xdr:spPr>
        <a:xfrm>
          <a:off x="14020800" y="102509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58</xdr:row>
      <xdr:rowOff>96768</xdr:rowOff>
    </xdr:from>
    <xdr:to>
      <xdr:col>64</xdr:col>
      <xdr:colOff>152400</xdr:colOff>
      <xdr:row>59</xdr:row>
      <xdr:rowOff>26918</xdr:rowOff>
    </xdr:to>
    <xdr:sp macro="" textlink="">
      <xdr:nvSpPr>
        <xdr:cNvPr id="329" name="フローチャート: 判断 328">
          <a:extLst>
            <a:ext uri="{FF2B5EF4-FFF2-40B4-BE49-F238E27FC236}">
              <a16:creationId xmlns:a16="http://schemas.microsoft.com/office/drawing/2014/main" id="{00000000-0008-0000-0300-000049010000}"/>
            </a:ext>
          </a:extLst>
        </xdr:cNvPr>
        <xdr:cNvSpPr/>
      </xdr:nvSpPr>
      <xdr:spPr>
        <a:xfrm>
          <a:off x="13462000" y="100408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57</xdr:row>
      <xdr:rowOff>37095</xdr:rowOff>
    </xdr:from>
    <xdr:ext cx="762000" cy="259045"/>
    <xdr:sp macro="" textlink="">
      <xdr:nvSpPr>
        <xdr:cNvPr id="330" name="テキスト ボックス 329">
          <a:extLst>
            <a:ext uri="{FF2B5EF4-FFF2-40B4-BE49-F238E27FC236}">
              <a16:creationId xmlns:a16="http://schemas.microsoft.com/office/drawing/2014/main" id="{00000000-0008-0000-0300-00004A010000}"/>
            </a:ext>
          </a:extLst>
        </xdr:cNvPr>
        <xdr:cNvSpPr txBox="1"/>
      </xdr:nvSpPr>
      <xdr:spPr>
        <a:xfrm>
          <a:off x="13131800" y="98097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1" name="テキスト ボックス 330">
          <a:extLst>
            <a:ext uri="{FF2B5EF4-FFF2-40B4-BE49-F238E27FC236}">
              <a16:creationId xmlns:a16="http://schemas.microsoft.com/office/drawing/2014/main" id="{00000000-0008-0000-0300-00004B010000}"/>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2" name="テキスト ボックス 331">
          <a:extLst>
            <a:ext uri="{FF2B5EF4-FFF2-40B4-BE49-F238E27FC236}">
              <a16:creationId xmlns:a16="http://schemas.microsoft.com/office/drawing/2014/main" id="{00000000-0008-0000-0300-00004C010000}"/>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3" name="テキスト ボックス 332">
          <a:extLst>
            <a:ext uri="{FF2B5EF4-FFF2-40B4-BE49-F238E27FC236}">
              <a16:creationId xmlns:a16="http://schemas.microsoft.com/office/drawing/2014/main" id="{00000000-0008-0000-0300-00004D010000}"/>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4" name="テキスト ボックス 333">
          <a:extLst>
            <a:ext uri="{FF2B5EF4-FFF2-40B4-BE49-F238E27FC236}">
              <a16:creationId xmlns:a16="http://schemas.microsoft.com/office/drawing/2014/main" id="{00000000-0008-0000-0300-00004E010000}"/>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35" name="テキスト ボックス 334">
          <a:extLst>
            <a:ext uri="{FF2B5EF4-FFF2-40B4-BE49-F238E27FC236}">
              <a16:creationId xmlns:a16="http://schemas.microsoft.com/office/drawing/2014/main" id="{00000000-0008-0000-0300-00004F010000}"/>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58</xdr:row>
      <xdr:rowOff>168009</xdr:rowOff>
    </xdr:from>
    <xdr:to>
      <xdr:col>81</xdr:col>
      <xdr:colOff>95250</xdr:colOff>
      <xdr:row>59</xdr:row>
      <xdr:rowOff>98159</xdr:rowOff>
    </xdr:to>
    <xdr:sp macro="" textlink="">
      <xdr:nvSpPr>
        <xdr:cNvPr id="336" name="楕円 335">
          <a:extLst>
            <a:ext uri="{FF2B5EF4-FFF2-40B4-BE49-F238E27FC236}">
              <a16:creationId xmlns:a16="http://schemas.microsoft.com/office/drawing/2014/main" id="{00000000-0008-0000-0300-000050010000}"/>
            </a:ext>
          </a:extLst>
        </xdr:cNvPr>
        <xdr:cNvSpPr/>
      </xdr:nvSpPr>
      <xdr:spPr>
        <a:xfrm>
          <a:off x="16967200" y="101121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58</xdr:row>
      <xdr:rowOff>13086</xdr:rowOff>
    </xdr:from>
    <xdr:ext cx="762000" cy="259045"/>
    <xdr:sp macro="" textlink="">
      <xdr:nvSpPr>
        <xdr:cNvPr id="337" name="定員管理の状況該当値テキスト">
          <a:extLst>
            <a:ext uri="{FF2B5EF4-FFF2-40B4-BE49-F238E27FC236}">
              <a16:creationId xmlns:a16="http://schemas.microsoft.com/office/drawing/2014/main" id="{00000000-0008-0000-0300-000051010000}"/>
            </a:ext>
          </a:extLst>
        </xdr:cNvPr>
        <xdr:cNvSpPr txBox="1"/>
      </xdr:nvSpPr>
      <xdr:spPr>
        <a:xfrm>
          <a:off x="17106900" y="99571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58</xdr:row>
      <xdr:rowOff>156173</xdr:rowOff>
    </xdr:from>
    <xdr:to>
      <xdr:col>77</xdr:col>
      <xdr:colOff>95250</xdr:colOff>
      <xdr:row>59</xdr:row>
      <xdr:rowOff>86323</xdr:rowOff>
    </xdr:to>
    <xdr:sp macro="" textlink="">
      <xdr:nvSpPr>
        <xdr:cNvPr id="338" name="楕円 337">
          <a:extLst>
            <a:ext uri="{FF2B5EF4-FFF2-40B4-BE49-F238E27FC236}">
              <a16:creationId xmlns:a16="http://schemas.microsoft.com/office/drawing/2014/main" id="{00000000-0008-0000-0300-000052010000}"/>
            </a:ext>
          </a:extLst>
        </xdr:cNvPr>
        <xdr:cNvSpPr/>
      </xdr:nvSpPr>
      <xdr:spPr>
        <a:xfrm>
          <a:off x="16129000" y="101002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57</xdr:row>
      <xdr:rowOff>96500</xdr:rowOff>
    </xdr:from>
    <xdr:ext cx="736600" cy="259045"/>
    <xdr:sp macro="" textlink="">
      <xdr:nvSpPr>
        <xdr:cNvPr id="339" name="テキスト ボックス 338">
          <a:extLst>
            <a:ext uri="{FF2B5EF4-FFF2-40B4-BE49-F238E27FC236}">
              <a16:creationId xmlns:a16="http://schemas.microsoft.com/office/drawing/2014/main" id="{00000000-0008-0000-0300-000053010000}"/>
            </a:ext>
          </a:extLst>
        </xdr:cNvPr>
        <xdr:cNvSpPr txBox="1"/>
      </xdr:nvSpPr>
      <xdr:spPr>
        <a:xfrm>
          <a:off x="15798800" y="986915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58</xdr:row>
      <xdr:rowOff>149509</xdr:rowOff>
    </xdr:from>
    <xdr:to>
      <xdr:col>73</xdr:col>
      <xdr:colOff>44450</xdr:colOff>
      <xdr:row>59</xdr:row>
      <xdr:rowOff>79659</xdr:rowOff>
    </xdr:to>
    <xdr:sp macro="" textlink="">
      <xdr:nvSpPr>
        <xdr:cNvPr id="340" name="楕円 339">
          <a:extLst>
            <a:ext uri="{FF2B5EF4-FFF2-40B4-BE49-F238E27FC236}">
              <a16:creationId xmlns:a16="http://schemas.microsoft.com/office/drawing/2014/main" id="{00000000-0008-0000-0300-000054010000}"/>
            </a:ext>
          </a:extLst>
        </xdr:cNvPr>
        <xdr:cNvSpPr/>
      </xdr:nvSpPr>
      <xdr:spPr>
        <a:xfrm>
          <a:off x="15240000" y="100936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57</xdr:row>
      <xdr:rowOff>89836</xdr:rowOff>
    </xdr:from>
    <xdr:ext cx="762000" cy="259045"/>
    <xdr:sp macro="" textlink="">
      <xdr:nvSpPr>
        <xdr:cNvPr id="341" name="テキスト ボックス 340">
          <a:extLst>
            <a:ext uri="{FF2B5EF4-FFF2-40B4-BE49-F238E27FC236}">
              <a16:creationId xmlns:a16="http://schemas.microsoft.com/office/drawing/2014/main" id="{00000000-0008-0000-0300-000055010000}"/>
            </a:ext>
          </a:extLst>
        </xdr:cNvPr>
        <xdr:cNvSpPr txBox="1"/>
      </xdr:nvSpPr>
      <xdr:spPr>
        <a:xfrm>
          <a:off x="14909800" y="98624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58</xdr:row>
      <xdr:rowOff>145487</xdr:rowOff>
    </xdr:from>
    <xdr:to>
      <xdr:col>68</xdr:col>
      <xdr:colOff>203200</xdr:colOff>
      <xdr:row>59</xdr:row>
      <xdr:rowOff>75637</xdr:rowOff>
    </xdr:to>
    <xdr:sp macro="" textlink="">
      <xdr:nvSpPr>
        <xdr:cNvPr id="342" name="楕円 341">
          <a:extLst>
            <a:ext uri="{FF2B5EF4-FFF2-40B4-BE49-F238E27FC236}">
              <a16:creationId xmlns:a16="http://schemas.microsoft.com/office/drawing/2014/main" id="{00000000-0008-0000-0300-000056010000}"/>
            </a:ext>
          </a:extLst>
        </xdr:cNvPr>
        <xdr:cNvSpPr/>
      </xdr:nvSpPr>
      <xdr:spPr>
        <a:xfrm>
          <a:off x="14351000" y="100895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57</xdr:row>
      <xdr:rowOff>85814</xdr:rowOff>
    </xdr:from>
    <xdr:ext cx="762000" cy="259045"/>
    <xdr:sp macro="" textlink="">
      <xdr:nvSpPr>
        <xdr:cNvPr id="343" name="テキスト ボックス 342">
          <a:extLst>
            <a:ext uri="{FF2B5EF4-FFF2-40B4-BE49-F238E27FC236}">
              <a16:creationId xmlns:a16="http://schemas.microsoft.com/office/drawing/2014/main" id="{00000000-0008-0000-0300-000057010000}"/>
            </a:ext>
          </a:extLst>
        </xdr:cNvPr>
        <xdr:cNvSpPr txBox="1"/>
      </xdr:nvSpPr>
      <xdr:spPr>
        <a:xfrm>
          <a:off x="14020800" y="98584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58</xdr:row>
      <xdr:rowOff>143534</xdr:rowOff>
    </xdr:from>
    <xdr:to>
      <xdr:col>64</xdr:col>
      <xdr:colOff>152400</xdr:colOff>
      <xdr:row>59</xdr:row>
      <xdr:rowOff>73684</xdr:rowOff>
    </xdr:to>
    <xdr:sp macro="" textlink="">
      <xdr:nvSpPr>
        <xdr:cNvPr id="344" name="楕円 343">
          <a:extLst>
            <a:ext uri="{FF2B5EF4-FFF2-40B4-BE49-F238E27FC236}">
              <a16:creationId xmlns:a16="http://schemas.microsoft.com/office/drawing/2014/main" id="{00000000-0008-0000-0300-000058010000}"/>
            </a:ext>
          </a:extLst>
        </xdr:cNvPr>
        <xdr:cNvSpPr/>
      </xdr:nvSpPr>
      <xdr:spPr>
        <a:xfrm>
          <a:off x="13462000" y="100876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59</xdr:row>
      <xdr:rowOff>58461</xdr:rowOff>
    </xdr:from>
    <xdr:ext cx="762000" cy="259045"/>
    <xdr:sp macro="" textlink="">
      <xdr:nvSpPr>
        <xdr:cNvPr id="345" name="テキスト ボックス 344">
          <a:extLst>
            <a:ext uri="{FF2B5EF4-FFF2-40B4-BE49-F238E27FC236}">
              <a16:creationId xmlns:a16="http://schemas.microsoft.com/office/drawing/2014/main" id="{00000000-0008-0000-0300-000059010000}"/>
            </a:ext>
          </a:extLst>
        </xdr:cNvPr>
        <xdr:cNvSpPr txBox="1"/>
      </xdr:nvSpPr>
      <xdr:spPr>
        <a:xfrm>
          <a:off x="13131800" y="101740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46" name="正方形/長方形 345">
          <a:extLst>
            <a:ext uri="{FF2B5EF4-FFF2-40B4-BE49-F238E27FC236}">
              <a16:creationId xmlns:a16="http://schemas.microsoft.com/office/drawing/2014/main" id="{00000000-0008-0000-0300-00005A010000}"/>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47" name="テキスト ボックス 346">
          <a:extLst>
            <a:ext uri="{FF2B5EF4-FFF2-40B4-BE49-F238E27FC236}">
              <a16:creationId xmlns:a16="http://schemas.microsoft.com/office/drawing/2014/main" id="{00000000-0008-0000-0300-00005B010000}"/>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48" name="テキスト ボックス 347">
          <a:extLst>
            <a:ext uri="{FF2B5EF4-FFF2-40B4-BE49-F238E27FC236}">
              <a16:creationId xmlns:a16="http://schemas.microsoft.com/office/drawing/2014/main" id="{00000000-0008-0000-0300-00005C010000}"/>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[7.4%]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49" name="正方形/長方形 348">
          <a:extLst>
            <a:ext uri="{FF2B5EF4-FFF2-40B4-BE49-F238E27FC236}">
              <a16:creationId xmlns:a16="http://schemas.microsoft.com/office/drawing/2014/main" id="{00000000-0008-0000-0300-00005D010000}"/>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0" name="正方形/長方形 349">
          <a:extLst>
            <a:ext uri="{FF2B5EF4-FFF2-40B4-BE49-F238E27FC236}">
              <a16:creationId xmlns:a16="http://schemas.microsoft.com/office/drawing/2014/main" id="{00000000-0008-0000-0300-00005E010000}"/>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1" name="正方形/長方形 350">
          <a:extLst>
            <a:ext uri="{FF2B5EF4-FFF2-40B4-BE49-F238E27FC236}">
              <a16:creationId xmlns:a16="http://schemas.microsoft.com/office/drawing/2014/main" id="{00000000-0008-0000-0300-00005F010000}"/>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2" name="正方形/長方形 351">
          <a:extLst>
            <a:ext uri="{FF2B5EF4-FFF2-40B4-BE49-F238E27FC236}">
              <a16:creationId xmlns:a16="http://schemas.microsoft.com/office/drawing/2014/main" id="{00000000-0008-0000-0300-000060010000}"/>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3" name="正方形/長方形 352">
          <a:extLst>
            <a:ext uri="{FF2B5EF4-FFF2-40B4-BE49-F238E27FC236}">
              <a16:creationId xmlns:a16="http://schemas.microsoft.com/office/drawing/2014/main" id="{00000000-0008-0000-0300-000061010000}"/>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4" name="正方形/長方形 353">
          <a:extLst>
            <a:ext uri="{FF2B5EF4-FFF2-40B4-BE49-F238E27FC236}">
              <a16:creationId xmlns:a16="http://schemas.microsoft.com/office/drawing/2014/main" id="{00000000-0008-0000-0300-000062010000}"/>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 </a:t>
          </a: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55" name="正方形/長方形 354">
          <a:extLst>
            <a:ext uri="{FF2B5EF4-FFF2-40B4-BE49-F238E27FC236}">
              <a16:creationId xmlns:a16="http://schemas.microsoft.com/office/drawing/2014/main" id="{00000000-0008-0000-0300-000063010000}"/>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56" name="正方形/長方形 355">
          <a:extLst>
            <a:ext uri="{FF2B5EF4-FFF2-40B4-BE49-F238E27FC236}">
              <a16:creationId xmlns:a16="http://schemas.microsoft.com/office/drawing/2014/main" id="{00000000-0008-0000-0300-000064010000}"/>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57" name="正方形/長方形 356">
          <a:extLst>
            <a:ext uri="{FF2B5EF4-FFF2-40B4-BE49-F238E27FC236}">
              <a16:creationId xmlns:a16="http://schemas.microsoft.com/office/drawing/2014/main" id="{00000000-0008-0000-0300-000065010000}"/>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58" name="テキスト ボックス 357">
          <a:extLst>
            <a:ext uri="{FF2B5EF4-FFF2-40B4-BE49-F238E27FC236}">
              <a16:creationId xmlns:a16="http://schemas.microsoft.com/office/drawing/2014/main" id="{00000000-0008-0000-0300-000066010000}"/>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chemeClr val="dk1"/>
              </a:solidFill>
              <a:effectLst/>
              <a:latin typeface="+mn-lt"/>
              <a:ea typeface="+mn-ea"/>
              <a:cs typeface="+mn-cs"/>
            </a:rPr>
            <a:t>　起債依存型の事業計画の見直しにより、平成</a:t>
          </a:r>
          <a:r>
            <a:rPr kumimoji="1" lang="en-US" altLang="ja-JP" sz="1100">
              <a:solidFill>
                <a:schemeClr val="dk1"/>
              </a:solidFill>
              <a:effectLst/>
              <a:latin typeface="+mn-lt"/>
              <a:ea typeface="+mn-ea"/>
              <a:cs typeface="+mn-cs"/>
            </a:rPr>
            <a:t>19</a:t>
          </a:r>
          <a:r>
            <a:rPr kumimoji="1" lang="ja-JP" altLang="en-US" sz="1100">
              <a:solidFill>
                <a:schemeClr val="dk1"/>
              </a:solidFill>
              <a:effectLst/>
              <a:latin typeface="+mn-lt"/>
              <a:ea typeface="+mn-ea"/>
              <a:cs typeface="+mn-cs"/>
            </a:rPr>
            <a:t>年度以降減少に転じ、平成</a:t>
          </a:r>
          <a:r>
            <a:rPr kumimoji="1" lang="en-US" altLang="ja-JP" sz="1100">
              <a:solidFill>
                <a:schemeClr val="dk1"/>
              </a:solidFill>
              <a:effectLst/>
              <a:latin typeface="+mn-lt"/>
              <a:ea typeface="+mn-ea"/>
              <a:cs typeface="+mn-cs"/>
            </a:rPr>
            <a:t>23</a:t>
          </a:r>
          <a:r>
            <a:rPr kumimoji="1" lang="ja-JP" altLang="en-US" sz="1100">
              <a:solidFill>
                <a:schemeClr val="dk1"/>
              </a:solidFill>
              <a:effectLst/>
              <a:latin typeface="+mn-lt"/>
              <a:ea typeface="+mn-ea"/>
              <a:cs typeface="+mn-cs"/>
            </a:rPr>
            <a:t>年度からは類似団体平均値を下回ってきたが、下水道事業に係る償還金の増、組合等の償還金に対する負担金の増により、前年度から</a:t>
          </a:r>
          <a:r>
            <a:rPr kumimoji="1" lang="en-US" altLang="ja-JP" sz="1100">
              <a:solidFill>
                <a:schemeClr val="dk1"/>
              </a:solidFill>
              <a:effectLst/>
              <a:latin typeface="+mn-lt"/>
              <a:ea typeface="+mn-ea"/>
              <a:cs typeface="+mn-cs"/>
            </a:rPr>
            <a:t>0.1</a:t>
          </a:r>
          <a:r>
            <a:rPr kumimoji="1" lang="ja-JP" altLang="en-US" sz="1100">
              <a:solidFill>
                <a:schemeClr val="dk1"/>
              </a:solidFill>
              <a:effectLst/>
              <a:latin typeface="+mn-lt"/>
              <a:ea typeface="+mn-ea"/>
              <a:cs typeface="+mn-cs"/>
            </a:rPr>
            <a:t>ポイントの増。下水道事業に係る企業債の本格的な償還が始まっていることや役場本庁舎の建替えをはじめとする老朽化した公共、公用施設の更新に多額の費用が見込まれ、その財源対策として地方債の活用も今後必要となると考えられることから、引き続き健全な財政運営に努める。</a:t>
          </a:r>
        </a:p>
      </xdr:txBody>
    </xdr:sp>
    <xdr:clientData/>
  </xdr:twoCellAnchor>
  <xdr:oneCellAnchor>
    <xdr:from>
      <xdr:col>61</xdr:col>
      <xdr:colOff>6350</xdr:colOff>
      <xdr:row>32</xdr:row>
      <xdr:rowOff>101600</xdr:rowOff>
    </xdr:from>
    <xdr:ext cx="298543" cy="225703"/>
    <xdr:sp macro="" textlink="">
      <xdr:nvSpPr>
        <xdr:cNvPr id="359" name="テキスト ボックス 358">
          <a:extLst>
            <a:ext uri="{FF2B5EF4-FFF2-40B4-BE49-F238E27FC236}">
              <a16:creationId xmlns:a16="http://schemas.microsoft.com/office/drawing/2014/main" id="{00000000-0008-0000-0300-000067010000}"/>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0" name="直線コネクタ 359">
          <a:extLst>
            <a:ext uri="{FF2B5EF4-FFF2-40B4-BE49-F238E27FC236}">
              <a16:creationId xmlns:a16="http://schemas.microsoft.com/office/drawing/2014/main" id="{00000000-0008-0000-0300-000068010000}"/>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1" name="テキスト ボックス 360">
          <a:extLst>
            <a:ext uri="{FF2B5EF4-FFF2-40B4-BE49-F238E27FC236}">
              <a16:creationId xmlns:a16="http://schemas.microsoft.com/office/drawing/2014/main" id="{00000000-0008-0000-0300-000069010000}"/>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74083</xdr:rowOff>
    </xdr:from>
    <xdr:to>
      <xdr:col>85</xdr:col>
      <xdr:colOff>95250</xdr:colOff>
      <xdr:row>45</xdr:row>
      <xdr:rowOff>74083</xdr:rowOff>
    </xdr:to>
    <xdr:cxnSp macro="">
      <xdr:nvCxnSpPr>
        <xdr:cNvPr id="362" name="直線コネクタ 361">
          <a:extLst>
            <a:ext uri="{FF2B5EF4-FFF2-40B4-BE49-F238E27FC236}">
              <a16:creationId xmlns:a16="http://schemas.microsoft.com/office/drawing/2014/main" id="{00000000-0008-0000-0300-00006A010000}"/>
            </a:ext>
          </a:extLst>
        </xdr:cNvPr>
        <xdr:cNvCxnSpPr/>
      </xdr:nvCxnSpPr>
      <xdr:spPr>
        <a:xfrm>
          <a:off x="12827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103310</xdr:rowOff>
    </xdr:from>
    <xdr:ext cx="762000" cy="259045"/>
    <xdr:sp macro="" textlink="">
      <xdr:nvSpPr>
        <xdr:cNvPr id="363" name="テキスト ボックス 362">
          <a:extLst>
            <a:ext uri="{FF2B5EF4-FFF2-40B4-BE49-F238E27FC236}">
              <a16:creationId xmlns:a16="http://schemas.microsoft.com/office/drawing/2014/main" id="{00000000-0008-0000-0300-00006B010000}"/>
            </a:ext>
          </a:extLst>
        </xdr:cNvPr>
        <xdr:cNvSpPr txBox="1"/>
      </xdr:nvSpPr>
      <xdr:spPr>
        <a:xfrm>
          <a:off x="1206500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14817</xdr:rowOff>
    </xdr:from>
    <xdr:to>
      <xdr:col>85</xdr:col>
      <xdr:colOff>95250</xdr:colOff>
      <xdr:row>43</xdr:row>
      <xdr:rowOff>14817</xdr:rowOff>
    </xdr:to>
    <xdr:cxnSp macro="">
      <xdr:nvCxnSpPr>
        <xdr:cNvPr id="364" name="直線コネクタ 363">
          <a:extLst>
            <a:ext uri="{FF2B5EF4-FFF2-40B4-BE49-F238E27FC236}">
              <a16:creationId xmlns:a16="http://schemas.microsoft.com/office/drawing/2014/main" id="{00000000-0008-0000-0300-00006C010000}"/>
            </a:ext>
          </a:extLst>
        </xdr:cNvPr>
        <xdr:cNvCxnSpPr/>
      </xdr:nvCxnSpPr>
      <xdr:spPr>
        <a:xfrm>
          <a:off x="12827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44044</xdr:rowOff>
    </xdr:from>
    <xdr:ext cx="762000" cy="259045"/>
    <xdr:sp macro="" textlink="">
      <xdr:nvSpPr>
        <xdr:cNvPr id="365" name="テキスト ボックス 364">
          <a:extLst>
            <a:ext uri="{FF2B5EF4-FFF2-40B4-BE49-F238E27FC236}">
              <a16:creationId xmlns:a16="http://schemas.microsoft.com/office/drawing/2014/main" id="{00000000-0008-0000-0300-00006D010000}"/>
            </a:ext>
          </a:extLst>
        </xdr:cNvPr>
        <xdr:cNvSpPr txBox="1"/>
      </xdr:nvSpPr>
      <xdr:spPr>
        <a:xfrm>
          <a:off x="1206500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40</xdr:row>
      <xdr:rowOff>127000</xdr:rowOff>
    </xdr:from>
    <xdr:to>
      <xdr:col>85</xdr:col>
      <xdr:colOff>95250</xdr:colOff>
      <xdr:row>40</xdr:row>
      <xdr:rowOff>127000</xdr:rowOff>
    </xdr:to>
    <xdr:cxnSp macro="">
      <xdr:nvCxnSpPr>
        <xdr:cNvPr id="366" name="直線コネクタ 365">
          <a:extLst>
            <a:ext uri="{FF2B5EF4-FFF2-40B4-BE49-F238E27FC236}">
              <a16:creationId xmlns:a16="http://schemas.microsoft.com/office/drawing/2014/main" id="{00000000-0008-0000-0300-00006E010000}"/>
            </a:ext>
          </a:extLst>
        </xdr:cNvPr>
        <xdr:cNvCxnSpPr/>
      </xdr:nvCxnSpPr>
      <xdr:spPr>
        <a:xfrm>
          <a:off x="12827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39</xdr:row>
      <xdr:rowOff>156227</xdr:rowOff>
    </xdr:from>
    <xdr:ext cx="762000" cy="259045"/>
    <xdr:sp macro="" textlink="">
      <xdr:nvSpPr>
        <xdr:cNvPr id="367" name="テキスト ボックス 366">
          <a:extLst>
            <a:ext uri="{FF2B5EF4-FFF2-40B4-BE49-F238E27FC236}">
              <a16:creationId xmlns:a16="http://schemas.microsoft.com/office/drawing/2014/main" id="{00000000-0008-0000-0300-00006F010000}"/>
            </a:ext>
          </a:extLst>
        </xdr:cNvPr>
        <xdr:cNvSpPr txBox="1"/>
      </xdr:nvSpPr>
      <xdr:spPr>
        <a:xfrm>
          <a:off x="1206500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38</xdr:row>
      <xdr:rowOff>67733</xdr:rowOff>
    </xdr:from>
    <xdr:to>
      <xdr:col>85</xdr:col>
      <xdr:colOff>95250</xdr:colOff>
      <xdr:row>38</xdr:row>
      <xdr:rowOff>67733</xdr:rowOff>
    </xdr:to>
    <xdr:cxnSp macro="">
      <xdr:nvCxnSpPr>
        <xdr:cNvPr id="368" name="直線コネクタ 367">
          <a:extLst>
            <a:ext uri="{FF2B5EF4-FFF2-40B4-BE49-F238E27FC236}">
              <a16:creationId xmlns:a16="http://schemas.microsoft.com/office/drawing/2014/main" id="{00000000-0008-0000-0300-000070010000}"/>
            </a:ext>
          </a:extLst>
        </xdr:cNvPr>
        <xdr:cNvCxnSpPr/>
      </xdr:nvCxnSpPr>
      <xdr:spPr>
        <a:xfrm>
          <a:off x="12827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37</xdr:row>
      <xdr:rowOff>96960</xdr:rowOff>
    </xdr:from>
    <xdr:ext cx="762000" cy="259045"/>
    <xdr:sp macro="" textlink="">
      <xdr:nvSpPr>
        <xdr:cNvPr id="369" name="テキスト ボックス 368">
          <a:extLst>
            <a:ext uri="{FF2B5EF4-FFF2-40B4-BE49-F238E27FC236}">
              <a16:creationId xmlns:a16="http://schemas.microsoft.com/office/drawing/2014/main" id="{00000000-0008-0000-0300-000071010000}"/>
            </a:ext>
          </a:extLst>
        </xdr:cNvPr>
        <xdr:cNvSpPr txBox="1"/>
      </xdr:nvSpPr>
      <xdr:spPr>
        <a:xfrm>
          <a:off x="1206500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8467</xdr:rowOff>
    </xdr:from>
    <xdr:to>
      <xdr:col>85</xdr:col>
      <xdr:colOff>95250</xdr:colOff>
      <xdr:row>36</xdr:row>
      <xdr:rowOff>8467</xdr:rowOff>
    </xdr:to>
    <xdr:cxnSp macro="">
      <xdr:nvCxnSpPr>
        <xdr:cNvPr id="370" name="直線コネクタ 369">
          <a:extLst>
            <a:ext uri="{FF2B5EF4-FFF2-40B4-BE49-F238E27FC236}">
              <a16:creationId xmlns:a16="http://schemas.microsoft.com/office/drawing/2014/main" id="{00000000-0008-0000-0300-000072010000}"/>
            </a:ext>
          </a:extLst>
        </xdr:cNvPr>
        <xdr:cNvCxnSpPr/>
      </xdr:nvCxnSpPr>
      <xdr:spPr>
        <a:xfrm>
          <a:off x="12827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71" name="直線コネクタ 370">
          <a:extLst>
            <a:ext uri="{FF2B5EF4-FFF2-40B4-BE49-F238E27FC236}">
              <a16:creationId xmlns:a16="http://schemas.microsoft.com/office/drawing/2014/main" id="{00000000-0008-0000-0300-000073010000}"/>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2" name="公債費負担の状況グラフ枠">
          <a:extLst>
            <a:ext uri="{FF2B5EF4-FFF2-40B4-BE49-F238E27FC236}">
              <a16:creationId xmlns:a16="http://schemas.microsoft.com/office/drawing/2014/main" id="{00000000-0008-0000-0300-000074010000}"/>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36</xdr:row>
      <xdr:rowOff>153247</xdr:rowOff>
    </xdr:from>
    <xdr:to>
      <xdr:col>81</xdr:col>
      <xdr:colOff>44450</xdr:colOff>
      <xdr:row>45</xdr:row>
      <xdr:rowOff>41910</xdr:rowOff>
    </xdr:to>
    <xdr:cxnSp macro="">
      <xdr:nvCxnSpPr>
        <xdr:cNvPr id="373" name="直線コネクタ 372">
          <a:extLst>
            <a:ext uri="{FF2B5EF4-FFF2-40B4-BE49-F238E27FC236}">
              <a16:creationId xmlns:a16="http://schemas.microsoft.com/office/drawing/2014/main" id="{00000000-0008-0000-0300-000075010000}"/>
            </a:ext>
          </a:extLst>
        </xdr:cNvPr>
        <xdr:cNvCxnSpPr/>
      </xdr:nvCxnSpPr>
      <xdr:spPr>
        <a:xfrm flipV="1">
          <a:off x="17018000" y="6325447"/>
          <a:ext cx="0" cy="143171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45</xdr:row>
      <xdr:rowOff>13987</xdr:rowOff>
    </xdr:from>
    <xdr:ext cx="762000" cy="259045"/>
    <xdr:sp macro="" textlink="">
      <xdr:nvSpPr>
        <xdr:cNvPr id="374" name="公債費負担の状況最小値テキスト">
          <a:extLst>
            <a:ext uri="{FF2B5EF4-FFF2-40B4-BE49-F238E27FC236}">
              <a16:creationId xmlns:a16="http://schemas.microsoft.com/office/drawing/2014/main" id="{00000000-0008-0000-0300-000076010000}"/>
            </a:ext>
          </a:extLst>
        </xdr:cNvPr>
        <xdr:cNvSpPr txBox="1"/>
      </xdr:nvSpPr>
      <xdr:spPr>
        <a:xfrm>
          <a:off x="17106900" y="77292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45</xdr:row>
      <xdr:rowOff>41910</xdr:rowOff>
    </xdr:from>
    <xdr:to>
      <xdr:col>81</xdr:col>
      <xdr:colOff>133350</xdr:colOff>
      <xdr:row>45</xdr:row>
      <xdr:rowOff>41910</xdr:rowOff>
    </xdr:to>
    <xdr:cxnSp macro="">
      <xdr:nvCxnSpPr>
        <xdr:cNvPr id="375" name="直線コネクタ 374">
          <a:extLst>
            <a:ext uri="{FF2B5EF4-FFF2-40B4-BE49-F238E27FC236}">
              <a16:creationId xmlns:a16="http://schemas.microsoft.com/office/drawing/2014/main" id="{00000000-0008-0000-0300-000077010000}"/>
            </a:ext>
          </a:extLst>
        </xdr:cNvPr>
        <xdr:cNvCxnSpPr/>
      </xdr:nvCxnSpPr>
      <xdr:spPr>
        <a:xfrm>
          <a:off x="16929100" y="77571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35</xdr:row>
      <xdr:rowOff>68174</xdr:rowOff>
    </xdr:from>
    <xdr:ext cx="762000" cy="259045"/>
    <xdr:sp macro="" textlink="">
      <xdr:nvSpPr>
        <xdr:cNvPr id="376" name="公債費負担の状況最大値テキスト">
          <a:extLst>
            <a:ext uri="{FF2B5EF4-FFF2-40B4-BE49-F238E27FC236}">
              <a16:creationId xmlns:a16="http://schemas.microsoft.com/office/drawing/2014/main" id="{00000000-0008-0000-0300-000078010000}"/>
            </a:ext>
          </a:extLst>
        </xdr:cNvPr>
        <xdr:cNvSpPr txBox="1"/>
      </xdr:nvSpPr>
      <xdr:spPr>
        <a:xfrm>
          <a:off x="17106900" y="60689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36</xdr:row>
      <xdr:rowOff>153247</xdr:rowOff>
    </xdr:from>
    <xdr:to>
      <xdr:col>81</xdr:col>
      <xdr:colOff>133350</xdr:colOff>
      <xdr:row>36</xdr:row>
      <xdr:rowOff>153247</xdr:rowOff>
    </xdr:to>
    <xdr:cxnSp macro="">
      <xdr:nvCxnSpPr>
        <xdr:cNvPr id="377" name="直線コネクタ 376">
          <a:extLst>
            <a:ext uri="{FF2B5EF4-FFF2-40B4-BE49-F238E27FC236}">
              <a16:creationId xmlns:a16="http://schemas.microsoft.com/office/drawing/2014/main" id="{00000000-0008-0000-0300-000079010000}"/>
            </a:ext>
          </a:extLst>
        </xdr:cNvPr>
        <xdr:cNvCxnSpPr/>
      </xdr:nvCxnSpPr>
      <xdr:spPr>
        <a:xfrm>
          <a:off x="16929100" y="632544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41</xdr:row>
      <xdr:rowOff>140546</xdr:rowOff>
    </xdr:from>
    <xdr:to>
      <xdr:col>81</xdr:col>
      <xdr:colOff>44450</xdr:colOff>
      <xdr:row>41</xdr:row>
      <xdr:rowOff>148590</xdr:rowOff>
    </xdr:to>
    <xdr:cxnSp macro="">
      <xdr:nvCxnSpPr>
        <xdr:cNvPr id="378" name="直線コネクタ 377">
          <a:extLst>
            <a:ext uri="{FF2B5EF4-FFF2-40B4-BE49-F238E27FC236}">
              <a16:creationId xmlns:a16="http://schemas.microsoft.com/office/drawing/2014/main" id="{00000000-0008-0000-0300-00007A010000}"/>
            </a:ext>
          </a:extLst>
        </xdr:cNvPr>
        <xdr:cNvCxnSpPr/>
      </xdr:nvCxnSpPr>
      <xdr:spPr>
        <a:xfrm>
          <a:off x="16179800" y="7169996"/>
          <a:ext cx="838200" cy="80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40</xdr:row>
      <xdr:rowOff>106273</xdr:rowOff>
    </xdr:from>
    <xdr:ext cx="762000" cy="259045"/>
    <xdr:sp macro="" textlink="">
      <xdr:nvSpPr>
        <xdr:cNvPr id="379" name="公債費負担の状況平均値テキスト">
          <a:extLst>
            <a:ext uri="{FF2B5EF4-FFF2-40B4-BE49-F238E27FC236}">
              <a16:creationId xmlns:a16="http://schemas.microsoft.com/office/drawing/2014/main" id="{00000000-0008-0000-0300-00007B010000}"/>
            </a:ext>
          </a:extLst>
        </xdr:cNvPr>
        <xdr:cNvSpPr txBox="1"/>
      </xdr:nvSpPr>
      <xdr:spPr>
        <a:xfrm>
          <a:off x="17106900" y="696427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41</xdr:row>
      <xdr:rowOff>89746</xdr:rowOff>
    </xdr:from>
    <xdr:to>
      <xdr:col>81</xdr:col>
      <xdr:colOff>95250</xdr:colOff>
      <xdr:row>42</xdr:row>
      <xdr:rowOff>19896</xdr:rowOff>
    </xdr:to>
    <xdr:sp macro="" textlink="">
      <xdr:nvSpPr>
        <xdr:cNvPr id="380" name="フローチャート: 判断 379">
          <a:extLst>
            <a:ext uri="{FF2B5EF4-FFF2-40B4-BE49-F238E27FC236}">
              <a16:creationId xmlns:a16="http://schemas.microsoft.com/office/drawing/2014/main" id="{00000000-0008-0000-0300-00007C010000}"/>
            </a:ext>
          </a:extLst>
        </xdr:cNvPr>
        <xdr:cNvSpPr/>
      </xdr:nvSpPr>
      <xdr:spPr>
        <a:xfrm>
          <a:off x="16967200" y="71191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41</xdr:row>
      <xdr:rowOff>140546</xdr:rowOff>
    </xdr:from>
    <xdr:to>
      <xdr:col>77</xdr:col>
      <xdr:colOff>44450</xdr:colOff>
      <xdr:row>41</xdr:row>
      <xdr:rowOff>140546</xdr:rowOff>
    </xdr:to>
    <xdr:cxnSp macro="">
      <xdr:nvCxnSpPr>
        <xdr:cNvPr id="381" name="直線コネクタ 380">
          <a:extLst>
            <a:ext uri="{FF2B5EF4-FFF2-40B4-BE49-F238E27FC236}">
              <a16:creationId xmlns:a16="http://schemas.microsoft.com/office/drawing/2014/main" id="{00000000-0008-0000-0300-00007D010000}"/>
            </a:ext>
          </a:extLst>
        </xdr:cNvPr>
        <xdr:cNvCxnSpPr/>
      </xdr:nvCxnSpPr>
      <xdr:spPr>
        <a:xfrm>
          <a:off x="15290800" y="7169996"/>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41</xdr:row>
      <xdr:rowOff>49530</xdr:rowOff>
    </xdr:from>
    <xdr:to>
      <xdr:col>77</xdr:col>
      <xdr:colOff>95250</xdr:colOff>
      <xdr:row>41</xdr:row>
      <xdr:rowOff>151130</xdr:rowOff>
    </xdr:to>
    <xdr:sp macro="" textlink="">
      <xdr:nvSpPr>
        <xdr:cNvPr id="382" name="フローチャート: 判断 381">
          <a:extLst>
            <a:ext uri="{FF2B5EF4-FFF2-40B4-BE49-F238E27FC236}">
              <a16:creationId xmlns:a16="http://schemas.microsoft.com/office/drawing/2014/main" id="{00000000-0008-0000-0300-00007E010000}"/>
            </a:ext>
          </a:extLst>
        </xdr:cNvPr>
        <xdr:cNvSpPr/>
      </xdr:nvSpPr>
      <xdr:spPr>
        <a:xfrm>
          <a:off x="16129000" y="7078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39</xdr:row>
      <xdr:rowOff>161307</xdr:rowOff>
    </xdr:from>
    <xdr:ext cx="736600" cy="259045"/>
    <xdr:sp macro="" textlink="">
      <xdr:nvSpPr>
        <xdr:cNvPr id="383" name="テキスト ボックス 382">
          <a:extLst>
            <a:ext uri="{FF2B5EF4-FFF2-40B4-BE49-F238E27FC236}">
              <a16:creationId xmlns:a16="http://schemas.microsoft.com/office/drawing/2014/main" id="{00000000-0008-0000-0300-00007F010000}"/>
            </a:ext>
          </a:extLst>
        </xdr:cNvPr>
        <xdr:cNvSpPr txBox="1"/>
      </xdr:nvSpPr>
      <xdr:spPr>
        <a:xfrm>
          <a:off x="15798800" y="68478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41</xdr:row>
      <xdr:rowOff>124460</xdr:rowOff>
    </xdr:from>
    <xdr:to>
      <xdr:col>72</xdr:col>
      <xdr:colOff>203200</xdr:colOff>
      <xdr:row>41</xdr:row>
      <xdr:rowOff>140546</xdr:rowOff>
    </xdr:to>
    <xdr:cxnSp macro="">
      <xdr:nvCxnSpPr>
        <xdr:cNvPr id="384" name="直線コネクタ 383">
          <a:extLst>
            <a:ext uri="{FF2B5EF4-FFF2-40B4-BE49-F238E27FC236}">
              <a16:creationId xmlns:a16="http://schemas.microsoft.com/office/drawing/2014/main" id="{00000000-0008-0000-0300-000080010000}"/>
            </a:ext>
          </a:extLst>
        </xdr:cNvPr>
        <xdr:cNvCxnSpPr/>
      </xdr:nvCxnSpPr>
      <xdr:spPr>
        <a:xfrm>
          <a:off x="14401800" y="7153910"/>
          <a:ext cx="889000" cy="160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41</xdr:row>
      <xdr:rowOff>33444</xdr:rowOff>
    </xdr:from>
    <xdr:to>
      <xdr:col>73</xdr:col>
      <xdr:colOff>44450</xdr:colOff>
      <xdr:row>41</xdr:row>
      <xdr:rowOff>135044</xdr:rowOff>
    </xdr:to>
    <xdr:sp macro="" textlink="">
      <xdr:nvSpPr>
        <xdr:cNvPr id="385" name="フローチャート: 判断 384">
          <a:extLst>
            <a:ext uri="{FF2B5EF4-FFF2-40B4-BE49-F238E27FC236}">
              <a16:creationId xmlns:a16="http://schemas.microsoft.com/office/drawing/2014/main" id="{00000000-0008-0000-0300-000081010000}"/>
            </a:ext>
          </a:extLst>
        </xdr:cNvPr>
        <xdr:cNvSpPr/>
      </xdr:nvSpPr>
      <xdr:spPr>
        <a:xfrm>
          <a:off x="15240000" y="70628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39</xdr:row>
      <xdr:rowOff>145221</xdr:rowOff>
    </xdr:from>
    <xdr:ext cx="762000" cy="259045"/>
    <xdr:sp macro="" textlink="">
      <xdr:nvSpPr>
        <xdr:cNvPr id="386" name="テキスト ボックス 385">
          <a:extLst>
            <a:ext uri="{FF2B5EF4-FFF2-40B4-BE49-F238E27FC236}">
              <a16:creationId xmlns:a16="http://schemas.microsoft.com/office/drawing/2014/main" id="{00000000-0008-0000-0300-000082010000}"/>
            </a:ext>
          </a:extLst>
        </xdr:cNvPr>
        <xdr:cNvSpPr txBox="1"/>
      </xdr:nvSpPr>
      <xdr:spPr>
        <a:xfrm>
          <a:off x="14909800" y="68317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41</xdr:row>
      <xdr:rowOff>100330</xdr:rowOff>
    </xdr:from>
    <xdr:to>
      <xdr:col>68</xdr:col>
      <xdr:colOff>152400</xdr:colOff>
      <xdr:row>41</xdr:row>
      <xdr:rowOff>124460</xdr:rowOff>
    </xdr:to>
    <xdr:cxnSp macro="">
      <xdr:nvCxnSpPr>
        <xdr:cNvPr id="387" name="直線コネクタ 386">
          <a:extLst>
            <a:ext uri="{FF2B5EF4-FFF2-40B4-BE49-F238E27FC236}">
              <a16:creationId xmlns:a16="http://schemas.microsoft.com/office/drawing/2014/main" id="{00000000-0008-0000-0300-000083010000}"/>
            </a:ext>
          </a:extLst>
        </xdr:cNvPr>
        <xdr:cNvCxnSpPr/>
      </xdr:nvCxnSpPr>
      <xdr:spPr>
        <a:xfrm>
          <a:off x="13512800" y="7129780"/>
          <a:ext cx="889000" cy="241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41</xdr:row>
      <xdr:rowOff>146050</xdr:rowOff>
    </xdr:from>
    <xdr:to>
      <xdr:col>68</xdr:col>
      <xdr:colOff>203200</xdr:colOff>
      <xdr:row>42</xdr:row>
      <xdr:rowOff>76200</xdr:rowOff>
    </xdr:to>
    <xdr:sp macro="" textlink="">
      <xdr:nvSpPr>
        <xdr:cNvPr id="388" name="フローチャート: 判断 387">
          <a:extLst>
            <a:ext uri="{FF2B5EF4-FFF2-40B4-BE49-F238E27FC236}">
              <a16:creationId xmlns:a16="http://schemas.microsoft.com/office/drawing/2014/main" id="{00000000-0008-0000-0300-000084010000}"/>
            </a:ext>
          </a:extLst>
        </xdr:cNvPr>
        <xdr:cNvSpPr/>
      </xdr:nvSpPr>
      <xdr:spPr>
        <a:xfrm>
          <a:off x="14351000" y="717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42</xdr:row>
      <xdr:rowOff>60977</xdr:rowOff>
    </xdr:from>
    <xdr:ext cx="762000" cy="259045"/>
    <xdr:sp macro="" textlink="">
      <xdr:nvSpPr>
        <xdr:cNvPr id="389" name="テキスト ボックス 388">
          <a:extLst>
            <a:ext uri="{FF2B5EF4-FFF2-40B4-BE49-F238E27FC236}">
              <a16:creationId xmlns:a16="http://schemas.microsoft.com/office/drawing/2014/main" id="{00000000-0008-0000-0300-000085010000}"/>
            </a:ext>
          </a:extLst>
        </xdr:cNvPr>
        <xdr:cNvSpPr txBox="1"/>
      </xdr:nvSpPr>
      <xdr:spPr>
        <a:xfrm>
          <a:off x="14020800" y="7261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42</xdr:row>
      <xdr:rowOff>38946</xdr:rowOff>
    </xdr:from>
    <xdr:to>
      <xdr:col>64</xdr:col>
      <xdr:colOff>152400</xdr:colOff>
      <xdr:row>42</xdr:row>
      <xdr:rowOff>140546</xdr:rowOff>
    </xdr:to>
    <xdr:sp macro="" textlink="">
      <xdr:nvSpPr>
        <xdr:cNvPr id="390" name="フローチャート: 判断 389">
          <a:extLst>
            <a:ext uri="{FF2B5EF4-FFF2-40B4-BE49-F238E27FC236}">
              <a16:creationId xmlns:a16="http://schemas.microsoft.com/office/drawing/2014/main" id="{00000000-0008-0000-0300-000086010000}"/>
            </a:ext>
          </a:extLst>
        </xdr:cNvPr>
        <xdr:cNvSpPr/>
      </xdr:nvSpPr>
      <xdr:spPr>
        <a:xfrm>
          <a:off x="13462000" y="72398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42</xdr:row>
      <xdr:rowOff>125323</xdr:rowOff>
    </xdr:from>
    <xdr:ext cx="762000" cy="259045"/>
    <xdr:sp macro="" textlink="">
      <xdr:nvSpPr>
        <xdr:cNvPr id="391" name="テキスト ボックス 390">
          <a:extLst>
            <a:ext uri="{FF2B5EF4-FFF2-40B4-BE49-F238E27FC236}">
              <a16:creationId xmlns:a16="http://schemas.microsoft.com/office/drawing/2014/main" id="{00000000-0008-0000-0300-000087010000}"/>
            </a:ext>
          </a:extLst>
        </xdr:cNvPr>
        <xdr:cNvSpPr txBox="1"/>
      </xdr:nvSpPr>
      <xdr:spPr>
        <a:xfrm>
          <a:off x="13131800" y="73262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2" name="テキスト ボックス 391">
          <a:extLst>
            <a:ext uri="{FF2B5EF4-FFF2-40B4-BE49-F238E27FC236}">
              <a16:creationId xmlns:a16="http://schemas.microsoft.com/office/drawing/2014/main" id="{00000000-0008-0000-0300-000088010000}"/>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3" name="テキスト ボックス 392">
          <a:extLst>
            <a:ext uri="{FF2B5EF4-FFF2-40B4-BE49-F238E27FC236}">
              <a16:creationId xmlns:a16="http://schemas.microsoft.com/office/drawing/2014/main" id="{00000000-0008-0000-0300-000089010000}"/>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4" name="テキスト ボックス 393">
          <a:extLst>
            <a:ext uri="{FF2B5EF4-FFF2-40B4-BE49-F238E27FC236}">
              <a16:creationId xmlns:a16="http://schemas.microsoft.com/office/drawing/2014/main" id="{00000000-0008-0000-0300-00008A010000}"/>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395" name="テキスト ボックス 394">
          <a:extLst>
            <a:ext uri="{FF2B5EF4-FFF2-40B4-BE49-F238E27FC236}">
              <a16:creationId xmlns:a16="http://schemas.microsoft.com/office/drawing/2014/main" id="{00000000-0008-0000-0300-00008B010000}"/>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396" name="テキスト ボックス 395">
          <a:extLst>
            <a:ext uri="{FF2B5EF4-FFF2-40B4-BE49-F238E27FC236}">
              <a16:creationId xmlns:a16="http://schemas.microsoft.com/office/drawing/2014/main" id="{00000000-0008-0000-0300-00008C010000}"/>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41</xdr:row>
      <xdr:rowOff>97790</xdr:rowOff>
    </xdr:from>
    <xdr:to>
      <xdr:col>81</xdr:col>
      <xdr:colOff>95250</xdr:colOff>
      <xdr:row>42</xdr:row>
      <xdr:rowOff>27940</xdr:rowOff>
    </xdr:to>
    <xdr:sp macro="" textlink="">
      <xdr:nvSpPr>
        <xdr:cNvPr id="397" name="楕円 396">
          <a:extLst>
            <a:ext uri="{FF2B5EF4-FFF2-40B4-BE49-F238E27FC236}">
              <a16:creationId xmlns:a16="http://schemas.microsoft.com/office/drawing/2014/main" id="{00000000-0008-0000-0300-00008D010000}"/>
            </a:ext>
          </a:extLst>
        </xdr:cNvPr>
        <xdr:cNvSpPr/>
      </xdr:nvSpPr>
      <xdr:spPr>
        <a:xfrm>
          <a:off x="16967200" y="7127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41</xdr:row>
      <xdr:rowOff>69867</xdr:rowOff>
    </xdr:from>
    <xdr:ext cx="762000" cy="259045"/>
    <xdr:sp macro="" textlink="">
      <xdr:nvSpPr>
        <xdr:cNvPr id="398" name="公債費負担の状況該当値テキスト">
          <a:extLst>
            <a:ext uri="{FF2B5EF4-FFF2-40B4-BE49-F238E27FC236}">
              <a16:creationId xmlns:a16="http://schemas.microsoft.com/office/drawing/2014/main" id="{00000000-0008-0000-0300-00008E010000}"/>
            </a:ext>
          </a:extLst>
        </xdr:cNvPr>
        <xdr:cNvSpPr txBox="1"/>
      </xdr:nvSpPr>
      <xdr:spPr>
        <a:xfrm>
          <a:off x="17106900" y="70993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41</xdr:row>
      <xdr:rowOff>89746</xdr:rowOff>
    </xdr:from>
    <xdr:to>
      <xdr:col>77</xdr:col>
      <xdr:colOff>95250</xdr:colOff>
      <xdr:row>42</xdr:row>
      <xdr:rowOff>19896</xdr:rowOff>
    </xdr:to>
    <xdr:sp macro="" textlink="">
      <xdr:nvSpPr>
        <xdr:cNvPr id="399" name="楕円 398">
          <a:extLst>
            <a:ext uri="{FF2B5EF4-FFF2-40B4-BE49-F238E27FC236}">
              <a16:creationId xmlns:a16="http://schemas.microsoft.com/office/drawing/2014/main" id="{00000000-0008-0000-0300-00008F010000}"/>
            </a:ext>
          </a:extLst>
        </xdr:cNvPr>
        <xdr:cNvSpPr/>
      </xdr:nvSpPr>
      <xdr:spPr>
        <a:xfrm>
          <a:off x="16129000" y="71191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42</xdr:row>
      <xdr:rowOff>4673</xdr:rowOff>
    </xdr:from>
    <xdr:ext cx="736600" cy="259045"/>
    <xdr:sp macro="" textlink="">
      <xdr:nvSpPr>
        <xdr:cNvPr id="400" name="テキスト ボックス 399">
          <a:extLst>
            <a:ext uri="{FF2B5EF4-FFF2-40B4-BE49-F238E27FC236}">
              <a16:creationId xmlns:a16="http://schemas.microsoft.com/office/drawing/2014/main" id="{00000000-0008-0000-0300-000090010000}"/>
            </a:ext>
          </a:extLst>
        </xdr:cNvPr>
        <xdr:cNvSpPr txBox="1"/>
      </xdr:nvSpPr>
      <xdr:spPr>
        <a:xfrm>
          <a:off x="15798800" y="720557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41</xdr:row>
      <xdr:rowOff>89746</xdr:rowOff>
    </xdr:from>
    <xdr:to>
      <xdr:col>73</xdr:col>
      <xdr:colOff>44450</xdr:colOff>
      <xdr:row>42</xdr:row>
      <xdr:rowOff>19896</xdr:rowOff>
    </xdr:to>
    <xdr:sp macro="" textlink="">
      <xdr:nvSpPr>
        <xdr:cNvPr id="401" name="楕円 400">
          <a:extLst>
            <a:ext uri="{FF2B5EF4-FFF2-40B4-BE49-F238E27FC236}">
              <a16:creationId xmlns:a16="http://schemas.microsoft.com/office/drawing/2014/main" id="{00000000-0008-0000-0300-000091010000}"/>
            </a:ext>
          </a:extLst>
        </xdr:cNvPr>
        <xdr:cNvSpPr/>
      </xdr:nvSpPr>
      <xdr:spPr>
        <a:xfrm>
          <a:off x="15240000" y="71191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42</xdr:row>
      <xdr:rowOff>4673</xdr:rowOff>
    </xdr:from>
    <xdr:ext cx="762000" cy="259045"/>
    <xdr:sp macro="" textlink="">
      <xdr:nvSpPr>
        <xdr:cNvPr id="402" name="テキスト ボックス 401">
          <a:extLst>
            <a:ext uri="{FF2B5EF4-FFF2-40B4-BE49-F238E27FC236}">
              <a16:creationId xmlns:a16="http://schemas.microsoft.com/office/drawing/2014/main" id="{00000000-0008-0000-0300-000092010000}"/>
            </a:ext>
          </a:extLst>
        </xdr:cNvPr>
        <xdr:cNvSpPr txBox="1"/>
      </xdr:nvSpPr>
      <xdr:spPr>
        <a:xfrm>
          <a:off x="14909800" y="72055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41</xdr:row>
      <xdr:rowOff>73660</xdr:rowOff>
    </xdr:from>
    <xdr:to>
      <xdr:col>68</xdr:col>
      <xdr:colOff>203200</xdr:colOff>
      <xdr:row>42</xdr:row>
      <xdr:rowOff>3810</xdr:rowOff>
    </xdr:to>
    <xdr:sp macro="" textlink="">
      <xdr:nvSpPr>
        <xdr:cNvPr id="403" name="楕円 402">
          <a:extLst>
            <a:ext uri="{FF2B5EF4-FFF2-40B4-BE49-F238E27FC236}">
              <a16:creationId xmlns:a16="http://schemas.microsoft.com/office/drawing/2014/main" id="{00000000-0008-0000-0300-000093010000}"/>
            </a:ext>
          </a:extLst>
        </xdr:cNvPr>
        <xdr:cNvSpPr/>
      </xdr:nvSpPr>
      <xdr:spPr>
        <a:xfrm>
          <a:off x="14351000" y="71031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40</xdr:row>
      <xdr:rowOff>13987</xdr:rowOff>
    </xdr:from>
    <xdr:ext cx="762000" cy="259045"/>
    <xdr:sp macro="" textlink="">
      <xdr:nvSpPr>
        <xdr:cNvPr id="404" name="テキスト ボックス 403">
          <a:extLst>
            <a:ext uri="{FF2B5EF4-FFF2-40B4-BE49-F238E27FC236}">
              <a16:creationId xmlns:a16="http://schemas.microsoft.com/office/drawing/2014/main" id="{00000000-0008-0000-0300-000094010000}"/>
            </a:ext>
          </a:extLst>
        </xdr:cNvPr>
        <xdr:cNvSpPr txBox="1"/>
      </xdr:nvSpPr>
      <xdr:spPr>
        <a:xfrm>
          <a:off x="14020800" y="68719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41</xdr:row>
      <xdr:rowOff>49530</xdr:rowOff>
    </xdr:from>
    <xdr:to>
      <xdr:col>64</xdr:col>
      <xdr:colOff>152400</xdr:colOff>
      <xdr:row>41</xdr:row>
      <xdr:rowOff>151130</xdr:rowOff>
    </xdr:to>
    <xdr:sp macro="" textlink="">
      <xdr:nvSpPr>
        <xdr:cNvPr id="405" name="楕円 404">
          <a:extLst>
            <a:ext uri="{FF2B5EF4-FFF2-40B4-BE49-F238E27FC236}">
              <a16:creationId xmlns:a16="http://schemas.microsoft.com/office/drawing/2014/main" id="{00000000-0008-0000-0300-000095010000}"/>
            </a:ext>
          </a:extLst>
        </xdr:cNvPr>
        <xdr:cNvSpPr/>
      </xdr:nvSpPr>
      <xdr:spPr>
        <a:xfrm>
          <a:off x="13462000" y="7078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39</xdr:row>
      <xdr:rowOff>161307</xdr:rowOff>
    </xdr:from>
    <xdr:ext cx="762000" cy="259045"/>
    <xdr:sp macro="" textlink="">
      <xdr:nvSpPr>
        <xdr:cNvPr id="406" name="テキスト ボックス 405">
          <a:extLst>
            <a:ext uri="{FF2B5EF4-FFF2-40B4-BE49-F238E27FC236}">
              <a16:creationId xmlns:a16="http://schemas.microsoft.com/office/drawing/2014/main" id="{00000000-0008-0000-0300-000096010000}"/>
            </a:ext>
          </a:extLst>
        </xdr:cNvPr>
        <xdr:cNvSpPr txBox="1"/>
      </xdr:nvSpPr>
      <xdr:spPr>
        <a:xfrm>
          <a:off x="13131800" y="6847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07" name="正方形/長方形 406">
          <a:extLst>
            <a:ext uri="{FF2B5EF4-FFF2-40B4-BE49-F238E27FC236}">
              <a16:creationId xmlns:a16="http://schemas.microsoft.com/office/drawing/2014/main" id="{00000000-0008-0000-0300-000097010000}"/>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08" name="テキスト ボックス 407">
          <a:extLst>
            <a:ext uri="{FF2B5EF4-FFF2-40B4-BE49-F238E27FC236}">
              <a16:creationId xmlns:a16="http://schemas.microsoft.com/office/drawing/2014/main" id="{00000000-0008-0000-0300-000098010000}"/>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09" name="テキスト ボックス 408">
          <a:extLst>
            <a:ext uri="{FF2B5EF4-FFF2-40B4-BE49-F238E27FC236}">
              <a16:creationId xmlns:a16="http://schemas.microsoft.com/office/drawing/2014/main" id="{00000000-0008-0000-0300-000099010000}"/>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0" name="正方形/長方形 409">
          <a:extLst>
            <a:ext uri="{FF2B5EF4-FFF2-40B4-BE49-F238E27FC236}">
              <a16:creationId xmlns:a16="http://schemas.microsoft.com/office/drawing/2014/main" id="{00000000-0008-0000-0300-00009A010000}"/>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1" name="正方形/長方形 410">
          <a:extLst>
            <a:ext uri="{FF2B5EF4-FFF2-40B4-BE49-F238E27FC236}">
              <a16:creationId xmlns:a16="http://schemas.microsoft.com/office/drawing/2014/main" id="{00000000-0008-0000-0300-00009B010000}"/>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2" name="正方形/長方形 411">
          <a:extLst>
            <a:ext uri="{FF2B5EF4-FFF2-40B4-BE49-F238E27FC236}">
              <a16:creationId xmlns:a16="http://schemas.microsoft.com/office/drawing/2014/main" id="{00000000-0008-0000-0300-00009C010000}"/>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3" name="正方形/長方形 412">
          <a:extLst>
            <a:ext uri="{FF2B5EF4-FFF2-40B4-BE49-F238E27FC236}">
              <a16:creationId xmlns:a16="http://schemas.microsoft.com/office/drawing/2014/main" id="{00000000-0008-0000-0300-00009D010000}"/>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4" name="正方形/長方形 413">
          <a:extLst>
            <a:ext uri="{FF2B5EF4-FFF2-40B4-BE49-F238E27FC236}">
              <a16:creationId xmlns:a16="http://schemas.microsoft.com/office/drawing/2014/main" id="{00000000-0008-0000-0300-00009E010000}"/>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15" name="正方形/長方形 414">
          <a:extLst>
            <a:ext uri="{FF2B5EF4-FFF2-40B4-BE49-F238E27FC236}">
              <a16:creationId xmlns:a16="http://schemas.microsoft.com/office/drawing/2014/main" id="{00000000-0008-0000-0300-00009F010000}"/>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16" name="正方形/長方形 415">
          <a:extLst>
            <a:ext uri="{FF2B5EF4-FFF2-40B4-BE49-F238E27FC236}">
              <a16:creationId xmlns:a16="http://schemas.microsoft.com/office/drawing/2014/main" id="{00000000-0008-0000-0300-0000A0010000}"/>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17" name="正方形/長方形 416">
          <a:extLst>
            <a:ext uri="{FF2B5EF4-FFF2-40B4-BE49-F238E27FC236}">
              <a16:creationId xmlns:a16="http://schemas.microsoft.com/office/drawing/2014/main" id="{00000000-0008-0000-0300-0000A1010000}"/>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18" name="正方形/長方形 417">
          <a:extLst>
            <a:ext uri="{FF2B5EF4-FFF2-40B4-BE49-F238E27FC236}">
              <a16:creationId xmlns:a16="http://schemas.microsoft.com/office/drawing/2014/main" id="{00000000-0008-0000-0300-0000A2010000}"/>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19" name="テキスト ボックス 418">
          <a:extLst>
            <a:ext uri="{FF2B5EF4-FFF2-40B4-BE49-F238E27FC236}">
              <a16:creationId xmlns:a16="http://schemas.microsoft.com/office/drawing/2014/main" id="{00000000-0008-0000-0300-0000A3010000}"/>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将来負担比率については、類似団体平均値を下回っており、その主な要因としては、建設事業計画の見直し及び新規発行債の抑制等により、一般会計における地方債現在高及び下水道整備に係る公営企業債等繰入見込額が減額となっていることである。また、充当可能財源である財政調整基金等の基金積立については、</a:t>
          </a:r>
          <a:r>
            <a:rPr kumimoji="1" lang="en-US" altLang="ja-JP" sz="1100">
              <a:solidFill>
                <a:schemeClr val="dk1"/>
              </a:solidFill>
              <a:effectLst/>
              <a:latin typeface="+mn-lt"/>
              <a:ea typeface="+mn-ea"/>
              <a:cs typeface="+mn-cs"/>
            </a:rPr>
            <a:t>1</a:t>
          </a:r>
          <a:r>
            <a:rPr kumimoji="1" lang="ja-JP" altLang="ja-JP" sz="1100">
              <a:solidFill>
                <a:schemeClr val="dk1"/>
              </a:solidFill>
              <a:effectLst/>
              <a:latin typeface="+mn-lt"/>
              <a:ea typeface="+mn-ea"/>
              <a:cs typeface="+mn-cs"/>
            </a:rPr>
            <a:t>億</a:t>
          </a:r>
          <a:r>
            <a:rPr kumimoji="1" lang="en-US" altLang="ja-JP" sz="1100">
              <a:solidFill>
                <a:schemeClr val="dk1"/>
              </a:solidFill>
              <a:effectLst/>
              <a:latin typeface="+mn-lt"/>
              <a:ea typeface="+mn-ea"/>
              <a:cs typeface="+mn-cs"/>
            </a:rPr>
            <a:t>6</a:t>
          </a:r>
          <a:r>
            <a:rPr kumimoji="1" lang="ja-JP" altLang="ja-JP" sz="1100">
              <a:solidFill>
                <a:schemeClr val="dk1"/>
              </a:solidFill>
              <a:effectLst/>
              <a:latin typeface="+mn-lt"/>
              <a:ea typeface="+mn-ea"/>
              <a:cs typeface="+mn-cs"/>
            </a:rPr>
            <a:t>千</a:t>
          </a:r>
          <a:r>
            <a:rPr kumimoji="1" lang="en-US" altLang="ja-JP" sz="1100">
              <a:solidFill>
                <a:schemeClr val="dk1"/>
              </a:solidFill>
              <a:effectLst/>
              <a:latin typeface="+mn-lt"/>
              <a:ea typeface="+mn-ea"/>
              <a:cs typeface="+mn-cs"/>
            </a:rPr>
            <a:t>5</a:t>
          </a:r>
          <a:r>
            <a:rPr kumimoji="1" lang="ja-JP" altLang="ja-JP" sz="1100">
              <a:solidFill>
                <a:schemeClr val="dk1"/>
              </a:solidFill>
              <a:effectLst/>
              <a:latin typeface="+mn-lt"/>
              <a:ea typeface="+mn-ea"/>
              <a:cs typeface="+mn-cs"/>
            </a:rPr>
            <a:t>百万円の積み増しにより充当可能財源の増額を図ることができた。</a:t>
          </a:r>
          <a:endParaRPr lang="ja-JP" altLang="ja-JP">
            <a:effectLst/>
          </a:endParaRPr>
        </a:p>
        <a:p>
          <a:r>
            <a:rPr kumimoji="1" lang="ja-JP" altLang="ja-JP" sz="1100">
              <a:solidFill>
                <a:schemeClr val="dk1"/>
              </a:solidFill>
              <a:effectLst/>
              <a:latin typeface="+mn-lt"/>
              <a:ea typeface="+mn-ea"/>
              <a:cs typeface="+mn-cs"/>
            </a:rPr>
            <a:t>　今後も引き続き行財政改革を推進し、経費節減を図るとともに、新規発行債の抑制等により財政の健全化に努める。</a:t>
          </a:r>
          <a:endParaRPr lang="ja-JP" altLang="ja-JP">
            <a:effectLst/>
          </a:endParaRPr>
        </a:p>
      </xdr:txBody>
    </xdr:sp>
    <xdr:clientData/>
  </xdr:twoCellAnchor>
  <xdr:oneCellAnchor>
    <xdr:from>
      <xdr:col>61</xdr:col>
      <xdr:colOff>6350</xdr:colOff>
      <xdr:row>10</xdr:row>
      <xdr:rowOff>63500</xdr:rowOff>
    </xdr:from>
    <xdr:ext cx="298543" cy="225703"/>
    <xdr:sp macro="" textlink="">
      <xdr:nvSpPr>
        <xdr:cNvPr id="420" name="テキスト ボックス 419">
          <a:extLst>
            <a:ext uri="{FF2B5EF4-FFF2-40B4-BE49-F238E27FC236}">
              <a16:creationId xmlns:a16="http://schemas.microsoft.com/office/drawing/2014/main" id="{00000000-0008-0000-0300-0000A4010000}"/>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1" name="直線コネクタ 420">
          <a:extLst>
            <a:ext uri="{FF2B5EF4-FFF2-40B4-BE49-F238E27FC236}">
              <a16:creationId xmlns:a16="http://schemas.microsoft.com/office/drawing/2014/main" id="{00000000-0008-0000-0300-0000A5010000}"/>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2" name="テキスト ボックス 421">
          <a:extLst>
            <a:ext uri="{FF2B5EF4-FFF2-40B4-BE49-F238E27FC236}">
              <a16:creationId xmlns:a16="http://schemas.microsoft.com/office/drawing/2014/main" id="{00000000-0008-0000-0300-0000A6010000}"/>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93436</xdr:rowOff>
    </xdr:from>
    <xdr:to>
      <xdr:col>85</xdr:col>
      <xdr:colOff>95250</xdr:colOff>
      <xdr:row>23</xdr:row>
      <xdr:rowOff>93436</xdr:rowOff>
    </xdr:to>
    <xdr:cxnSp macro="">
      <xdr:nvCxnSpPr>
        <xdr:cNvPr id="423" name="直線コネクタ 422">
          <a:extLst>
            <a:ext uri="{FF2B5EF4-FFF2-40B4-BE49-F238E27FC236}">
              <a16:creationId xmlns:a16="http://schemas.microsoft.com/office/drawing/2014/main" id="{00000000-0008-0000-0300-0000A7010000}"/>
            </a:ext>
          </a:extLst>
        </xdr:cNvPr>
        <xdr:cNvCxnSpPr/>
      </xdr:nvCxnSpPr>
      <xdr:spPr>
        <a:xfrm>
          <a:off x="12827000" y="403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122663</xdr:rowOff>
    </xdr:from>
    <xdr:ext cx="762000" cy="259045"/>
    <xdr:sp macro="" textlink="">
      <xdr:nvSpPr>
        <xdr:cNvPr id="424" name="テキスト ボックス 423">
          <a:extLst>
            <a:ext uri="{FF2B5EF4-FFF2-40B4-BE49-F238E27FC236}">
              <a16:creationId xmlns:a16="http://schemas.microsoft.com/office/drawing/2014/main" id="{00000000-0008-0000-0300-0000A8010000}"/>
            </a:ext>
          </a:extLst>
        </xdr:cNvPr>
        <xdr:cNvSpPr txBox="1"/>
      </xdr:nvSpPr>
      <xdr:spPr>
        <a:xfrm>
          <a:off x="12065000" y="389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21</xdr:row>
      <xdr:rowOff>91622</xdr:rowOff>
    </xdr:from>
    <xdr:to>
      <xdr:col>85</xdr:col>
      <xdr:colOff>95250</xdr:colOff>
      <xdr:row>21</xdr:row>
      <xdr:rowOff>91622</xdr:rowOff>
    </xdr:to>
    <xdr:cxnSp macro="">
      <xdr:nvCxnSpPr>
        <xdr:cNvPr id="425" name="直線コネクタ 424">
          <a:extLst>
            <a:ext uri="{FF2B5EF4-FFF2-40B4-BE49-F238E27FC236}">
              <a16:creationId xmlns:a16="http://schemas.microsoft.com/office/drawing/2014/main" id="{00000000-0008-0000-0300-0000A9010000}"/>
            </a:ext>
          </a:extLst>
        </xdr:cNvPr>
        <xdr:cNvCxnSpPr/>
      </xdr:nvCxnSpPr>
      <xdr:spPr>
        <a:xfrm>
          <a:off x="12827000" y="369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120849</xdr:rowOff>
    </xdr:from>
    <xdr:ext cx="762000" cy="259045"/>
    <xdr:sp macro="" textlink="">
      <xdr:nvSpPr>
        <xdr:cNvPr id="426" name="テキスト ボックス 425">
          <a:extLst>
            <a:ext uri="{FF2B5EF4-FFF2-40B4-BE49-F238E27FC236}">
              <a16:creationId xmlns:a16="http://schemas.microsoft.com/office/drawing/2014/main" id="{00000000-0008-0000-0300-0000AA010000}"/>
            </a:ext>
          </a:extLst>
        </xdr:cNvPr>
        <xdr:cNvSpPr txBox="1"/>
      </xdr:nvSpPr>
      <xdr:spPr>
        <a:xfrm>
          <a:off x="12065000" y="354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19</xdr:row>
      <xdr:rowOff>89807</xdr:rowOff>
    </xdr:from>
    <xdr:to>
      <xdr:col>85</xdr:col>
      <xdr:colOff>95250</xdr:colOff>
      <xdr:row>19</xdr:row>
      <xdr:rowOff>89807</xdr:rowOff>
    </xdr:to>
    <xdr:cxnSp macro="">
      <xdr:nvCxnSpPr>
        <xdr:cNvPr id="427" name="直線コネクタ 426">
          <a:extLst>
            <a:ext uri="{FF2B5EF4-FFF2-40B4-BE49-F238E27FC236}">
              <a16:creationId xmlns:a16="http://schemas.microsoft.com/office/drawing/2014/main" id="{00000000-0008-0000-0300-0000AB010000}"/>
            </a:ext>
          </a:extLst>
        </xdr:cNvPr>
        <xdr:cNvCxnSpPr/>
      </xdr:nvCxnSpPr>
      <xdr:spPr>
        <a:xfrm>
          <a:off x="12827000" y="334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18</xdr:row>
      <xdr:rowOff>119034</xdr:rowOff>
    </xdr:from>
    <xdr:ext cx="762000" cy="259045"/>
    <xdr:sp macro="" textlink="">
      <xdr:nvSpPr>
        <xdr:cNvPr id="428" name="テキスト ボックス 427">
          <a:extLst>
            <a:ext uri="{FF2B5EF4-FFF2-40B4-BE49-F238E27FC236}">
              <a16:creationId xmlns:a16="http://schemas.microsoft.com/office/drawing/2014/main" id="{00000000-0008-0000-0300-0000AC010000}"/>
            </a:ext>
          </a:extLst>
        </xdr:cNvPr>
        <xdr:cNvSpPr txBox="1"/>
      </xdr:nvSpPr>
      <xdr:spPr>
        <a:xfrm>
          <a:off x="12065000" y="320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17</xdr:row>
      <xdr:rowOff>87993</xdr:rowOff>
    </xdr:from>
    <xdr:to>
      <xdr:col>85</xdr:col>
      <xdr:colOff>95250</xdr:colOff>
      <xdr:row>17</xdr:row>
      <xdr:rowOff>87993</xdr:rowOff>
    </xdr:to>
    <xdr:cxnSp macro="">
      <xdr:nvCxnSpPr>
        <xdr:cNvPr id="429" name="直線コネクタ 428">
          <a:extLst>
            <a:ext uri="{FF2B5EF4-FFF2-40B4-BE49-F238E27FC236}">
              <a16:creationId xmlns:a16="http://schemas.microsoft.com/office/drawing/2014/main" id="{00000000-0008-0000-0300-0000AD010000}"/>
            </a:ext>
          </a:extLst>
        </xdr:cNvPr>
        <xdr:cNvCxnSpPr/>
      </xdr:nvCxnSpPr>
      <xdr:spPr>
        <a:xfrm>
          <a:off x="12827000" y="300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16</xdr:row>
      <xdr:rowOff>117220</xdr:rowOff>
    </xdr:from>
    <xdr:ext cx="762000" cy="259045"/>
    <xdr:sp macro="" textlink="">
      <xdr:nvSpPr>
        <xdr:cNvPr id="430" name="テキスト ボックス 429">
          <a:extLst>
            <a:ext uri="{FF2B5EF4-FFF2-40B4-BE49-F238E27FC236}">
              <a16:creationId xmlns:a16="http://schemas.microsoft.com/office/drawing/2014/main" id="{00000000-0008-0000-0300-0000AE010000}"/>
            </a:ext>
          </a:extLst>
        </xdr:cNvPr>
        <xdr:cNvSpPr txBox="1"/>
      </xdr:nvSpPr>
      <xdr:spPr>
        <a:xfrm>
          <a:off x="12065000" y="286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15</xdr:row>
      <xdr:rowOff>86179</xdr:rowOff>
    </xdr:from>
    <xdr:to>
      <xdr:col>85</xdr:col>
      <xdr:colOff>95250</xdr:colOff>
      <xdr:row>15</xdr:row>
      <xdr:rowOff>86179</xdr:rowOff>
    </xdr:to>
    <xdr:cxnSp macro="">
      <xdr:nvCxnSpPr>
        <xdr:cNvPr id="431" name="直線コネクタ 430">
          <a:extLst>
            <a:ext uri="{FF2B5EF4-FFF2-40B4-BE49-F238E27FC236}">
              <a16:creationId xmlns:a16="http://schemas.microsoft.com/office/drawing/2014/main" id="{00000000-0008-0000-0300-0000AF010000}"/>
            </a:ext>
          </a:extLst>
        </xdr:cNvPr>
        <xdr:cNvCxnSpPr/>
      </xdr:nvCxnSpPr>
      <xdr:spPr>
        <a:xfrm>
          <a:off x="12827000" y="265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14</xdr:row>
      <xdr:rowOff>115406</xdr:rowOff>
    </xdr:from>
    <xdr:ext cx="762000" cy="259045"/>
    <xdr:sp macro="" textlink="">
      <xdr:nvSpPr>
        <xdr:cNvPr id="432" name="テキスト ボックス 431">
          <a:extLst>
            <a:ext uri="{FF2B5EF4-FFF2-40B4-BE49-F238E27FC236}">
              <a16:creationId xmlns:a16="http://schemas.microsoft.com/office/drawing/2014/main" id="{00000000-0008-0000-0300-0000B0010000}"/>
            </a:ext>
          </a:extLst>
        </xdr:cNvPr>
        <xdr:cNvSpPr txBox="1"/>
      </xdr:nvSpPr>
      <xdr:spPr>
        <a:xfrm>
          <a:off x="12065000" y="251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84364</xdr:rowOff>
    </xdr:from>
    <xdr:to>
      <xdr:col>85</xdr:col>
      <xdr:colOff>95250</xdr:colOff>
      <xdr:row>13</xdr:row>
      <xdr:rowOff>84364</xdr:rowOff>
    </xdr:to>
    <xdr:cxnSp macro="">
      <xdr:nvCxnSpPr>
        <xdr:cNvPr id="433" name="直線コネクタ 432">
          <a:extLst>
            <a:ext uri="{FF2B5EF4-FFF2-40B4-BE49-F238E27FC236}">
              <a16:creationId xmlns:a16="http://schemas.microsoft.com/office/drawing/2014/main" id="{00000000-0008-0000-0300-0000B1010000}"/>
            </a:ext>
          </a:extLst>
        </xdr:cNvPr>
        <xdr:cNvCxnSpPr/>
      </xdr:nvCxnSpPr>
      <xdr:spPr>
        <a:xfrm>
          <a:off x="12827000" y="231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113591</xdr:rowOff>
    </xdr:from>
    <xdr:ext cx="762000" cy="259045"/>
    <xdr:sp macro="" textlink="">
      <xdr:nvSpPr>
        <xdr:cNvPr id="434" name="テキスト ボックス 433">
          <a:extLst>
            <a:ext uri="{FF2B5EF4-FFF2-40B4-BE49-F238E27FC236}">
              <a16:creationId xmlns:a16="http://schemas.microsoft.com/office/drawing/2014/main" id="{00000000-0008-0000-0300-0000B2010000}"/>
            </a:ext>
          </a:extLst>
        </xdr:cNvPr>
        <xdr:cNvSpPr txBox="1"/>
      </xdr:nvSpPr>
      <xdr:spPr>
        <a:xfrm>
          <a:off x="12065000" y="217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5" name="直線コネクタ 434">
          <a:extLst>
            <a:ext uri="{FF2B5EF4-FFF2-40B4-BE49-F238E27FC236}">
              <a16:creationId xmlns:a16="http://schemas.microsoft.com/office/drawing/2014/main" id="{00000000-0008-0000-0300-0000B3010000}"/>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6" name="将来負担の状況グラフ枠">
          <a:extLst>
            <a:ext uri="{FF2B5EF4-FFF2-40B4-BE49-F238E27FC236}">
              <a16:creationId xmlns:a16="http://schemas.microsoft.com/office/drawing/2014/main" id="{00000000-0008-0000-0300-0000B4010000}"/>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84364</xdr:rowOff>
    </xdr:from>
    <xdr:to>
      <xdr:col>81</xdr:col>
      <xdr:colOff>44450</xdr:colOff>
      <xdr:row>23</xdr:row>
      <xdr:rowOff>37132</xdr:rowOff>
    </xdr:to>
    <xdr:cxnSp macro="">
      <xdr:nvCxnSpPr>
        <xdr:cNvPr id="437" name="直線コネクタ 436">
          <a:extLst>
            <a:ext uri="{FF2B5EF4-FFF2-40B4-BE49-F238E27FC236}">
              <a16:creationId xmlns:a16="http://schemas.microsoft.com/office/drawing/2014/main" id="{00000000-0008-0000-0300-0000B5010000}"/>
            </a:ext>
          </a:extLst>
        </xdr:cNvPr>
        <xdr:cNvCxnSpPr/>
      </xdr:nvCxnSpPr>
      <xdr:spPr>
        <a:xfrm flipV="1">
          <a:off x="17018000" y="2313214"/>
          <a:ext cx="0" cy="166726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23</xdr:row>
      <xdr:rowOff>9209</xdr:rowOff>
    </xdr:from>
    <xdr:ext cx="762000" cy="259045"/>
    <xdr:sp macro="" textlink="">
      <xdr:nvSpPr>
        <xdr:cNvPr id="438" name="将来負担の状況最小値テキスト">
          <a:extLst>
            <a:ext uri="{FF2B5EF4-FFF2-40B4-BE49-F238E27FC236}">
              <a16:creationId xmlns:a16="http://schemas.microsoft.com/office/drawing/2014/main" id="{00000000-0008-0000-0300-0000B6010000}"/>
            </a:ext>
          </a:extLst>
        </xdr:cNvPr>
        <xdr:cNvSpPr txBox="1"/>
      </xdr:nvSpPr>
      <xdr:spPr>
        <a:xfrm>
          <a:off x="17106900" y="39525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23</xdr:row>
      <xdr:rowOff>37132</xdr:rowOff>
    </xdr:from>
    <xdr:to>
      <xdr:col>81</xdr:col>
      <xdr:colOff>133350</xdr:colOff>
      <xdr:row>23</xdr:row>
      <xdr:rowOff>37132</xdr:rowOff>
    </xdr:to>
    <xdr:cxnSp macro="">
      <xdr:nvCxnSpPr>
        <xdr:cNvPr id="439" name="直線コネクタ 438">
          <a:extLst>
            <a:ext uri="{FF2B5EF4-FFF2-40B4-BE49-F238E27FC236}">
              <a16:creationId xmlns:a16="http://schemas.microsoft.com/office/drawing/2014/main" id="{00000000-0008-0000-0300-0000B7010000}"/>
            </a:ext>
          </a:extLst>
        </xdr:cNvPr>
        <xdr:cNvCxnSpPr/>
      </xdr:nvCxnSpPr>
      <xdr:spPr>
        <a:xfrm>
          <a:off x="16929100" y="39804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11</xdr:row>
      <xdr:rowOff>119941</xdr:rowOff>
    </xdr:from>
    <xdr:ext cx="762000" cy="259045"/>
    <xdr:sp macro="" textlink="">
      <xdr:nvSpPr>
        <xdr:cNvPr id="440" name="将来負担の状況最大値テキスト">
          <a:extLst>
            <a:ext uri="{FF2B5EF4-FFF2-40B4-BE49-F238E27FC236}">
              <a16:creationId xmlns:a16="http://schemas.microsoft.com/office/drawing/2014/main" id="{00000000-0008-0000-0300-0000B8010000}"/>
            </a:ext>
          </a:extLst>
        </xdr:cNvPr>
        <xdr:cNvSpPr txBox="1"/>
      </xdr:nvSpPr>
      <xdr:spPr>
        <a:xfrm>
          <a:off x="17106900" y="20058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84364</xdr:rowOff>
    </xdr:from>
    <xdr:to>
      <xdr:col>81</xdr:col>
      <xdr:colOff>133350</xdr:colOff>
      <xdr:row>13</xdr:row>
      <xdr:rowOff>84364</xdr:rowOff>
    </xdr:to>
    <xdr:cxnSp macro="">
      <xdr:nvCxnSpPr>
        <xdr:cNvPr id="441" name="直線コネクタ 440">
          <a:extLst>
            <a:ext uri="{FF2B5EF4-FFF2-40B4-BE49-F238E27FC236}">
              <a16:creationId xmlns:a16="http://schemas.microsoft.com/office/drawing/2014/main" id="{00000000-0008-0000-0300-0000B9010000}"/>
            </a:ext>
          </a:extLst>
        </xdr:cNvPr>
        <xdr:cNvCxnSpPr/>
      </xdr:nvCxnSpPr>
      <xdr:spPr>
        <a:xfrm>
          <a:off x="16929100" y="23132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13</xdr:row>
      <xdr:rowOff>5641</xdr:rowOff>
    </xdr:from>
    <xdr:ext cx="762000" cy="259045"/>
    <xdr:sp macro="" textlink="">
      <xdr:nvSpPr>
        <xdr:cNvPr id="442" name="将来負担の状況平均値テキスト">
          <a:extLst>
            <a:ext uri="{FF2B5EF4-FFF2-40B4-BE49-F238E27FC236}">
              <a16:creationId xmlns:a16="http://schemas.microsoft.com/office/drawing/2014/main" id="{00000000-0008-0000-0300-0000BA010000}"/>
            </a:ext>
          </a:extLst>
        </xdr:cNvPr>
        <xdr:cNvSpPr txBox="1"/>
      </xdr:nvSpPr>
      <xdr:spPr>
        <a:xfrm>
          <a:off x="17106900" y="223449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13</xdr:row>
      <xdr:rowOff>33564</xdr:rowOff>
    </xdr:from>
    <xdr:to>
      <xdr:col>81</xdr:col>
      <xdr:colOff>95250</xdr:colOff>
      <xdr:row>13</xdr:row>
      <xdr:rowOff>135164</xdr:rowOff>
    </xdr:to>
    <xdr:sp macro="" textlink="">
      <xdr:nvSpPr>
        <xdr:cNvPr id="443" name="フローチャート: 判断 442">
          <a:extLst>
            <a:ext uri="{FF2B5EF4-FFF2-40B4-BE49-F238E27FC236}">
              <a16:creationId xmlns:a16="http://schemas.microsoft.com/office/drawing/2014/main" id="{00000000-0008-0000-0300-0000BB010000}"/>
            </a:ext>
          </a:extLst>
        </xdr:cNvPr>
        <xdr:cNvSpPr/>
      </xdr:nvSpPr>
      <xdr:spPr>
        <a:xfrm>
          <a:off x="169672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203200</xdr:colOff>
      <xdr:row>13</xdr:row>
      <xdr:rowOff>33564</xdr:rowOff>
    </xdr:from>
    <xdr:to>
      <xdr:col>77</xdr:col>
      <xdr:colOff>95250</xdr:colOff>
      <xdr:row>13</xdr:row>
      <xdr:rowOff>135164</xdr:rowOff>
    </xdr:to>
    <xdr:sp macro="" textlink="">
      <xdr:nvSpPr>
        <xdr:cNvPr id="444" name="フローチャート: 判断 443">
          <a:extLst>
            <a:ext uri="{FF2B5EF4-FFF2-40B4-BE49-F238E27FC236}">
              <a16:creationId xmlns:a16="http://schemas.microsoft.com/office/drawing/2014/main" id="{00000000-0008-0000-0300-0000BC010000}"/>
            </a:ext>
          </a:extLst>
        </xdr:cNvPr>
        <xdr:cNvSpPr/>
      </xdr:nvSpPr>
      <xdr:spPr>
        <a:xfrm>
          <a:off x="161290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11</xdr:row>
      <xdr:rowOff>145341</xdr:rowOff>
    </xdr:from>
    <xdr:ext cx="736600" cy="259045"/>
    <xdr:sp macro="" textlink="">
      <xdr:nvSpPr>
        <xdr:cNvPr id="445" name="テキスト ボックス 444">
          <a:extLst>
            <a:ext uri="{FF2B5EF4-FFF2-40B4-BE49-F238E27FC236}">
              <a16:creationId xmlns:a16="http://schemas.microsoft.com/office/drawing/2014/main" id="{00000000-0008-0000-0300-0000BD010000}"/>
            </a:ext>
          </a:extLst>
        </xdr:cNvPr>
        <xdr:cNvSpPr txBox="1"/>
      </xdr:nvSpPr>
      <xdr:spPr>
        <a:xfrm>
          <a:off x="15798800" y="203129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13</xdr:row>
      <xdr:rowOff>33564</xdr:rowOff>
    </xdr:from>
    <xdr:to>
      <xdr:col>73</xdr:col>
      <xdr:colOff>44450</xdr:colOff>
      <xdr:row>13</xdr:row>
      <xdr:rowOff>135164</xdr:rowOff>
    </xdr:to>
    <xdr:sp macro="" textlink="">
      <xdr:nvSpPr>
        <xdr:cNvPr id="446" name="フローチャート: 判断 445">
          <a:extLst>
            <a:ext uri="{FF2B5EF4-FFF2-40B4-BE49-F238E27FC236}">
              <a16:creationId xmlns:a16="http://schemas.microsoft.com/office/drawing/2014/main" id="{00000000-0008-0000-0300-0000BE010000}"/>
            </a:ext>
          </a:extLst>
        </xdr:cNvPr>
        <xdr:cNvSpPr/>
      </xdr:nvSpPr>
      <xdr:spPr>
        <a:xfrm>
          <a:off x="152400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11</xdr:row>
      <xdr:rowOff>145341</xdr:rowOff>
    </xdr:from>
    <xdr:ext cx="762000" cy="259045"/>
    <xdr:sp macro="" textlink="">
      <xdr:nvSpPr>
        <xdr:cNvPr id="447" name="テキスト ボックス 446">
          <a:extLst>
            <a:ext uri="{FF2B5EF4-FFF2-40B4-BE49-F238E27FC236}">
              <a16:creationId xmlns:a16="http://schemas.microsoft.com/office/drawing/2014/main" id="{00000000-0008-0000-0300-0000BF010000}"/>
            </a:ext>
          </a:extLst>
        </xdr:cNvPr>
        <xdr:cNvSpPr txBox="1"/>
      </xdr:nvSpPr>
      <xdr:spPr>
        <a:xfrm>
          <a:off x="14909800" y="20312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13</xdr:row>
      <xdr:rowOff>33564</xdr:rowOff>
    </xdr:from>
    <xdr:to>
      <xdr:col>68</xdr:col>
      <xdr:colOff>203200</xdr:colOff>
      <xdr:row>13</xdr:row>
      <xdr:rowOff>135164</xdr:rowOff>
    </xdr:to>
    <xdr:sp macro="" textlink="">
      <xdr:nvSpPr>
        <xdr:cNvPr id="448" name="フローチャート: 判断 447">
          <a:extLst>
            <a:ext uri="{FF2B5EF4-FFF2-40B4-BE49-F238E27FC236}">
              <a16:creationId xmlns:a16="http://schemas.microsoft.com/office/drawing/2014/main" id="{00000000-0008-0000-0300-0000C0010000}"/>
            </a:ext>
          </a:extLst>
        </xdr:cNvPr>
        <xdr:cNvSpPr/>
      </xdr:nvSpPr>
      <xdr:spPr>
        <a:xfrm>
          <a:off x="143510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11</xdr:row>
      <xdr:rowOff>145341</xdr:rowOff>
    </xdr:from>
    <xdr:ext cx="762000" cy="259045"/>
    <xdr:sp macro="" textlink="">
      <xdr:nvSpPr>
        <xdr:cNvPr id="449" name="テキスト ボックス 448">
          <a:extLst>
            <a:ext uri="{FF2B5EF4-FFF2-40B4-BE49-F238E27FC236}">
              <a16:creationId xmlns:a16="http://schemas.microsoft.com/office/drawing/2014/main" id="{00000000-0008-0000-0300-0000C1010000}"/>
            </a:ext>
          </a:extLst>
        </xdr:cNvPr>
        <xdr:cNvSpPr txBox="1"/>
      </xdr:nvSpPr>
      <xdr:spPr>
        <a:xfrm>
          <a:off x="14020800" y="20312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13</xdr:row>
      <xdr:rowOff>68036</xdr:rowOff>
    </xdr:from>
    <xdr:to>
      <xdr:col>64</xdr:col>
      <xdr:colOff>152400</xdr:colOff>
      <xdr:row>13</xdr:row>
      <xdr:rowOff>169636</xdr:rowOff>
    </xdr:to>
    <xdr:sp macro="" textlink="">
      <xdr:nvSpPr>
        <xdr:cNvPr id="450" name="フローチャート: 判断 449">
          <a:extLst>
            <a:ext uri="{FF2B5EF4-FFF2-40B4-BE49-F238E27FC236}">
              <a16:creationId xmlns:a16="http://schemas.microsoft.com/office/drawing/2014/main" id="{00000000-0008-0000-0300-0000C2010000}"/>
            </a:ext>
          </a:extLst>
        </xdr:cNvPr>
        <xdr:cNvSpPr/>
      </xdr:nvSpPr>
      <xdr:spPr>
        <a:xfrm>
          <a:off x="13462000" y="22968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12</xdr:row>
      <xdr:rowOff>8363</xdr:rowOff>
    </xdr:from>
    <xdr:ext cx="762000" cy="259045"/>
    <xdr:sp macro="" textlink="">
      <xdr:nvSpPr>
        <xdr:cNvPr id="451" name="テキスト ボックス 450">
          <a:extLst>
            <a:ext uri="{FF2B5EF4-FFF2-40B4-BE49-F238E27FC236}">
              <a16:creationId xmlns:a16="http://schemas.microsoft.com/office/drawing/2014/main" id="{00000000-0008-0000-0300-0000C3010000}"/>
            </a:ext>
          </a:extLst>
        </xdr:cNvPr>
        <xdr:cNvSpPr txBox="1"/>
      </xdr:nvSpPr>
      <xdr:spPr>
        <a:xfrm>
          <a:off x="13131800" y="20657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52" name="テキスト ボックス 451">
          <a:extLst>
            <a:ext uri="{FF2B5EF4-FFF2-40B4-BE49-F238E27FC236}">
              <a16:creationId xmlns:a16="http://schemas.microsoft.com/office/drawing/2014/main" id="{00000000-0008-0000-0300-0000C4010000}"/>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53" name="テキスト ボックス 452">
          <a:extLst>
            <a:ext uri="{FF2B5EF4-FFF2-40B4-BE49-F238E27FC236}">
              <a16:creationId xmlns:a16="http://schemas.microsoft.com/office/drawing/2014/main" id="{00000000-0008-0000-0300-0000C5010000}"/>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54" name="テキスト ボックス 453">
          <a:extLst>
            <a:ext uri="{FF2B5EF4-FFF2-40B4-BE49-F238E27FC236}">
              <a16:creationId xmlns:a16="http://schemas.microsoft.com/office/drawing/2014/main" id="{00000000-0008-0000-0300-0000C6010000}"/>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55" name="テキスト ボックス 454">
          <a:extLst>
            <a:ext uri="{FF2B5EF4-FFF2-40B4-BE49-F238E27FC236}">
              <a16:creationId xmlns:a16="http://schemas.microsoft.com/office/drawing/2014/main" id="{00000000-0008-0000-0300-0000C7010000}"/>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56" name="テキスト ボックス 455">
          <a:extLst>
            <a:ext uri="{FF2B5EF4-FFF2-40B4-BE49-F238E27FC236}">
              <a16:creationId xmlns:a16="http://schemas.microsoft.com/office/drawing/2014/main" id="{00000000-0008-0000-0300-0000C8010000}"/>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東京都奥多摩町</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4,603
4,533
225.53
7,385,902
7,098,560
286,575
2,818,816
1,576,240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7.4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人件費に係る指数は、前年度と比較して</a:t>
          </a:r>
          <a:r>
            <a:rPr kumimoji="1" lang="en-US" altLang="ja-JP" sz="1100">
              <a:solidFill>
                <a:schemeClr val="dk1"/>
              </a:solidFill>
              <a:effectLst/>
              <a:latin typeface="+mn-lt"/>
              <a:ea typeface="+mn-ea"/>
              <a:cs typeface="+mn-cs"/>
            </a:rPr>
            <a:t>1.5</a:t>
          </a:r>
          <a:r>
            <a:rPr kumimoji="1" lang="ja-JP" altLang="ja-JP" sz="1100">
              <a:solidFill>
                <a:schemeClr val="dk1"/>
              </a:solidFill>
              <a:effectLst/>
              <a:latin typeface="+mn-lt"/>
              <a:ea typeface="+mn-ea"/>
              <a:cs typeface="+mn-cs"/>
            </a:rPr>
            <a:t>ポイント上昇し、類似団体平均値との比較で</a:t>
          </a:r>
          <a:r>
            <a:rPr kumimoji="1" lang="en-US" altLang="ja-JP" sz="1100">
              <a:solidFill>
                <a:schemeClr val="dk1"/>
              </a:solidFill>
              <a:effectLst/>
              <a:latin typeface="+mn-lt"/>
              <a:ea typeface="+mn-ea"/>
              <a:cs typeface="+mn-cs"/>
            </a:rPr>
            <a:t>5.5</a:t>
          </a:r>
          <a:r>
            <a:rPr kumimoji="1" lang="ja-JP" altLang="ja-JP" sz="1100">
              <a:solidFill>
                <a:schemeClr val="dk1"/>
              </a:solidFill>
              <a:effectLst/>
              <a:latin typeface="+mn-lt"/>
              <a:ea typeface="+mn-ea"/>
              <a:cs typeface="+mn-cs"/>
            </a:rPr>
            <a:t>ポイント上回る状況となった。</a:t>
          </a:r>
          <a:endParaRPr lang="ja-JP" altLang="ja-JP" sz="1400">
            <a:effectLst/>
          </a:endParaRPr>
        </a:p>
        <a:p>
          <a:r>
            <a:rPr kumimoji="1" lang="ja-JP" altLang="ja-JP" sz="1100">
              <a:solidFill>
                <a:schemeClr val="dk1"/>
              </a:solidFill>
              <a:effectLst/>
              <a:latin typeface="+mn-lt"/>
              <a:ea typeface="+mn-ea"/>
              <a:cs typeface="+mn-cs"/>
            </a:rPr>
            <a:t>　令和</a:t>
          </a:r>
          <a:r>
            <a:rPr kumimoji="1" lang="en-US" altLang="ja-JP" sz="1100">
              <a:solidFill>
                <a:schemeClr val="dk1"/>
              </a:solidFill>
              <a:effectLst/>
              <a:latin typeface="+mn-lt"/>
              <a:ea typeface="+mn-ea"/>
              <a:cs typeface="+mn-cs"/>
            </a:rPr>
            <a:t>5</a:t>
          </a:r>
          <a:r>
            <a:rPr kumimoji="1" lang="ja-JP" altLang="ja-JP" sz="1100">
              <a:solidFill>
                <a:schemeClr val="dk1"/>
              </a:solidFill>
              <a:effectLst/>
              <a:latin typeface="+mn-lt"/>
              <a:ea typeface="+mn-ea"/>
              <a:cs typeface="+mn-cs"/>
            </a:rPr>
            <a:t>年度については、給与改定等により分子となる一般財源充当分人件費</a:t>
          </a:r>
          <a:r>
            <a:rPr kumimoji="1" lang="ja-JP" altLang="en-US" sz="1100">
              <a:solidFill>
                <a:schemeClr val="dk1"/>
              </a:solidFill>
              <a:effectLst/>
              <a:latin typeface="+mn-lt"/>
              <a:ea typeface="+mn-ea"/>
              <a:cs typeface="+mn-cs"/>
            </a:rPr>
            <a:t>が</a:t>
          </a:r>
          <a:r>
            <a:rPr kumimoji="1" lang="ja-JP" altLang="ja-JP" sz="1100">
              <a:solidFill>
                <a:schemeClr val="dk1"/>
              </a:solidFill>
              <a:effectLst/>
              <a:latin typeface="+mn-lt"/>
              <a:ea typeface="+mn-ea"/>
              <a:cs typeface="+mn-cs"/>
            </a:rPr>
            <a:t>増額となったため、指数が上昇した。</a:t>
          </a:r>
          <a:endParaRPr lang="ja-JP" altLang="ja-JP" sz="1400">
            <a:effectLst/>
          </a:endParaRPr>
        </a:p>
        <a:p>
          <a:r>
            <a:rPr kumimoji="1" lang="ja-JP" altLang="ja-JP" sz="1100">
              <a:solidFill>
                <a:schemeClr val="dk1"/>
              </a:solidFill>
              <a:effectLst/>
              <a:latin typeface="+mn-lt"/>
              <a:ea typeface="+mn-ea"/>
              <a:cs typeface="+mn-cs"/>
            </a:rPr>
            <a:t>　今後も、給与の適正化、適切な定員管理などに努める。</a:t>
          </a:r>
          <a:endParaRPr lang="ja-JP" altLang="ja-JP" sz="1400">
            <a:effectLst/>
          </a:endParaRP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146050</xdr:rowOff>
    </xdr:from>
    <xdr:to>
      <xdr:col>26</xdr:col>
      <xdr:colOff>184150</xdr:colOff>
      <xdr:row>41</xdr:row>
      <xdr:rowOff>146050</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3827</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39</xdr:row>
      <xdr:rowOff>107950</xdr:rowOff>
    </xdr:from>
    <xdr:to>
      <xdr:col>26</xdr:col>
      <xdr:colOff>184150</xdr:colOff>
      <xdr:row>39</xdr:row>
      <xdr:rowOff>107950</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38</xdr:row>
      <xdr:rowOff>137177</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37</xdr:row>
      <xdr:rowOff>69850</xdr:rowOff>
    </xdr:from>
    <xdr:to>
      <xdr:col>26</xdr:col>
      <xdr:colOff>184150</xdr:colOff>
      <xdr:row>37</xdr:row>
      <xdr:rowOff>69850</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36</xdr:row>
      <xdr:rowOff>99077</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35</xdr:row>
      <xdr:rowOff>31750</xdr:rowOff>
    </xdr:from>
    <xdr:to>
      <xdr:col>26</xdr:col>
      <xdr:colOff>184150</xdr:colOff>
      <xdr:row>35</xdr:row>
      <xdr:rowOff>31750</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34</xdr:row>
      <xdr:rowOff>60977</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165100</xdr:rowOff>
    </xdr:from>
    <xdr:to>
      <xdr:col>26</xdr:col>
      <xdr:colOff>184150</xdr:colOff>
      <xdr:row>32</xdr:row>
      <xdr:rowOff>165100</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22877</xdr:rowOff>
    </xdr:from>
    <xdr:ext cx="508000" cy="2590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8" name="直線コネクタ 57">
          <a:extLst>
            <a:ext uri="{FF2B5EF4-FFF2-40B4-BE49-F238E27FC236}">
              <a16:creationId xmlns:a16="http://schemas.microsoft.com/office/drawing/2014/main" id="{00000000-0008-0000-0400-00003A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9" name="テキスト ボックス 58">
          <a:extLst>
            <a:ext uri="{FF2B5EF4-FFF2-40B4-BE49-F238E27FC236}">
              <a16:creationId xmlns:a16="http://schemas.microsoft.com/office/drawing/2014/main" id="{00000000-0008-0000-0400-00003B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0" name="人件費グラフ枠">
          <a:extLst>
            <a:ext uri="{FF2B5EF4-FFF2-40B4-BE49-F238E27FC236}">
              <a16:creationId xmlns:a16="http://schemas.microsoft.com/office/drawing/2014/main" id="{00000000-0008-0000-0400-00003C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33</xdr:row>
      <xdr:rowOff>62230</xdr:rowOff>
    </xdr:from>
    <xdr:to>
      <xdr:col>24</xdr:col>
      <xdr:colOff>25400</xdr:colOff>
      <xdr:row>40</xdr:row>
      <xdr:rowOff>73660</xdr:rowOff>
    </xdr:to>
    <xdr:cxnSp macro="">
      <xdr:nvCxnSpPr>
        <xdr:cNvPr id="61" name="直線コネクタ 60">
          <a:extLst>
            <a:ext uri="{FF2B5EF4-FFF2-40B4-BE49-F238E27FC236}">
              <a16:creationId xmlns:a16="http://schemas.microsoft.com/office/drawing/2014/main" id="{00000000-0008-0000-0400-00003D000000}"/>
            </a:ext>
          </a:extLst>
        </xdr:cNvPr>
        <xdr:cNvCxnSpPr/>
      </xdr:nvCxnSpPr>
      <xdr:spPr>
        <a:xfrm flipV="1">
          <a:off x="4826000" y="5720080"/>
          <a:ext cx="0" cy="12115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40</xdr:row>
      <xdr:rowOff>45737</xdr:rowOff>
    </xdr:from>
    <xdr:ext cx="762000" cy="259045"/>
    <xdr:sp macro="" textlink="">
      <xdr:nvSpPr>
        <xdr:cNvPr id="62" name="人件費最小値テキスト">
          <a:extLst>
            <a:ext uri="{FF2B5EF4-FFF2-40B4-BE49-F238E27FC236}">
              <a16:creationId xmlns:a16="http://schemas.microsoft.com/office/drawing/2014/main" id="{00000000-0008-0000-0400-00003E000000}"/>
            </a:ext>
          </a:extLst>
        </xdr:cNvPr>
        <xdr:cNvSpPr txBox="1"/>
      </xdr:nvSpPr>
      <xdr:spPr>
        <a:xfrm>
          <a:off x="4914900" y="69037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40</xdr:row>
      <xdr:rowOff>73660</xdr:rowOff>
    </xdr:from>
    <xdr:to>
      <xdr:col>24</xdr:col>
      <xdr:colOff>114300</xdr:colOff>
      <xdr:row>40</xdr:row>
      <xdr:rowOff>73660</xdr:rowOff>
    </xdr:to>
    <xdr:cxnSp macro="">
      <xdr:nvCxnSpPr>
        <xdr:cNvPr id="63" name="直線コネクタ 62">
          <a:extLst>
            <a:ext uri="{FF2B5EF4-FFF2-40B4-BE49-F238E27FC236}">
              <a16:creationId xmlns:a16="http://schemas.microsoft.com/office/drawing/2014/main" id="{00000000-0008-0000-0400-00003F000000}"/>
            </a:ext>
          </a:extLst>
        </xdr:cNvPr>
        <xdr:cNvCxnSpPr/>
      </xdr:nvCxnSpPr>
      <xdr:spPr>
        <a:xfrm>
          <a:off x="4737100" y="69316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31</xdr:row>
      <xdr:rowOff>148607</xdr:rowOff>
    </xdr:from>
    <xdr:ext cx="762000" cy="259045"/>
    <xdr:sp macro="" textlink="">
      <xdr:nvSpPr>
        <xdr:cNvPr id="64" name="人件費最大値テキスト">
          <a:extLst>
            <a:ext uri="{FF2B5EF4-FFF2-40B4-BE49-F238E27FC236}">
              <a16:creationId xmlns:a16="http://schemas.microsoft.com/office/drawing/2014/main" id="{00000000-0008-0000-0400-000040000000}"/>
            </a:ext>
          </a:extLst>
        </xdr:cNvPr>
        <xdr:cNvSpPr txBox="1"/>
      </xdr:nvSpPr>
      <xdr:spPr>
        <a:xfrm>
          <a:off x="4914900" y="5463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33</xdr:row>
      <xdr:rowOff>62230</xdr:rowOff>
    </xdr:from>
    <xdr:to>
      <xdr:col>24</xdr:col>
      <xdr:colOff>114300</xdr:colOff>
      <xdr:row>33</xdr:row>
      <xdr:rowOff>62230</xdr:rowOff>
    </xdr:to>
    <xdr:cxnSp macro="">
      <xdr:nvCxnSpPr>
        <xdr:cNvPr id="65" name="直線コネクタ 64">
          <a:extLst>
            <a:ext uri="{FF2B5EF4-FFF2-40B4-BE49-F238E27FC236}">
              <a16:creationId xmlns:a16="http://schemas.microsoft.com/office/drawing/2014/main" id="{00000000-0008-0000-0400-000041000000}"/>
            </a:ext>
          </a:extLst>
        </xdr:cNvPr>
        <xdr:cNvCxnSpPr/>
      </xdr:nvCxnSpPr>
      <xdr:spPr>
        <a:xfrm>
          <a:off x="4737100" y="57200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37</xdr:row>
      <xdr:rowOff>88900</xdr:rowOff>
    </xdr:from>
    <xdr:to>
      <xdr:col>24</xdr:col>
      <xdr:colOff>25400</xdr:colOff>
      <xdr:row>37</xdr:row>
      <xdr:rowOff>146050</xdr:rowOff>
    </xdr:to>
    <xdr:cxnSp macro="">
      <xdr:nvCxnSpPr>
        <xdr:cNvPr id="66" name="直線コネクタ 65">
          <a:extLst>
            <a:ext uri="{FF2B5EF4-FFF2-40B4-BE49-F238E27FC236}">
              <a16:creationId xmlns:a16="http://schemas.microsoft.com/office/drawing/2014/main" id="{00000000-0008-0000-0400-000042000000}"/>
            </a:ext>
          </a:extLst>
        </xdr:cNvPr>
        <xdr:cNvCxnSpPr/>
      </xdr:nvCxnSpPr>
      <xdr:spPr>
        <a:xfrm>
          <a:off x="3987800" y="6432550"/>
          <a:ext cx="83820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73677</xdr:rowOff>
    </xdr:from>
    <xdr:ext cx="762000" cy="259045"/>
    <xdr:sp macro="" textlink="">
      <xdr:nvSpPr>
        <xdr:cNvPr id="67" name="人件費平均値テキスト">
          <a:extLst>
            <a:ext uri="{FF2B5EF4-FFF2-40B4-BE49-F238E27FC236}">
              <a16:creationId xmlns:a16="http://schemas.microsoft.com/office/drawing/2014/main" id="{00000000-0008-0000-0400-000043000000}"/>
            </a:ext>
          </a:extLst>
        </xdr:cNvPr>
        <xdr:cNvSpPr txBox="1"/>
      </xdr:nvSpPr>
      <xdr:spPr>
        <a:xfrm>
          <a:off x="4914900" y="60744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57150</xdr:rowOff>
    </xdr:from>
    <xdr:to>
      <xdr:col>24</xdr:col>
      <xdr:colOff>76200</xdr:colOff>
      <xdr:row>36</xdr:row>
      <xdr:rowOff>158750</xdr:rowOff>
    </xdr:to>
    <xdr:sp macro="" textlink="">
      <xdr:nvSpPr>
        <xdr:cNvPr id="68" name="フローチャート: 判断 67">
          <a:extLst>
            <a:ext uri="{FF2B5EF4-FFF2-40B4-BE49-F238E27FC236}">
              <a16:creationId xmlns:a16="http://schemas.microsoft.com/office/drawing/2014/main" id="{00000000-0008-0000-0400-000044000000}"/>
            </a:ext>
          </a:extLst>
        </xdr:cNvPr>
        <xdr:cNvSpPr/>
      </xdr:nvSpPr>
      <xdr:spPr>
        <a:xfrm>
          <a:off x="4775200" y="62293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37</xdr:row>
      <xdr:rowOff>5080</xdr:rowOff>
    </xdr:from>
    <xdr:to>
      <xdr:col>19</xdr:col>
      <xdr:colOff>187325</xdr:colOff>
      <xdr:row>37</xdr:row>
      <xdr:rowOff>88900</xdr:rowOff>
    </xdr:to>
    <xdr:cxnSp macro="">
      <xdr:nvCxnSpPr>
        <xdr:cNvPr id="69" name="直線コネクタ 68">
          <a:extLst>
            <a:ext uri="{FF2B5EF4-FFF2-40B4-BE49-F238E27FC236}">
              <a16:creationId xmlns:a16="http://schemas.microsoft.com/office/drawing/2014/main" id="{00000000-0008-0000-0400-000045000000}"/>
            </a:ext>
          </a:extLst>
        </xdr:cNvPr>
        <xdr:cNvCxnSpPr/>
      </xdr:nvCxnSpPr>
      <xdr:spPr>
        <a:xfrm>
          <a:off x="3098800" y="6348730"/>
          <a:ext cx="889000" cy="838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36</xdr:row>
      <xdr:rowOff>26670</xdr:rowOff>
    </xdr:from>
    <xdr:to>
      <xdr:col>20</xdr:col>
      <xdr:colOff>38100</xdr:colOff>
      <xdr:row>36</xdr:row>
      <xdr:rowOff>128270</xdr:rowOff>
    </xdr:to>
    <xdr:sp macro="" textlink="">
      <xdr:nvSpPr>
        <xdr:cNvPr id="70" name="フローチャート: 判断 69">
          <a:extLst>
            <a:ext uri="{FF2B5EF4-FFF2-40B4-BE49-F238E27FC236}">
              <a16:creationId xmlns:a16="http://schemas.microsoft.com/office/drawing/2014/main" id="{00000000-0008-0000-0400-000046000000}"/>
            </a:ext>
          </a:extLst>
        </xdr:cNvPr>
        <xdr:cNvSpPr/>
      </xdr:nvSpPr>
      <xdr:spPr>
        <a:xfrm>
          <a:off x="3937000" y="61988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34</xdr:row>
      <xdr:rowOff>138447</xdr:rowOff>
    </xdr:from>
    <xdr:ext cx="736600" cy="259045"/>
    <xdr:sp macro="" textlink="">
      <xdr:nvSpPr>
        <xdr:cNvPr id="71" name="テキスト ボックス 70">
          <a:extLst>
            <a:ext uri="{FF2B5EF4-FFF2-40B4-BE49-F238E27FC236}">
              <a16:creationId xmlns:a16="http://schemas.microsoft.com/office/drawing/2014/main" id="{00000000-0008-0000-0400-000047000000}"/>
            </a:ext>
          </a:extLst>
        </xdr:cNvPr>
        <xdr:cNvSpPr txBox="1"/>
      </xdr:nvSpPr>
      <xdr:spPr>
        <a:xfrm>
          <a:off x="3606800" y="596774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37</xdr:row>
      <xdr:rowOff>5080</xdr:rowOff>
    </xdr:from>
    <xdr:to>
      <xdr:col>15</xdr:col>
      <xdr:colOff>98425</xdr:colOff>
      <xdr:row>37</xdr:row>
      <xdr:rowOff>50800</xdr:rowOff>
    </xdr:to>
    <xdr:cxnSp macro="">
      <xdr:nvCxnSpPr>
        <xdr:cNvPr id="72" name="直線コネクタ 71">
          <a:extLst>
            <a:ext uri="{FF2B5EF4-FFF2-40B4-BE49-F238E27FC236}">
              <a16:creationId xmlns:a16="http://schemas.microsoft.com/office/drawing/2014/main" id="{00000000-0008-0000-0400-000048000000}"/>
            </a:ext>
          </a:extLst>
        </xdr:cNvPr>
        <xdr:cNvCxnSpPr/>
      </xdr:nvCxnSpPr>
      <xdr:spPr>
        <a:xfrm flipV="1">
          <a:off x="2209800" y="6348730"/>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36</xdr:row>
      <xdr:rowOff>0</xdr:rowOff>
    </xdr:from>
    <xdr:to>
      <xdr:col>15</xdr:col>
      <xdr:colOff>149225</xdr:colOff>
      <xdr:row>36</xdr:row>
      <xdr:rowOff>101600</xdr:rowOff>
    </xdr:to>
    <xdr:sp macro="" textlink="">
      <xdr:nvSpPr>
        <xdr:cNvPr id="73" name="フローチャート: 判断 72">
          <a:extLst>
            <a:ext uri="{FF2B5EF4-FFF2-40B4-BE49-F238E27FC236}">
              <a16:creationId xmlns:a16="http://schemas.microsoft.com/office/drawing/2014/main" id="{00000000-0008-0000-0400-000049000000}"/>
            </a:ext>
          </a:extLst>
        </xdr:cNvPr>
        <xdr:cNvSpPr/>
      </xdr:nvSpPr>
      <xdr:spPr>
        <a:xfrm>
          <a:off x="3048000" y="6172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34</xdr:row>
      <xdr:rowOff>111777</xdr:rowOff>
    </xdr:from>
    <xdr:ext cx="762000" cy="259045"/>
    <xdr:sp macro="" textlink="">
      <xdr:nvSpPr>
        <xdr:cNvPr id="74" name="テキスト ボックス 73">
          <a:extLst>
            <a:ext uri="{FF2B5EF4-FFF2-40B4-BE49-F238E27FC236}">
              <a16:creationId xmlns:a16="http://schemas.microsoft.com/office/drawing/2014/main" id="{00000000-0008-0000-0400-00004A000000}"/>
            </a:ext>
          </a:extLst>
        </xdr:cNvPr>
        <xdr:cNvSpPr txBox="1"/>
      </xdr:nvSpPr>
      <xdr:spPr>
        <a:xfrm>
          <a:off x="2717800" y="5941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37</xdr:row>
      <xdr:rowOff>20320</xdr:rowOff>
    </xdr:from>
    <xdr:to>
      <xdr:col>11</xdr:col>
      <xdr:colOff>9525</xdr:colOff>
      <xdr:row>37</xdr:row>
      <xdr:rowOff>50800</xdr:rowOff>
    </xdr:to>
    <xdr:cxnSp macro="">
      <xdr:nvCxnSpPr>
        <xdr:cNvPr id="75" name="直線コネクタ 74">
          <a:extLst>
            <a:ext uri="{FF2B5EF4-FFF2-40B4-BE49-F238E27FC236}">
              <a16:creationId xmlns:a16="http://schemas.microsoft.com/office/drawing/2014/main" id="{00000000-0008-0000-0400-00004B000000}"/>
            </a:ext>
          </a:extLst>
        </xdr:cNvPr>
        <xdr:cNvCxnSpPr/>
      </xdr:nvCxnSpPr>
      <xdr:spPr>
        <a:xfrm>
          <a:off x="1320800" y="6363970"/>
          <a:ext cx="8890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36</xdr:row>
      <xdr:rowOff>91440</xdr:rowOff>
    </xdr:from>
    <xdr:to>
      <xdr:col>11</xdr:col>
      <xdr:colOff>60325</xdr:colOff>
      <xdr:row>37</xdr:row>
      <xdr:rowOff>21590</xdr:rowOff>
    </xdr:to>
    <xdr:sp macro="" textlink="">
      <xdr:nvSpPr>
        <xdr:cNvPr id="76" name="フローチャート: 判断 75">
          <a:extLst>
            <a:ext uri="{FF2B5EF4-FFF2-40B4-BE49-F238E27FC236}">
              <a16:creationId xmlns:a16="http://schemas.microsoft.com/office/drawing/2014/main" id="{00000000-0008-0000-0400-00004C000000}"/>
            </a:ext>
          </a:extLst>
        </xdr:cNvPr>
        <xdr:cNvSpPr/>
      </xdr:nvSpPr>
      <xdr:spPr>
        <a:xfrm>
          <a:off x="2159000" y="6263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35</xdr:row>
      <xdr:rowOff>31767</xdr:rowOff>
    </xdr:from>
    <xdr:ext cx="762000" cy="259045"/>
    <xdr:sp macro="" textlink="">
      <xdr:nvSpPr>
        <xdr:cNvPr id="77" name="テキスト ボックス 76">
          <a:extLst>
            <a:ext uri="{FF2B5EF4-FFF2-40B4-BE49-F238E27FC236}">
              <a16:creationId xmlns:a16="http://schemas.microsoft.com/office/drawing/2014/main" id="{00000000-0008-0000-0400-00004D000000}"/>
            </a:ext>
          </a:extLst>
        </xdr:cNvPr>
        <xdr:cNvSpPr txBox="1"/>
      </xdr:nvSpPr>
      <xdr:spPr>
        <a:xfrm>
          <a:off x="1828800" y="60325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22860</xdr:rowOff>
    </xdr:from>
    <xdr:to>
      <xdr:col>6</xdr:col>
      <xdr:colOff>171450</xdr:colOff>
      <xdr:row>36</xdr:row>
      <xdr:rowOff>124460</xdr:rowOff>
    </xdr:to>
    <xdr:sp macro="" textlink="">
      <xdr:nvSpPr>
        <xdr:cNvPr id="78" name="フローチャート: 判断 77">
          <a:extLst>
            <a:ext uri="{FF2B5EF4-FFF2-40B4-BE49-F238E27FC236}">
              <a16:creationId xmlns:a16="http://schemas.microsoft.com/office/drawing/2014/main" id="{00000000-0008-0000-0400-00004E000000}"/>
            </a:ext>
          </a:extLst>
        </xdr:cNvPr>
        <xdr:cNvSpPr/>
      </xdr:nvSpPr>
      <xdr:spPr>
        <a:xfrm>
          <a:off x="1270000" y="61950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34</xdr:row>
      <xdr:rowOff>134637</xdr:rowOff>
    </xdr:from>
    <xdr:ext cx="762000" cy="259045"/>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939800" y="5963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0" name="テキスト ボックス 79">
          <a:extLst>
            <a:ext uri="{FF2B5EF4-FFF2-40B4-BE49-F238E27FC236}">
              <a16:creationId xmlns:a16="http://schemas.microsoft.com/office/drawing/2014/main" id="{00000000-0008-0000-0400-000050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2" name="テキスト ボックス 81">
          <a:extLst>
            <a:ext uri="{FF2B5EF4-FFF2-40B4-BE49-F238E27FC236}">
              <a16:creationId xmlns:a16="http://schemas.microsoft.com/office/drawing/2014/main" id="{00000000-0008-0000-0400-000052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3" name="テキスト ボックス 82">
          <a:extLst>
            <a:ext uri="{FF2B5EF4-FFF2-40B4-BE49-F238E27FC236}">
              <a16:creationId xmlns:a16="http://schemas.microsoft.com/office/drawing/2014/main" id="{00000000-0008-0000-0400-000053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4" name="テキスト ボックス 83">
          <a:extLst>
            <a:ext uri="{FF2B5EF4-FFF2-40B4-BE49-F238E27FC236}">
              <a16:creationId xmlns:a16="http://schemas.microsoft.com/office/drawing/2014/main" id="{00000000-0008-0000-0400-000054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37</xdr:row>
      <xdr:rowOff>95250</xdr:rowOff>
    </xdr:from>
    <xdr:to>
      <xdr:col>24</xdr:col>
      <xdr:colOff>76200</xdr:colOff>
      <xdr:row>38</xdr:row>
      <xdr:rowOff>25400</xdr:rowOff>
    </xdr:to>
    <xdr:sp macro="" textlink="">
      <xdr:nvSpPr>
        <xdr:cNvPr id="85" name="楕円 84">
          <a:extLst>
            <a:ext uri="{FF2B5EF4-FFF2-40B4-BE49-F238E27FC236}">
              <a16:creationId xmlns:a16="http://schemas.microsoft.com/office/drawing/2014/main" id="{00000000-0008-0000-0400-000055000000}"/>
            </a:ext>
          </a:extLst>
        </xdr:cNvPr>
        <xdr:cNvSpPr/>
      </xdr:nvSpPr>
      <xdr:spPr>
        <a:xfrm>
          <a:off x="4775200" y="6438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37</xdr:row>
      <xdr:rowOff>67327</xdr:rowOff>
    </xdr:from>
    <xdr:ext cx="762000" cy="259045"/>
    <xdr:sp macro="" textlink="">
      <xdr:nvSpPr>
        <xdr:cNvPr id="86" name="人件費該当値テキスト">
          <a:extLst>
            <a:ext uri="{FF2B5EF4-FFF2-40B4-BE49-F238E27FC236}">
              <a16:creationId xmlns:a16="http://schemas.microsoft.com/office/drawing/2014/main" id="{00000000-0008-0000-0400-000056000000}"/>
            </a:ext>
          </a:extLst>
        </xdr:cNvPr>
        <xdr:cNvSpPr txBox="1"/>
      </xdr:nvSpPr>
      <xdr:spPr>
        <a:xfrm>
          <a:off x="4914900" y="6410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37</xdr:row>
      <xdr:rowOff>38100</xdr:rowOff>
    </xdr:from>
    <xdr:to>
      <xdr:col>20</xdr:col>
      <xdr:colOff>38100</xdr:colOff>
      <xdr:row>37</xdr:row>
      <xdr:rowOff>139700</xdr:rowOff>
    </xdr:to>
    <xdr:sp macro="" textlink="">
      <xdr:nvSpPr>
        <xdr:cNvPr id="87" name="楕円 86">
          <a:extLst>
            <a:ext uri="{FF2B5EF4-FFF2-40B4-BE49-F238E27FC236}">
              <a16:creationId xmlns:a16="http://schemas.microsoft.com/office/drawing/2014/main" id="{00000000-0008-0000-0400-000057000000}"/>
            </a:ext>
          </a:extLst>
        </xdr:cNvPr>
        <xdr:cNvSpPr/>
      </xdr:nvSpPr>
      <xdr:spPr>
        <a:xfrm>
          <a:off x="3937000" y="63817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37</xdr:row>
      <xdr:rowOff>124477</xdr:rowOff>
    </xdr:from>
    <xdr:ext cx="736600" cy="259045"/>
    <xdr:sp macro="" textlink="">
      <xdr:nvSpPr>
        <xdr:cNvPr id="88" name="テキスト ボックス 87">
          <a:extLst>
            <a:ext uri="{FF2B5EF4-FFF2-40B4-BE49-F238E27FC236}">
              <a16:creationId xmlns:a16="http://schemas.microsoft.com/office/drawing/2014/main" id="{00000000-0008-0000-0400-000058000000}"/>
            </a:ext>
          </a:extLst>
        </xdr:cNvPr>
        <xdr:cNvSpPr txBox="1"/>
      </xdr:nvSpPr>
      <xdr:spPr>
        <a:xfrm>
          <a:off x="3606800" y="64681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36</xdr:row>
      <xdr:rowOff>125730</xdr:rowOff>
    </xdr:from>
    <xdr:to>
      <xdr:col>15</xdr:col>
      <xdr:colOff>149225</xdr:colOff>
      <xdr:row>37</xdr:row>
      <xdr:rowOff>55880</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3048000" y="62979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37</xdr:row>
      <xdr:rowOff>40657</xdr:rowOff>
    </xdr:from>
    <xdr:ext cx="762000" cy="259045"/>
    <xdr:sp macro="" textlink="">
      <xdr:nvSpPr>
        <xdr:cNvPr id="90" name="テキスト ボックス 89">
          <a:extLst>
            <a:ext uri="{FF2B5EF4-FFF2-40B4-BE49-F238E27FC236}">
              <a16:creationId xmlns:a16="http://schemas.microsoft.com/office/drawing/2014/main" id="{00000000-0008-0000-0400-00005A000000}"/>
            </a:ext>
          </a:extLst>
        </xdr:cNvPr>
        <xdr:cNvSpPr txBox="1"/>
      </xdr:nvSpPr>
      <xdr:spPr>
        <a:xfrm>
          <a:off x="2717800" y="63843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37</xdr:row>
      <xdr:rowOff>0</xdr:rowOff>
    </xdr:from>
    <xdr:to>
      <xdr:col>11</xdr:col>
      <xdr:colOff>60325</xdr:colOff>
      <xdr:row>37</xdr:row>
      <xdr:rowOff>101600</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2159000" y="63436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37</xdr:row>
      <xdr:rowOff>86377</xdr:rowOff>
    </xdr:from>
    <xdr:ext cx="762000" cy="2590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1828800" y="6430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140970</xdr:rowOff>
    </xdr:from>
    <xdr:to>
      <xdr:col>6</xdr:col>
      <xdr:colOff>171450</xdr:colOff>
      <xdr:row>37</xdr:row>
      <xdr:rowOff>71120</xdr:rowOff>
    </xdr:to>
    <xdr:sp macro="" textlink="">
      <xdr:nvSpPr>
        <xdr:cNvPr id="93" name="楕円 92">
          <a:extLst>
            <a:ext uri="{FF2B5EF4-FFF2-40B4-BE49-F238E27FC236}">
              <a16:creationId xmlns:a16="http://schemas.microsoft.com/office/drawing/2014/main" id="{00000000-0008-0000-0400-00005D000000}"/>
            </a:ext>
          </a:extLst>
        </xdr:cNvPr>
        <xdr:cNvSpPr/>
      </xdr:nvSpPr>
      <xdr:spPr>
        <a:xfrm>
          <a:off x="1270000" y="63131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37</xdr:row>
      <xdr:rowOff>55897</xdr:rowOff>
    </xdr:from>
    <xdr:ext cx="762000" cy="259045"/>
    <xdr:sp macro="" textlink="">
      <xdr:nvSpPr>
        <xdr:cNvPr id="94" name="テキスト ボックス 93">
          <a:extLst>
            <a:ext uri="{FF2B5EF4-FFF2-40B4-BE49-F238E27FC236}">
              <a16:creationId xmlns:a16="http://schemas.microsoft.com/office/drawing/2014/main" id="{00000000-0008-0000-0400-00005E000000}"/>
            </a:ext>
          </a:extLst>
        </xdr:cNvPr>
        <xdr:cNvSpPr txBox="1"/>
      </xdr:nvSpPr>
      <xdr:spPr>
        <a:xfrm>
          <a:off x="939800" y="63995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5" name="正方形/長方形 94">
          <a:extLst>
            <a:ext uri="{FF2B5EF4-FFF2-40B4-BE49-F238E27FC236}">
              <a16:creationId xmlns:a16="http://schemas.microsoft.com/office/drawing/2014/main" id="{00000000-0008-0000-0400-00005F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6" name="正方形/長方形 95">
          <a:extLst>
            <a:ext uri="{FF2B5EF4-FFF2-40B4-BE49-F238E27FC236}">
              <a16:creationId xmlns:a16="http://schemas.microsoft.com/office/drawing/2014/main" id="{00000000-0008-0000-0400-000060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7" name="正方形/長方形 96">
          <a:extLst>
            <a:ext uri="{FF2B5EF4-FFF2-40B4-BE49-F238E27FC236}">
              <a16:creationId xmlns:a16="http://schemas.microsoft.com/office/drawing/2014/main" id="{00000000-0008-0000-0400-000061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8" name="正方形/長方形 97">
          <a:extLst>
            <a:ext uri="{FF2B5EF4-FFF2-40B4-BE49-F238E27FC236}">
              <a16:creationId xmlns:a16="http://schemas.microsoft.com/office/drawing/2014/main" id="{00000000-0008-0000-0400-000062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3" name="正方形/長方形 102">
          <a:extLst>
            <a:ext uri="{FF2B5EF4-FFF2-40B4-BE49-F238E27FC236}">
              <a16:creationId xmlns:a16="http://schemas.microsoft.com/office/drawing/2014/main" id="{00000000-0008-0000-0400-000067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4" name="正方形/長方形 103">
          <a:extLst>
            <a:ext uri="{FF2B5EF4-FFF2-40B4-BE49-F238E27FC236}">
              <a16:creationId xmlns:a16="http://schemas.microsoft.com/office/drawing/2014/main" id="{00000000-0008-0000-0400-000068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5" name="テキスト ボックス 104">
          <a:extLst>
            <a:ext uri="{FF2B5EF4-FFF2-40B4-BE49-F238E27FC236}">
              <a16:creationId xmlns:a16="http://schemas.microsoft.com/office/drawing/2014/main" id="{00000000-0008-0000-0400-000069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昨年度と</a:t>
          </a:r>
          <a:r>
            <a:rPr kumimoji="1" lang="ja-JP" altLang="en-US" sz="1100">
              <a:solidFill>
                <a:schemeClr val="dk1"/>
              </a:solidFill>
              <a:effectLst/>
              <a:latin typeface="+mn-lt"/>
              <a:ea typeface="+mn-ea"/>
              <a:cs typeface="+mn-cs"/>
            </a:rPr>
            <a:t>比較して</a:t>
          </a:r>
          <a:r>
            <a:rPr kumimoji="1" lang="en-US" altLang="ja-JP" sz="1100">
              <a:solidFill>
                <a:schemeClr val="dk1"/>
              </a:solidFill>
              <a:effectLst/>
              <a:latin typeface="+mn-lt"/>
              <a:ea typeface="+mn-ea"/>
              <a:cs typeface="+mn-cs"/>
            </a:rPr>
            <a:t>0.8</a:t>
          </a:r>
          <a:r>
            <a:rPr kumimoji="1" lang="ja-JP" altLang="en-US" sz="1100">
              <a:solidFill>
                <a:schemeClr val="dk1"/>
              </a:solidFill>
              <a:effectLst/>
              <a:latin typeface="+mn-lt"/>
              <a:ea typeface="+mn-ea"/>
              <a:cs typeface="+mn-cs"/>
            </a:rPr>
            <a:t>ポイント上昇し</a:t>
          </a:r>
          <a:r>
            <a:rPr kumimoji="1" lang="ja-JP" altLang="ja-JP" sz="1100">
              <a:solidFill>
                <a:schemeClr val="dk1"/>
              </a:solidFill>
              <a:effectLst/>
              <a:latin typeface="+mn-lt"/>
              <a:ea typeface="+mn-ea"/>
              <a:cs typeface="+mn-cs"/>
            </a:rPr>
            <a:t>、類似団体平均値との比較では</a:t>
          </a:r>
          <a:r>
            <a:rPr kumimoji="1" lang="en-US" altLang="ja-JP" sz="1100">
              <a:solidFill>
                <a:schemeClr val="dk1"/>
              </a:solidFill>
              <a:effectLst/>
              <a:latin typeface="+mn-lt"/>
              <a:ea typeface="+mn-ea"/>
              <a:cs typeface="+mn-cs"/>
            </a:rPr>
            <a:t>3.8</a:t>
          </a:r>
          <a:r>
            <a:rPr kumimoji="1" lang="ja-JP" altLang="ja-JP" sz="1100">
              <a:solidFill>
                <a:schemeClr val="dk1"/>
              </a:solidFill>
              <a:effectLst/>
              <a:latin typeface="+mn-lt"/>
              <a:ea typeface="+mn-ea"/>
              <a:cs typeface="+mn-cs"/>
            </a:rPr>
            <a:t>ポイント下回る数値となっている。</a:t>
          </a:r>
          <a:endParaRPr lang="ja-JP" altLang="ja-JP" sz="1400">
            <a:effectLst/>
          </a:endParaRPr>
        </a:p>
        <a:p>
          <a:r>
            <a:rPr kumimoji="1" lang="ja-JP" altLang="ja-JP" sz="1100">
              <a:solidFill>
                <a:schemeClr val="dk1"/>
              </a:solidFill>
              <a:effectLst/>
              <a:latin typeface="+mn-lt"/>
              <a:ea typeface="+mn-ea"/>
              <a:cs typeface="+mn-cs"/>
            </a:rPr>
            <a:t>　類似団体の平均を下回る結果となっているが、今後も委託事業等の見直しを行うとももに、経常経費の削減に努める。</a:t>
          </a:r>
          <a:endParaRPr lang="ja-JP" altLang="ja-JP" sz="1400">
            <a:effectLst/>
          </a:endParaRPr>
        </a:p>
      </xdr:txBody>
    </xdr:sp>
    <xdr:clientData/>
  </xdr:twoCellAnchor>
  <xdr:oneCellAnchor>
    <xdr:from>
      <xdr:col>62</xdr:col>
      <xdr:colOff>6350</xdr:colOff>
      <xdr:row>9</xdr:row>
      <xdr:rowOff>107950</xdr:rowOff>
    </xdr:from>
    <xdr:ext cx="298543" cy="225703"/>
    <xdr:sp macro="" textlink="">
      <xdr:nvSpPr>
        <xdr:cNvPr id="106" name="テキスト ボックス 105">
          <a:extLst>
            <a:ext uri="{FF2B5EF4-FFF2-40B4-BE49-F238E27FC236}">
              <a16:creationId xmlns:a16="http://schemas.microsoft.com/office/drawing/2014/main" id="{00000000-0008-0000-0400-00006A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7" name="直線コネクタ 106">
          <a:extLst>
            <a:ext uri="{FF2B5EF4-FFF2-40B4-BE49-F238E27FC236}">
              <a16:creationId xmlns:a16="http://schemas.microsoft.com/office/drawing/2014/main" id="{00000000-0008-0000-0400-00006B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8" name="テキスト ボックス 107">
          <a:extLst>
            <a:ext uri="{FF2B5EF4-FFF2-40B4-BE49-F238E27FC236}">
              <a16:creationId xmlns:a16="http://schemas.microsoft.com/office/drawing/2014/main" id="{00000000-0008-0000-0400-00006C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69850</xdr:rowOff>
    </xdr:from>
    <xdr:to>
      <xdr:col>85</xdr:col>
      <xdr:colOff>66675</xdr:colOff>
      <xdr:row>21</xdr:row>
      <xdr:rowOff>69850</xdr:rowOff>
    </xdr:to>
    <xdr:cxnSp macro="">
      <xdr:nvCxnSpPr>
        <xdr:cNvPr id="109" name="直線コネクタ 108">
          <a:extLst>
            <a:ext uri="{FF2B5EF4-FFF2-40B4-BE49-F238E27FC236}">
              <a16:creationId xmlns:a16="http://schemas.microsoft.com/office/drawing/2014/main" id="{00000000-0008-0000-0400-00006D000000}"/>
            </a:ext>
          </a:extLst>
        </xdr:cNvPr>
        <xdr:cNvCxnSpPr/>
      </xdr:nvCxnSpPr>
      <xdr:spPr>
        <a:xfrm>
          <a:off x="12446000" y="3670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20</xdr:row>
      <xdr:rowOff>99077</xdr:rowOff>
    </xdr:from>
    <xdr:ext cx="508000" cy="259045"/>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1938000" y="3528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18</xdr:row>
      <xdr:rowOff>127000</xdr:rowOff>
    </xdr:from>
    <xdr:to>
      <xdr:col>85</xdr:col>
      <xdr:colOff>66675</xdr:colOff>
      <xdr:row>18</xdr:row>
      <xdr:rowOff>127000</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3213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17</xdr:row>
      <xdr:rowOff>156227</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3070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16</xdr:row>
      <xdr:rowOff>12700</xdr:rowOff>
    </xdr:from>
    <xdr:to>
      <xdr:col>85</xdr:col>
      <xdr:colOff>66675</xdr:colOff>
      <xdr:row>16</xdr:row>
      <xdr:rowOff>12700</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2755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15</xdr:row>
      <xdr:rowOff>41927</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2613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13</xdr:row>
      <xdr:rowOff>69850</xdr:rowOff>
    </xdr:from>
    <xdr:to>
      <xdr:col>85</xdr:col>
      <xdr:colOff>66675</xdr:colOff>
      <xdr:row>13</xdr:row>
      <xdr:rowOff>69850</xdr:rowOff>
    </xdr:to>
    <xdr:cxnSp macro="">
      <xdr:nvCxnSpPr>
        <xdr:cNvPr id="115" name="直線コネクタ 114">
          <a:extLst>
            <a:ext uri="{FF2B5EF4-FFF2-40B4-BE49-F238E27FC236}">
              <a16:creationId xmlns:a16="http://schemas.microsoft.com/office/drawing/2014/main" id="{00000000-0008-0000-0400-000073000000}"/>
            </a:ext>
          </a:extLst>
        </xdr:cNvPr>
        <xdr:cNvCxnSpPr/>
      </xdr:nvCxnSpPr>
      <xdr:spPr>
        <a:xfrm>
          <a:off x="12446000" y="2298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99077</xdr:rowOff>
    </xdr:from>
    <xdr:ext cx="508000" cy="259045"/>
    <xdr:sp macro="" textlink="">
      <xdr:nvSpPr>
        <xdr:cNvPr id="116" name="テキスト ボックス 115">
          <a:extLst>
            <a:ext uri="{FF2B5EF4-FFF2-40B4-BE49-F238E27FC236}">
              <a16:creationId xmlns:a16="http://schemas.microsoft.com/office/drawing/2014/main" id="{00000000-0008-0000-0400-000074000000}"/>
            </a:ext>
          </a:extLst>
        </xdr:cNvPr>
        <xdr:cNvSpPr txBox="1"/>
      </xdr:nvSpPr>
      <xdr:spPr>
        <a:xfrm>
          <a:off x="11938000" y="2156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7" name="直線コネクタ 116">
          <a:extLst>
            <a:ext uri="{FF2B5EF4-FFF2-40B4-BE49-F238E27FC236}">
              <a16:creationId xmlns:a16="http://schemas.microsoft.com/office/drawing/2014/main" id="{00000000-0008-0000-0400-000075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10</xdr:row>
      <xdr:rowOff>127000</xdr:rowOff>
    </xdr:from>
    <xdr:to>
      <xdr:col>85</xdr:col>
      <xdr:colOff>66675</xdr:colOff>
      <xdr:row>24</xdr:row>
      <xdr:rowOff>12700</xdr:rowOff>
    </xdr:to>
    <xdr:sp macro="" textlink="">
      <xdr:nvSpPr>
        <xdr:cNvPr id="118" name="物件費グラフ枠">
          <a:extLst>
            <a:ext uri="{FF2B5EF4-FFF2-40B4-BE49-F238E27FC236}">
              <a16:creationId xmlns:a16="http://schemas.microsoft.com/office/drawing/2014/main" id="{00000000-0008-0000-0400-000076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14</xdr:row>
      <xdr:rowOff>40132</xdr:rowOff>
    </xdr:from>
    <xdr:to>
      <xdr:col>82</xdr:col>
      <xdr:colOff>107950</xdr:colOff>
      <xdr:row>21</xdr:row>
      <xdr:rowOff>147574</xdr:rowOff>
    </xdr:to>
    <xdr:cxnSp macro="">
      <xdr:nvCxnSpPr>
        <xdr:cNvPr id="119" name="直線コネクタ 118">
          <a:extLst>
            <a:ext uri="{FF2B5EF4-FFF2-40B4-BE49-F238E27FC236}">
              <a16:creationId xmlns:a16="http://schemas.microsoft.com/office/drawing/2014/main" id="{00000000-0008-0000-0400-000077000000}"/>
            </a:ext>
          </a:extLst>
        </xdr:cNvPr>
        <xdr:cNvCxnSpPr/>
      </xdr:nvCxnSpPr>
      <xdr:spPr>
        <a:xfrm flipV="1">
          <a:off x="16510000" y="2440432"/>
          <a:ext cx="0" cy="130759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21</xdr:row>
      <xdr:rowOff>119651</xdr:rowOff>
    </xdr:from>
    <xdr:ext cx="762000" cy="259045"/>
    <xdr:sp macro="" textlink="">
      <xdr:nvSpPr>
        <xdr:cNvPr id="120" name="物件費最小値テキスト">
          <a:extLst>
            <a:ext uri="{FF2B5EF4-FFF2-40B4-BE49-F238E27FC236}">
              <a16:creationId xmlns:a16="http://schemas.microsoft.com/office/drawing/2014/main" id="{00000000-0008-0000-0400-000078000000}"/>
            </a:ext>
          </a:extLst>
        </xdr:cNvPr>
        <xdr:cNvSpPr txBox="1"/>
      </xdr:nvSpPr>
      <xdr:spPr>
        <a:xfrm>
          <a:off x="16598900" y="37201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21</xdr:row>
      <xdr:rowOff>147574</xdr:rowOff>
    </xdr:from>
    <xdr:to>
      <xdr:col>82</xdr:col>
      <xdr:colOff>196850</xdr:colOff>
      <xdr:row>21</xdr:row>
      <xdr:rowOff>147574</xdr:rowOff>
    </xdr:to>
    <xdr:cxnSp macro="">
      <xdr:nvCxnSpPr>
        <xdr:cNvPr id="121" name="直線コネクタ 120">
          <a:extLst>
            <a:ext uri="{FF2B5EF4-FFF2-40B4-BE49-F238E27FC236}">
              <a16:creationId xmlns:a16="http://schemas.microsoft.com/office/drawing/2014/main" id="{00000000-0008-0000-0400-000079000000}"/>
            </a:ext>
          </a:extLst>
        </xdr:cNvPr>
        <xdr:cNvCxnSpPr/>
      </xdr:nvCxnSpPr>
      <xdr:spPr>
        <a:xfrm>
          <a:off x="16421100" y="37480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12</xdr:row>
      <xdr:rowOff>126509</xdr:rowOff>
    </xdr:from>
    <xdr:ext cx="762000" cy="259045"/>
    <xdr:sp macro="" textlink="">
      <xdr:nvSpPr>
        <xdr:cNvPr id="122" name="物件費最大値テキスト">
          <a:extLst>
            <a:ext uri="{FF2B5EF4-FFF2-40B4-BE49-F238E27FC236}">
              <a16:creationId xmlns:a16="http://schemas.microsoft.com/office/drawing/2014/main" id="{00000000-0008-0000-0400-00007A000000}"/>
            </a:ext>
          </a:extLst>
        </xdr:cNvPr>
        <xdr:cNvSpPr txBox="1"/>
      </xdr:nvSpPr>
      <xdr:spPr>
        <a:xfrm>
          <a:off x="16598900" y="21839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14</xdr:row>
      <xdr:rowOff>40132</xdr:rowOff>
    </xdr:from>
    <xdr:to>
      <xdr:col>82</xdr:col>
      <xdr:colOff>196850</xdr:colOff>
      <xdr:row>14</xdr:row>
      <xdr:rowOff>40132</xdr:rowOff>
    </xdr:to>
    <xdr:cxnSp macro="">
      <xdr:nvCxnSpPr>
        <xdr:cNvPr id="123" name="直線コネクタ 122">
          <a:extLst>
            <a:ext uri="{FF2B5EF4-FFF2-40B4-BE49-F238E27FC236}">
              <a16:creationId xmlns:a16="http://schemas.microsoft.com/office/drawing/2014/main" id="{00000000-0008-0000-0400-00007B000000}"/>
            </a:ext>
          </a:extLst>
        </xdr:cNvPr>
        <xdr:cNvCxnSpPr/>
      </xdr:nvCxnSpPr>
      <xdr:spPr>
        <a:xfrm>
          <a:off x="16421100" y="24404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16</xdr:row>
      <xdr:rowOff>12700</xdr:rowOff>
    </xdr:from>
    <xdr:to>
      <xdr:col>82</xdr:col>
      <xdr:colOff>107950</xdr:colOff>
      <xdr:row>16</xdr:row>
      <xdr:rowOff>49276</xdr:rowOff>
    </xdr:to>
    <xdr:cxnSp macro="">
      <xdr:nvCxnSpPr>
        <xdr:cNvPr id="124" name="直線コネクタ 123">
          <a:extLst>
            <a:ext uri="{FF2B5EF4-FFF2-40B4-BE49-F238E27FC236}">
              <a16:creationId xmlns:a16="http://schemas.microsoft.com/office/drawing/2014/main" id="{00000000-0008-0000-0400-00007C000000}"/>
            </a:ext>
          </a:extLst>
        </xdr:cNvPr>
        <xdr:cNvCxnSpPr/>
      </xdr:nvCxnSpPr>
      <xdr:spPr>
        <a:xfrm>
          <a:off x="15671800" y="2755900"/>
          <a:ext cx="838200" cy="3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16</xdr:row>
      <xdr:rowOff>144289</xdr:rowOff>
    </xdr:from>
    <xdr:ext cx="762000" cy="259045"/>
    <xdr:sp macro="" textlink="">
      <xdr:nvSpPr>
        <xdr:cNvPr id="125" name="物件費平均値テキスト">
          <a:extLst>
            <a:ext uri="{FF2B5EF4-FFF2-40B4-BE49-F238E27FC236}">
              <a16:creationId xmlns:a16="http://schemas.microsoft.com/office/drawing/2014/main" id="{00000000-0008-0000-0400-00007D000000}"/>
            </a:ext>
          </a:extLst>
        </xdr:cNvPr>
        <xdr:cNvSpPr txBox="1"/>
      </xdr:nvSpPr>
      <xdr:spPr>
        <a:xfrm>
          <a:off x="16598900" y="288748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17</xdr:row>
      <xdr:rowOff>762</xdr:rowOff>
    </xdr:from>
    <xdr:to>
      <xdr:col>82</xdr:col>
      <xdr:colOff>158750</xdr:colOff>
      <xdr:row>17</xdr:row>
      <xdr:rowOff>102362</xdr:rowOff>
    </xdr:to>
    <xdr:sp macro="" textlink="">
      <xdr:nvSpPr>
        <xdr:cNvPr id="126" name="フローチャート: 判断 125">
          <a:extLst>
            <a:ext uri="{FF2B5EF4-FFF2-40B4-BE49-F238E27FC236}">
              <a16:creationId xmlns:a16="http://schemas.microsoft.com/office/drawing/2014/main" id="{00000000-0008-0000-0400-00007E000000}"/>
            </a:ext>
          </a:extLst>
        </xdr:cNvPr>
        <xdr:cNvSpPr/>
      </xdr:nvSpPr>
      <xdr:spPr>
        <a:xfrm>
          <a:off x="16459200" y="29154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16</xdr:row>
      <xdr:rowOff>12700</xdr:rowOff>
    </xdr:from>
    <xdr:to>
      <xdr:col>78</xdr:col>
      <xdr:colOff>69850</xdr:colOff>
      <xdr:row>16</xdr:row>
      <xdr:rowOff>12700</xdr:rowOff>
    </xdr:to>
    <xdr:cxnSp macro="">
      <xdr:nvCxnSpPr>
        <xdr:cNvPr id="127" name="直線コネクタ 126">
          <a:extLst>
            <a:ext uri="{FF2B5EF4-FFF2-40B4-BE49-F238E27FC236}">
              <a16:creationId xmlns:a16="http://schemas.microsoft.com/office/drawing/2014/main" id="{00000000-0008-0000-0400-00007F000000}"/>
            </a:ext>
          </a:extLst>
        </xdr:cNvPr>
        <xdr:cNvCxnSpPr/>
      </xdr:nvCxnSpPr>
      <xdr:spPr>
        <a:xfrm>
          <a:off x="14782800" y="27559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16</xdr:row>
      <xdr:rowOff>158496</xdr:rowOff>
    </xdr:from>
    <xdr:to>
      <xdr:col>78</xdr:col>
      <xdr:colOff>120650</xdr:colOff>
      <xdr:row>17</xdr:row>
      <xdr:rowOff>88646</xdr:rowOff>
    </xdr:to>
    <xdr:sp macro="" textlink="">
      <xdr:nvSpPr>
        <xdr:cNvPr id="128" name="フローチャート: 判断 127">
          <a:extLst>
            <a:ext uri="{FF2B5EF4-FFF2-40B4-BE49-F238E27FC236}">
              <a16:creationId xmlns:a16="http://schemas.microsoft.com/office/drawing/2014/main" id="{00000000-0008-0000-0400-000080000000}"/>
            </a:ext>
          </a:extLst>
        </xdr:cNvPr>
        <xdr:cNvSpPr/>
      </xdr:nvSpPr>
      <xdr:spPr>
        <a:xfrm>
          <a:off x="15621000" y="29016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17</xdr:row>
      <xdr:rowOff>73423</xdr:rowOff>
    </xdr:from>
    <xdr:ext cx="736600" cy="259045"/>
    <xdr:sp macro="" textlink="">
      <xdr:nvSpPr>
        <xdr:cNvPr id="129" name="テキスト ボックス 128">
          <a:extLst>
            <a:ext uri="{FF2B5EF4-FFF2-40B4-BE49-F238E27FC236}">
              <a16:creationId xmlns:a16="http://schemas.microsoft.com/office/drawing/2014/main" id="{00000000-0008-0000-0400-000081000000}"/>
            </a:ext>
          </a:extLst>
        </xdr:cNvPr>
        <xdr:cNvSpPr txBox="1"/>
      </xdr:nvSpPr>
      <xdr:spPr>
        <a:xfrm>
          <a:off x="15290800" y="298807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15</xdr:row>
      <xdr:rowOff>143002</xdr:rowOff>
    </xdr:from>
    <xdr:to>
      <xdr:col>73</xdr:col>
      <xdr:colOff>180975</xdr:colOff>
      <xdr:row>16</xdr:row>
      <xdr:rowOff>12700</xdr:rowOff>
    </xdr:to>
    <xdr:cxnSp macro="">
      <xdr:nvCxnSpPr>
        <xdr:cNvPr id="130" name="直線コネクタ 129">
          <a:extLst>
            <a:ext uri="{FF2B5EF4-FFF2-40B4-BE49-F238E27FC236}">
              <a16:creationId xmlns:a16="http://schemas.microsoft.com/office/drawing/2014/main" id="{00000000-0008-0000-0400-000082000000}"/>
            </a:ext>
          </a:extLst>
        </xdr:cNvPr>
        <xdr:cNvCxnSpPr/>
      </xdr:nvCxnSpPr>
      <xdr:spPr>
        <a:xfrm>
          <a:off x="13893800" y="2714752"/>
          <a:ext cx="889000" cy="411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16</xdr:row>
      <xdr:rowOff>103632</xdr:rowOff>
    </xdr:from>
    <xdr:to>
      <xdr:col>74</xdr:col>
      <xdr:colOff>31750</xdr:colOff>
      <xdr:row>17</xdr:row>
      <xdr:rowOff>33782</xdr:rowOff>
    </xdr:to>
    <xdr:sp macro="" textlink="">
      <xdr:nvSpPr>
        <xdr:cNvPr id="131" name="フローチャート: 判断 130">
          <a:extLst>
            <a:ext uri="{FF2B5EF4-FFF2-40B4-BE49-F238E27FC236}">
              <a16:creationId xmlns:a16="http://schemas.microsoft.com/office/drawing/2014/main" id="{00000000-0008-0000-0400-000083000000}"/>
            </a:ext>
          </a:extLst>
        </xdr:cNvPr>
        <xdr:cNvSpPr/>
      </xdr:nvSpPr>
      <xdr:spPr>
        <a:xfrm>
          <a:off x="14732000" y="28468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17</xdr:row>
      <xdr:rowOff>18559</xdr:rowOff>
    </xdr:from>
    <xdr:ext cx="762000" cy="259045"/>
    <xdr:sp macro="" textlink="">
      <xdr:nvSpPr>
        <xdr:cNvPr id="132" name="テキスト ボックス 131">
          <a:extLst>
            <a:ext uri="{FF2B5EF4-FFF2-40B4-BE49-F238E27FC236}">
              <a16:creationId xmlns:a16="http://schemas.microsoft.com/office/drawing/2014/main" id="{00000000-0008-0000-0400-000084000000}"/>
            </a:ext>
          </a:extLst>
        </xdr:cNvPr>
        <xdr:cNvSpPr txBox="1"/>
      </xdr:nvSpPr>
      <xdr:spPr>
        <a:xfrm>
          <a:off x="14401800" y="29332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15</xdr:row>
      <xdr:rowOff>143002</xdr:rowOff>
    </xdr:from>
    <xdr:to>
      <xdr:col>69</xdr:col>
      <xdr:colOff>92075</xdr:colOff>
      <xdr:row>16</xdr:row>
      <xdr:rowOff>131572</xdr:rowOff>
    </xdr:to>
    <xdr:cxnSp macro="">
      <xdr:nvCxnSpPr>
        <xdr:cNvPr id="133" name="直線コネクタ 132">
          <a:extLst>
            <a:ext uri="{FF2B5EF4-FFF2-40B4-BE49-F238E27FC236}">
              <a16:creationId xmlns:a16="http://schemas.microsoft.com/office/drawing/2014/main" id="{00000000-0008-0000-0400-000085000000}"/>
            </a:ext>
          </a:extLst>
        </xdr:cNvPr>
        <xdr:cNvCxnSpPr/>
      </xdr:nvCxnSpPr>
      <xdr:spPr>
        <a:xfrm flipV="1">
          <a:off x="13004800" y="2714752"/>
          <a:ext cx="889000" cy="1600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16</xdr:row>
      <xdr:rowOff>131064</xdr:rowOff>
    </xdr:from>
    <xdr:to>
      <xdr:col>69</xdr:col>
      <xdr:colOff>142875</xdr:colOff>
      <xdr:row>17</xdr:row>
      <xdr:rowOff>61214</xdr:rowOff>
    </xdr:to>
    <xdr:sp macro="" textlink="">
      <xdr:nvSpPr>
        <xdr:cNvPr id="134" name="フローチャート: 判断 133">
          <a:extLst>
            <a:ext uri="{FF2B5EF4-FFF2-40B4-BE49-F238E27FC236}">
              <a16:creationId xmlns:a16="http://schemas.microsoft.com/office/drawing/2014/main" id="{00000000-0008-0000-0400-000086000000}"/>
            </a:ext>
          </a:extLst>
        </xdr:cNvPr>
        <xdr:cNvSpPr/>
      </xdr:nvSpPr>
      <xdr:spPr>
        <a:xfrm>
          <a:off x="13843000" y="28742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17</xdr:row>
      <xdr:rowOff>45991</xdr:rowOff>
    </xdr:from>
    <xdr:ext cx="762000" cy="259045"/>
    <xdr:sp macro="" textlink="">
      <xdr:nvSpPr>
        <xdr:cNvPr id="135" name="テキスト ボックス 134">
          <a:extLst>
            <a:ext uri="{FF2B5EF4-FFF2-40B4-BE49-F238E27FC236}">
              <a16:creationId xmlns:a16="http://schemas.microsoft.com/office/drawing/2014/main" id="{00000000-0008-0000-0400-000087000000}"/>
            </a:ext>
          </a:extLst>
        </xdr:cNvPr>
        <xdr:cNvSpPr txBox="1"/>
      </xdr:nvSpPr>
      <xdr:spPr>
        <a:xfrm>
          <a:off x="13512800" y="29606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17</xdr:row>
      <xdr:rowOff>5334</xdr:rowOff>
    </xdr:from>
    <xdr:to>
      <xdr:col>65</xdr:col>
      <xdr:colOff>53975</xdr:colOff>
      <xdr:row>17</xdr:row>
      <xdr:rowOff>106934</xdr:rowOff>
    </xdr:to>
    <xdr:sp macro="" textlink="">
      <xdr:nvSpPr>
        <xdr:cNvPr id="136" name="フローチャート: 判断 135">
          <a:extLst>
            <a:ext uri="{FF2B5EF4-FFF2-40B4-BE49-F238E27FC236}">
              <a16:creationId xmlns:a16="http://schemas.microsoft.com/office/drawing/2014/main" id="{00000000-0008-0000-0400-000088000000}"/>
            </a:ext>
          </a:extLst>
        </xdr:cNvPr>
        <xdr:cNvSpPr/>
      </xdr:nvSpPr>
      <xdr:spPr>
        <a:xfrm>
          <a:off x="12954000" y="29199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17</xdr:row>
      <xdr:rowOff>91711</xdr:rowOff>
    </xdr:from>
    <xdr:ext cx="762000" cy="259045"/>
    <xdr:sp macro="" textlink="">
      <xdr:nvSpPr>
        <xdr:cNvPr id="137" name="テキスト ボックス 136">
          <a:extLst>
            <a:ext uri="{FF2B5EF4-FFF2-40B4-BE49-F238E27FC236}">
              <a16:creationId xmlns:a16="http://schemas.microsoft.com/office/drawing/2014/main" id="{00000000-0008-0000-0400-000089000000}"/>
            </a:ext>
          </a:extLst>
        </xdr:cNvPr>
        <xdr:cNvSpPr txBox="1"/>
      </xdr:nvSpPr>
      <xdr:spPr>
        <a:xfrm>
          <a:off x="12623800" y="30063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38" name="テキスト ボックス 137">
          <a:extLst>
            <a:ext uri="{FF2B5EF4-FFF2-40B4-BE49-F238E27FC236}">
              <a16:creationId xmlns:a16="http://schemas.microsoft.com/office/drawing/2014/main" id="{00000000-0008-0000-0400-00008A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39" name="テキスト ボックス 138">
          <a:extLst>
            <a:ext uri="{FF2B5EF4-FFF2-40B4-BE49-F238E27FC236}">
              <a16:creationId xmlns:a16="http://schemas.microsoft.com/office/drawing/2014/main" id="{00000000-0008-0000-0400-00008B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0" name="テキスト ボックス 139">
          <a:extLst>
            <a:ext uri="{FF2B5EF4-FFF2-40B4-BE49-F238E27FC236}">
              <a16:creationId xmlns:a16="http://schemas.microsoft.com/office/drawing/2014/main" id="{00000000-0008-0000-0400-00008C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1" name="テキスト ボックス 140">
          <a:extLst>
            <a:ext uri="{FF2B5EF4-FFF2-40B4-BE49-F238E27FC236}">
              <a16:creationId xmlns:a16="http://schemas.microsoft.com/office/drawing/2014/main" id="{00000000-0008-0000-0400-00008D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2" name="テキスト ボックス 141">
          <a:extLst>
            <a:ext uri="{FF2B5EF4-FFF2-40B4-BE49-F238E27FC236}">
              <a16:creationId xmlns:a16="http://schemas.microsoft.com/office/drawing/2014/main" id="{00000000-0008-0000-0400-00008E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15</xdr:row>
      <xdr:rowOff>169926</xdr:rowOff>
    </xdr:from>
    <xdr:to>
      <xdr:col>82</xdr:col>
      <xdr:colOff>158750</xdr:colOff>
      <xdr:row>16</xdr:row>
      <xdr:rowOff>100076</xdr:rowOff>
    </xdr:to>
    <xdr:sp macro="" textlink="">
      <xdr:nvSpPr>
        <xdr:cNvPr id="143" name="楕円 142">
          <a:extLst>
            <a:ext uri="{FF2B5EF4-FFF2-40B4-BE49-F238E27FC236}">
              <a16:creationId xmlns:a16="http://schemas.microsoft.com/office/drawing/2014/main" id="{00000000-0008-0000-0400-00008F000000}"/>
            </a:ext>
          </a:extLst>
        </xdr:cNvPr>
        <xdr:cNvSpPr/>
      </xdr:nvSpPr>
      <xdr:spPr>
        <a:xfrm>
          <a:off x="16459200" y="27416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15</xdr:row>
      <xdr:rowOff>15003</xdr:rowOff>
    </xdr:from>
    <xdr:ext cx="762000" cy="259045"/>
    <xdr:sp macro="" textlink="">
      <xdr:nvSpPr>
        <xdr:cNvPr id="144" name="物件費該当値テキスト">
          <a:extLst>
            <a:ext uri="{FF2B5EF4-FFF2-40B4-BE49-F238E27FC236}">
              <a16:creationId xmlns:a16="http://schemas.microsoft.com/office/drawing/2014/main" id="{00000000-0008-0000-0400-000090000000}"/>
            </a:ext>
          </a:extLst>
        </xdr:cNvPr>
        <xdr:cNvSpPr txBox="1"/>
      </xdr:nvSpPr>
      <xdr:spPr>
        <a:xfrm>
          <a:off x="16598900" y="25867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15</xdr:row>
      <xdr:rowOff>133350</xdr:rowOff>
    </xdr:from>
    <xdr:to>
      <xdr:col>78</xdr:col>
      <xdr:colOff>120650</xdr:colOff>
      <xdr:row>16</xdr:row>
      <xdr:rowOff>63500</xdr:rowOff>
    </xdr:to>
    <xdr:sp macro="" textlink="">
      <xdr:nvSpPr>
        <xdr:cNvPr id="145" name="楕円 144">
          <a:extLst>
            <a:ext uri="{FF2B5EF4-FFF2-40B4-BE49-F238E27FC236}">
              <a16:creationId xmlns:a16="http://schemas.microsoft.com/office/drawing/2014/main" id="{00000000-0008-0000-0400-000091000000}"/>
            </a:ext>
          </a:extLst>
        </xdr:cNvPr>
        <xdr:cNvSpPr/>
      </xdr:nvSpPr>
      <xdr:spPr>
        <a:xfrm>
          <a:off x="15621000" y="2705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14</xdr:row>
      <xdr:rowOff>73677</xdr:rowOff>
    </xdr:from>
    <xdr:ext cx="736600" cy="259045"/>
    <xdr:sp macro="" textlink="">
      <xdr:nvSpPr>
        <xdr:cNvPr id="146" name="テキスト ボックス 145">
          <a:extLst>
            <a:ext uri="{FF2B5EF4-FFF2-40B4-BE49-F238E27FC236}">
              <a16:creationId xmlns:a16="http://schemas.microsoft.com/office/drawing/2014/main" id="{00000000-0008-0000-0400-000092000000}"/>
            </a:ext>
          </a:extLst>
        </xdr:cNvPr>
        <xdr:cNvSpPr txBox="1"/>
      </xdr:nvSpPr>
      <xdr:spPr>
        <a:xfrm>
          <a:off x="15290800" y="24739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15</xdr:row>
      <xdr:rowOff>133350</xdr:rowOff>
    </xdr:from>
    <xdr:to>
      <xdr:col>74</xdr:col>
      <xdr:colOff>31750</xdr:colOff>
      <xdr:row>16</xdr:row>
      <xdr:rowOff>63500</xdr:rowOff>
    </xdr:to>
    <xdr:sp macro="" textlink="">
      <xdr:nvSpPr>
        <xdr:cNvPr id="147" name="楕円 146">
          <a:extLst>
            <a:ext uri="{FF2B5EF4-FFF2-40B4-BE49-F238E27FC236}">
              <a16:creationId xmlns:a16="http://schemas.microsoft.com/office/drawing/2014/main" id="{00000000-0008-0000-0400-000093000000}"/>
            </a:ext>
          </a:extLst>
        </xdr:cNvPr>
        <xdr:cNvSpPr/>
      </xdr:nvSpPr>
      <xdr:spPr>
        <a:xfrm>
          <a:off x="14732000" y="2705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14</xdr:row>
      <xdr:rowOff>73677</xdr:rowOff>
    </xdr:from>
    <xdr:ext cx="762000" cy="259045"/>
    <xdr:sp macro="" textlink="">
      <xdr:nvSpPr>
        <xdr:cNvPr id="148" name="テキスト ボックス 147">
          <a:extLst>
            <a:ext uri="{FF2B5EF4-FFF2-40B4-BE49-F238E27FC236}">
              <a16:creationId xmlns:a16="http://schemas.microsoft.com/office/drawing/2014/main" id="{00000000-0008-0000-0400-000094000000}"/>
            </a:ext>
          </a:extLst>
        </xdr:cNvPr>
        <xdr:cNvSpPr txBox="1"/>
      </xdr:nvSpPr>
      <xdr:spPr>
        <a:xfrm>
          <a:off x="14401800" y="247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15</xdr:row>
      <xdr:rowOff>92202</xdr:rowOff>
    </xdr:from>
    <xdr:to>
      <xdr:col>69</xdr:col>
      <xdr:colOff>142875</xdr:colOff>
      <xdr:row>16</xdr:row>
      <xdr:rowOff>22352</xdr:rowOff>
    </xdr:to>
    <xdr:sp macro="" textlink="">
      <xdr:nvSpPr>
        <xdr:cNvPr id="149" name="楕円 148">
          <a:extLst>
            <a:ext uri="{FF2B5EF4-FFF2-40B4-BE49-F238E27FC236}">
              <a16:creationId xmlns:a16="http://schemas.microsoft.com/office/drawing/2014/main" id="{00000000-0008-0000-0400-000095000000}"/>
            </a:ext>
          </a:extLst>
        </xdr:cNvPr>
        <xdr:cNvSpPr/>
      </xdr:nvSpPr>
      <xdr:spPr>
        <a:xfrm>
          <a:off x="13843000" y="26639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14</xdr:row>
      <xdr:rowOff>32529</xdr:rowOff>
    </xdr:from>
    <xdr:ext cx="762000" cy="259045"/>
    <xdr:sp macro="" textlink="">
      <xdr:nvSpPr>
        <xdr:cNvPr id="150" name="テキスト ボックス 149">
          <a:extLst>
            <a:ext uri="{FF2B5EF4-FFF2-40B4-BE49-F238E27FC236}">
              <a16:creationId xmlns:a16="http://schemas.microsoft.com/office/drawing/2014/main" id="{00000000-0008-0000-0400-000096000000}"/>
            </a:ext>
          </a:extLst>
        </xdr:cNvPr>
        <xdr:cNvSpPr txBox="1"/>
      </xdr:nvSpPr>
      <xdr:spPr>
        <a:xfrm>
          <a:off x="13512800" y="24328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16</xdr:row>
      <xdr:rowOff>80772</xdr:rowOff>
    </xdr:from>
    <xdr:to>
      <xdr:col>65</xdr:col>
      <xdr:colOff>53975</xdr:colOff>
      <xdr:row>17</xdr:row>
      <xdr:rowOff>10922</xdr:rowOff>
    </xdr:to>
    <xdr:sp macro="" textlink="">
      <xdr:nvSpPr>
        <xdr:cNvPr id="151" name="楕円 150">
          <a:extLst>
            <a:ext uri="{FF2B5EF4-FFF2-40B4-BE49-F238E27FC236}">
              <a16:creationId xmlns:a16="http://schemas.microsoft.com/office/drawing/2014/main" id="{00000000-0008-0000-0400-000097000000}"/>
            </a:ext>
          </a:extLst>
        </xdr:cNvPr>
        <xdr:cNvSpPr/>
      </xdr:nvSpPr>
      <xdr:spPr>
        <a:xfrm>
          <a:off x="12954000" y="28239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15</xdr:row>
      <xdr:rowOff>21099</xdr:rowOff>
    </xdr:from>
    <xdr:ext cx="762000" cy="259045"/>
    <xdr:sp macro="" textlink="">
      <xdr:nvSpPr>
        <xdr:cNvPr id="152" name="テキスト ボックス 151">
          <a:extLst>
            <a:ext uri="{FF2B5EF4-FFF2-40B4-BE49-F238E27FC236}">
              <a16:creationId xmlns:a16="http://schemas.microsoft.com/office/drawing/2014/main" id="{00000000-0008-0000-0400-000098000000}"/>
            </a:ext>
          </a:extLst>
        </xdr:cNvPr>
        <xdr:cNvSpPr txBox="1"/>
      </xdr:nvSpPr>
      <xdr:spPr>
        <a:xfrm>
          <a:off x="12623800" y="2592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3" name="正方形/長方形 152">
          <a:extLst>
            <a:ext uri="{FF2B5EF4-FFF2-40B4-BE49-F238E27FC236}">
              <a16:creationId xmlns:a16="http://schemas.microsoft.com/office/drawing/2014/main" id="{00000000-0008-0000-0400-000099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4" name="正方形/長方形 153">
          <a:extLst>
            <a:ext uri="{FF2B5EF4-FFF2-40B4-BE49-F238E27FC236}">
              <a16:creationId xmlns:a16="http://schemas.microsoft.com/office/drawing/2014/main" id="{00000000-0008-0000-0400-00009A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5" name="正方形/長方形 154">
          <a:extLst>
            <a:ext uri="{FF2B5EF4-FFF2-40B4-BE49-F238E27FC236}">
              <a16:creationId xmlns:a16="http://schemas.microsoft.com/office/drawing/2014/main" id="{00000000-0008-0000-0400-00009B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6" name="正方形/長方形 155">
          <a:extLst>
            <a:ext uri="{FF2B5EF4-FFF2-40B4-BE49-F238E27FC236}">
              <a16:creationId xmlns:a16="http://schemas.microsoft.com/office/drawing/2014/main" id="{00000000-0008-0000-0400-00009C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57" name="正方形/長方形 156">
          <a:extLst>
            <a:ext uri="{FF2B5EF4-FFF2-40B4-BE49-F238E27FC236}">
              <a16:creationId xmlns:a16="http://schemas.microsoft.com/office/drawing/2014/main" id="{00000000-0008-0000-0400-00009D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58" name="正方形/長方形 157">
          <a:extLst>
            <a:ext uri="{FF2B5EF4-FFF2-40B4-BE49-F238E27FC236}">
              <a16:creationId xmlns:a16="http://schemas.microsoft.com/office/drawing/2014/main" id="{00000000-0008-0000-0400-00009E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59" name="正方形/長方形 158">
          <a:extLst>
            <a:ext uri="{FF2B5EF4-FFF2-40B4-BE49-F238E27FC236}">
              <a16:creationId xmlns:a16="http://schemas.microsoft.com/office/drawing/2014/main" id="{00000000-0008-0000-0400-00009F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0" name="正方形/長方形 159">
          <a:extLst>
            <a:ext uri="{FF2B5EF4-FFF2-40B4-BE49-F238E27FC236}">
              <a16:creationId xmlns:a16="http://schemas.microsoft.com/office/drawing/2014/main" id="{00000000-0008-0000-0400-0000A0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1" name="正方形/長方形 160">
          <a:extLst>
            <a:ext uri="{FF2B5EF4-FFF2-40B4-BE49-F238E27FC236}">
              <a16:creationId xmlns:a16="http://schemas.microsoft.com/office/drawing/2014/main" id="{00000000-0008-0000-0400-0000A1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2" name="正方形/長方形 161">
          <a:extLst>
            <a:ext uri="{FF2B5EF4-FFF2-40B4-BE49-F238E27FC236}">
              <a16:creationId xmlns:a16="http://schemas.microsoft.com/office/drawing/2014/main" id="{00000000-0008-0000-0400-0000A2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3" name="テキスト ボックス 162">
          <a:extLst>
            <a:ext uri="{FF2B5EF4-FFF2-40B4-BE49-F238E27FC236}">
              <a16:creationId xmlns:a16="http://schemas.microsoft.com/office/drawing/2014/main" id="{00000000-0008-0000-0400-0000A3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扶助費に係る指数は、前年度</a:t>
          </a:r>
          <a:r>
            <a:rPr kumimoji="1" lang="ja-JP" altLang="en-US" sz="1100">
              <a:solidFill>
                <a:schemeClr val="dk1"/>
              </a:solidFill>
              <a:effectLst/>
              <a:latin typeface="+mn-lt"/>
              <a:ea typeface="+mn-ea"/>
              <a:cs typeface="+mn-cs"/>
            </a:rPr>
            <a:t>と同数値となり</a:t>
          </a:r>
          <a:r>
            <a:rPr kumimoji="1" lang="ja-JP" altLang="ja-JP" sz="1100">
              <a:solidFill>
                <a:schemeClr val="dk1"/>
              </a:solidFill>
              <a:effectLst/>
              <a:latin typeface="+mn-lt"/>
              <a:ea typeface="+mn-ea"/>
              <a:cs typeface="+mn-cs"/>
            </a:rPr>
            <a:t>、類似団体平均値との比較</a:t>
          </a:r>
          <a:r>
            <a:rPr kumimoji="1" lang="ja-JP" altLang="en-US" sz="1100">
              <a:solidFill>
                <a:schemeClr val="dk1"/>
              </a:solidFill>
              <a:effectLst/>
              <a:latin typeface="+mn-lt"/>
              <a:ea typeface="+mn-ea"/>
              <a:cs typeface="+mn-cs"/>
            </a:rPr>
            <a:t>は</a:t>
          </a:r>
          <a:r>
            <a:rPr kumimoji="1" lang="en-US" altLang="ja-JP" sz="1100">
              <a:solidFill>
                <a:schemeClr val="dk1"/>
              </a:solidFill>
              <a:effectLst/>
              <a:latin typeface="+mn-lt"/>
              <a:ea typeface="+mn-ea"/>
              <a:cs typeface="+mn-cs"/>
            </a:rPr>
            <a:t>2.3</a:t>
          </a:r>
          <a:r>
            <a:rPr kumimoji="1" lang="ja-JP" altLang="ja-JP" sz="1100">
              <a:solidFill>
                <a:schemeClr val="dk1"/>
              </a:solidFill>
              <a:effectLst/>
              <a:latin typeface="+mn-lt"/>
              <a:ea typeface="+mn-ea"/>
              <a:cs typeface="+mn-cs"/>
            </a:rPr>
            <a:t>ポイント上回る状況となった。</a:t>
          </a:r>
          <a:endParaRPr lang="ja-JP" altLang="ja-JP" sz="1400">
            <a:effectLst/>
          </a:endParaRPr>
        </a:p>
        <a:p>
          <a:r>
            <a:rPr kumimoji="1" lang="ja-JP" altLang="ja-JP" sz="1100">
              <a:solidFill>
                <a:schemeClr val="dk1"/>
              </a:solidFill>
              <a:effectLst/>
              <a:latin typeface="+mn-lt"/>
              <a:ea typeface="+mn-ea"/>
              <a:cs typeface="+mn-cs"/>
            </a:rPr>
            <a:t>　当町では、ソフト・ハード両面から少子化・若者定住対策に係る各種事業を実施してきたことにより、子育て世帯が増え、保育所措置費を含む児童福祉関連の扶助費（経常経費）が</a:t>
          </a:r>
          <a:r>
            <a:rPr kumimoji="1" lang="ja-JP" altLang="en-US" sz="1100">
              <a:solidFill>
                <a:schemeClr val="dk1"/>
              </a:solidFill>
              <a:effectLst/>
              <a:latin typeface="+mn-lt"/>
              <a:ea typeface="+mn-ea"/>
              <a:cs typeface="+mn-cs"/>
            </a:rPr>
            <a:t>高いことなどから</a:t>
          </a:r>
          <a:r>
            <a:rPr kumimoji="1" lang="ja-JP" altLang="ja-JP" sz="1100">
              <a:solidFill>
                <a:schemeClr val="dk1"/>
              </a:solidFill>
              <a:effectLst/>
              <a:latin typeface="+mn-lt"/>
              <a:ea typeface="+mn-ea"/>
              <a:cs typeface="+mn-cs"/>
            </a:rPr>
            <a:t>、類似団体平均値を上回る状況となっていると考えられる。</a:t>
          </a:r>
          <a:endParaRPr lang="ja-JP" altLang="ja-JP" sz="1400">
            <a:effectLst/>
          </a:endParaRPr>
        </a:p>
      </xdr:txBody>
    </xdr:sp>
    <xdr:clientData/>
  </xdr:twoCellAnchor>
  <xdr:oneCellAnchor>
    <xdr:from>
      <xdr:col>3</xdr:col>
      <xdr:colOff>123825</xdr:colOff>
      <xdr:row>49</xdr:row>
      <xdr:rowOff>107950</xdr:rowOff>
    </xdr:from>
    <xdr:ext cx="298543" cy="225703"/>
    <xdr:sp macro="" textlink="">
      <xdr:nvSpPr>
        <xdr:cNvPr id="164" name="テキスト ボックス 163">
          <a:extLst>
            <a:ext uri="{FF2B5EF4-FFF2-40B4-BE49-F238E27FC236}">
              <a16:creationId xmlns:a16="http://schemas.microsoft.com/office/drawing/2014/main" id="{00000000-0008-0000-0400-0000A4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5" name="直線コネクタ 164">
          <a:extLst>
            <a:ext uri="{FF2B5EF4-FFF2-40B4-BE49-F238E27FC236}">
              <a16:creationId xmlns:a16="http://schemas.microsoft.com/office/drawing/2014/main" id="{00000000-0008-0000-0400-0000A5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6" name="テキスト ボックス 165">
          <a:extLst>
            <a:ext uri="{FF2B5EF4-FFF2-40B4-BE49-F238E27FC236}">
              <a16:creationId xmlns:a16="http://schemas.microsoft.com/office/drawing/2014/main" id="{00000000-0008-0000-0400-0000A6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61</xdr:row>
      <xdr:rowOff>146050</xdr:rowOff>
    </xdr:from>
    <xdr:to>
      <xdr:col>26</xdr:col>
      <xdr:colOff>184150</xdr:colOff>
      <xdr:row>61</xdr:row>
      <xdr:rowOff>146050</xdr:rowOff>
    </xdr:to>
    <xdr:cxnSp macro="">
      <xdr:nvCxnSpPr>
        <xdr:cNvPr id="167" name="直線コネクタ 166">
          <a:extLst>
            <a:ext uri="{FF2B5EF4-FFF2-40B4-BE49-F238E27FC236}">
              <a16:creationId xmlns:a16="http://schemas.microsoft.com/office/drawing/2014/main" id="{00000000-0008-0000-0400-0000A7000000}"/>
            </a:ext>
          </a:extLst>
        </xdr:cNvPr>
        <xdr:cNvCxnSpPr/>
      </xdr:nvCxnSpPr>
      <xdr:spPr>
        <a:xfrm>
          <a:off x="762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3827</xdr:rowOff>
    </xdr:from>
    <xdr:ext cx="508000" cy="259045"/>
    <xdr:sp macro="" textlink="">
      <xdr:nvSpPr>
        <xdr:cNvPr id="168" name="テキスト ボックス 167">
          <a:extLst>
            <a:ext uri="{FF2B5EF4-FFF2-40B4-BE49-F238E27FC236}">
              <a16:creationId xmlns:a16="http://schemas.microsoft.com/office/drawing/2014/main" id="{00000000-0008-0000-0400-0000A8000000}"/>
            </a:ext>
          </a:extLst>
        </xdr:cNvPr>
        <xdr:cNvSpPr txBox="1"/>
      </xdr:nvSpPr>
      <xdr:spPr>
        <a:xfrm>
          <a:off x="254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59</xdr:row>
      <xdr:rowOff>107950</xdr:rowOff>
    </xdr:from>
    <xdr:to>
      <xdr:col>26</xdr:col>
      <xdr:colOff>184150</xdr:colOff>
      <xdr:row>59</xdr:row>
      <xdr:rowOff>107950</xdr:rowOff>
    </xdr:to>
    <xdr:cxnSp macro="">
      <xdr:nvCxnSpPr>
        <xdr:cNvPr id="169" name="直線コネクタ 168">
          <a:extLst>
            <a:ext uri="{FF2B5EF4-FFF2-40B4-BE49-F238E27FC236}">
              <a16:creationId xmlns:a16="http://schemas.microsoft.com/office/drawing/2014/main" id="{00000000-0008-0000-0400-0000A9000000}"/>
            </a:ext>
          </a:extLst>
        </xdr:cNvPr>
        <xdr:cNvCxnSpPr/>
      </xdr:nvCxnSpPr>
      <xdr:spPr>
        <a:xfrm>
          <a:off x="762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58</xdr:row>
      <xdr:rowOff>137177</xdr:rowOff>
    </xdr:from>
    <xdr:ext cx="508000" cy="259045"/>
    <xdr:sp macro="" textlink="">
      <xdr:nvSpPr>
        <xdr:cNvPr id="170" name="テキスト ボックス 169">
          <a:extLst>
            <a:ext uri="{FF2B5EF4-FFF2-40B4-BE49-F238E27FC236}">
              <a16:creationId xmlns:a16="http://schemas.microsoft.com/office/drawing/2014/main" id="{00000000-0008-0000-0400-0000AA000000}"/>
            </a:ext>
          </a:extLst>
        </xdr:cNvPr>
        <xdr:cNvSpPr txBox="1"/>
      </xdr:nvSpPr>
      <xdr:spPr>
        <a:xfrm>
          <a:off x="254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57</xdr:row>
      <xdr:rowOff>69850</xdr:rowOff>
    </xdr:from>
    <xdr:to>
      <xdr:col>26</xdr:col>
      <xdr:colOff>184150</xdr:colOff>
      <xdr:row>57</xdr:row>
      <xdr:rowOff>69850</xdr:rowOff>
    </xdr:to>
    <xdr:cxnSp macro="">
      <xdr:nvCxnSpPr>
        <xdr:cNvPr id="171" name="直線コネクタ 170">
          <a:extLst>
            <a:ext uri="{FF2B5EF4-FFF2-40B4-BE49-F238E27FC236}">
              <a16:creationId xmlns:a16="http://schemas.microsoft.com/office/drawing/2014/main" id="{00000000-0008-0000-0400-0000AB000000}"/>
            </a:ext>
          </a:extLst>
        </xdr:cNvPr>
        <xdr:cNvCxnSpPr/>
      </xdr:nvCxnSpPr>
      <xdr:spPr>
        <a:xfrm>
          <a:off x="762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56</xdr:row>
      <xdr:rowOff>99077</xdr:rowOff>
    </xdr:from>
    <xdr:ext cx="508000" cy="259045"/>
    <xdr:sp macro="" textlink="">
      <xdr:nvSpPr>
        <xdr:cNvPr id="172" name="テキスト ボックス 171">
          <a:extLst>
            <a:ext uri="{FF2B5EF4-FFF2-40B4-BE49-F238E27FC236}">
              <a16:creationId xmlns:a16="http://schemas.microsoft.com/office/drawing/2014/main" id="{00000000-0008-0000-0400-0000AC000000}"/>
            </a:ext>
          </a:extLst>
        </xdr:cNvPr>
        <xdr:cNvSpPr txBox="1"/>
      </xdr:nvSpPr>
      <xdr:spPr>
        <a:xfrm>
          <a:off x="254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55</xdr:row>
      <xdr:rowOff>31750</xdr:rowOff>
    </xdr:from>
    <xdr:to>
      <xdr:col>26</xdr:col>
      <xdr:colOff>184150</xdr:colOff>
      <xdr:row>55</xdr:row>
      <xdr:rowOff>31750</xdr:rowOff>
    </xdr:to>
    <xdr:cxnSp macro="">
      <xdr:nvCxnSpPr>
        <xdr:cNvPr id="173" name="直線コネクタ 172">
          <a:extLst>
            <a:ext uri="{FF2B5EF4-FFF2-40B4-BE49-F238E27FC236}">
              <a16:creationId xmlns:a16="http://schemas.microsoft.com/office/drawing/2014/main" id="{00000000-0008-0000-0400-0000AD000000}"/>
            </a:ext>
          </a:extLst>
        </xdr:cNvPr>
        <xdr:cNvCxnSpPr/>
      </xdr:nvCxnSpPr>
      <xdr:spPr>
        <a:xfrm>
          <a:off x="762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54</xdr:row>
      <xdr:rowOff>60977</xdr:rowOff>
    </xdr:from>
    <xdr:ext cx="508000" cy="259045"/>
    <xdr:sp macro="" textlink="">
      <xdr:nvSpPr>
        <xdr:cNvPr id="174" name="テキスト ボックス 173">
          <a:extLst>
            <a:ext uri="{FF2B5EF4-FFF2-40B4-BE49-F238E27FC236}">
              <a16:creationId xmlns:a16="http://schemas.microsoft.com/office/drawing/2014/main" id="{00000000-0008-0000-0400-0000AE000000}"/>
            </a:ext>
          </a:extLst>
        </xdr:cNvPr>
        <xdr:cNvSpPr txBox="1"/>
      </xdr:nvSpPr>
      <xdr:spPr>
        <a:xfrm>
          <a:off x="254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165100</xdr:rowOff>
    </xdr:from>
    <xdr:to>
      <xdr:col>26</xdr:col>
      <xdr:colOff>184150</xdr:colOff>
      <xdr:row>52</xdr:row>
      <xdr:rowOff>165100</xdr:rowOff>
    </xdr:to>
    <xdr:cxnSp macro="">
      <xdr:nvCxnSpPr>
        <xdr:cNvPr id="175" name="直線コネクタ 174">
          <a:extLst>
            <a:ext uri="{FF2B5EF4-FFF2-40B4-BE49-F238E27FC236}">
              <a16:creationId xmlns:a16="http://schemas.microsoft.com/office/drawing/2014/main" id="{00000000-0008-0000-0400-0000AF000000}"/>
            </a:ext>
          </a:extLst>
        </xdr:cNvPr>
        <xdr:cNvCxnSpPr/>
      </xdr:nvCxnSpPr>
      <xdr:spPr>
        <a:xfrm>
          <a:off x="762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52</xdr:row>
      <xdr:rowOff>22877</xdr:rowOff>
    </xdr:from>
    <xdr:ext cx="508000" cy="259045"/>
    <xdr:sp macro="" textlink="">
      <xdr:nvSpPr>
        <xdr:cNvPr id="176" name="テキスト ボックス 175">
          <a:extLst>
            <a:ext uri="{FF2B5EF4-FFF2-40B4-BE49-F238E27FC236}">
              <a16:creationId xmlns:a16="http://schemas.microsoft.com/office/drawing/2014/main" id="{00000000-0008-0000-0400-0000B0000000}"/>
            </a:ext>
          </a:extLst>
        </xdr:cNvPr>
        <xdr:cNvSpPr txBox="1"/>
      </xdr:nvSpPr>
      <xdr:spPr>
        <a:xfrm>
          <a:off x="254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77" name="直線コネクタ 176">
          <a:extLst>
            <a:ext uri="{FF2B5EF4-FFF2-40B4-BE49-F238E27FC236}">
              <a16:creationId xmlns:a16="http://schemas.microsoft.com/office/drawing/2014/main" id="{00000000-0008-0000-0400-0000B1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78" name="扶助費グラフ枠">
          <a:extLst>
            <a:ext uri="{FF2B5EF4-FFF2-40B4-BE49-F238E27FC236}">
              <a16:creationId xmlns:a16="http://schemas.microsoft.com/office/drawing/2014/main" id="{00000000-0008-0000-0400-0000B2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53</xdr:row>
      <xdr:rowOff>12700</xdr:rowOff>
    </xdr:from>
    <xdr:to>
      <xdr:col>24</xdr:col>
      <xdr:colOff>25400</xdr:colOff>
      <xdr:row>61</xdr:row>
      <xdr:rowOff>69850</xdr:rowOff>
    </xdr:to>
    <xdr:cxnSp macro="">
      <xdr:nvCxnSpPr>
        <xdr:cNvPr id="179" name="直線コネクタ 178">
          <a:extLst>
            <a:ext uri="{FF2B5EF4-FFF2-40B4-BE49-F238E27FC236}">
              <a16:creationId xmlns:a16="http://schemas.microsoft.com/office/drawing/2014/main" id="{00000000-0008-0000-0400-0000B3000000}"/>
            </a:ext>
          </a:extLst>
        </xdr:cNvPr>
        <xdr:cNvCxnSpPr/>
      </xdr:nvCxnSpPr>
      <xdr:spPr>
        <a:xfrm flipV="1">
          <a:off x="4826000" y="9099550"/>
          <a:ext cx="0" cy="14287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61</xdr:row>
      <xdr:rowOff>41927</xdr:rowOff>
    </xdr:from>
    <xdr:ext cx="762000" cy="259045"/>
    <xdr:sp macro="" textlink="">
      <xdr:nvSpPr>
        <xdr:cNvPr id="180" name="扶助費最小値テキスト">
          <a:extLst>
            <a:ext uri="{FF2B5EF4-FFF2-40B4-BE49-F238E27FC236}">
              <a16:creationId xmlns:a16="http://schemas.microsoft.com/office/drawing/2014/main" id="{00000000-0008-0000-0400-0000B4000000}"/>
            </a:ext>
          </a:extLst>
        </xdr:cNvPr>
        <xdr:cNvSpPr txBox="1"/>
      </xdr:nvSpPr>
      <xdr:spPr>
        <a:xfrm>
          <a:off x="4914900" y="1050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61</xdr:row>
      <xdr:rowOff>69850</xdr:rowOff>
    </xdr:from>
    <xdr:to>
      <xdr:col>24</xdr:col>
      <xdr:colOff>114300</xdr:colOff>
      <xdr:row>61</xdr:row>
      <xdr:rowOff>69850</xdr:rowOff>
    </xdr:to>
    <xdr:cxnSp macro="">
      <xdr:nvCxnSpPr>
        <xdr:cNvPr id="181" name="直線コネクタ 180">
          <a:extLst>
            <a:ext uri="{FF2B5EF4-FFF2-40B4-BE49-F238E27FC236}">
              <a16:creationId xmlns:a16="http://schemas.microsoft.com/office/drawing/2014/main" id="{00000000-0008-0000-0400-0000B5000000}"/>
            </a:ext>
          </a:extLst>
        </xdr:cNvPr>
        <xdr:cNvCxnSpPr/>
      </xdr:nvCxnSpPr>
      <xdr:spPr>
        <a:xfrm>
          <a:off x="4737100" y="105283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99077</xdr:rowOff>
    </xdr:from>
    <xdr:ext cx="762000" cy="259045"/>
    <xdr:sp macro="" textlink="">
      <xdr:nvSpPr>
        <xdr:cNvPr id="182" name="扶助費最大値テキスト">
          <a:extLst>
            <a:ext uri="{FF2B5EF4-FFF2-40B4-BE49-F238E27FC236}">
              <a16:creationId xmlns:a16="http://schemas.microsoft.com/office/drawing/2014/main" id="{00000000-0008-0000-0400-0000B6000000}"/>
            </a:ext>
          </a:extLst>
        </xdr:cNvPr>
        <xdr:cNvSpPr txBox="1"/>
      </xdr:nvSpPr>
      <xdr:spPr>
        <a:xfrm>
          <a:off x="4914900" y="8843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53</xdr:row>
      <xdr:rowOff>12700</xdr:rowOff>
    </xdr:from>
    <xdr:to>
      <xdr:col>24</xdr:col>
      <xdr:colOff>114300</xdr:colOff>
      <xdr:row>53</xdr:row>
      <xdr:rowOff>12700</xdr:rowOff>
    </xdr:to>
    <xdr:cxnSp macro="">
      <xdr:nvCxnSpPr>
        <xdr:cNvPr id="183" name="直線コネクタ 182">
          <a:extLst>
            <a:ext uri="{FF2B5EF4-FFF2-40B4-BE49-F238E27FC236}">
              <a16:creationId xmlns:a16="http://schemas.microsoft.com/office/drawing/2014/main" id="{00000000-0008-0000-0400-0000B7000000}"/>
            </a:ext>
          </a:extLst>
        </xdr:cNvPr>
        <xdr:cNvCxnSpPr/>
      </xdr:nvCxnSpPr>
      <xdr:spPr>
        <a:xfrm>
          <a:off x="4737100" y="90995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58</xdr:row>
      <xdr:rowOff>107950</xdr:rowOff>
    </xdr:from>
    <xdr:to>
      <xdr:col>24</xdr:col>
      <xdr:colOff>25400</xdr:colOff>
      <xdr:row>58</xdr:row>
      <xdr:rowOff>107950</xdr:rowOff>
    </xdr:to>
    <xdr:cxnSp macro="">
      <xdr:nvCxnSpPr>
        <xdr:cNvPr id="184" name="直線コネクタ 183">
          <a:extLst>
            <a:ext uri="{FF2B5EF4-FFF2-40B4-BE49-F238E27FC236}">
              <a16:creationId xmlns:a16="http://schemas.microsoft.com/office/drawing/2014/main" id="{00000000-0008-0000-0400-0000B8000000}"/>
            </a:ext>
          </a:extLst>
        </xdr:cNvPr>
        <xdr:cNvCxnSpPr/>
      </xdr:nvCxnSpPr>
      <xdr:spPr>
        <a:xfrm>
          <a:off x="3987800" y="1005205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54</xdr:row>
      <xdr:rowOff>149877</xdr:rowOff>
    </xdr:from>
    <xdr:ext cx="762000" cy="259045"/>
    <xdr:sp macro="" textlink="">
      <xdr:nvSpPr>
        <xdr:cNvPr id="185" name="扶助費平均値テキスト">
          <a:extLst>
            <a:ext uri="{FF2B5EF4-FFF2-40B4-BE49-F238E27FC236}">
              <a16:creationId xmlns:a16="http://schemas.microsoft.com/office/drawing/2014/main" id="{00000000-0008-0000-0400-0000B9000000}"/>
            </a:ext>
          </a:extLst>
        </xdr:cNvPr>
        <xdr:cNvSpPr txBox="1"/>
      </xdr:nvSpPr>
      <xdr:spPr>
        <a:xfrm>
          <a:off x="4914900" y="94081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55</xdr:row>
      <xdr:rowOff>133350</xdr:rowOff>
    </xdr:from>
    <xdr:to>
      <xdr:col>24</xdr:col>
      <xdr:colOff>76200</xdr:colOff>
      <xdr:row>56</xdr:row>
      <xdr:rowOff>63500</xdr:rowOff>
    </xdr:to>
    <xdr:sp macro="" textlink="">
      <xdr:nvSpPr>
        <xdr:cNvPr id="186" name="フローチャート: 判断 185">
          <a:extLst>
            <a:ext uri="{FF2B5EF4-FFF2-40B4-BE49-F238E27FC236}">
              <a16:creationId xmlns:a16="http://schemas.microsoft.com/office/drawing/2014/main" id="{00000000-0008-0000-0400-0000BA000000}"/>
            </a:ext>
          </a:extLst>
        </xdr:cNvPr>
        <xdr:cNvSpPr/>
      </xdr:nvSpPr>
      <xdr:spPr>
        <a:xfrm>
          <a:off x="4775200" y="9563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57</xdr:row>
      <xdr:rowOff>88900</xdr:rowOff>
    </xdr:from>
    <xdr:to>
      <xdr:col>19</xdr:col>
      <xdr:colOff>187325</xdr:colOff>
      <xdr:row>58</xdr:row>
      <xdr:rowOff>107950</xdr:rowOff>
    </xdr:to>
    <xdr:cxnSp macro="">
      <xdr:nvCxnSpPr>
        <xdr:cNvPr id="187" name="直線コネクタ 186">
          <a:extLst>
            <a:ext uri="{FF2B5EF4-FFF2-40B4-BE49-F238E27FC236}">
              <a16:creationId xmlns:a16="http://schemas.microsoft.com/office/drawing/2014/main" id="{00000000-0008-0000-0400-0000BB000000}"/>
            </a:ext>
          </a:extLst>
        </xdr:cNvPr>
        <xdr:cNvCxnSpPr/>
      </xdr:nvCxnSpPr>
      <xdr:spPr>
        <a:xfrm>
          <a:off x="3098800" y="9861550"/>
          <a:ext cx="889000" cy="1905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55</xdr:row>
      <xdr:rowOff>95250</xdr:rowOff>
    </xdr:from>
    <xdr:to>
      <xdr:col>20</xdr:col>
      <xdr:colOff>38100</xdr:colOff>
      <xdr:row>56</xdr:row>
      <xdr:rowOff>25400</xdr:rowOff>
    </xdr:to>
    <xdr:sp macro="" textlink="">
      <xdr:nvSpPr>
        <xdr:cNvPr id="188" name="フローチャート: 判断 187">
          <a:extLst>
            <a:ext uri="{FF2B5EF4-FFF2-40B4-BE49-F238E27FC236}">
              <a16:creationId xmlns:a16="http://schemas.microsoft.com/office/drawing/2014/main" id="{00000000-0008-0000-0400-0000BC000000}"/>
            </a:ext>
          </a:extLst>
        </xdr:cNvPr>
        <xdr:cNvSpPr/>
      </xdr:nvSpPr>
      <xdr:spPr>
        <a:xfrm>
          <a:off x="3937000" y="9525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54</xdr:row>
      <xdr:rowOff>35577</xdr:rowOff>
    </xdr:from>
    <xdr:ext cx="736600" cy="259045"/>
    <xdr:sp macro="" textlink="">
      <xdr:nvSpPr>
        <xdr:cNvPr id="189" name="テキスト ボックス 188">
          <a:extLst>
            <a:ext uri="{FF2B5EF4-FFF2-40B4-BE49-F238E27FC236}">
              <a16:creationId xmlns:a16="http://schemas.microsoft.com/office/drawing/2014/main" id="{00000000-0008-0000-0400-0000BD000000}"/>
            </a:ext>
          </a:extLst>
        </xdr:cNvPr>
        <xdr:cNvSpPr txBox="1"/>
      </xdr:nvSpPr>
      <xdr:spPr>
        <a:xfrm>
          <a:off x="3606800" y="92938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57</xdr:row>
      <xdr:rowOff>88900</xdr:rowOff>
    </xdr:from>
    <xdr:to>
      <xdr:col>15</xdr:col>
      <xdr:colOff>98425</xdr:colOff>
      <xdr:row>59</xdr:row>
      <xdr:rowOff>12700</xdr:rowOff>
    </xdr:to>
    <xdr:cxnSp macro="">
      <xdr:nvCxnSpPr>
        <xdr:cNvPr id="190" name="直線コネクタ 189">
          <a:extLst>
            <a:ext uri="{FF2B5EF4-FFF2-40B4-BE49-F238E27FC236}">
              <a16:creationId xmlns:a16="http://schemas.microsoft.com/office/drawing/2014/main" id="{00000000-0008-0000-0400-0000BE000000}"/>
            </a:ext>
          </a:extLst>
        </xdr:cNvPr>
        <xdr:cNvCxnSpPr/>
      </xdr:nvCxnSpPr>
      <xdr:spPr>
        <a:xfrm flipV="1">
          <a:off x="2209800" y="9861550"/>
          <a:ext cx="889000" cy="266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55</xdr:row>
      <xdr:rowOff>95250</xdr:rowOff>
    </xdr:from>
    <xdr:to>
      <xdr:col>15</xdr:col>
      <xdr:colOff>149225</xdr:colOff>
      <xdr:row>56</xdr:row>
      <xdr:rowOff>25400</xdr:rowOff>
    </xdr:to>
    <xdr:sp macro="" textlink="">
      <xdr:nvSpPr>
        <xdr:cNvPr id="191" name="フローチャート: 判断 190">
          <a:extLst>
            <a:ext uri="{FF2B5EF4-FFF2-40B4-BE49-F238E27FC236}">
              <a16:creationId xmlns:a16="http://schemas.microsoft.com/office/drawing/2014/main" id="{00000000-0008-0000-0400-0000BF000000}"/>
            </a:ext>
          </a:extLst>
        </xdr:cNvPr>
        <xdr:cNvSpPr/>
      </xdr:nvSpPr>
      <xdr:spPr>
        <a:xfrm>
          <a:off x="3048000" y="9525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54</xdr:row>
      <xdr:rowOff>35577</xdr:rowOff>
    </xdr:from>
    <xdr:ext cx="762000" cy="259045"/>
    <xdr:sp macro="" textlink="">
      <xdr:nvSpPr>
        <xdr:cNvPr id="192" name="テキスト ボックス 191">
          <a:extLst>
            <a:ext uri="{FF2B5EF4-FFF2-40B4-BE49-F238E27FC236}">
              <a16:creationId xmlns:a16="http://schemas.microsoft.com/office/drawing/2014/main" id="{00000000-0008-0000-0400-0000C0000000}"/>
            </a:ext>
          </a:extLst>
        </xdr:cNvPr>
        <xdr:cNvSpPr txBox="1"/>
      </xdr:nvSpPr>
      <xdr:spPr>
        <a:xfrm>
          <a:off x="2717800" y="9293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58</xdr:row>
      <xdr:rowOff>88900</xdr:rowOff>
    </xdr:from>
    <xdr:to>
      <xdr:col>11</xdr:col>
      <xdr:colOff>9525</xdr:colOff>
      <xdr:row>59</xdr:row>
      <xdr:rowOff>12700</xdr:rowOff>
    </xdr:to>
    <xdr:cxnSp macro="">
      <xdr:nvCxnSpPr>
        <xdr:cNvPr id="193" name="直線コネクタ 192">
          <a:extLst>
            <a:ext uri="{FF2B5EF4-FFF2-40B4-BE49-F238E27FC236}">
              <a16:creationId xmlns:a16="http://schemas.microsoft.com/office/drawing/2014/main" id="{00000000-0008-0000-0400-0000C1000000}"/>
            </a:ext>
          </a:extLst>
        </xdr:cNvPr>
        <xdr:cNvCxnSpPr/>
      </xdr:nvCxnSpPr>
      <xdr:spPr>
        <a:xfrm>
          <a:off x="1320800" y="10033000"/>
          <a:ext cx="889000" cy="952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56</xdr:row>
      <xdr:rowOff>0</xdr:rowOff>
    </xdr:from>
    <xdr:to>
      <xdr:col>11</xdr:col>
      <xdr:colOff>60325</xdr:colOff>
      <xdr:row>56</xdr:row>
      <xdr:rowOff>101600</xdr:rowOff>
    </xdr:to>
    <xdr:sp macro="" textlink="">
      <xdr:nvSpPr>
        <xdr:cNvPr id="194" name="フローチャート: 判断 193">
          <a:extLst>
            <a:ext uri="{FF2B5EF4-FFF2-40B4-BE49-F238E27FC236}">
              <a16:creationId xmlns:a16="http://schemas.microsoft.com/office/drawing/2014/main" id="{00000000-0008-0000-0400-0000C2000000}"/>
            </a:ext>
          </a:extLst>
        </xdr:cNvPr>
        <xdr:cNvSpPr/>
      </xdr:nvSpPr>
      <xdr:spPr>
        <a:xfrm>
          <a:off x="2159000" y="9601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54</xdr:row>
      <xdr:rowOff>111777</xdr:rowOff>
    </xdr:from>
    <xdr:ext cx="762000" cy="259045"/>
    <xdr:sp macro="" textlink="">
      <xdr:nvSpPr>
        <xdr:cNvPr id="195" name="テキスト ボックス 194">
          <a:extLst>
            <a:ext uri="{FF2B5EF4-FFF2-40B4-BE49-F238E27FC236}">
              <a16:creationId xmlns:a16="http://schemas.microsoft.com/office/drawing/2014/main" id="{00000000-0008-0000-0400-0000C3000000}"/>
            </a:ext>
          </a:extLst>
        </xdr:cNvPr>
        <xdr:cNvSpPr txBox="1"/>
      </xdr:nvSpPr>
      <xdr:spPr>
        <a:xfrm>
          <a:off x="1828800" y="9370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58</xdr:row>
      <xdr:rowOff>114300</xdr:rowOff>
    </xdr:from>
    <xdr:to>
      <xdr:col>6</xdr:col>
      <xdr:colOff>171450</xdr:colOff>
      <xdr:row>59</xdr:row>
      <xdr:rowOff>44450</xdr:rowOff>
    </xdr:to>
    <xdr:sp macro="" textlink="">
      <xdr:nvSpPr>
        <xdr:cNvPr id="196" name="フローチャート: 判断 195">
          <a:extLst>
            <a:ext uri="{FF2B5EF4-FFF2-40B4-BE49-F238E27FC236}">
              <a16:creationId xmlns:a16="http://schemas.microsoft.com/office/drawing/2014/main" id="{00000000-0008-0000-0400-0000C4000000}"/>
            </a:ext>
          </a:extLst>
        </xdr:cNvPr>
        <xdr:cNvSpPr/>
      </xdr:nvSpPr>
      <xdr:spPr>
        <a:xfrm>
          <a:off x="1270000" y="10058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59</xdr:row>
      <xdr:rowOff>29227</xdr:rowOff>
    </xdr:from>
    <xdr:ext cx="762000" cy="259045"/>
    <xdr:sp macro="" textlink="">
      <xdr:nvSpPr>
        <xdr:cNvPr id="197" name="テキスト ボックス 196">
          <a:extLst>
            <a:ext uri="{FF2B5EF4-FFF2-40B4-BE49-F238E27FC236}">
              <a16:creationId xmlns:a16="http://schemas.microsoft.com/office/drawing/2014/main" id="{00000000-0008-0000-0400-0000C5000000}"/>
            </a:ext>
          </a:extLst>
        </xdr:cNvPr>
        <xdr:cNvSpPr txBox="1"/>
      </xdr:nvSpPr>
      <xdr:spPr>
        <a:xfrm>
          <a:off x="939800" y="1014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198" name="テキスト ボックス 197">
          <a:extLst>
            <a:ext uri="{FF2B5EF4-FFF2-40B4-BE49-F238E27FC236}">
              <a16:creationId xmlns:a16="http://schemas.microsoft.com/office/drawing/2014/main" id="{00000000-0008-0000-0400-0000C6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199" name="テキスト ボックス 198">
          <a:extLst>
            <a:ext uri="{FF2B5EF4-FFF2-40B4-BE49-F238E27FC236}">
              <a16:creationId xmlns:a16="http://schemas.microsoft.com/office/drawing/2014/main" id="{00000000-0008-0000-0400-0000C7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0" name="テキスト ボックス 199">
          <a:extLst>
            <a:ext uri="{FF2B5EF4-FFF2-40B4-BE49-F238E27FC236}">
              <a16:creationId xmlns:a16="http://schemas.microsoft.com/office/drawing/2014/main" id="{00000000-0008-0000-0400-0000C8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1" name="テキスト ボックス 200">
          <a:extLst>
            <a:ext uri="{FF2B5EF4-FFF2-40B4-BE49-F238E27FC236}">
              <a16:creationId xmlns:a16="http://schemas.microsoft.com/office/drawing/2014/main" id="{00000000-0008-0000-0400-0000C9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2" name="テキスト ボックス 201">
          <a:extLst>
            <a:ext uri="{FF2B5EF4-FFF2-40B4-BE49-F238E27FC236}">
              <a16:creationId xmlns:a16="http://schemas.microsoft.com/office/drawing/2014/main" id="{00000000-0008-0000-0400-0000CA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58</xdr:row>
      <xdr:rowOff>57150</xdr:rowOff>
    </xdr:from>
    <xdr:to>
      <xdr:col>24</xdr:col>
      <xdr:colOff>76200</xdr:colOff>
      <xdr:row>58</xdr:row>
      <xdr:rowOff>158750</xdr:rowOff>
    </xdr:to>
    <xdr:sp macro="" textlink="">
      <xdr:nvSpPr>
        <xdr:cNvPr id="203" name="楕円 202">
          <a:extLst>
            <a:ext uri="{FF2B5EF4-FFF2-40B4-BE49-F238E27FC236}">
              <a16:creationId xmlns:a16="http://schemas.microsoft.com/office/drawing/2014/main" id="{00000000-0008-0000-0400-0000CB000000}"/>
            </a:ext>
          </a:extLst>
        </xdr:cNvPr>
        <xdr:cNvSpPr/>
      </xdr:nvSpPr>
      <xdr:spPr>
        <a:xfrm>
          <a:off x="4775200" y="100012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58</xdr:row>
      <xdr:rowOff>29227</xdr:rowOff>
    </xdr:from>
    <xdr:ext cx="762000" cy="259045"/>
    <xdr:sp macro="" textlink="">
      <xdr:nvSpPr>
        <xdr:cNvPr id="204" name="扶助費該当値テキスト">
          <a:extLst>
            <a:ext uri="{FF2B5EF4-FFF2-40B4-BE49-F238E27FC236}">
              <a16:creationId xmlns:a16="http://schemas.microsoft.com/office/drawing/2014/main" id="{00000000-0008-0000-0400-0000CC000000}"/>
            </a:ext>
          </a:extLst>
        </xdr:cNvPr>
        <xdr:cNvSpPr txBox="1"/>
      </xdr:nvSpPr>
      <xdr:spPr>
        <a:xfrm>
          <a:off x="4914900" y="99733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58</xdr:row>
      <xdr:rowOff>57150</xdr:rowOff>
    </xdr:from>
    <xdr:to>
      <xdr:col>20</xdr:col>
      <xdr:colOff>38100</xdr:colOff>
      <xdr:row>58</xdr:row>
      <xdr:rowOff>158750</xdr:rowOff>
    </xdr:to>
    <xdr:sp macro="" textlink="">
      <xdr:nvSpPr>
        <xdr:cNvPr id="205" name="楕円 204">
          <a:extLst>
            <a:ext uri="{FF2B5EF4-FFF2-40B4-BE49-F238E27FC236}">
              <a16:creationId xmlns:a16="http://schemas.microsoft.com/office/drawing/2014/main" id="{00000000-0008-0000-0400-0000CD000000}"/>
            </a:ext>
          </a:extLst>
        </xdr:cNvPr>
        <xdr:cNvSpPr/>
      </xdr:nvSpPr>
      <xdr:spPr>
        <a:xfrm>
          <a:off x="3937000" y="100012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58</xdr:row>
      <xdr:rowOff>143527</xdr:rowOff>
    </xdr:from>
    <xdr:ext cx="736600" cy="259045"/>
    <xdr:sp macro="" textlink="">
      <xdr:nvSpPr>
        <xdr:cNvPr id="206" name="テキスト ボックス 205">
          <a:extLst>
            <a:ext uri="{FF2B5EF4-FFF2-40B4-BE49-F238E27FC236}">
              <a16:creationId xmlns:a16="http://schemas.microsoft.com/office/drawing/2014/main" id="{00000000-0008-0000-0400-0000CE000000}"/>
            </a:ext>
          </a:extLst>
        </xdr:cNvPr>
        <xdr:cNvSpPr txBox="1"/>
      </xdr:nvSpPr>
      <xdr:spPr>
        <a:xfrm>
          <a:off x="3606800" y="100876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57</xdr:row>
      <xdr:rowOff>38100</xdr:rowOff>
    </xdr:from>
    <xdr:to>
      <xdr:col>15</xdr:col>
      <xdr:colOff>149225</xdr:colOff>
      <xdr:row>57</xdr:row>
      <xdr:rowOff>139700</xdr:rowOff>
    </xdr:to>
    <xdr:sp macro="" textlink="">
      <xdr:nvSpPr>
        <xdr:cNvPr id="207" name="楕円 206">
          <a:extLst>
            <a:ext uri="{FF2B5EF4-FFF2-40B4-BE49-F238E27FC236}">
              <a16:creationId xmlns:a16="http://schemas.microsoft.com/office/drawing/2014/main" id="{00000000-0008-0000-0400-0000CF000000}"/>
            </a:ext>
          </a:extLst>
        </xdr:cNvPr>
        <xdr:cNvSpPr/>
      </xdr:nvSpPr>
      <xdr:spPr>
        <a:xfrm>
          <a:off x="3048000" y="98107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57</xdr:row>
      <xdr:rowOff>124477</xdr:rowOff>
    </xdr:from>
    <xdr:ext cx="762000" cy="259045"/>
    <xdr:sp macro="" textlink="">
      <xdr:nvSpPr>
        <xdr:cNvPr id="208" name="テキスト ボックス 207">
          <a:extLst>
            <a:ext uri="{FF2B5EF4-FFF2-40B4-BE49-F238E27FC236}">
              <a16:creationId xmlns:a16="http://schemas.microsoft.com/office/drawing/2014/main" id="{00000000-0008-0000-0400-0000D0000000}"/>
            </a:ext>
          </a:extLst>
        </xdr:cNvPr>
        <xdr:cNvSpPr txBox="1"/>
      </xdr:nvSpPr>
      <xdr:spPr>
        <a:xfrm>
          <a:off x="2717800" y="98971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58</xdr:row>
      <xdr:rowOff>133350</xdr:rowOff>
    </xdr:from>
    <xdr:to>
      <xdr:col>11</xdr:col>
      <xdr:colOff>60325</xdr:colOff>
      <xdr:row>59</xdr:row>
      <xdr:rowOff>63500</xdr:rowOff>
    </xdr:to>
    <xdr:sp macro="" textlink="">
      <xdr:nvSpPr>
        <xdr:cNvPr id="209" name="楕円 208">
          <a:extLst>
            <a:ext uri="{FF2B5EF4-FFF2-40B4-BE49-F238E27FC236}">
              <a16:creationId xmlns:a16="http://schemas.microsoft.com/office/drawing/2014/main" id="{00000000-0008-0000-0400-0000D1000000}"/>
            </a:ext>
          </a:extLst>
        </xdr:cNvPr>
        <xdr:cNvSpPr/>
      </xdr:nvSpPr>
      <xdr:spPr>
        <a:xfrm>
          <a:off x="2159000" y="10077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59</xdr:row>
      <xdr:rowOff>48277</xdr:rowOff>
    </xdr:from>
    <xdr:ext cx="762000" cy="259045"/>
    <xdr:sp macro="" textlink="">
      <xdr:nvSpPr>
        <xdr:cNvPr id="210" name="テキスト ボックス 209">
          <a:extLst>
            <a:ext uri="{FF2B5EF4-FFF2-40B4-BE49-F238E27FC236}">
              <a16:creationId xmlns:a16="http://schemas.microsoft.com/office/drawing/2014/main" id="{00000000-0008-0000-0400-0000D2000000}"/>
            </a:ext>
          </a:extLst>
        </xdr:cNvPr>
        <xdr:cNvSpPr txBox="1"/>
      </xdr:nvSpPr>
      <xdr:spPr>
        <a:xfrm>
          <a:off x="1828800" y="10163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58</xdr:row>
      <xdr:rowOff>38100</xdr:rowOff>
    </xdr:from>
    <xdr:to>
      <xdr:col>6</xdr:col>
      <xdr:colOff>171450</xdr:colOff>
      <xdr:row>58</xdr:row>
      <xdr:rowOff>139700</xdr:rowOff>
    </xdr:to>
    <xdr:sp macro="" textlink="">
      <xdr:nvSpPr>
        <xdr:cNvPr id="211" name="楕円 210">
          <a:extLst>
            <a:ext uri="{FF2B5EF4-FFF2-40B4-BE49-F238E27FC236}">
              <a16:creationId xmlns:a16="http://schemas.microsoft.com/office/drawing/2014/main" id="{00000000-0008-0000-0400-0000D3000000}"/>
            </a:ext>
          </a:extLst>
        </xdr:cNvPr>
        <xdr:cNvSpPr/>
      </xdr:nvSpPr>
      <xdr:spPr>
        <a:xfrm>
          <a:off x="1270000" y="9982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56</xdr:row>
      <xdr:rowOff>149877</xdr:rowOff>
    </xdr:from>
    <xdr:ext cx="762000" cy="259045"/>
    <xdr:sp macro="" textlink="">
      <xdr:nvSpPr>
        <xdr:cNvPr id="212" name="テキスト ボックス 211">
          <a:extLst>
            <a:ext uri="{FF2B5EF4-FFF2-40B4-BE49-F238E27FC236}">
              <a16:creationId xmlns:a16="http://schemas.microsoft.com/office/drawing/2014/main" id="{00000000-0008-0000-0400-0000D4000000}"/>
            </a:ext>
          </a:extLst>
        </xdr:cNvPr>
        <xdr:cNvSpPr txBox="1"/>
      </xdr:nvSpPr>
      <xdr:spPr>
        <a:xfrm>
          <a:off x="939800" y="9751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3" name="正方形/長方形 212">
          <a:extLst>
            <a:ext uri="{FF2B5EF4-FFF2-40B4-BE49-F238E27FC236}">
              <a16:creationId xmlns:a16="http://schemas.microsoft.com/office/drawing/2014/main" id="{00000000-0008-0000-0400-0000D5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4" name="正方形/長方形 213">
          <a:extLst>
            <a:ext uri="{FF2B5EF4-FFF2-40B4-BE49-F238E27FC236}">
              <a16:creationId xmlns:a16="http://schemas.microsoft.com/office/drawing/2014/main" id="{00000000-0008-0000-0400-0000D6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5" name="正方形/長方形 214">
          <a:extLst>
            <a:ext uri="{FF2B5EF4-FFF2-40B4-BE49-F238E27FC236}">
              <a16:creationId xmlns:a16="http://schemas.microsoft.com/office/drawing/2014/main" id="{00000000-0008-0000-0400-0000D7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16" name="正方形/長方形 215">
          <a:extLst>
            <a:ext uri="{FF2B5EF4-FFF2-40B4-BE49-F238E27FC236}">
              <a16:creationId xmlns:a16="http://schemas.microsoft.com/office/drawing/2014/main" id="{00000000-0008-0000-0400-0000D8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17" name="正方形/長方形 216">
          <a:extLst>
            <a:ext uri="{FF2B5EF4-FFF2-40B4-BE49-F238E27FC236}">
              <a16:creationId xmlns:a16="http://schemas.microsoft.com/office/drawing/2014/main" id="{00000000-0008-0000-0400-0000D9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18" name="正方形/長方形 217">
          <a:extLst>
            <a:ext uri="{FF2B5EF4-FFF2-40B4-BE49-F238E27FC236}">
              <a16:creationId xmlns:a16="http://schemas.microsoft.com/office/drawing/2014/main" id="{00000000-0008-0000-0400-0000DA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19" name="正方形/長方形 218">
          <a:extLst>
            <a:ext uri="{FF2B5EF4-FFF2-40B4-BE49-F238E27FC236}">
              <a16:creationId xmlns:a16="http://schemas.microsoft.com/office/drawing/2014/main" id="{00000000-0008-0000-0400-0000DB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0" name="正方形/長方形 219">
          <a:extLst>
            <a:ext uri="{FF2B5EF4-FFF2-40B4-BE49-F238E27FC236}">
              <a16:creationId xmlns:a16="http://schemas.microsoft.com/office/drawing/2014/main" id="{00000000-0008-0000-0400-0000DC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1" name="正方形/長方形 220">
          <a:extLst>
            <a:ext uri="{FF2B5EF4-FFF2-40B4-BE49-F238E27FC236}">
              <a16:creationId xmlns:a16="http://schemas.microsoft.com/office/drawing/2014/main" id="{00000000-0008-0000-0400-0000DD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2" name="正方形/長方形 221">
          <a:extLst>
            <a:ext uri="{FF2B5EF4-FFF2-40B4-BE49-F238E27FC236}">
              <a16:creationId xmlns:a16="http://schemas.microsoft.com/office/drawing/2014/main" id="{00000000-0008-0000-0400-0000DE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3" name="テキスト ボックス 222">
          <a:extLst>
            <a:ext uri="{FF2B5EF4-FFF2-40B4-BE49-F238E27FC236}">
              <a16:creationId xmlns:a16="http://schemas.microsoft.com/office/drawing/2014/main" id="{00000000-0008-0000-0400-0000DF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その他に係る経常収支比率は、前年度と比較して</a:t>
          </a:r>
          <a:r>
            <a:rPr kumimoji="1" lang="en-US" altLang="ja-JP" sz="1100">
              <a:solidFill>
                <a:schemeClr val="dk1"/>
              </a:solidFill>
              <a:effectLst/>
              <a:latin typeface="+mn-lt"/>
              <a:ea typeface="+mn-ea"/>
              <a:cs typeface="+mn-cs"/>
            </a:rPr>
            <a:t>1.5</a:t>
          </a:r>
          <a:r>
            <a:rPr kumimoji="1" lang="ja-JP" altLang="ja-JP" sz="1100">
              <a:solidFill>
                <a:schemeClr val="dk1"/>
              </a:solidFill>
              <a:effectLst/>
              <a:latin typeface="+mn-lt"/>
              <a:ea typeface="+mn-ea"/>
              <a:cs typeface="+mn-cs"/>
            </a:rPr>
            <a:t>ポイント</a:t>
          </a:r>
          <a:r>
            <a:rPr kumimoji="1" lang="ja-JP" altLang="en-US" sz="1100">
              <a:solidFill>
                <a:schemeClr val="dk1"/>
              </a:solidFill>
              <a:effectLst/>
              <a:latin typeface="+mn-lt"/>
              <a:ea typeface="+mn-ea"/>
              <a:cs typeface="+mn-cs"/>
            </a:rPr>
            <a:t>上昇し</a:t>
          </a:r>
          <a:r>
            <a:rPr kumimoji="1" lang="ja-JP" altLang="ja-JP" sz="1100">
              <a:solidFill>
                <a:schemeClr val="dk1"/>
              </a:solidFill>
              <a:effectLst/>
              <a:latin typeface="+mn-lt"/>
              <a:ea typeface="+mn-ea"/>
              <a:cs typeface="+mn-cs"/>
            </a:rPr>
            <a:t>、類似団体平均値との比較では</a:t>
          </a:r>
          <a:r>
            <a:rPr kumimoji="1" lang="en-US" altLang="ja-JP" sz="1100">
              <a:solidFill>
                <a:schemeClr val="dk1"/>
              </a:solidFill>
              <a:effectLst/>
              <a:latin typeface="+mn-lt"/>
              <a:ea typeface="+mn-ea"/>
              <a:cs typeface="+mn-cs"/>
            </a:rPr>
            <a:t>6.4</a:t>
          </a:r>
          <a:r>
            <a:rPr kumimoji="1" lang="ja-JP" altLang="ja-JP" sz="1100">
              <a:solidFill>
                <a:schemeClr val="dk1"/>
              </a:solidFill>
              <a:effectLst/>
              <a:latin typeface="+mn-lt"/>
              <a:ea typeface="+mn-ea"/>
              <a:cs typeface="+mn-cs"/>
            </a:rPr>
            <a:t>ポイント上回った。</a:t>
          </a:r>
          <a:endParaRPr lang="ja-JP" altLang="ja-JP" sz="1400">
            <a:effectLst/>
          </a:endParaRPr>
        </a:p>
        <a:p>
          <a:r>
            <a:rPr kumimoji="1" lang="ja-JP" altLang="ja-JP" sz="1100">
              <a:solidFill>
                <a:schemeClr val="dk1"/>
              </a:solidFill>
              <a:effectLst/>
              <a:latin typeface="+mn-lt"/>
              <a:ea typeface="+mn-ea"/>
              <a:cs typeface="+mn-cs"/>
            </a:rPr>
            <a:t>　今後も高齢化の進行に伴い、後期高齢者医療保険、介護保険の給付費の伸びが予想されること、下水道事業に係る企業債の償還に多額の費用がかかることなどから、一般会計からの繰出金の増加が懸念されるため、特別会計の適正な運営に努める。</a:t>
          </a:r>
          <a:endParaRPr lang="ja-JP" altLang="ja-JP" sz="1400">
            <a:effectLst/>
          </a:endParaRPr>
        </a:p>
      </xdr:txBody>
    </xdr:sp>
    <xdr:clientData/>
  </xdr:twoCellAnchor>
  <xdr:oneCellAnchor>
    <xdr:from>
      <xdr:col>62</xdr:col>
      <xdr:colOff>6350</xdr:colOff>
      <xdr:row>49</xdr:row>
      <xdr:rowOff>107950</xdr:rowOff>
    </xdr:from>
    <xdr:ext cx="298543" cy="225703"/>
    <xdr:sp macro="" textlink="">
      <xdr:nvSpPr>
        <xdr:cNvPr id="224" name="テキスト ボックス 223">
          <a:extLst>
            <a:ext uri="{FF2B5EF4-FFF2-40B4-BE49-F238E27FC236}">
              <a16:creationId xmlns:a16="http://schemas.microsoft.com/office/drawing/2014/main" id="{00000000-0008-0000-0400-0000E0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5" name="直線コネクタ 224">
          <a:extLst>
            <a:ext uri="{FF2B5EF4-FFF2-40B4-BE49-F238E27FC236}">
              <a16:creationId xmlns:a16="http://schemas.microsoft.com/office/drawing/2014/main" id="{00000000-0008-0000-0400-0000E1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26" name="テキスト ボックス 225">
          <a:extLst>
            <a:ext uri="{FF2B5EF4-FFF2-40B4-BE49-F238E27FC236}">
              <a16:creationId xmlns:a16="http://schemas.microsoft.com/office/drawing/2014/main" id="{00000000-0008-0000-0400-0000E2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146050</xdr:rowOff>
    </xdr:from>
    <xdr:to>
      <xdr:col>85</xdr:col>
      <xdr:colOff>66675</xdr:colOff>
      <xdr:row>61</xdr:row>
      <xdr:rowOff>146050</xdr:rowOff>
    </xdr:to>
    <xdr:cxnSp macro="">
      <xdr:nvCxnSpPr>
        <xdr:cNvPr id="227" name="直線コネクタ 226">
          <a:extLst>
            <a:ext uri="{FF2B5EF4-FFF2-40B4-BE49-F238E27FC236}">
              <a16:creationId xmlns:a16="http://schemas.microsoft.com/office/drawing/2014/main" id="{00000000-0008-0000-0400-0000E3000000}"/>
            </a:ext>
          </a:extLst>
        </xdr:cNvPr>
        <xdr:cNvCxnSpPr/>
      </xdr:nvCxnSpPr>
      <xdr:spPr>
        <a:xfrm>
          <a:off x="12446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3827</xdr:rowOff>
    </xdr:from>
    <xdr:ext cx="508000" cy="259045"/>
    <xdr:sp macro="" textlink="">
      <xdr:nvSpPr>
        <xdr:cNvPr id="228" name="テキスト ボックス 227">
          <a:extLst>
            <a:ext uri="{FF2B5EF4-FFF2-40B4-BE49-F238E27FC236}">
              <a16:creationId xmlns:a16="http://schemas.microsoft.com/office/drawing/2014/main" id="{00000000-0008-0000-0400-0000E4000000}"/>
            </a:ext>
          </a:extLst>
        </xdr:cNvPr>
        <xdr:cNvSpPr txBox="1"/>
      </xdr:nvSpPr>
      <xdr:spPr>
        <a:xfrm>
          <a:off x="11938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59</xdr:row>
      <xdr:rowOff>107950</xdr:rowOff>
    </xdr:from>
    <xdr:to>
      <xdr:col>85</xdr:col>
      <xdr:colOff>66675</xdr:colOff>
      <xdr:row>59</xdr:row>
      <xdr:rowOff>107950</xdr:rowOff>
    </xdr:to>
    <xdr:cxnSp macro="">
      <xdr:nvCxnSpPr>
        <xdr:cNvPr id="229" name="直線コネクタ 228">
          <a:extLst>
            <a:ext uri="{FF2B5EF4-FFF2-40B4-BE49-F238E27FC236}">
              <a16:creationId xmlns:a16="http://schemas.microsoft.com/office/drawing/2014/main" id="{00000000-0008-0000-0400-0000E5000000}"/>
            </a:ext>
          </a:extLst>
        </xdr:cNvPr>
        <xdr:cNvCxnSpPr/>
      </xdr:nvCxnSpPr>
      <xdr:spPr>
        <a:xfrm>
          <a:off x="12446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58</xdr:row>
      <xdr:rowOff>137177</xdr:rowOff>
    </xdr:from>
    <xdr:ext cx="508000" cy="259045"/>
    <xdr:sp macro="" textlink="">
      <xdr:nvSpPr>
        <xdr:cNvPr id="230" name="テキスト ボックス 229">
          <a:extLst>
            <a:ext uri="{FF2B5EF4-FFF2-40B4-BE49-F238E27FC236}">
              <a16:creationId xmlns:a16="http://schemas.microsoft.com/office/drawing/2014/main" id="{00000000-0008-0000-0400-0000E6000000}"/>
            </a:ext>
          </a:extLst>
        </xdr:cNvPr>
        <xdr:cNvSpPr txBox="1"/>
      </xdr:nvSpPr>
      <xdr:spPr>
        <a:xfrm>
          <a:off x="11938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57</xdr:row>
      <xdr:rowOff>69850</xdr:rowOff>
    </xdr:from>
    <xdr:to>
      <xdr:col>85</xdr:col>
      <xdr:colOff>66675</xdr:colOff>
      <xdr:row>57</xdr:row>
      <xdr:rowOff>69850</xdr:rowOff>
    </xdr:to>
    <xdr:cxnSp macro="">
      <xdr:nvCxnSpPr>
        <xdr:cNvPr id="231" name="直線コネクタ 230">
          <a:extLst>
            <a:ext uri="{FF2B5EF4-FFF2-40B4-BE49-F238E27FC236}">
              <a16:creationId xmlns:a16="http://schemas.microsoft.com/office/drawing/2014/main" id="{00000000-0008-0000-0400-0000E7000000}"/>
            </a:ext>
          </a:extLst>
        </xdr:cNvPr>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56</xdr:row>
      <xdr:rowOff>99077</xdr:rowOff>
    </xdr:from>
    <xdr:ext cx="508000" cy="259045"/>
    <xdr:sp macro="" textlink="">
      <xdr:nvSpPr>
        <xdr:cNvPr id="232" name="テキスト ボックス 231">
          <a:extLst>
            <a:ext uri="{FF2B5EF4-FFF2-40B4-BE49-F238E27FC236}">
              <a16:creationId xmlns:a16="http://schemas.microsoft.com/office/drawing/2014/main" id="{00000000-0008-0000-0400-0000E8000000}"/>
            </a:ext>
          </a:extLst>
        </xdr:cNvPr>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55</xdr:row>
      <xdr:rowOff>31750</xdr:rowOff>
    </xdr:from>
    <xdr:to>
      <xdr:col>85</xdr:col>
      <xdr:colOff>66675</xdr:colOff>
      <xdr:row>55</xdr:row>
      <xdr:rowOff>31750</xdr:rowOff>
    </xdr:to>
    <xdr:cxnSp macro="">
      <xdr:nvCxnSpPr>
        <xdr:cNvPr id="233" name="直線コネクタ 232">
          <a:extLst>
            <a:ext uri="{FF2B5EF4-FFF2-40B4-BE49-F238E27FC236}">
              <a16:creationId xmlns:a16="http://schemas.microsoft.com/office/drawing/2014/main" id="{00000000-0008-0000-0400-0000E9000000}"/>
            </a:ext>
          </a:extLst>
        </xdr:cNvPr>
        <xdr:cNvCxnSpPr/>
      </xdr:nvCxnSpPr>
      <xdr:spPr>
        <a:xfrm>
          <a:off x="12446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54</xdr:row>
      <xdr:rowOff>60977</xdr:rowOff>
    </xdr:from>
    <xdr:ext cx="508000" cy="259045"/>
    <xdr:sp macro="" textlink="">
      <xdr:nvSpPr>
        <xdr:cNvPr id="234" name="テキスト ボックス 233">
          <a:extLst>
            <a:ext uri="{FF2B5EF4-FFF2-40B4-BE49-F238E27FC236}">
              <a16:creationId xmlns:a16="http://schemas.microsoft.com/office/drawing/2014/main" id="{00000000-0008-0000-0400-0000EA000000}"/>
            </a:ext>
          </a:extLst>
        </xdr:cNvPr>
        <xdr:cNvSpPr txBox="1"/>
      </xdr:nvSpPr>
      <xdr:spPr>
        <a:xfrm>
          <a:off x="11938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165100</xdr:rowOff>
    </xdr:from>
    <xdr:to>
      <xdr:col>85</xdr:col>
      <xdr:colOff>66675</xdr:colOff>
      <xdr:row>52</xdr:row>
      <xdr:rowOff>165100</xdr:rowOff>
    </xdr:to>
    <xdr:cxnSp macro="">
      <xdr:nvCxnSpPr>
        <xdr:cNvPr id="235" name="直線コネクタ 234">
          <a:extLst>
            <a:ext uri="{FF2B5EF4-FFF2-40B4-BE49-F238E27FC236}">
              <a16:creationId xmlns:a16="http://schemas.microsoft.com/office/drawing/2014/main" id="{00000000-0008-0000-0400-0000EB000000}"/>
            </a:ext>
          </a:extLst>
        </xdr:cNvPr>
        <xdr:cNvCxnSpPr/>
      </xdr:nvCxnSpPr>
      <xdr:spPr>
        <a:xfrm>
          <a:off x="12446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22877</xdr:rowOff>
    </xdr:from>
    <xdr:ext cx="508000" cy="259045"/>
    <xdr:sp macro="" textlink="">
      <xdr:nvSpPr>
        <xdr:cNvPr id="236" name="テキスト ボックス 235">
          <a:extLst>
            <a:ext uri="{FF2B5EF4-FFF2-40B4-BE49-F238E27FC236}">
              <a16:creationId xmlns:a16="http://schemas.microsoft.com/office/drawing/2014/main" id="{00000000-0008-0000-0400-0000EC000000}"/>
            </a:ext>
          </a:extLst>
        </xdr:cNvPr>
        <xdr:cNvSpPr txBox="1"/>
      </xdr:nvSpPr>
      <xdr:spPr>
        <a:xfrm>
          <a:off x="11938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37" name="直線コネクタ 236">
          <a:extLst>
            <a:ext uri="{FF2B5EF4-FFF2-40B4-BE49-F238E27FC236}">
              <a16:creationId xmlns:a16="http://schemas.microsoft.com/office/drawing/2014/main" id="{00000000-0008-0000-0400-0000ED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50</xdr:row>
      <xdr:rowOff>127000</xdr:rowOff>
    </xdr:from>
    <xdr:to>
      <xdr:col>85</xdr:col>
      <xdr:colOff>66675</xdr:colOff>
      <xdr:row>64</xdr:row>
      <xdr:rowOff>12700</xdr:rowOff>
    </xdr:to>
    <xdr:sp macro="" textlink="">
      <xdr:nvSpPr>
        <xdr:cNvPr id="238" name="その他グラフ枠">
          <a:extLst>
            <a:ext uri="{FF2B5EF4-FFF2-40B4-BE49-F238E27FC236}">
              <a16:creationId xmlns:a16="http://schemas.microsoft.com/office/drawing/2014/main" id="{00000000-0008-0000-0400-0000EE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53</xdr:row>
      <xdr:rowOff>8890</xdr:rowOff>
    </xdr:from>
    <xdr:to>
      <xdr:col>82</xdr:col>
      <xdr:colOff>107950</xdr:colOff>
      <xdr:row>61</xdr:row>
      <xdr:rowOff>54610</xdr:rowOff>
    </xdr:to>
    <xdr:cxnSp macro="">
      <xdr:nvCxnSpPr>
        <xdr:cNvPr id="239" name="直線コネクタ 238">
          <a:extLst>
            <a:ext uri="{FF2B5EF4-FFF2-40B4-BE49-F238E27FC236}">
              <a16:creationId xmlns:a16="http://schemas.microsoft.com/office/drawing/2014/main" id="{00000000-0008-0000-0400-0000EF000000}"/>
            </a:ext>
          </a:extLst>
        </xdr:cNvPr>
        <xdr:cNvCxnSpPr/>
      </xdr:nvCxnSpPr>
      <xdr:spPr>
        <a:xfrm flipV="1">
          <a:off x="16510000" y="9095740"/>
          <a:ext cx="0" cy="14173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61</xdr:row>
      <xdr:rowOff>26687</xdr:rowOff>
    </xdr:from>
    <xdr:ext cx="762000" cy="259045"/>
    <xdr:sp macro="" textlink="">
      <xdr:nvSpPr>
        <xdr:cNvPr id="240" name="その他最小値テキスト">
          <a:extLst>
            <a:ext uri="{FF2B5EF4-FFF2-40B4-BE49-F238E27FC236}">
              <a16:creationId xmlns:a16="http://schemas.microsoft.com/office/drawing/2014/main" id="{00000000-0008-0000-0400-0000F0000000}"/>
            </a:ext>
          </a:extLst>
        </xdr:cNvPr>
        <xdr:cNvSpPr txBox="1"/>
      </xdr:nvSpPr>
      <xdr:spPr>
        <a:xfrm>
          <a:off x="16598900" y="10485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61</xdr:row>
      <xdr:rowOff>54610</xdr:rowOff>
    </xdr:from>
    <xdr:to>
      <xdr:col>82</xdr:col>
      <xdr:colOff>196850</xdr:colOff>
      <xdr:row>61</xdr:row>
      <xdr:rowOff>54610</xdr:rowOff>
    </xdr:to>
    <xdr:cxnSp macro="">
      <xdr:nvCxnSpPr>
        <xdr:cNvPr id="241" name="直線コネクタ 240">
          <a:extLst>
            <a:ext uri="{FF2B5EF4-FFF2-40B4-BE49-F238E27FC236}">
              <a16:creationId xmlns:a16="http://schemas.microsoft.com/office/drawing/2014/main" id="{00000000-0008-0000-0400-0000F1000000}"/>
            </a:ext>
          </a:extLst>
        </xdr:cNvPr>
        <xdr:cNvCxnSpPr/>
      </xdr:nvCxnSpPr>
      <xdr:spPr>
        <a:xfrm>
          <a:off x="16421100" y="105130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51</xdr:row>
      <xdr:rowOff>95267</xdr:rowOff>
    </xdr:from>
    <xdr:ext cx="762000" cy="259045"/>
    <xdr:sp macro="" textlink="">
      <xdr:nvSpPr>
        <xdr:cNvPr id="242" name="その他最大値テキスト">
          <a:extLst>
            <a:ext uri="{FF2B5EF4-FFF2-40B4-BE49-F238E27FC236}">
              <a16:creationId xmlns:a16="http://schemas.microsoft.com/office/drawing/2014/main" id="{00000000-0008-0000-0400-0000F2000000}"/>
            </a:ext>
          </a:extLst>
        </xdr:cNvPr>
        <xdr:cNvSpPr txBox="1"/>
      </xdr:nvSpPr>
      <xdr:spPr>
        <a:xfrm>
          <a:off x="16598900" y="88392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53</xdr:row>
      <xdr:rowOff>8890</xdr:rowOff>
    </xdr:from>
    <xdr:to>
      <xdr:col>82</xdr:col>
      <xdr:colOff>196850</xdr:colOff>
      <xdr:row>53</xdr:row>
      <xdr:rowOff>8890</xdr:rowOff>
    </xdr:to>
    <xdr:cxnSp macro="">
      <xdr:nvCxnSpPr>
        <xdr:cNvPr id="243" name="直線コネクタ 242">
          <a:extLst>
            <a:ext uri="{FF2B5EF4-FFF2-40B4-BE49-F238E27FC236}">
              <a16:creationId xmlns:a16="http://schemas.microsoft.com/office/drawing/2014/main" id="{00000000-0008-0000-0400-0000F3000000}"/>
            </a:ext>
          </a:extLst>
        </xdr:cNvPr>
        <xdr:cNvCxnSpPr/>
      </xdr:nvCxnSpPr>
      <xdr:spPr>
        <a:xfrm>
          <a:off x="16421100" y="90957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59</xdr:row>
      <xdr:rowOff>69850</xdr:rowOff>
    </xdr:from>
    <xdr:to>
      <xdr:col>82</xdr:col>
      <xdr:colOff>107950</xdr:colOff>
      <xdr:row>60</xdr:row>
      <xdr:rowOff>12700</xdr:rowOff>
    </xdr:to>
    <xdr:cxnSp macro="">
      <xdr:nvCxnSpPr>
        <xdr:cNvPr id="244" name="直線コネクタ 243">
          <a:extLst>
            <a:ext uri="{FF2B5EF4-FFF2-40B4-BE49-F238E27FC236}">
              <a16:creationId xmlns:a16="http://schemas.microsoft.com/office/drawing/2014/main" id="{00000000-0008-0000-0400-0000F4000000}"/>
            </a:ext>
          </a:extLst>
        </xdr:cNvPr>
        <xdr:cNvCxnSpPr/>
      </xdr:nvCxnSpPr>
      <xdr:spPr>
        <a:xfrm>
          <a:off x="15671800" y="10185400"/>
          <a:ext cx="8382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56</xdr:row>
      <xdr:rowOff>5097</xdr:rowOff>
    </xdr:from>
    <xdr:ext cx="762000" cy="259045"/>
    <xdr:sp macro="" textlink="">
      <xdr:nvSpPr>
        <xdr:cNvPr id="245" name="その他平均値テキスト">
          <a:extLst>
            <a:ext uri="{FF2B5EF4-FFF2-40B4-BE49-F238E27FC236}">
              <a16:creationId xmlns:a16="http://schemas.microsoft.com/office/drawing/2014/main" id="{00000000-0008-0000-0400-0000F5000000}"/>
            </a:ext>
          </a:extLst>
        </xdr:cNvPr>
        <xdr:cNvSpPr txBox="1"/>
      </xdr:nvSpPr>
      <xdr:spPr>
        <a:xfrm>
          <a:off x="16598900" y="960629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56</xdr:row>
      <xdr:rowOff>160020</xdr:rowOff>
    </xdr:from>
    <xdr:to>
      <xdr:col>82</xdr:col>
      <xdr:colOff>158750</xdr:colOff>
      <xdr:row>57</xdr:row>
      <xdr:rowOff>90170</xdr:rowOff>
    </xdr:to>
    <xdr:sp macro="" textlink="">
      <xdr:nvSpPr>
        <xdr:cNvPr id="246" name="フローチャート: 判断 245">
          <a:extLst>
            <a:ext uri="{FF2B5EF4-FFF2-40B4-BE49-F238E27FC236}">
              <a16:creationId xmlns:a16="http://schemas.microsoft.com/office/drawing/2014/main" id="{00000000-0008-0000-0400-0000F6000000}"/>
            </a:ext>
          </a:extLst>
        </xdr:cNvPr>
        <xdr:cNvSpPr/>
      </xdr:nvSpPr>
      <xdr:spPr>
        <a:xfrm>
          <a:off x="16459200" y="9761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59</xdr:row>
      <xdr:rowOff>69850</xdr:rowOff>
    </xdr:from>
    <xdr:to>
      <xdr:col>78</xdr:col>
      <xdr:colOff>69850</xdr:colOff>
      <xdr:row>60</xdr:row>
      <xdr:rowOff>149860</xdr:rowOff>
    </xdr:to>
    <xdr:cxnSp macro="">
      <xdr:nvCxnSpPr>
        <xdr:cNvPr id="247" name="直線コネクタ 246">
          <a:extLst>
            <a:ext uri="{FF2B5EF4-FFF2-40B4-BE49-F238E27FC236}">
              <a16:creationId xmlns:a16="http://schemas.microsoft.com/office/drawing/2014/main" id="{00000000-0008-0000-0400-0000F7000000}"/>
            </a:ext>
          </a:extLst>
        </xdr:cNvPr>
        <xdr:cNvCxnSpPr/>
      </xdr:nvCxnSpPr>
      <xdr:spPr>
        <a:xfrm flipV="1">
          <a:off x="14782800" y="10185400"/>
          <a:ext cx="889000" cy="2514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57</xdr:row>
      <xdr:rowOff>19050</xdr:rowOff>
    </xdr:from>
    <xdr:to>
      <xdr:col>78</xdr:col>
      <xdr:colOff>120650</xdr:colOff>
      <xdr:row>57</xdr:row>
      <xdr:rowOff>120650</xdr:rowOff>
    </xdr:to>
    <xdr:sp macro="" textlink="">
      <xdr:nvSpPr>
        <xdr:cNvPr id="248" name="フローチャート: 判断 247">
          <a:extLst>
            <a:ext uri="{FF2B5EF4-FFF2-40B4-BE49-F238E27FC236}">
              <a16:creationId xmlns:a16="http://schemas.microsoft.com/office/drawing/2014/main" id="{00000000-0008-0000-0400-0000F8000000}"/>
            </a:ext>
          </a:extLst>
        </xdr:cNvPr>
        <xdr:cNvSpPr/>
      </xdr:nvSpPr>
      <xdr:spPr>
        <a:xfrm>
          <a:off x="15621000" y="9791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55</xdr:row>
      <xdr:rowOff>130827</xdr:rowOff>
    </xdr:from>
    <xdr:ext cx="736600" cy="259045"/>
    <xdr:sp macro="" textlink="">
      <xdr:nvSpPr>
        <xdr:cNvPr id="249" name="テキスト ボックス 248">
          <a:extLst>
            <a:ext uri="{FF2B5EF4-FFF2-40B4-BE49-F238E27FC236}">
              <a16:creationId xmlns:a16="http://schemas.microsoft.com/office/drawing/2014/main" id="{00000000-0008-0000-0400-0000F9000000}"/>
            </a:ext>
          </a:extLst>
        </xdr:cNvPr>
        <xdr:cNvSpPr txBox="1"/>
      </xdr:nvSpPr>
      <xdr:spPr>
        <a:xfrm>
          <a:off x="15290800" y="95605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59</xdr:row>
      <xdr:rowOff>62230</xdr:rowOff>
    </xdr:from>
    <xdr:to>
      <xdr:col>73</xdr:col>
      <xdr:colOff>180975</xdr:colOff>
      <xdr:row>60</xdr:row>
      <xdr:rowOff>149860</xdr:rowOff>
    </xdr:to>
    <xdr:cxnSp macro="">
      <xdr:nvCxnSpPr>
        <xdr:cNvPr id="250" name="直線コネクタ 249">
          <a:extLst>
            <a:ext uri="{FF2B5EF4-FFF2-40B4-BE49-F238E27FC236}">
              <a16:creationId xmlns:a16="http://schemas.microsoft.com/office/drawing/2014/main" id="{00000000-0008-0000-0400-0000FA000000}"/>
            </a:ext>
          </a:extLst>
        </xdr:cNvPr>
        <xdr:cNvCxnSpPr/>
      </xdr:nvCxnSpPr>
      <xdr:spPr>
        <a:xfrm>
          <a:off x="13893800" y="10177780"/>
          <a:ext cx="889000" cy="2590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57</xdr:row>
      <xdr:rowOff>41910</xdr:rowOff>
    </xdr:from>
    <xdr:to>
      <xdr:col>74</xdr:col>
      <xdr:colOff>31750</xdr:colOff>
      <xdr:row>57</xdr:row>
      <xdr:rowOff>143510</xdr:rowOff>
    </xdr:to>
    <xdr:sp macro="" textlink="">
      <xdr:nvSpPr>
        <xdr:cNvPr id="251" name="フローチャート: 判断 250">
          <a:extLst>
            <a:ext uri="{FF2B5EF4-FFF2-40B4-BE49-F238E27FC236}">
              <a16:creationId xmlns:a16="http://schemas.microsoft.com/office/drawing/2014/main" id="{00000000-0008-0000-0400-0000FB000000}"/>
            </a:ext>
          </a:extLst>
        </xdr:cNvPr>
        <xdr:cNvSpPr/>
      </xdr:nvSpPr>
      <xdr:spPr>
        <a:xfrm>
          <a:off x="14732000" y="98145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55</xdr:row>
      <xdr:rowOff>153687</xdr:rowOff>
    </xdr:from>
    <xdr:ext cx="762000" cy="259045"/>
    <xdr:sp macro="" textlink="">
      <xdr:nvSpPr>
        <xdr:cNvPr id="252" name="テキスト ボックス 251">
          <a:extLst>
            <a:ext uri="{FF2B5EF4-FFF2-40B4-BE49-F238E27FC236}">
              <a16:creationId xmlns:a16="http://schemas.microsoft.com/office/drawing/2014/main" id="{00000000-0008-0000-0400-0000FC000000}"/>
            </a:ext>
          </a:extLst>
        </xdr:cNvPr>
        <xdr:cNvSpPr txBox="1"/>
      </xdr:nvSpPr>
      <xdr:spPr>
        <a:xfrm>
          <a:off x="14401800" y="95834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59</xdr:row>
      <xdr:rowOff>62230</xdr:rowOff>
    </xdr:from>
    <xdr:to>
      <xdr:col>69</xdr:col>
      <xdr:colOff>92075</xdr:colOff>
      <xdr:row>59</xdr:row>
      <xdr:rowOff>69850</xdr:rowOff>
    </xdr:to>
    <xdr:cxnSp macro="">
      <xdr:nvCxnSpPr>
        <xdr:cNvPr id="253" name="直線コネクタ 252">
          <a:extLst>
            <a:ext uri="{FF2B5EF4-FFF2-40B4-BE49-F238E27FC236}">
              <a16:creationId xmlns:a16="http://schemas.microsoft.com/office/drawing/2014/main" id="{00000000-0008-0000-0400-0000FD000000}"/>
            </a:ext>
          </a:extLst>
        </xdr:cNvPr>
        <xdr:cNvCxnSpPr/>
      </xdr:nvCxnSpPr>
      <xdr:spPr>
        <a:xfrm flipV="1">
          <a:off x="13004800" y="1017778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57</xdr:row>
      <xdr:rowOff>26670</xdr:rowOff>
    </xdr:from>
    <xdr:to>
      <xdr:col>69</xdr:col>
      <xdr:colOff>142875</xdr:colOff>
      <xdr:row>57</xdr:row>
      <xdr:rowOff>128270</xdr:rowOff>
    </xdr:to>
    <xdr:sp macro="" textlink="">
      <xdr:nvSpPr>
        <xdr:cNvPr id="254" name="フローチャート: 判断 253">
          <a:extLst>
            <a:ext uri="{FF2B5EF4-FFF2-40B4-BE49-F238E27FC236}">
              <a16:creationId xmlns:a16="http://schemas.microsoft.com/office/drawing/2014/main" id="{00000000-0008-0000-0400-0000FE000000}"/>
            </a:ext>
          </a:extLst>
        </xdr:cNvPr>
        <xdr:cNvSpPr/>
      </xdr:nvSpPr>
      <xdr:spPr>
        <a:xfrm>
          <a:off x="13843000" y="9799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55</xdr:row>
      <xdr:rowOff>138447</xdr:rowOff>
    </xdr:from>
    <xdr:ext cx="762000" cy="259045"/>
    <xdr:sp macro="" textlink="">
      <xdr:nvSpPr>
        <xdr:cNvPr id="255" name="テキスト ボックス 254">
          <a:extLst>
            <a:ext uri="{FF2B5EF4-FFF2-40B4-BE49-F238E27FC236}">
              <a16:creationId xmlns:a16="http://schemas.microsoft.com/office/drawing/2014/main" id="{00000000-0008-0000-0400-0000FF000000}"/>
            </a:ext>
          </a:extLst>
        </xdr:cNvPr>
        <xdr:cNvSpPr txBox="1"/>
      </xdr:nvSpPr>
      <xdr:spPr>
        <a:xfrm>
          <a:off x="13512800" y="9568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58</xdr:row>
      <xdr:rowOff>144780</xdr:rowOff>
    </xdr:from>
    <xdr:to>
      <xdr:col>65</xdr:col>
      <xdr:colOff>53975</xdr:colOff>
      <xdr:row>59</xdr:row>
      <xdr:rowOff>74930</xdr:rowOff>
    </xdr:to>
    <xdr:sp macro="" textlink="">
      <xdr:nvSpPr>
        <xdr:cNvPr id="256" name="フローチャート: 判断 255">
          <a:extLst>
            <a:ext uri="{FF2B5EF4-FFF2-40B4-BE49-F238E27FC236}">
              <a16:creationId xmlns:a16="http://schemas.microsoft.com/office/drawing/2014/main" id="{00000000-0008-0000-0400-000000010000}"/>
            </a:ext>
          </a:extLst>
        </xdr:cNvPr>
        <xdr:cNvSpPr/>
      </xdr:nvSpPr>
      <xdr:spPr>
        <a:xfrm>
          <a:off x="12954000" y="10088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57</xdr:row>
      <xdr:rowOff>85107</xdr:rowOff>
    </xdr:from>
    <xdr:ext cx="762000" cy="259045"/>
    <xdr:sp macro="" textlink="">
      <xdr:nvSpPr>
        <xdr:cNvPr id="257" name="テキスト ボックス 256">
          <a:extLst>
            <a:ext uri="{FF2B5EF4-FFF2-40B4-BE49-F238E27FC236}">
              <a16:creationId xmlns:a16="http://schemas.microsoft.com/office/drawing/2014/main" id="{00000000-0008-0000-0400-000001010000}"/>
            </a:ext>
          </a:extLst>
        </xdr:cNvPr>
        <xdr:cNvSpPr txBox="1"/>
      </xdr:nvSpPr>
      <xdr:spPr>
        <a:xfrm>
          <a:off x="12623800" y="98577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58" name="テキスト ボックス 257">
          <a:extLst>
            <a:ext uri="{FF2B5EF4-FFF2-40B4-BE49-F238E27FC236}">
              <a16:creationId xmlns:a16="http://schemas.microsoft.com/office/drawing/2014/main" id="{00000000-0008-0000-0400-00000201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59" name="テキスト ボックス 258">
          <a:extLst>
            <a:ext uri="{FF2B5EF4-FFF2-40B4-BE49-F238E27FC236}">
              <a16:creationId xmlns:a16="http://schemas.microsoft.com/office/drawing/2014/main" id="{00000000-0008-0000-0400-000003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0" name="テキスト ボックス 259">
          <a:extLst>
            <a:ext uri="{FF2B5EF4-FFF2-40B4-BE49-F238E27FC236}">
              <a16:creationId xmlns:a16="http://schemas.microsoft.com/office/drawing/2014/main" id="{00000000-0008-0000-0400-000004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1" name="テキスト ボックス 260">
          <a:extLst>
            <a:ext uri="{FF2B5EF4-FFF2-40B4-BE49-F238E27FC236}">
              <a16:creationId xmlns:a16="http://schemas.microsoft.com/office/drawing/2014/main" id="{00000000-0008-0000-0400-000005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2" name="テキスト ボックス 261">
          <a:extLst>
            <a:ext uri="{FF2B5EF4-FFF2-40B4-BE49-F238E27FC236}">
              <a16:creationId xmlns:a16="http://schemas.microsoft.com/office/drawing/2014/main" id="{00000000-0008-0000-0400-000006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59</xdr:row>
      <xdr:rowOff>133350</xdr:rowOff>
    </xdr:from>
    <xdr:to>
      <xdr:col>82</xdr:col>
      <xdr:colOff>158750</xdr:colOff>
      <xdr:row>60</xdr:row>
      <xdr:rowOff>63500</xdr:rowOff>
    </xdr:to>
    <xdr:sp macro="" textlink="">
      <xdr:nvSpPr>
        <xdr:cNvPr id="263" name="楕円 262">
          <a:extLst>
            <a:ext uri="{FF2B5EF4-FFF2-40B4-BE49-F238E27FC236}">
              <a16:creationId xmlns:a16="http://schemas.microsoft.com/office/drawing/2014/main" id="{00000000-0008-0000-0400-000007010000}"/>
            </a:ext>
          </a:extLst>
        </xdr:cNvPr>
        <xdr:cNvSpPr/>
      </xdr:nvSpPr>
      <xdr:spPr>
        <a:xfrm>
          <a:off x="16459200" y="10248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59</xdr:row>
      <xdr:rowOff>105427</xdr:rowOff>
    </xdr:from>
    <xdr:ext cx="762000" cy="259045"/>
    <xdr:sp macro="" textlink="">
      <xdr:nvSpPr>
        <xdr:cNvPr id="264" name="その他該当値テキスト">
          <a:extLst>
            <a:ext uri="{FF2B5EF4-FFF2-40B4-BE49-F238E27FC236}">
              <a16:creationId xmlns:a16="http://schemas.microsoft.com/office/drawing/2014/main" id="{00000000-0008-0000-0400-000008010000}"/>
            </a:ext>
          </a:extLst>
        </xdr:cNvPr>
        <xdr:cNvSpPr txBox="1"/>
      </xdr:nvSpPr>
      <xdr:spPr>
        <a:xfrm>
          <a:off x="16598900" y="10220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59</xdr:row>
      <xdr:rowOff>19050</xdr:rowOff>
    </xdr:from>
    <xdr:to>
      <xdr:col>78</xdr:col>
      <xdr:colOff>120650</xdr:colOff>
      <xdr:row>59</xdr:row>
      <xdr:rowOff>120650</xdr:rowOff>
    </xdr:to>
    <xdr:sp macro="" textlink="">
      <xdr:nvSpPr>
        <xdr:cNvPr id="265" name="楕円 264">
          <a:extLst>
            <a:ext uri="{FF2B5EF4-FFF2-40B4-BE49-F238E27FC236}">
              <a16:creationId xmlns:a16="http://schemas.microsoft.com/office/drawing/2014/main" id="{00000000-0008-0000-0400-000009010000}"/>
            </a:ext>
          </a:extLst>
        </xdr:cNvPr>
        <xdr:cNvSpPr/>
      </xdr:nvSpPr>
      <xdr:spPr>
        <a:xfrm>
          <a:off x="15621000" y="10134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59</xdr:row>
      <xdr:rowOff>105427</xdr:rowOff>
    </xdr:from>
    <xdr:ext cx="736600" cy="259045"/>
    <xdr:sp macro="" textlink="">
      <xdr:nvSpPr>
        <xdr:cNvPr id="266" name="テキスト ボックス 265">
          <a:extLst>
            <a:ext uri="{FF2B5EF4-FFF2-40B4-BE49-F238E27FC236}">
              <a16:creationId xmlns:a16="http://schemas.microsoft.com/office/drawing/2014/main" id="{00000000-0008-0000-0400-00000A010000}"/>
            </a:ext>
          </a:extLst>
        </xdr:cNvPr>
        <xdr:cNvSpPr txBox="1"/>
      </xdr:nvSpPr>
      <xdr:spPr>
        <a:xfrm>
          <a:off x="15290800" y="102209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60</xdr:row>
      <xdr:rowOff>99060</xdr:rowOff>
    </xdr:from>
    <xdr:to>
      <xdr:col>74</xdr:col>
      <xdr:colOff>31750</xdr:colOff>
      <xdr:row>61</xdr:row>
      <xdr:rowOff>29210</xdr:rowOff>
    </xdr:to>
    <xdr:sp macro="" textlink="">
      <xdr:nvSpPr>
        <xdr:cNvPr id="267" name="楕円 266">
          <a:extLst>
            <a:ext uri="{FF2B5EF4-FFF2-40B4-BE49-F238E27FC236}">
              <a16:creationId xmlns:a16="http://schemas.microsoft.com/office/drawing/2014/main" id="{00000000-0008-0000-0400-00000B010000}"/>
            </a:ext>
          </a:extLst>
        </xdr:cNvPr>
        <xdr:cNvSpPr/>
      </xdr:nvSpPr>
      <xdr:spPr>
        <a:xfrm>
          <a:off x="14732000" y="103860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61</xdr:row>
      <xdr:rowOff>13987</xdr:rowOff>
    </xdr:from>
    <xdr:ext cx="762000" cy="259045"/>
    <xdr:sp macro="" textlink="">
      <xdr:nvSpPr>
        <xdr:cNvPr id="268" name="テキスト ボックス 267">
          <a:extLst>
            <a:ext uri="{FF2B5EF4-FFF2-40B4-BE49-F238E27FC236}">
              <a16:creationId xmlns:a16="http://schemas.microsoft.com/office/drawing/2014/main" id="{00000000-0008-0000-0400-00000C010000}"/>
            </a:ext>
          </a:extLst>
        </xdr:cNvPr>
        <xdr:cNvSpPr txBox="1"/>
      </xdr:nvSpPr>
      <xdr:spPr>
        <a:xfrm>
          <a:off x="14401800" y="104724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59</xdr:row>
      <xdr:rowOff>11430</xdr:rowOff>
    </xdr:from>
    <xdr:to>
      <xdr:col>69</xdr:col>
      <xdr:colOff>142875</xdr:colOff>
      <xdr:row>59</xdr:row>
      <xdr:rowOff>113030</xdr:rowOff>
    </xdr:to>
    <xdr:sp macro="" textlink="">
      <xdr:nvSpPr>
        <xdr:cNvPr id="269" name="楕円 268">
          <a:extLst>
            <a:ext uri="{FF2B5EF4-FFF2-40B4-BE49-F238E27FC236}">
              <a16:creationId xmlns:a16="http://schemas.microsoft.com/office/drawing/2014/main" id="{00000000-0008-0000-0400-00000D010000}"/>
            </a:ext>
          </a:extLst>
        </xdr:cNvPr>
        <xdr:cNvSpPr/>
      </xdr:nvSpPr>
      <xdr:spPr>
        <a:xfrm>
          <a:off x="13843000" y="10126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59</xdr:row>
      <xdr:rowOff>97807</xdr:rowOff>
    </xdr:from>
    <xdr:ext cx="762000" cy="259045"/>
    <xdr:sp macro="" textlink="">
      <xdr:nvSpPr>
        <xdr:cNvPr id="270" name="テキスト ボックス 269">
          <a:extLst>
            <a:ext uri="{FF2B5EF4-FFF2-40B4-BE49-F238E27FC236}">
              <a16:creationId xmlns:a16="http://schemas.microsoft.com/office/drawing/2014/main" id="{00000000-0008-0000-0400-00000E010000}"/>
            </a:ext>
          </a:extLst>
        </xdr:cNvPr>
        <xdr:cNvSpPr txBox="1"/>
      </xdr:nvSpPr>
      <xdr:spPr>
        <a:xfrm>
          <a:off x="13512800" y="10213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59</xdr:row>
      <xdr:rowOff>19050</xdr:rowOff>
    </xdr:from>
    <xdr:to>
      <xdr:col>65</xdr:col>
      <xdr:colOff>53975</xdr:colOff>
      <xdr:row>59</xdr:row>
      <xdr:rowOff>120650</xdr:rowOff>
    </xdr:to>
    <xdr:sp macro="" textlink="">
      <xdr:nvSpPr>
        <xdr:cNvPr id="271" name="楕円 270">
          <a:extLst>
            <a:ext uri="{FF2B5EF4-FFF2-40B4-BE49-F238E27FC236}">
              <a16:creationId xmlns:a16="http://schemas.microsoft.com/office/drawing/2014/main" id="{00000000-0008-0000-0400-00000F010000}"/>
            </a:ext>
          </a:extLst>
        </xdr:cNvPr>
        <xdr:cNvSpPr/>
      </xdr:nvSpPr>
      <xdr:spPr>
        <a:xfrm>
          <a:off x="12954000" y="10134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59</xdr:row>
      <xdr:rowOff>105427</xdr:rowOff>
    </xdr:from>
    <xdr:ext cx="762000" cy="259045"/>
    <xdr:sp macro="" textlink="">
      <xdr:nvSpPr>
        <xdr:cNvPr id="272" name="テキスト ボックス 271">
          <a:extLst>
            <a:ext uri="{FF2B5EF4-FFF2-40B4-BE49-F238E27FC236}">
              <a16:creationId xmlns:a16="http://schemas.microsoft.com/office/drawing/2014/main" id="{00000000-0008-0000-0400-000010010000}"/>
            </a:ext>
          </a:extLst>
        </xdr:cNvPr>
        <xdr:cNvSpPr txBox="1"/>
      </xdr:nvSpPr>
      <xdr:spPr>
        <a:xfrm>
          <a:off x="12623800" y="10220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73" name="正方形/長方形 272">
          <a:extLst>
            <a:ext uri="{FF2B5EF4-FFF2-40B4-BE49-F238E27FC236}">
              <a16:creationId xmlns:a16="http://schemas.microsoft.com/office/drawing/2014/main" id="{00000000-0008-0000-0400-000011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74" name="正方形/長方形 273">
          <a:extLst>
            <a:ext uri="{FF2B5EF4-FFF2-40B4-BE49-F238E27FC236}">
              <a16:creationId xmlns:a16="http://schemas.microsoft.com/office/drawing/2014/main" id="{00000000-0008-0000-0400-000012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75" name="正方形/長方形 274">
          <a:extLst>
            <a:ext uri="{FF2B5EF4-FFF2-40B4-BE49-F238E27FC236}">
              <a16:creationId xmlns:a16="http://schemas.microsoft.com/office/drawing/2014/main" id="{00000000-0008-0000-0400-000013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76" name="正方形/長方形 275">
          <a:extLst>
            <a:ext uri="{FF2B5EF4-FFF2-40B4-BE49-F238E27FC236}">
              <a16:creationId xmlns:a16="http://schemas.microsoft.com/office/drawing/2014/main" id="{00000000-0008-0000-0400-000014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77" name="正方形/長方形 276">
          <a:extLst>
            <a:ext uri="{FF2B5EF4-FFF2-40B4-BE49-F238E27FC236}">
              <a16:creationId xmlns:a16="http://schemas.microsoft.com/office/drawing/2014/main" id="{00000000-0008-0000-0400-000015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78" name="正方形/長方形 277">
          <a:extLst>
            <a:ext uri="{FF2B5EF4-FFF2-40B4-BE49-F238E27FC236}">
              <a16:creationId xmlns:a16="http://schemas.microsoft.com/office/drawing/2014/main" id="{00000000-0008-0000-0400-000016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79" name="正方形/長方形 278">
          <a:extLst>
            <a:ext uri="{FF2B5EF4-FFF2-40B4-BE49-F238E27FC236}">
              <a16:creationId xmlns:a16="http://schemas.microsoft.com/office/drawing/2014/main" id="{00000000-0008-0000-0400-000017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0" name="正方形/長方形 279">
          <a:extLst>
            <a:ext uri="{FF2B5EF4-FFF2-40B4-BE49-F238E27FC236}">
              <a16:creationId xmlns:a16="http://schemas.microsoft.com/office/drawing/2014/main" id="{00000000-0008-0000-0400-000018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1" name="正方形/長方形 280">
          <a:extLst>
            <a:ext uri="{FF2B5EF4-FFF2-40B4-BE49-F238E27FC236}">
              <a16:creationId xmlns:a16="http://schemas.microsoft.com/office/drawing/2014/main" id="{00000000-0008-0000-0400-000019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2" name="正方形/長方形 281">
          <a:extLst>
            <a:ext uri="{FF2B5EF4-FFF2-40B4-BE49-F238E27FC236}">
              <a16:creationId xmlns:a16="http://schemas.microsoft.com/office/drawing/2014/main" id="{00000000-0008-0000-0400-00001A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83" name="テキスト ボックス 282">
          <a:extLst>
            <a:ext uri="{FF2B5EF4-FFF2-40B4-BE49-F238E27FC236}">
              <a16:creationId xmlns:a16="http://schemas.microsoft.com/office/drawing/2014/main" id="{00000000-0008-0000-0400-00001B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補助費等に係る経常収支比率については、例年、類似団体平均値を大きく下回る状況となっている。</a:t>
          </a:r>
          <a:endParaRPr lang="ja-JP" altLang="ja-JP" sz="1400">
            <a:effectLst/>
          </a:endParaRPr>
        </a:p>
        <a:p>
          <a:r>
            <a:rPr kumimoji="1" lang="ja-JP" altLang="ja-JP" sz="1100">
              <a:solidFill>
                <a:schemeClr val="dk1"/>
              </a:solidFill>
              <a:effectLst/>
              <a:latin typeface="+mn-lt"/>
              <a:ea typeface="+mn-ea"/>
              <a:cs typeface="+mn-cs"/>
            </a:rPr>
            <a:t>　引き続き補助金・負担金の適正化に努める。</a:t>
          </a:r>
          <a:endParaRPr lang="ja-JP" altLang="ja-JP" sz="1400">
            <a:effectLst/>
          </a:endParaRPr>
        </a:p>
      </xdr:txBody>
    </xdr:sp>
    <xdr:clientData/>
  </xdr:twoCellAnchor>
  <xdr:oneCellAnchor>
    <xdr:from>
      <xdr:col>62</xdr:col>
      <xdr:colOff>6350</xdr:colOff>
      <xdr:row>29</xdr:row>
      <xdr:rowOff>107950</xdr:rowOff>
    </xdr:from>
    <xdr:ext cx="298543" cy="225703"/>
    <xdr:sp macro="" textlink="">
      <xdr:nvSpPr>
        <xdr:cNvPr id="284" name="テキスト ボックス 283">
          <a:extLst>
            <a:ext uri="{FF2B5EF4-FFF2-40B4-BE49-F238E27FC236}">
              <a16:creationId xmlns:a16="http://schemas.microsoft.com/office/drawing/2014/main" id="{00000000-0008-0000-0400-00001C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85" name="直線コネクタ 284">
          <a:extLst>
            <a:ext uri="{FF2B5EF4-FFF2-40B4-BE49-F238E27FC236}">
              <a16:creationId xmlns:a16="http://schemas.microsoft.com/office/drawing/2014/main" id="{00000000-0008-0000-0400-00001D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86" name="テキスト ボックス 285">
          <a:extLst>
            <a:ext uri="{FF2B5EF4-FFF2-40B4-BE49-F238E27FC236}">
              <a16:creationId xmlns:a16="http://schemas.microsoft.com/office/drawing/2014/main" id="{00000000-0008-0000-0400-00001E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87" name="直線コネクタ 286">
          <a:extLst>
            <a:ext uri="{FF2B5EF4-FFF2-40B4-BE49-F238E27FC236}">
              <a16:creationId xmlns:a16="http://schemas.microsoft.com/office/drawing/2014/main" id="{00000000-0008-0000-0400-00001F010000}"/>
            </a:ext>
          </a:extLst>
        </xdr:cNvPr>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88" name="テキスト ボックス 287">
          <a:extLst>
            <a:ext uri="{FF2B5EF4-FFF2-40B4-BE49-F238E27FC236}">
              <a16:creationId xmlns:a16="http://schemas.microsoft.com/office/drawing/2014/main" id="{00000000-0008-0000-0400-000020010000}"/>
            </a:ext>
          </a:extLst>
        </xdr:cNvPr>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89" name="直線コネクタ 288">
          <a:extLst>
            <a:ext uri="{FF2B5EF4-FFF2-40B4-BE49-F238E27FC236}">
              <a16:creationId xmlns:a16="http://schemas.microsoft.com/office/drawing/2014/main" id="{00000000-0008-0000-0400-000021010000}"/>
            </a:ext>
          </a:extLst>
        </xdr:cNvPr>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90" name="テキスト ボックス 289">
          <a:extLst>
            <a:ext uri="{FF2B5EF4-FFF2-40B4-BE49-F238E27FC236}">
              <a16:creationId xmlns:a16="http://schemas.microsoft.com/office/drawing/2014/main" id="{00000000-0008-0000-0400-000022010000}"/>
            </a:ext>
          </a:extLst>
        </xdr:cNvPr>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291" name="直線コネクタ 290">
          <a:extLst>
            <a:ext uri="{FF2B5EF4-FFF2-40B4-BE49-F238E27FC236}">
              <a16:creationId xmlns:a16="http://schemas.microsoft.com/office/drawing/2014/main" id="{00000000-0008-0000-0400-000023010000}"/>
            </a:ext>
          </a:extLst>
        </xdr:cNvPr>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292" name="テキスト ボックス 291">
          <a:extLst>
            <a:ext uri="{FF2B5EF4-FFF2-40B4-BE49-F238E27FC236}">
              <a16:creationId xmlns:a16="http://schemas.microsoft.com/office/drawing/2014/main" id="{00000000-0008-0000-0400-000024010000}"/>
            </a:ext>
          </a:extLst>
        </xdr:cNvPr>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293" name="直線コネクタ 292">
          <a:extLst>
            <a:ext uri="{FF2B5EF4-FFF2-40B4-BE49-F238E27FC236}">
              <a16:creationId xmlns:a16="http://schemas.microsoft.com/office/drawing/2014/main" id="{00000000-0008-0000-0400-000025010000}"/>
            </a:ext>
          </a:extLst>
        </xdr:cNvPr>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294" name="テキスト ボックス 293">
          <a:extLst>
            <a:ext uri="{FF2B5EF4-FFF2-40B4-BE49-F238E27FC236}">
              <a16:creationId xmlns:a16="http://schemas.microsoft.com/office/drawing/2014/main" id="{00000000-0008-0000-0400-000026010000}"/>
            </a:ext>
          </a:extLst>
        </xdr:cNvPr>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295" name="直線コネクタ 294">
          <a:extLst>
            <a:ext uri="{FF2B5EF4-FFF2-40B4-BE49-F238E27FC236}">
              <a16:creationId xmlns:a16="http://schemas.microsoft.com/office/drawing/2014/main" id="{00000000-0008-0000-0400-000027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296" name="補助費等グラフ枠">
          <a:extLst>
            <a:ext uri="{FF2B5EF4-FFF2-40B4-BE49-F238E27FC236}">
              <a16:creationId xmlns:a16="http://schemas.microsoft.com/office/drawing/2014/main" id="{00000000-0008-0000-0400-000028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34</xdr:row>
      <xdr:rowOff>44704</xdr:rowOff>
    </xdr:from>
    <xdr:to>
      <xdr:col>82</xdr:col>
      <xdr:colOff>107950</xdr:colOff>
      <xdr:row>40</xdr:row>
      <xdr:rowOff>122428</xdr:rowOff>
    </xdr:to>
    <xdr:cxnSp macro="">
      <xdr:nvCxnSpPr>
        <xdr:cNvPr id="297" name="直線コネクタ 296">
          <a:extLst>
            <a:ext uri="{FF2B5EF4-FFF2-40B4-BE49-F238E27FC236}">
              <a16:creationId xmlns:a16="http://schemas.microsoft.com/office/drawing/2014/main" id="{00000000-0008-0000-0400-000029010000}"/>
            </a:ext>
          </a:extLst>
        </xdr:cNvPr>
        <xdr:cNvCxnSpPr/>
      </xdr:nvCxnSpPr>
      <xdr:spPr>
        <a:xfrm flipV="1">
          <a:off x="16510000" y="5874004"/>
          <a:ext cx="0" cy="110642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40</xdr:row>
      <xdr:rowOff>94505</xdr:rowOff>
    </xdr:from>
    <xdr:ext cx="762000" cy="259045"/>
    <xdr:sp macro="" textlink="">
      <xdr:nvSpPr>
        <xdr:cNvPr id="298" name="補助費等最小値テキスト">
          <a:extLst>
            <a:ext uri="{FF2B5EF4-FFF2-40B4-BE49-F238E27FC236}">
              <a16:creationId xmlns:a16="http://schemas.microsoft.com/office/drawing/2014/main" id="{00000000-0008-0000-0400-00002A010000}"/>
            </a:ext>
          </a:extLst>
        </xdr:cNvPr>
        <xdr:cNvSpPr txBox="1"/>
      </xdr:nvSpPr>
      <xdr:spPr>
        <a:xfrm>
          <a:off x="16598900" y="69525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40</xdr:row>
      <xdr:rowOff>122428</xdr:rowOff>
    </xdr:from>
    <xdr:to>
      <xdr:col>82</xdr:col>
      <xdr:colOff>196850</xdr:colOff>
      <xdr:row>40</xdr:row>
      <xdr:rowOff>122428</xdr:rowOff>
    </xdr:to>
    <xdr:cxnSp macro="">
      <xdr:nvCxnSpPr>
        <xdr:cNvPr id="299" name="直線コネクタ 298">
          <a:extLst>
            <a:ext uri="{FF2B5EF4-FFF2-40B4-BE49-F238E27FC236}">
              <a16:creationId xmlns:a16="http://schemas.microsoft.com/office/drawing/2014/main" id="{00000000-0008-0000-0400-00002B010000}"/>
            </a:ext>
          </a:extLst>
        </xdr:cNvPr>
        <xdr:cNvCxnSpPr/>
      </xdr:nvCxnSpPr>
      <xdr:spPr>
        <a:xfrm>
          <a:off x="16421100" y="6980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32</xdr:row>
      <xdr:rowOff>131081</xdr:rowOff>
    </xdr:from>
    <xdr:ext cx="762000" cy="259045"/>
    <xdr:sp macro="" textlink="">
      <xdr:nvSpPr>
        <xdr:cNvPr id="300" name="補助費等最大値テキスト">
          <a:extLst>
            <a:ext uri="{FF2B5EF4-FFF2-40B4-BE49-F238E27FC236}">
              <a16:creationId xmlns:a16="http://schemas.microsoft.com/office/drawing/2014/main" id="{00000000-0008-0000-0400-00002C010000}"/>
            </a:ext>
          </a:extLst>
        </xdr:cNvPr>
        <xdr:cNvSpPr txBox="1"/>
      </xdr:nvSpPr>
      <xdr:spPr>
        <a:xfrm>
          <a:off x="16598900" y="56174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34</xdr:row>
      <xdr:rowOff>44704</xdr:rowOff>
    </xdr:from>
    <xdr:to>
      <xdr:col>82</xdr:col>
      <xdr:colOff>196850</xdr:colOff>
      <xdr:row>34</xdr:row>
      <xdr:rowOff>44704</xdr:rowOff>
    </xdr:to>
    <xdr:cxnSp macro="">
      <xdr:nvCxnSpPr>
        <xdr:cNvPr id="301" name="直線コネクタ 300">
          <a:extLst>
            <a:ext uri="{FF2B5EF4-FFF2-40B4-BE49-F238E27FC236}">
              <a16:creationId xmlns:a16="http://schemas.microsoft.com/office/drawing/2014/main" id="{00000000-0008-0000-0400-00002D010000}"/>
            </a:ext>
          </a:extLst>
        </xdr:cNvPr>
        <xdr:cNvCxnSpPr/>
      </xdr:nvCxnSpPr>
      <xdr:spPr>
        <a:xfrm>
          <a:off x="16421100" y="58740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34</xdr:row>
      <xdr:rowOff>149860</xdr:rowOff>
    </xdr:from>
    <xdr:to>
      <xdr:col>82</xdr:col>
      <xdr:colOff>107950</xdr:colOff>
      <xdr:row>34</xdr:row>
      <xdr:rowOff>163576</xdr:rowOff>
    </xdr:to>
    <xdr:cxnSp macro="">
      <xdr:nvCxnSpPr>
        <xdr:cNvPr id="302" name="直線コネクタ 301">
          <a:extLst>
            <a:ext uri="{FF2B5EF4-FFF2-40B4-BE49-F238E27FC236}">
              <a16:creationId xmlns:a16="http://schemas.microsoft.com/office/drawing/2014/main" id="{00000000-0008-0000-0400-00002E010000}"/>
            </a:ext>
          </a:extLst>
        </xdr:cNvPr>
        <xdr:cNvCxnSpPr/>
      </xdr:nvCxnSpPr>
      <xdr:spPr>
        <a:xfrm>
          <a:off x="15671800" y="5979160"/>
          <a:ext cx="838200" cy="13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36</xdr:row>
      <xdr:rowOff>80281</xdr:rowOff>
    </xdr:from>
    <xdr:ext cx="762000" cy="259045"/>
    <xdr:sp macro="" textlink="">
      <xdr:nvSpPr>
        <xdr:cNvPr id="303" name="補助費等平均値テキスト">
          <a:extLst>
            <a:ext uri="{FF2B5EF4-FFF2-40B4-BE49-F238E27FC236}">
              <a16:creationId xmlns:a16="http://schemas.microsoft.com/office/drawing/2014/main" id="{00000000-0008-0000-0400-00002F010000}"/>
            </a:ext>
          </a:extLst>
        </xdr:cNvPr>
        <xdr:cNvSpPr txBox="1"/>
      </xdr:nvSpPr>
      <xdr:spPr>
        <a:xfrm>
          <a:off x="16598900" y="625248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108204</xdr:rowOff>
    </xdr:from>
    <xdr:to>
      <xdr:col>82</xdr:col>
      <xdr:colOff>158750</xdr:colOff>
      <xdr:row>37</xdr:row>
      <xdr:rowOff>38354</xdr:rowOff>
    </xdr:to>
    <xdr:sp macro="" textlink="">
      <xdr:nvSpPr>
        <xdr:cNvPr id="304" name="フローチャート: 判断 303">
          <a:extLst>
            <a:ext uri="{FF2B5EF4-FFF2-40B4-BE49-F238E27FC236}">
              <a16:creationId xmlns:a16="http://schemas.microsoft.com/office/drawing/2014/main" id="{00000000-0008-0000-0400-000030010000}"/>
            </a:ext>
          </a:extLst>
        </xdr:cNvPr>
        <xdr:cNvSpPr/>
      </xdr:nvSpPr>
      <xdr:spPr>
        <a:xfrm>
          <a:off x="16459200" y="62804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34</xdr:row>
      <xdr:rowOff>127000</xdr:rowOff>
    </xdr:from>
    <xdr:to>
      <xdr:col>78</xdr:col>
      <xdr:colOff>69850</xdr:colOff>
      <xdr:row>34</xdr:row>
      <xdr:rowOff>149860</xdr:rowOff>
    </xdr:to>
    <xdr:cxnSp macro="">
      <xdr:nvCxnSpPr>
        <xdr:cNvPr id="305" name="直線コネクタ 304">
          <a:extLst>
            <a:ext uri="{FF2B5EF4-FFF2-40B4-BE49-F238E27FC236}">
              <a16:creationId xmlns:a16="http://schemas.microsoft.com/office/drawing/2014/main" id="{00000000-0008-0000-0400-000031010000}"/>
            </a:ext>
          </a:extLst>
        </xdr:cNvPr>
        <xdr:cNvCxnSpPr/>
      </xdr:nvCxnSpPr>
      <xdr:spPr>
        <a:xfrm>
          <a:off x="14782800" y="5956300"/>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36</xdr:row>
      <xdr:rowOff>80772</xdr:rowOff>
    </xdr:from>
    <xdr:to>
      <xdr:col>78</xdr:col>
      <xdr:colOff>120650</xdr:colOff>
      <xdr:row>37</xdr:row>
      <xdr:rowOff>10922</xdr:rowOff>
    </xdr:to>
    <xdr:sp macro="" textlink="">
      <xdr:nvSpPr>
        <xdr:cNvPr id="306" name="フローチャート: 判断 305">
          <a:extLst>
            <a:ext uri="{FF2B5EF4-FFF2-40B4-BE49-F238E27FC236}">
              <a16:creationId xmlns:a16="http://schemas.microsoft.com/office/drawing/2014/main" id="{00000000-0008-0000-0400-000032010000}"/>
            </a:ext>
          </a:extLst>
        </xdr:cNvPr>
        <xdr:cNvSpPr/>
      </xdr:nvSpPr>
      <xdr:spPr>
        <a:xfrm>
          <a:off x="15621000" y="62529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36</xdr:row>
      <xdr:rowOff>167149</xdr:rowOff>
    </xdr:from>
    <xdr:ext cx="736600" cy="259045"/>
    <xdr:sp macro="" textlink="">
      <xdr:nvSpPr>
        <xdr:cNvPr id="307" name="テキスト ボックス 306">
          <a:extLst>
            <a:ext uri="{FF2B5EF4-FFF2-40B4-BE49-F238E27FC236}">
              <a16:creationId xmlns:a16="http://schemas.microsoft.com/office/drawing/2014/main" id="{00000000-0008-0000-0400-000033010000}"/>
            </a:ext>
          </a:extLst>
        </xdr:cNvPr>
        <xdr:cNvSpPr txBox="1"/>
      </xdr:nvSpPr>
      <xdr:spPr>
        <a:xfrm>
          <a:off x="15290800" y="63393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34</xdr:row>
      <xdr:rowOff>127000</xdr:rowOff>
    </xdr:from>
    <xdr:to>
      <xdr:col>73</xdr:col>
      <xdr:colOff>180975</xdr:colOff>
      <xdr:row>35</xdr:row>
      <xdr:rowOff>24130</xdr:rowOff>
    </xdr:to>
    <xdr:cxnSp macro="">
      <xdr:nvCxnSpPr>
        <xdr:cNvPr id="308" name="直線コネクタ 307">
          <a:extLst>
            <a:ext uri="{FF2B5EF4-FFF2-40B4-BE49-F238E27FC236}">
              <a16:creationId xmlns:a16="http://schemas.microsoft.com/office/drawing/2014/main" id="{00000000-0008-0000-0400-000034010000}"/>
            </a:ext>
          </a:extLst>
        </xdr:cNvPr>
        <xdr:cNvCxnSpPr/>
      </xdr:nvCxnSpPr>
      <xdr:spPr>
        <a:xfrm flipV="1">
          <a:off x="13893800" y="5956300"/>
          <a:ext cx="8890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36</xdr:row>
      <xdr:rowOff>57912</xdr:rowOff>
    </xdr:from>
    <xdr:to>
      <xdr:col>74</xdr:col>
      <xdr:colOff>31750</xdr:colOff>
      <xdr:row>36</xdr:row>
      <xdr:rowOff>159512</xdr:rowOff>
    </xdr:to>
    <xdr:sp macro="" textlink="">
      <xdr:nvSpPr>
        <xdr:cNvPr id="309" name="フローチャート: 判断 308">
          <a:extLst>
            <a:ext uri="{FF2B5EF4-FFF2-40B4-BE49-F238E27FC236}">
              <a16:creationId xmlns:a16="http://schemas.microsoft.com/office/drawing/2014/main" id="{00000000-0008-0000-0400-000035010000}"/>
            </a:ext>
          </a:extLst>
        </xdr:cNvPr>
        <xdr:cNvSpPr/>
      </xdr:nvSpPr>
      <xdr:spPr>
        <a:xfrm>
          <a:off x="14732000" y="62301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36</xdr:row>
      <xdr:rowOff>144289</xdr:rowOff>
    </xdr:from>
    <xdr:ext cx="762000" cy="259045"/>
    <xdr:sp macro="" textlink="">
      <xdr:nvSpPr>
        <xdr:cNvPr id="310" name="テキスト ボックス 309">
          <a:extLst>
            <a:ext uri="{FF2B5EF4-FFF2-40B4-BE49-F238E27FC236}">
              <a16:creationId xmlns:a16="http://schemas.microsoft.com/office/drawing/2014/main" id="{00000000-0008-0000-0400-000036010000}"/>
            </a:ext>
          </a:extLst>
        </xdr:cNvPr>
        <xdr:cNvSpPr txBox="1"/>
      </xdr:nvSpPr>
      <xdr:spPr>
        <a:xfrm>
          <a:off x="14401800" y="63164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34</xdr:row>
      <xdr:rowOff>140716</xdr:rowOff>
    </xdr:from>
    <xdr:to>
      <xdr:col>69</xdr:col>
      <xdr:colOff>92075</xdr:colOff>
      <xdr:row>35</xdr:row>
      <xdr:rowOff>24130</xdr:rowOff>
    </xdr:to>
    <xdr:cxnSp macro="">
      <xdr:nvCxnSpPr>
        <xdr:cNvPr id="311" name="直線コネクタ 310">
          <a:extLst>
            <a:ext uri="{FF2B5EF4-FFF2-40B4-BE49-F238E27FC236}">
              <a16:creationId xmlns:a16="http://schemas.microsoft.com/office/drawing/2014/main" id="{00000000-0008-0000-0400-000037010000}"/>
            </a:ext>
          </a:extLst>
        </xdr:cNvPr>
        <xdr:cNvCxnSpPr/>
      </xdr:nvCxnSpPr>
      <xdr:spPr>
        <a:xfrm>
          <a:off x="13004800" y="5970016"/>
          <a:ext cx="889000" cy="548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67056</xdr:rowOff>
    </xdr:from>
    <xdr:to>
      <xdr:col>69</xdr:col>
      <xdr:colOff>142875</xdr:colOff>
      <xdr:row>36</xdr:row>
      <xdr:rowOff>168656</xdr:rowOff>
    </xdr:to>
    <xdr:sp macro="" textlink="">
      <xdr:nvSpPr>
        <xdr:cNvPr id="312" name="フローチャート: 判断 311">
          <a:extLst>
            <a:ext uri="{FF2B5EF4-FFF2-40B4-BE49-F238E27FC236}">
              <a16:creationId xmlns:a16="http://schemas.microsoft.com/office/drawing/2014/main" id="{00000000-0008-0000-0400-000038010000}"/>
            </a:ext>
          </a:extLst>
        </xdr:cNvPr>
        <xdr:cNvSpPr/>
      </xdr:nvSpPr>
      <xdr:spPr>
        <a:xfrm>
          <a:off x="13843000" y="62392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36</xdr:row>
      <xdr:rowOff>153433</xdr:rowOff>
    </xdr:from>
    <xdr:ext cx="762000" cy="259045"/>
    <xdr:sp macro="" textlink="">
      <xdr:nvSpPr>
        <xdr:cNvPr id="313" name="テキスト ボックス 312">
          <a:extLst>
            <a:ext uri="{FF2B5EF4-FFF2-40B4-BE49-F238E27FC236}">
              <a16:creationId xmlns:a16="http://schemas.microsoft.com/office/drawing/2014/main" id="{00000000-0008-0000-0400-000039010000}"/>
            </a:ext>
          </a:extLst>
        </xdr:cNvPr>
        <xdr:cNvSpPr txBox="1"/>
      </xdr:nvSpPr>
      <xdr:spPr>
        <a:xfrm>
          <a:off x="13512800" y="63256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37</xdr:row>
      <xdr:rowOff>37338</xdr:rowOff>
    </xdr:from>
    <xdr:to>
      <xdr:col>65</xdr:col>
      <xdr:colOff>53975</xdr:colOff>
      <xdr:row>37</xdr:row>
      <xdr:rowOff>138938</xdr:rowOff>
    </xdr:to>
    <xdr:sp macro="" textlink="">
      <xdr:nvSpPr>
        <xdr:cNvPr id="314" name="フローチャート: 判断 313">
          <a:extLst>
            <a:ext uri="{FF2B5EF4-FFF2-40B4-BE49-F238E27FC236}">
              <a16:creationId xmlns:a16="http://schemas.microsoft.com/office/drawing/2014/main" id="{00000000-0008-0000-0400-00003A010000}"/>
            </a:ext>
          </a:extLst>
        </xdr:cNvPr>
        <xdr:cNvSpPr/>
      </xdr:nvSpPr>
      <xdr:spPr>
        <a:xfrm>
          <a:off x="12954000" y="63809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37</xdr:row>
      <xdr:rowOff>123715</xdr:rowOff>
    </xdr:from>
    <xdr:ext cx="762000" cy="259045"/>
    <xdr:sp macro="" textlink="">
      <xdr:nvSpPr>
        <xdr:cNvPr id="315" name="テキスト ボックス 314">
          <a:extLst>
            <a:ext uri="{FF2B5EF4-FFF2-40B4-BE49-F238E27FC236}">
              <a16:creationId xmlns:a16="http://schemas.microsoft.com/office/drawing/2014/main" id="{00000000-0008-0000-0400-00003B010000}"/>
            </a:ext>
          </a:extLst>
        </xdr:cNvPr>
        <xdr:cNvSpPr txBox="1"/>
      </xdr:nvSpPr>
      <xdr:spPr>
        <a:xfrm>
          <a:off x="12623800" y="64673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16" name="テキスト ボックス 315">
          <a:extLst>
            <a:ext uri="{FF2B5EF4-FFF2-40B4-BE49-F238E27FC236}">
              <a16:creationId xmlns:a16="http://schemas.microsoft.com/office/drawing/2014/main" id="{00000000-0008-0000-0400-00003C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17" name="テキスト ボックス 316">
          <a:extLst>
            <a:ext uri="{FF2B5EF4-FFF2-40B4-BE49-F238E27FC236}">
              <a16:creationId xmlns:a16="http://schemas.microsoft.com/office/drawing/2014/main" id="{00000000-0008-0000-0400-00003D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18" name="テキスト ボックス 317">
          <a:extLst>
            <a:ext uri="{FF2B5EF4-FFF2-40B4-BE49-F238E27FC236}">
              <a16:creationId xmlns:a16="http://schemas.microsoft.com/office/drawing/2014/main" id="{00000000-0008-0000-0400-00003E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19" name="テキスト ボックス 318">
          <a:extLst>
            <a:ext uri="{FF2B5EF4-FFF2-40B4-BE49-F238E27FC236}">
              <a16:creationId xmlns:a16="http://schemas.microsoft.com/office/drawing/2014/main" id="{00000000-0008-0000-0400-00003F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0" name="テキスト ボックス 319">
          <a:extLst>
            <a:ext uri="{FF2B5EF4-FFF2-40B4-BE49-F238E27FC236}">
              <a16:creationId xmlns:a16="http://schemas.microsoft.com/office/drawing/2014/main" id="{00000000-0008-0000-0400-000040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34</xdr:row>
      <xdr:rowOff>112776</xdr:rowOff>
    </xdr:from>
    <xdr:to>
      <xdr:col>82</xdr:col>
      <xdr:colOff>158750</xdr:colOff>
      <xdr:row>35</xdr:row>
      <xdr:rowOff>42926</xdr:rowOff>
    </xdr:to>
    <xdr:sp macro="" textlink="">
      <xdr:nvSpPr>
        <xdr:cNvPr id="321" name="楕円 320">
          <a:extLst>
            <a:ext uri="{FF2B5EF4-FFF2-40B4-BE49-F238E27FC236}">
              <a16:creationId xmlns:a16="http://schemas.microsoft.com/office/drawing/2014/main" id="{00000000-0008-0000-0400-000041010000}"/>
            </a:ext>
          </a:extLst>
        </xdr:cNvPr>
        <xdr:cNvSpPr/>
      </xdr:nvSpPr>
      <xdr:spPr>
        <a:xfrm>
          <a:off x="16459200" y="59420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34</xdr:row>
      <xdr:rowOff>21353</xdr:rowOff>
    </xdr:from>
    <xdr:ext cx="762000" cy="259045"/>
    <xdr:sp macro="" textlink="">
      <xdr:nvSpPr>
        <xdr:cNvPr id="322" name="補助費等該当値テキスト">
          <a:extLst>
            <a:ext uri="{FF2B5EF4-FFF2-40B4-BE49-F238E27FC236}">
              <a16:creationId xmlns:a16="http://schemas.microsoft.com/office/drawing/2014/main" id="{00000000-0008-0000-0400-000042010000}"/>
            </a:ext>
          </a:extLst>
        </xdr:cNvPr>
        <xdr:cNvSpPr txBox="1"/>
      </xdr:nvSpPr>
      <xdr:spPr>
        <a:xfrm>
          <a:off x="16598900" y="58506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34</xdr:row>
      <xdr:rowOff>99060</xdr:rowOff>
    </xdr:from>
    <xdr:to>
      <xdr:col>78</xdr:col>
      <xdr:colOff>120650</xdr:colOff>
      <xdr:row>35</xdr:row>
      <xdr:rowOff>29210</xdr:rowOff>
    </xdr:to>
    <xdr:sp macro="" textlink="">
      <xdr:nvSpPr>
        <xdr:cNvPr id="323" name="楕円 322">
          <a:extLst>
            <a:ext uri="{FF2B5EF4-FFF2-40B4-BE49-F238E27FC236}">
              <a16:creationId xmlns:a16="http://schemas.microsoft.com/office/drawing/2014/main" id="{00000000-0008-0000-0400-000043010000}"/>
            </a:ext>
          </a:extLst>
        </xdr:cNvPr>
        <xdr:cNvSpPr/>
      </xdr:nvSpPr>
      <xdr:spPr>
        <a:xfrm>
          <a:off x="15621000" y="59283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33</xdr:row>
      <xdr:rowOff>39387</xdr:rowOff>
    </xdr:from>
    <xdr:ext cx="736600" cy="259045"/>
    <xdr:sp macro="" textlink="">
      <xdr:nvSpPr>
        <xdr:cNvPr id="324" name="テキスト ボックス 323">
          <a:extLst>
            <a:ext uri="{FF2B5EF4-FFF2-40B4-BE49-F238E27FC236}">
              <a16:creationId xmlns:a16="http://schemas.microsoft.com/office/drawing/2014/main" id="{00000000-0008-0000-0400-000044010000}"/>
            </a:ext>
          </a:extLst>
        </xdr:cNvPr>
        <xdr:cNvSpPr txBox="1"/>
      </xdr:nvSpPr>
      <xdr:spPr>
        <a:xfrm>
          <a:off x="15290800" y="56972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34</xdr:row>
      <xdr:rowOff>76200</xdr:rowOff>
    </xdr:from>
    <xdr:to>
      <xdr:col>74</xdr:col>
      <xdr:colOff>31750</xdr:colOff>
      <xdr:row>35</xdr:row>
      <xdr:rowOff>6350</xdr:rowOff>
    </xdr:to>
    <xdr:sp macro="" textlink="">
      <xdr:nvSpPr>
        <xdr:cNvPr id="325" name="楕円 324">
          <a:extLst>
            <a:ext uri="{FF2B5EF4-FFF2-40B4-BE49-F238E27FC236}">
              <a16:creationId xmlns:a16="http://schemas.microsoft.com/office/drawing/2014/main" id="{00000000-0008-0000-0400-000045010000}"/>
            </a:ext>
          </a:extLst>
        </xdr:cNvPr>
        <xdr:cNvSpPr/>
      </xdr:nvSpPr>
      <xdr:spPr>
        <a:xfrm>
          <a:off x="14732000" y="5905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33</xdr:row>
      <xdr:rowOff>16527</xdr:rowOff>
    </xdr:from>
    <xdr:ext cx="762000" cy="259045"/>
    <xdr:sp macro="" textlink="">
      <xdr:nvSpPr>
        <xdr:cNvPr id="326" name="テキスト ボックス 325">
          <a:extLst>
            <a:ext uri="{FF2B5EF4-FFF2-40B4-BE49-F238E27FC236}">
              <a16:creationId xmlns:a16="http://schemas.microsoft.com/office/drawing/2014/main" id="{00000000-0008-0000-0400-000046010000}"/>
            </a:ext>
          </a:extLst>
        </xdr:cNvPr>
        <xdr:cNvSpPr txBox="1"/>
      </xdr:nvSpPr>
      <xdr:spPr>
        <a:xfrm>
          <a:off x="14401800" y="5674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34</xdr:row>
      <xdr:rowOff>144780</xdr:rowOff>
    </xdr:from>
    <xdr:to>
      <xdr:col>69</xdr:col>
      <xdr:colOff>142875</xdr:colOff>
      <xdr:row>35</xdr:row>
      <xdr:rowOff>74930</xdr:rowOff>
    </xdr:to>
    <xdr:sp macro="" textlink="">
      <xdr:nvSpPr>
        <xdr:cNvPr id="327" name="楕円 326">
          <a:extLst>
            <a:ext uri="{FF2B5EF4-FFF2-40B4-BE49-F238E27FC236}">
              <a16:creationId xmlns:a16="http://schemas.microsoft.com/office/drawing/2014/main" id="{00000000-0008-0000-0400-000047010000}"/>
            </a:ext>
          </a:extLst>
        </xdr:cNvPr>
        <xdr:cNvSpPr/>
      </xdr:nvSpPr>
      <xdr:spPr>
        <a:xfrm>
          <a:off x="13843000" y="5974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33</xdr:row>
      <xdr:rowOff>85107</xdr:rowOff>
    </xdr:from>
    <xdr:ext cx="762000" cy="259045"/>
    <xdr:sp macro="" textlink="">
      <xdr:nvSpPr>
        <xdr:cNvPr id="328" name="テキスト ボックス 327">
          <a:extLst>
            <a:ext uri="{FF2B5EF4-FFF2-40B4-BE49-F238E27FC236}">
              <a16:creationId xmlns:a16="http://schemas.microsoft.com/office/drawing/2014/main" id="{00000000-0008-0000-0400-000048010000}"/>
            </a:ext>
          </a:extLst>
        </xdr:cNvPr>
        <xdr:cNvSpPr txBox="1"/>
      </xdr:nvSpPr>
      <xdr:spPr>
        <a:xfrm>
          <a:off x="13512800" y="57429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34</xdr:row>
      <xdr:rowOff>89916</xdr:rowOff>
    </xdr:from>
    <xdr:to>
      <xdr:col>65</xdr:col>
      <xdr:colOff>53975</xdr:colOff>
      <xdr:row>35</xdr:row>
      <xdr:rowOff>20066</xdr:rowOff>
    </xdr:to>
    <xdr:sp macro="" textlink="">
      <xdr:nvSpPr>
        <xdr:cNvPr id="329" name="楕円 328">
          <a:extLst>
            <a:ext uri="{FF2B5EF4-FFF2-40B4-BE49-F238E27FC236}">
              <a16:creationId xmlns:a16="http://schemas.microsoft.com/office/drawing/2014/main" id="{00000000-0008-0000-0400-000049010000}"/>
            </a:ext>
          </a:extLst>
        </xdr:cNvPr>
        <xdr:cNvSpPr/>
      </xdr:nvSpPr>
      <xdr:spPr>
        <a:xfrm>
          <a:off x="12954000" y="59192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33</xdr:row>
      <xdr:rowOff>30243</xdr:rowOff>
    </xdr:from>
    <xdr:ext cx="762000" cy="259045"/>
    <xdr:sp macro="" textlink="">
      <xdr:nvSpPr>
        <xdr:cNvPr id="330" name="テキスト ボックス 329">
          <a:extLst>
            <a:ext uri="{FF2B5EF4-FFF2-40B4-BE49-F238E27FC236}">
              <a16:creationId xmlns:a16="http://schemas.microsoft.com/office/drawing/2014/main" id="{00000000-0008-0000-0400-00004A010000}"/>
            </a:ext>
          </a:extLst>
        </xdr:cNvPr>
        <xdr:cNvSpPr txBox="1"/>
      </xdr:nvSpPr>
      <xdr:spPr>
        <a:xfrm>
          <a:off x="12623800" y="56880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1" name="正方形/長方形 330">
          <a:extLst>
            <a:ext uri="{FF2B5EF4-FFF2-40B4-BE49-F238E27FC236}">
              <a16:creationId xmlns:a16="http://schemas.microsoft.com/office/drawing/2014/main" id="{00000000-0008-0000-0400-00004B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32" name="正方形/長方形 331">
          <a:extLst>
            <a:ext uri="{FF2B5EF4-FFF2-40B4-BE49-F238E27FC236}">
              <a16:creationId xmlns:a16="http://schemas.microsoft.com/office/drawing/2014/main" id="{00000000-0008-0000-0400-00004C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33" name="正方形/長方形 332">
          <a:extLst>
            <a:ext uri="{FF2B5EF4-FFF2-40B4-BE49-F238E27FC236}">
              <a16:creationId xmlns:a16="http://schemas.microsoft.com/office/drawing/2014/main" id="{00000000-0008-0000-0400-00004D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34" name="正方形/長方形 333">
          <a:extLst>
            <a:ext uri="{FF2B5EF4-FFF2-40B4-BE49-F238E27FC236}">
              <a16:creationId xmlns:a16="http://schemas.microsoft.com/office/drawing/2014/main" id="{00000000-0008-0000-0400-00004E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35" name="正方形/長方形 334">
          <a:extLst>
            <a:ext uri="{FF2B5EF4-FFF2-40B4-BE49-F238E27FC236}">
              <a16:creationId xmlns:a16="http://schemas.microsoft.com/office/drawing/2014/main" id="{00000000-0008-0000-0400-00004F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36" name="正方形/長方形 335">
          <a:extLst>
            <a:ext uri="{FF2B5EF4-FFF2-40B4-BE49-F238E27FC236}">
              <a16:creationId xmlns:a16="http://schemas.microsoft.com/office/drawing/2014/main" id="{00000000-0008-0000-0400-000050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37" name="正方形/長方形 336">
          <a:extLst>
            <a:ext uri="{FF2B5EF4-FFF2-40B4-BE49-F238E27FC236}">
              <a16:creationId xmlns:a16="http://schemas.microsoft.com/office/drawing/2014/main" id="{00000000-0008-0000-0400-000051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38" name="正方形/長方形 337">
          <a:extLst>
            <a:ext uri="{FF2B5EF4-FFF2-40B4-BE49-F238E27FC236}">
              <a16:creationId xmlns:a16="http://schemas.microsoft.com/office/drawing/2014/main" id="{00000000-0008-0000-0400-000052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39" name="正方形/長方形 338">
          <a:extLst>
            <a:ext uri="{FF2B5EF4-FFF2-40B4-BE49-F238E27FC236}">
              <a16:creationId xmlns:a16="http://schemas.microsoft.com/office/drawing/2014/main" id="{00000000-0008-0000-0400-000053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0" name="正方形/長方形 339">
          <a:extLst>
            <a:ext uri="{FF2B5EF4-FFF2-40B4-BE49-F238E27FC236}">
              <a16:creationId xmlns:a16="http://schemas.microsoft.com/office/drawing/2014/main" id="{00000000-0008-0000-0400-000054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1" name="テキスト ボックス 340">
          <a:extLst>
            <a:ext uri="{FF2B5EF4-FFF2-40B4-BE49-F238E27FC236}">
              <a16:creationId xmlns:a16="http://schemas.microsoft.com/office/drawing/2014/main" id="{00000000-0008-0000-0400-000055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公債費に係る比率については、前年度と比較して</a:t>
          </a:r>
          <a:r>
            <a:rPr kumimoji="1" lang="en-US" altLang="ja-JP" sz="1100">
              <a:solidFill>
                <a:schemeClr val="dk1"/>
              </a:solidFill>
              <a:effectLst/>
              <a:latin typeface="+mn-lt"/>
              <a:ea typeface="+mn-ea"/>
              <a:cs typeface="+mn-cs"/>
            </a:rPr>
            <a:t>0.3</a:t>
          </a:r>
          <a:r>
            <a:rPr kumimoji="1" lang="ja-JP" altLang="ja-JP" sz="1100">
              <a:solidFill>
                <a:schemeClr val="dk1"/>
              </a:solidFill>
              <a:effectLst/>
              <a:latin typeface="+mn-lt"/>
              <a:ea typeface="+mn-ea"/>
              <a:cs typeface="+mn-cs"/>
            </a:rPr>
            <a:t>ポイント</a:t>
          </a:r>
          <a:r>
            <a:rPr kumimoji="1" lang="ja-JP" altLang="en-US" sz="1100">
              <a:solidFill>
                <a:schemeClr val="dk1"/>
              </a:solidFill>
              <a:effectLst/>
              <a:latin typeface="+mn-lt"/>
              <a:ea typeface="+mn-ea"/>
              <a:cs typeface="+mn-cs"/>
            </a:rPr>
            <a:t>減少</a:t>
          </a:r>
          <a:r>
            <a:rPr kumimoji="1" lang="ja-JP" altLang="ja-JP" sz="1100">
              <a:solidFill>
                <a:schemeClr val="dk1"/>
              </a:solidFill>
              <a:effectLst/>
              <a:latin typeface="+mn-lt"/>
              <a:ea typeface="+mn-ea"/>
              <a:cs typeface="+mn-cs"/>
            </a:rPr>
            <a:t>し、類似団体と比較して</a:t>
          </a:r>
          <a:r>
            <a:rPr kumimoji="1" lang="en-US" altLang="ja-JP" sz="1100">
              <a:solidFill>
                <a:schemeClr val="dk1"/>
              </a:solidFill>
              <a:effectLst/>
              <a:latin typeface="+mn-lt"/>
              <a:ea typeface="+mn-ea"/>
              <a:cs typeface="+mn-cs"/>
            </a:rPr>
            <a:t>11.8</a:t>
          </a:r>
          <a:r>
            <a:rPr kumimoji="1" lang="ja-JP" altLang="ja-JP" sz="1100">
              <a:solidFill>
                <a:schemeClr val="dk1"/>
              </a:solidFill>
              <a:effectLst/>
              <a:latin typeface="+mn-lt"/>
              <a:ea typeface="+mn-ea"/>
              <a:cs typeface="+mn-cs"/>
            </a:rPr>
            <a:t>ポイント下回った。</a:t>
          </a:r>
          <a:endParaRPr lang="ja-JP" altLang="ja-JP">
            <a:effectLst/>
          </a:endParaRPr>
        </a:p>
        <a:p>
          <a:r>
            <a:rPr kumimoji="1" lang="ja-JP" altLang="ja-JP" sz="1100">
              <a:solidFill>
                <a:schemeClr val="dk1"/>
              </a:solidFill>
              <a:effectLst/>
              <a:latin typeface="+mn-lt"/>
              <a:ea typeface="+mn-ea"/>
              <a:cs typeface="+mn-cs"/>
            </a:rPr>
            <a:t>　今後も健全な財政運営のため、事業費の削減に努めるとともに、将来の負担を考慮した地方債の計画的な活用に努める。</a:t>
          </a:r>
          <a:endParaRPr lang="ja-JP" altLang="ja-JP">
            <a:effectLst/>
          </a:endParaRPr>
        </a:p>
      </xdr:txBody>
    </xdr:sp>
    <xdr:clientData/>
  </xdr:twoCellAnchor>
  <xdr:oneCellAnchor>
    <xdr:from>
      <xdr:col>3</xdr:col>
      <xdr:colOff>123825</xdr:colOff>
      <xdr:row>69</xdr:row>
      <xdr:rowOff>107950</xdr:rowOff>
    </xdr:from>
    <xdr:ext cx="298543" cy="225703"/>
    <xdr:sp macro="" textlink="">
      <xdr:nvSpPr>
        <xdr:cNvPr id="342" name="テキスト ボックス 341">
          <a:extLst>
            <a:ext uri="{FF2B5EF4-FFF2-40B4-BE49-F238E27FC236}">
              <a16:creationId xmlns:a16="http://schemas.microsoft.com/office/drawing/2014/main" id="{00000000-0008-0000-0400-000056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43" name="直線コネクタ 342">
          <a:extLst>
            <a:ext uri="{FF2B5EF4-FFF2-40B4-BE49-F238E27FC236}">
              <a16:creationId xmlns:a16="http://schemas.microsoft.com/office/drawing/2014/main" id="{00000000-0008-0000-0400-000057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44" name="テキスト ボックス 343">
          <a:extLst>
            <a:ext uri="{FF2B5EF4-FFF2-40B4-BE49-F238E27FC236}">
              <a16:creationId xmlns:a16="http://schemas.microsoft.com/office/drawing/2014/main" id="{00000000-0008-0000-0400-000058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146050</xdr:rowOff>
    </xdr:from>
    <xdr:to>
      <xdr:col>26</xdr:col>
      <xdr:colOff>184150</xdr:colOff>
      <xdr:row>81</xdr:row>
      <xdr:rowOff>146050</xdr:rowOff>
    </xdr:to>
    <xdr:cxnSp macro="">
      <xdr:nvCxnSpPr>
        <xdr:cNvPr id="345" name="直線コネクタ 344">
          <a:extLst>
            <a:ext uri="{FF2B5EF4-FFF2-40B4-BE49-F238E27FC236}">
              <a16:creationId xmlns:a16="http://schemas.microsoft.com/office/drawing/2014/main" id="{00000000-0008-0000-0400-000059010000}"/>
            </a:ext>
          </a:extLst>
        </xdr:cNvPr>
        <xdr:cNvCxnSpPr/>
      </xdr:nvCxnSpPr>
      <xdr:spPr>
        <a:xfrm>
          <a:off x="762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3827</xdr:rowOff>
    </xdr:from>
    <xdr:ext cx="508000" cy="259045"/>
    <xdr:sp macro="" textlink="">
      <xdr:nvSpPr>
        <xdr:cNvPr id="346" name="テキスト ボックス 345">
          <a:extLst>
            <a:ext uri="{FF2B5EF4-FFF2-40B4-BE49-F238E27FC236}">
              <a16:creationId xmlns:a16="http://schemas.microsoft.com/office/drawing/2014/main" id="{00000000-0008-0000-0400-00005A010000}"/>
            </a:ext>
          </a:extLst>
        </xdr:cNvPr>
        <xdr:cNvSpPr txBox="1"/>
      </xdr:nvSpPr>
      <xdr:spPr>
        <a:xfrm>
          <a:off x="254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79</xdr:row>
      <xdr:rowOff>107950</xdr:rowOff>
    </xdr:from>
    <xdr:to>
      <xdr:col>26</xdr:col>
      <xdr:colOff>184150</xdr:colOff>
      <xdr:row>79</xdr:row>
      <xdr:rowOff>107950</xdr:rowOff>
    </xdr:to>
    <xdr:cxnSp macro="">
      <xdr:nvCxnSpPr>
        <xdr:cNvPr id="347" name="直線コネクタ 346">
          <a:extLst>
            <a:ext uri="{FF2B5EF4-FFF2-40B4-BE49-F238E27FC236}">
              <a16:creationId xmlns:a16="http://schemas.microsoft.com/office/drawing/2014/main" id="{00000000-0008-0000-0400-00005B010000}"/>
            </a:ext>
          </a:extLst>
        </xdr:cNvPr>
        <xdr:cNvCxnSpPr/>
      </xdr:nvCxnSpPr>
      <xdr:spPr>
        <a:xfrm>
          <a:off x="762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78</xdr:row>
      <xdr:rowOff>137177</xdr:rowOff>
    </xdr:from>
    <xdr:ext cx="508000" cy="259045"/>
    <xdr:sp macro="" textlink="">
      <xdr:nvSpPr>
        <xdr:cNvPr id="348" name="テキスト ボックス 347">
          <a:extLst>
            <a:ext uri="{FF2B5EF4-FFF2-40B4-BE49-F238E27FC236}">
              <a16:creationId xmlns:a16="http://schemas.microsoft.com/office/drawing/2014/main" id="{00000000-0008-0000-0400-00005C010000}"/>
            </a:ext>
          </a:extLst>
        </xdr:cNvPr>
        <xdr:cNvSpPr txBox="1"/>
      </xdr:nvSpPr>
      <xdr:spPr>
        <a:xfrm>
          <a:off x="254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77</xdr:row>
      <xdr:rowOff>69850</xdr:rowOff>
    </xdr:from>
    <xdr:to>
      <xdr:col>26</xdr:col>
      <xdr:colOff>184150</xdr:colOff>
      <xdr:row>77</xdr:row>
      <xdr:rowOff>69850</xdr:rowOff>
    </xdr:to>
    <xdr:cxnSp macro="">
      <xdr:nvCxnSpPr>
        <xdr:cNvPr id="349" name="直線コネクタ 348">
          <a:extLst>
            <a:ext uri="{FF2B5EF4-FFF2-40B4-BE49-F238E27FC236}">
              <a16:creationId xmlns:a16="http://schemas.microsoft.com/office/drawing/2014/main" id="{00000000-0008-0000-0400-00005D010000}"/>
            </a:ext>
          </a:extLst>
        </xdr:cNvPr>
        <xdr:cNvCxnSpPr/>
      </xdr:nvCxnSpPr>
      <xdr:spPr>
        <a:xfrm>
          <a:off x="762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76</xdr:row>
      <xdr:rowOff>99077</xdr:rowOff>
    </xdr:from>
    <xdr:ext cx="508000" cy="259045"/>
    <xdr:sp macro="" textlink="">
      <xdr:nvSpPr>
        <xdr:cNvPr id="350" name="テキスト ボックス 349">
          <a:extLst>
            <a:ext uri="{FF2B5EF4-FFF2-40B4-BE49-F238E27FC236}">
              <a16:creationId xmlns:a16="http://schemas.microsoft.com/office/drawing/2014/main" id="{00000000-0008-0000-0400-00005E010000}"/>
            </a:ext>
          </a:extLst>
        </xdr:cNvPr>
        <xdr:cNvSpPr txBox="1"/>
      </xdr:nvSpPr>
      <xdr:spPr>
        <a:xfrm>
          <a:off x="254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75</xdr:row>
      <xdr:rowOff>31750</xdr:rowOff>
    </xdr:from>
    <xdr:to>
      <xdr:col>26</xdr:col>
      <xdr:colOff>184150</xdr:colOff>
      <xdr:row>75</xdr:row>
      <xdr:rowOff>31750</xdr:rowOff>
    </xdr:to>
    <xdr:cxnSp macro="">
      <xdr:nvCxnSpPr>
        <xdr:cNvPr id="351" name="直線コネクタ 350">
          <a:extLst>
            <a:ext uri="{FF2B5EF4-FFF2-40B4-BE49-F238E27FC236}">
              <a16:creationId xmlns:a16="http://schemas.microsoft.com/office/drawing/2014/main" id="{00000000-0008-0000-0400-00005F010000}"/>
            </a:ext>
          </a:extLst>
        </xdr:cNvPr>
        <xdr:cNvCxnSpPr/>
      </xdr:nvCxnSpPr>
      <xdr:spPr>
        <a:xfrm>
          <a:off x="762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74</xdr:row>
      <xdr:rowOff>60977</xdr:rowOff>
    </xdr:from>
    <xdr:ext cx="508000" cy="259045"/>
    <xdr:sp macro="" textlink="">
      <xdr:nvSpPr>
        <xdr:cNvPr id="352" name="テキスト ボックス 351">
          <a:extLst>
            <a:ext uri="{FF2B5EF4-FFF2-40B4-BE49-F238E27FC236}">
              <a16:creationId xmlns:a16="http://schemas.microsoft.com/office/drawing/2014/main" id="{00000000-0008-0000-0400-000060010000}"/>
            </a:ext>
          </a:extLst>
        </xdr:cNvPr>
        <xdr:cNvSpPr txBox="1"/>
      </xdr:nvSpPr>
      <xdr:spPr>
        <a:xfrm>
          <a:off x="254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165100</xdr:rowOff>
    </xdr:from>
    <xdr:to>
      <xdr:col>26</xdr:col>
      <xdr:colOff>184150</xdr:colOff>
      <xdr:row>72</xdr:row>
      <xdr:rowOff>165100</xdr:rowOff>
    </xdr:to>
    <xdr:cxnSp macro="">
      <xdr:nvCxnSpPr>
        <xdr:cNvPr id="353" name="直線コネクタ 352">
          <a:extLst>
            <a:ext uri="{FF2B5EF4-FFF2-40B4-BE49-F238E27FC236}">
              <a16:creationId xmlns:a16="http://schemas.microsoft.com/office/drawing/2014/main" id="{00000000-0008-0000-0400-000061010000}"/>
            </a:ext>
          </a:extLst>
        </xdr:cNvPr>
        <xdr:cNvCxnSpPr/>
      </xdr:nvCxnSpPr>
      <xdr:spPr>
        <a:xfrm>
          <a:off x="762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22877</xdr:rowOff>
    </xdr:from>
    <xdr:ext cx="508000" cy="259045"/>
    <xdr:sp macro="" textlink="">
      <xdr:nvSpPr>
        <xdr:cNvPr id="354" name="テキスト ボックス 353">
          <a:extLst>
            <a:ext uri="{FF2B5EF4-FFF2-40B4-BE49-F238E27FC236}">
              <a16:creationId xmlns:a16="http://schemas.microsoft.com/office/drawing/2014/main" id="{00000000-0008-0000-0400-000062010000}"/>
            </a:ext>
          </a:extLst>
        </xdr:cNvPr>
        <xdr:cNvSpPr txBox="1"/>
      </xdr:nvSpPr>
      <xdr:spPr>
        <a:xfrm>
          <a:off x="254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55" name="直線コネクタ 354">
          <a:extLst>
            <a:ext uri="{FF2B5EF4-FFF2-40B4-BE49-F238E27FC236}">
              <a16:creationId xmlns:a16="http://schemas.microsoft.com/office/drawing/2014/main" id="{00000000-0008-0000-0400-000063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56" name="公債費グラフ枠">
          <a:extLst>
            <a:ext uri="{FF2B5EF4-FFF2-40B4-BE49-F238E27FC236}">
              <a16:creationId xmlns:a16="http://schemas.microsoft.com/office/drawing/2014/main" id="{00000000-0008-0000-0400-000064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72</xdr:row>
      <xdr:rowOff>165100</xdr:rowOff>
    </xdr:from>
    <xdr:to>
      <xdr:col>24</xdr:col>
      <xdr:colOff>25400</xdr:colOff>
      <xdr:row>81</xdr:row>
      <xdr:rowOff>92711</xdr:rowOff>
    </xdr:to>
    <xdr:cxnSp macro="">
      <xdr:nvCxnSpPr>
        <xdr:cNvPr id="357" name="直線コネクタ 356">
          <a:extLst>
            <a:ext uri="{FF2B5EF4-FFF2-40B4-BE49-F238E27FC236}">
              <a16:creationId xmlns:a16="http://schemas.microsoft.com/office/drawing/2014/main" id="{00000000-0008-0000-0400-000065010000}"/>
            </a:ext>
          </a:extLst>
        </xdr:cNvPr>
        <xdr:cNvCxnSpPr/>
      </xdr:nvCxnSpPr>
      <xdr:spPr>
        <a:xfrm flipV="1">
          <a:off x="4826000" y="12509500"/>
          <a:ext cx="0" cy="147066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81</xdr:row>
      <xdr:rowOff>64788</xdr:rowOff>
    </xdr:from>
    <xdr:ext cx="762000" cy="259045"/>
    <xdr:sp macro="" textlink="">
      <xdr:nvSpPr>
        <xdr:cNvPr id="358" name="公債費最小値テキスト">
          <a:extLst>
            <a:ext uri="{FF2B5EF4-FFF2-40B4-BE49-F238E27FC236}">
              <a16:creationId xmlns:a16="http://schemas.microsoft.com/office/drawing/2014/main" id="{00000000-0008-0000-0400-000066010000}"/>
            </a:ext>
          </a:extLst>
        </xdr:cNvPr>
        <xdr:cNvSpPr txBox="1"/>
      </xdr:nvSpPr>
      <xdr:spPr>
        <a:xfrm>
          <a:off x="4914900" y="139522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81</xdr:row>
      <xdr:rowOff>92711</xdr:rowOff>
    </xdr:from>
    <xdr:to>
      <xdr:col>24</xdr:col>
      <xdr:colOff>114300</xdr:colOff>
      <xdr:row>81</xdr:row>
      <xdr:rowOff>92711</xdr:rowOff>
    </xdr:to>
    <xdr:cxnSp macro="">
      <xdr:nvCxnSpPr>
        <xdr:cNvPr id="359" name="直線コネクタ 358">
          <a:extLst>
            <a:ext uri="{FF2B5EF4-FFF2-40B4-BE49-F238E27FC236}">
              <a16:creationId xmlns:a16="http://schemas.microsoft.com/office/drawing/2014/main" id="{00000000-0008-0000-0400-000067010000}"/>
            </a:ext>
          </a:extLst>
        </xdr:cNvPr>
        <xdr:cNvCxnSpPr/>
      </xdr:nvCxnSpPr>
      <xdr:spPr>
        <a:xfrm>
          <a:off x="4737100" y="139801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71</xdr:row>
      <xdr:rowOff>80027</xdr:rowOff>
    </xdr:from>
    <xdr:ext cx="762000" cy="259045"/>
    <xdr:sp macro="" textlink="">
      <xdr:nvSpPr>
        <xdr:cNvPr id="360" name="公債費最大値テキスト">
          <a:extLst>
            <a:ext uri="{FF2B5EF4-FFF2-40B4-BE49-F238E27FC236}">
              <a16:creationId xmlns:a16="http://schemas.microsoft.com/office/drawing/2014/main" id="{00000000-0008-0000-0400-000068010000}"/>
            </a:ext>
          </a:extLst>
        </xdr:cNvPr>
        <xdr:cNvSpPr txBox="1"/>
      </xdr:nvSpPr>
      <xdr:spPr>
        <a:xfrm>
          <a:off x="4914900" y="1225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72</xdr:row>
      <xdr:rowOff>165100</xdr:rowOff>
    </xdr:from>
    <xdr:to>
      <xdr:col>24</xdr:col>
      <xdr:colOff>114300</xdr:colOff>
      <xdr:row>72</xdr:row>
      <xdr:rowOff>165100</xdr:rowOff>
    </xdr:to>
    <xdr:cxnSp macro="">
      <xdr:nvCxnSpPr>
        <xdr:cNvPr id="361" name="直線コネクタ 360">
          <a:extLst>
            <a:ext uri="{FF2B5EF4-FFF2-40B4-BE49-F238E27FC236}">
              <a16:creationId xmlns:a16="http://schemas.microsoft.com/office/drawing/2014/main" id="{00000000-0008-0000-0400-000069010000}"/>
            </a:ext>
          </a:extLst>
        </xdr:cNvPr>
        <xdr:cNvCxnSpPr/>
      </xdr:nvCxnSpPr>
      <xdr:spPr>
        <a:xfrm>
          <a:off x="4737100" y="12509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74</xdr:row>
      <xdr:rowOff>85090</xdr:rowOff>
    </xdr:from>
    <xdr:to>
      <xdr:col>24</xdr:col>
      <xdr:colOff>25400</xdr:colOff>
      <xdr:row>74</xdr:row>
      <xdr:rowOff>96520</xdr:rowOff>
    </xdr:to>
    <xdr:cxnSp macro="">
      <xdr:nvCxnSpPr>
        <xdr:cNvPr id="362" name="直線コネクタ 361">
          <a:extLst>
            <a:ext uri="{FF2B5EF4-FFF2-40B4-BE49-F238E27FC236}">
              <a16:creationId xmlns:a16="http://schemas.microsoft.com/office/drawing/2014/main" id="{00000000-0008-0000-0400-00006A010000}"/>
            </a:ext>
          </a:extLst>
        </xdr:cNvPr>
        <xdr:cNvCxnSpPr/>
      </xdr:nvCxnSpPr>
      <xdr:spPr>
        <a:xfrm flipV="1">
          <a:off x="3987800" y="12772390"/>
          <a:ext cx="8382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113047</xdr:rowOff>
    </xdr:from>
    <xdr:ext cx="762000" cy="259045"/>
    <xdr:sp macro="" textlink="">
      <xdr:nvSpPr>
        <xdr:cNvPr id="363" name="公債費平均値テキスト">
          <a:extLst>
            <a:ext uri="{FF2B5EF4-FFF2-40B4-BE49-F238E27FC236}">
              <a16:creationId xmlns:a16="http://schemas.microsoft.com/office/drawing/2014/main" id="{00000000-0008-0000-0400-00006B010000}"/>
            </a:ext>
          </a:extLst>
        </xdr:cNvPr>
        <xdr:cNvSpPr txBox="1"/>
      </xdr:nvSpPr>
      <xdr:spPr>
        <a:xfrm>
          <a:off x="4914900" y="1314324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140970</xdr:rowOff>
    </xdr:from>
    <xdr:to>
      <xdr:col>24</xdr:col>
      <xdr:colOff>76200</xdr:colOff>
      <xdr:row>77</xdr:row>
      <xdr:rowOff>71120</xdr:rowOff>
    </xdr:to>
    <xdr:sp macro="" textlink="">
      <xdr:nvSpPr>
        <xdr:cNvPr id="364" name="フローチャート: 判断 363">
          <a:extLst>
            <a:ext uri="{FF2B5EF4-FFF2-40B4-BE49-F238E27FC236}">
              <a16:creationId xmlns:a16="http://schemas.microsoft.com/office/drawing/2014/main" id="{00000000-0008-0000-0400-00006C010000}"/>
            </a:ext>
          </a:extLst>
        </xdr:cNvPr>
        <xdr:cNvSpPr/>
      </xdr:nvSpPr>
      <xdr:spPr>
        <a:xfrm>
          <a:off x="4775200" y="131711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74</xdr:row>
      <xdr:rowOff>96520</xdr:rowOff>
    </xdr:from>
    <xdr:to>
      <xdr:col>19</xdr:col>
      <xdr:colOff>187325</xdr:colOff>
      <xdr:row>74</xdr:row>
      <xdr:rowOff>96520</xdr:rowOff>
    </xdr:to>
    <xdr:cxnSp macro="">
      <xdr:nvCxnSpPr>
        <xdr:cNvPr id="365" name="直線コネクタ 364">
          <a:extLst>
            <a:ext uri="{FF2B5EF4-FFF2-40B4-BE49-F238E27FC236}">
              <a16:creationId xmlns:a16="http://schemas.microsoft.com/office/drawing/2014/main" id="{00000000-0008-0000-0400-00006D010000}"/>
            </a:ext>
          </a:extLst>
        </xdr:cNvPr>
        <xdr:cNvCxnSpPr/>
      </xdr:nvCxnSpPr>
      <xdr:spPr>
        <a:xfrm>
          <a:off x="3098800" y="1278382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76</xdr:row>
      <xdr:rowOff>102870</xdr:rowOff>
    </xdr:from>
    <xdr:to>
      <xdr:col>20</xdr:col>
      <xdr:colOff>38100</xdr:colOff>
      <xdr:row>77</xdr:row>
      <xdr:rowOff>33020</xdr:rowOff>
    </xdr:to>
    <xdr:sp macro="" textlink="">
      <xdr:nvSpPr>
        <xdr:cNvPr id="366" name="フローチャート: 判断 365">
          <a:extLst>
            <a:ext uri="{FF2B5EF4-FFF2-40B4-BE49-F238E27FC236}">
              <a16:creationId xmlns:a16="http://schemas.microsoft.com/office/drawing/2014/main" id="{00000000-0008-0000-0400-00006E010000}"/>
            </a:ext>
          </a:extLst>
        </xdr:cNvPr>
        <xdr:cNvSpPr/>
      </xdr:nvSpPr>
      <xdr:spPr>
        <a:xfrm>
          <a:off x="3937000" y="131330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77</xdr:row>
      <xdr:rowOff>17797</xdr:rowOff>
    </xdr:from>
    <xdr:ext cx="736600" cy="259045"/>
    <xdr:sp macro="" textlink="">
      <xdr:nvSpPr>
        <xdr:cNvPr id="367" name="テキスト ボックス 366">
          <a:extLst>
            <a:ext uri="{FF2B5EF4-FFF2-40B4-BE49-F238E27FC236}">
              <a16:creationId xmlns:a16="http://schemas.microsoft.com/office/drawing/2014/main" id="{00000000-0008-0000-0400-00006F010000}"/>
            </a:ext>
          </a:extLst>
        </xdr:cNvPr>
        <xdr:cNvSpPr txBox="1"/>
      </xdr:nvSpPr>
      <xdr:spPr>
        <a:xfrm>
          <a:off x="3606800" y="1321944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74</xdr:row>
      <xdr:rowOff>96520</xdr:rowOff>
    </xdr:from>
    <xdr:to>
      <xdr:col>15</xdr:col>
      <xdr:colOff>98425</xdr:colOff>
      <xdr:row>74</xdr:row>
      <xdr:rowOff>115570</xdr:rowOff>
    </xdr:to>
    <xdr:cxnSp macro="">
      <xdr:nvCxnSpPr>
        <xdr:cNvPr id="368" name="直線コネクタ 367">
          <a:extLst>
            <a:ext uri="{FF2B5EF4-FFF2-40B4-BE49-F238E27FC236}">
              <a16:creationId xmlns:a16="http://schemas.microsoft.com/office/drawing/2014/main" id="{00000000-0008-0000-0400-000070010000}"/>
            </a:ext>
          </a:extLst>
        </xdr:cNvPr>
        <xdr:cNvCxnSpPr/>
      </xdr:nvCxnSpPr>
      <xdr:spPr>
        <a:xfrm flipV="1">
          <a:off x="2209800" y="12783820"/>
          <a:ext cx="8890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76</xdr:row>
      <xdr:rowOff>60961</xdr:rowOff>
    </xdr:from>
    <xdr:to>
      <xdr:col>15</xdr:col>
      <xdr:colOff>149225</xdr:colOff>
      <xdr:row>76</xdr:row>
      <xdr:rowOff>162561</xdr:rowOff>
    </xdr:to>
    <xdr:sp macro="" textlink="">
      <xdr:nvSpPr>
        <xdr:cNvPr id="369" name="フローチャート: 判断 368">
          <a:extLst>
            <a:ext uri="{FF2B5EF4-FFF2-40B4-BE49-F238E27FC236}">
              <a16:creationId xmlns:a16="http://schemas.microsoft.com/office/drawing/2014/main" id="{00000000-0008-0000-0400-000071010000}"/>
            </a:ext>
          </a:extLst>
        </xdr:cNvPr>
        <xdr:cNvSpPr/>
      </xdr:nvSpPr>
      <xdr:spPr>
        <a:xfrm>
          <a:off x="3048000" y="130911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76</xdr:row>
      <xdr:rowOff>147338</xdr:rowOff>
    </xdr:from>
    <xdr:ext cx="762000" cy="259045"/>
    <xdr:sp macro="" textlink="">
      <xdr:nvSpPr>
        <xdr:cNvPr id="370" name="テキスト ボックス 369">
          <a:extLst>
            <a:ext uri="{FF2B5EF4-FFF2-40B4-BE49-F238E27FC236}">
              <a16:creationId xmlns:a16="http://schemas.microsoft.com/office/drawing/2014/main" id="{00000000-0008-0000-0400-000072010000}"/>
            </a:ext>
          </a:extLst>
        </xdr:cNvPr>
        <xdr:cNvSpPr txBox="1"/>
      </xdr:nvSpPr>
      <xdr:spPr>
        <a:xfrm>
          <a:off x="2717800" y="131775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74</xdr:row>
      <xdr:rowOff>115570</xdr:rowOff>
    </xdr:from>
    <xdr:to>
      <xdr:col>11</xdr:col>
      <xdr:colOff>9525</xdr:colOff>
      <xdr:row>74</xdr:row>
      <xdr:rowOff>134620</xdr:rowOff>
    </xdr:to>
    <xdr:cxnSp macro="">
      <xdr:nvCxnSpPr>
        <xdr:cNvPr id="371" name="直線コネクタ 370">
          <a:extLst>
            <a:ext uri="{FF2B5EF4-FFF2-40B4-BE49-F238E27FC236}">
              <a16:creationId xmlns:a16="http://schemas.microsoft.com/office/drawing/2014/main" id="{00000000-0008-0000-0400-000073010000}"/>
            </a:ext>
          </a:extLst>
        </xdr:cNvPr>
        <xdr:cNvCxnSpPr/>
      </xdr:nvCxnSpPr>
      <xdr:spPr>
        <a:xfrm flipV="1">
          <a:off x="1320800" y="12802870"/>
          <a:ext cx="8890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76</xdr:row>
      <xdr:rowOff>140970</xdr:rowOff>
    </xdr:from>
    <xdr:to>
      <xdr:col>11</xdr:col>
      <xdr:colOff>60325</xdr:colOff>
      <xdr:row>77</xdr:row>
      <xdr:rowOff>71120</xdr:rowOff>
    </xdr:to>
    <xdr:sp macro="" textlink="">
      <xdr:nvSpPr>
        <xdr:cNvPr id="372" name="フローチャート: 判断 371">
          <a:extLst>
            <a:ext uri="{FF2B5EF4-FFF2-40B4-BE49-F238E27FC236}">
              <a16:creationId xmlns:a16="http://schemas.microsoft.com/office/drawing/2014/main" id="{00000000-0008-0000-0400-000074010000}"/>
            </a:ext>
          </a:extLst>
        </xdr:cNvPr>
        <xdr:cNvSpPr/>
      </xdr:nvSpPr>
      <xdr:spPr>
        <a:xfrm>
          <a:off x="2159000" y="131711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77</xdr:row>
      <xdr:rowOff>55897</xdr:rowOff>
    </xdr:from>
    <xdr:ext cx="762000" cy="259045"/>
    <xdr:sp macro="" textlink="">
      <xdr:nvSpPr>
        <xdr:cNvPr id="373" name="テキスト ボックス 372">
          <a:extLst>
            <a:ext uri="{FF2B5EF4-FFF2-40B4-BE49-F238E27FC236}">
              <a16:creationId xmlns:a16="http://schemas.microsoft.com/office/drawing/2014/main" id="{00000000-0008-0000-0400-000075010000}"/>
            </a:ext>
          </a:extLst>
        </xdr:cNvPr>
        <xdr:cNvSpPr txBox="1"/>
      </xdr:nvSpPr>
      <xdr:spPr>
        <a:xfrm>
          <a:off x="1828800" y="132575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76</xdr:row>
      <xdr:rowOff>45720</xdr:rowOff>
    </xdr:from>
    <xdr:to>
      <xdr:col>6</xdr:col>
      <xdr:colOff>171450</xdr:colOff>
      <xdr:row>76</xdr:row>
      <xdr:rowOff>147320</xdr:rowOff>
    </xdr:to>
    <xdr:sp macro="" textlink="">
      <xdr:nvSpPr>
        <xdr:cNvPr id="374" name="フローチャート: 判断 373">
          <a:extLst>
            <a:ext uri="{FF2B5EF4-FFF2-40B4-BE49-F238E27FC236}">
              <a16:creationId xmlns:a16="http://schemas.microsoft.com/office/drawing/2014/main" id="{00000000-0008-0000-0400-000076010000}"/>
            </a:ext>
          </a:extLst>
        </xdr:cNvPr>
        <xdr:cNvSpPr/>
      </xdr:nvSpPr>
      <xdr:spPr>
        <a:xfrm>
          <a:off x="1270000" y="130759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76</xdr:row>
      <xdr:rowOff>132097</xdr:rowOff>
    </xdr:from>
    <xdr:ext cx="762000" cy="259045"/>
    <xdr:sp macro="" textlink="">
      <xdr:nvSpPr>
        <xdr:cNvPr id="375" name="テキスト ボックス 374">
          <a:extLst>
            <a:ext uri="{FF2B5EF4-FFF2-40B4-BE49-F238E27FC236}">
              <a16:creationId xmlns:a16="http://schemas.microsoft.com/office/drawing/2014/main" id="{00000000-0008-0000-0400-000077010000}"/>
            </a:ext>
          </a:extLst>
        </xdr:cNvPr>
        <xdr:cNvSpPr txBox="1"/>
      </xdr:nvSpPr>
      <xdr:spPr>
        <a:xfrm>
          <a:off x="939800" y="131622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76" name="テキスト ボックス 375">
          <a:extLst>
            <a:ext uri="{FF2B5EF4-FFF2-40B4-BE49-F238E27FC236}">
              <a16:creationId xmlns:a16="http://schemas.microsoft.com/office/drawing/2014/main" id="{00000000-0008-0000-0400-000078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77" name="テキスト ボックス 376">
          <a:extLst>
            <a:ext uri="{FF2B5EF4-FFF2-40B4-BE49-F238E27FC236}">
              <a16:creationId xmlns:a16="http://schemas.microsoft.com/office/drawing/2014/main" id="{00000000-0008-0000-0400-000079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78" name="テキスト ボックス 377">
          <a:extLst>
            <a:ext uri="{FF2B5EF4-FFF2-40B4-BE49-F238E27FC236}">
              <a16:creationId xmlns:a16="http://schemas.microsoft.com/office/drawing/2014/main" id="{00000000-0008-0000-0400-00007A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79" name="テキスト ボックス 378">
          <a:extLst>
            <a:ext uri="{FF2B5EF4-FFF2-40B4-BE49-F238E27FC236}">
              <a16:creationId xmlns:a16="http://schemas.microsoft.com/office/drawing/2014/main" id="{00000000-0008-0000-0400-00007B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0" name="テキスト ボックス 379">
          <a:extLst>
            <a:ext uri="{FF2B5EF4-FFF2-40B4-BE49-F238E27FC236}">
              <a16:creationId xmlns:a16="http://schemas.microsoft.com/office/drawing/2014/main" id="{00000000-0008-0000-0400-00007C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74</xdr:row>
      <xdr:rowOff>34290</xdr:rowOff>
    </xdr:from>
    <xdr:to>
      <xdr:col>24</xdr:col>
      <xdr:colOff>76200</xdr:colOff>
      <xdr:row>74</xdr:row>
      <xdr:rowOff>135890</xdr:rowOff>
    </xdr:to>
    <xdr:sp macro="" textlink="">
      <xdr:nvSpPr>
        <xdr:cNvPr id="381" name="楕円 380">
          <a:extLst>
            <a:ext uri="{FF2B5EF4-FFF2-40B4-BE49-F238E27FC236}">
              <a16:creationId xmlns:a16="http://schemas.microsoft.com/office/drawing/2014/main" id="{00000000-0008-0000-0400-00007D010000}"/>
            </a:ext>
          </a:extLst>
        </xdr:cNvPr>
        <xdr:cNvSpPr/>
      </xdr:nvSpPr>
      <xdr:spPr>
        <a:xfrm>
          <a:off x="4775200" y="127215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73</xdr:row>
      <xdr:rowOff>50817</xdr:rowOff>
    </xdr:from>
    <xdr:ext cx="762000" cy="259045"/>
    <xdr:sp macro="" textlink="">
      <xdr:nvSpPr>
        <xdr:cNvPr id="382" name="公債費該当値テキスト">
          <a:extLst>
            <a:ext uri="{FF2B5EF4-FFF2-40B4-BE49-F238E27FC236}">
              <a16:creationId xmlns:a16="http://schemas.microsoft.com/office/drawing/2014/main" id="{00000000-0008-0000-0400-00007E010000}"/>
            </a:ext>
          </a:extLst>
        </xdr:cNvPr>
        <xdr:cNvSpPr txBox="1"/>
      </xdr:nvSpPr>
      <xdr:spPr>
        <a:xfrm>
          <a:off x="4914900" y="125666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74</xdr:row>
      <xdr:rowOff>45720</xdr:rowOff>
    </xdr:from>
    <xdr:to>
      <xdr:col>20</xdr:col>
      <xdr:colOff>38100</xdr:colOff>
      <xdr:row>74</xdr:row>
      <xdr:rowOff>147320</xdr:rowOff>
    </xdr:to>
    <xdr:sp macro="" textlink="">
      <xdr:nvSpPr>
        <xdr:cNvPr id="383" name="楕円 382">
          <a:extLst>
            <a:ext uri="{FF2B5EF4-FFF2-40B4-BE49-F238E27FC236}">
              <a16:creationId xmlns:a16="http://schemas.microsoft.com/office/drawing/2014/main" id="{00000000-0008-0000-0400-00007F010000}"/>
            </a:ext>
          </a:extLst>
        </xdr:cNvPr>
        <xdr:cNvSpPr/>
      </xdr:nvSpPr>
      <xdr:spPr>
        <a:xfrm>
          <a:off x="3937000" y="12733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72</xdr:row>
      <xdr:rowOff>157497</xdr:rowOff>
    </xdr:from>
    <xdr:ext cx="736600" cy="259045"/>
    <xdr:sp macro="" textlink="">
      <xdr:nvSpPr>
        <xdr:cNvPr id="384" name="テキスト ボックス 383">
          <a:extLst>
            <a:ext uri="{FF2B5EF4-FFF2-40B4-BE49-F238E27FC236}">
              <a16:creationId xmlns:a16="http://schemas.microsoft.com/office/drawing/2014/main" id="{00000000-0008-0000-0400-000080010000}"/>
            </a:ext>
          </a:extLst>
        </xdr:cNvPr>
        <xdr:cNvSpPr txBox="1"/>
      </xdr:nvSpPr>
      <xdr:spPr>
        <a:xfrm>
          <a:off x="3606800" y="125018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74</xdr:row>
      <xdr:rowOff>45720</xdr:rowOff>
    </xdr:from>
    <xdr:to>
      <xdr:col>15</xdr:col>
      <xdr:colOff>149225</xdr:colOff>
      <xdr:row>74</xdr:row>
      <xdr:rowOff>147320</xdr:rowOff>
    </xdr:to>
    <xdr:sp macro="" textlink="">
      <xdr:nvSpPr>
        <xdr:cNvPr id="385" name="楕円 384">
          <a:extLst>
            <a:ext uri="{FF2B5EF4-FFF2-40B4-BE49-F238E27FC236}">
              <a16:creationId xmlns:a16="http://schemas.microsoft.com/office/drawing/2014/main" id="{00000000-0008-0000-0400-000081010000}"/>
            </a:ext>
          </a:extLst>
        </xdr:cNvPr>
        <xdr:cNvSpPr/>
      </xdr:nvSpPr>
      <xdr:spPr>
        <a:xfrm>
          <a:off x="3048000" y="12733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72</xdr:row>
      <xdr:rowOff>157497</xdr:rowOff>
    </xdr:from>
    <xdr:ext cx="762000" cy="259045"/>
    <xdr:sp macro="" textlink="">
      <xdr:nvSpPr>
        <xdr:cNvPr id="386" name="テキスト ボックス 385">
          <a:extLst>
            <a:ext uri="{FF2B5EF4-FFF2-40B4-BE49-F238E27FC236}">
              <a16:creationId xmlns:a16="http://schemas.microsoft.com/office/drawing/2014/main" id="{00000000-0008-0000-0400-000082010000}"/>
            </a:ext>
          </a:extLst>
        </xdr:cNvPr>
        <xdr:cNvSpPr txBox="1"/>
      </xdr:nvSpPr>
      <xdr:spPr>
        <a:xfrm>
          <a:off x="2717800" y="125018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74</xdr:row>
      <xdr:rowOff>64770</xdr:rowOff>
    </xdr:from>
    <xdr:to>
      <xdr:col>11</xdr:col>
      <xdr:colOff>60325</xdr:colOff>
      <xdr:row>74</xdr:row>
      <xdr:rowOff>166370</xdr:rowOff>
    </xdr:to>
    <xdr:sp macro="" textlink="">
      <xdr:nvSpPr>
        <xdr:cNvPr id="387" name="楕円 386">
          <a:extLst>
            <a:ext uri="{FF2B5EF4-FFF2-40B4-BE49-F238E27FC236}">
              <a16:creationId xmlns:a16="http://schemas.microsoft.com/office/drawing/2014/main" id="{00000000-0008-0000-0400-000083010000}"/>
            </a:ext>
          </a:extLst>
        </xdr:cNvPr>
        <xdr:cNvSpPr/>
      </xdr:nvSpPr>
      <xdr:spPr>
        <a:xfrm>
          <a:off x="2159000" y="127520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73</xdr:row>
      <xdr:rowOff>5097</xdr:rowOff>
    </xdr:from>
    <xdr:ext cx="762000" cy="259045"/>
    <xdr:sp macro="" textlink="">
      <xdr:nvSpPr>
        <xdr:cNvPr id="388" name="テキスト ボックス 387">
          <a:extLst>
            <a:ext uri="{FF2B5EF4-FFF2-40B4-BE49-F238E27FC236}">
              <a16:creationId xmlns:a16="http://schemas.microsoft.com/office/drawing/2014/main" id="{00000000-0008-0000-0400-000084010000}"/>
            </a:ext>
          </a:extLst>
        </xdr:cNvPr>
        <xdr:cNvSpPr txBox="1"/>
      </xdr:nvSpPr>
      <xdr:spPr>
        <a:xfrm>
          <a:off x="1828800" y="125209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74</xdr:row>
      <xdr:rowOff>83820</xdr:rowOff>
    </xdr:from>
    <xdr:to>
      <xdr:col>6</xdr:col>
      <xdr:colOff>171450</xdr:colOff>
      <xdr:row>75</xdr:row>
      <xdr:rowOff>13970</xdr:rowOff>
    </xdr:to>
    <xdr:sp macro="" textlink="">
      <xdr:nvSpPr>
        <xdr:cNvPr id="389" name="楕円 388">
          <a:extLst>
            <a:ext uri="{FF2B5EF4-FFF2-40B4-BE49-F238E27FC236}">
              <a16:creationId xmlns:a16="http://schemas.microsoft.com/office/drawing/2014/main" id="{00000000-0008-0000-0400-000085010000}"/>
            </a:ext>
          </a:extLst>
        </xdr:cNvPr>
        <xdr:cNvSpPr/>
      </xdr:nvSpPr>
      <xdr:spPr>
        <a:xfrm>
          <a:off x="1270000" y="12771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73</xdr:row>
      <xdr:rowOff>24147</xdr:rowOff>
    </xdr:from>
    <xdr:ext cx="762000" cy="259045"/>
    <xdr:sp macro="" textlink="">
      <xdr:nvSpPr>
        <xdr:cNvPr id="390" name="テキスト ボックス 389">
          <a:extLst>
            <a:ext uri="{FF2B5EF4-FFF2-40B4-BE49-F238E27FC236}">
              <a16:creationId xmlns:a16="http://schemas.microsoft.com/office/drawing/2014/main" id="{00000000-0008-0000-0400-000086010000}"/>
            </a:ext>
          </a:extLst>
        </xdr:cNvPr>
        <xdr:cNvSpPr txBox="1"/>
      </xdr:nvSpPr>
      <xdr:spPr>
        <a:xfrm>
          <a:off x="939800" y="125399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91" name="正方形/長方形 390">
          <a:extLst>
            <a:ext uri="{FF2B5EF4-FFF2-40B4-BE49-F238E27FC236}">
              <a16:creationId xmlns:a16="http://schemas.microsoft.com/office/drawing/2014/main" id="{00000000-0008-0000-0400-000087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392" name="正方形/長方形 391">
          <a:extLst>
            <a:ext uri="{FF2B5EF4-FFF2-40B4-BE49-F238E27FC236}">
              <a16:creationId xmlns:a16="http://schemas.microsoft.com/office/drawing/2014/main" id="{00000000-0008-0000-0400-000088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393" name="正方形/長方形 392">
          <a:extLst>
            <a:ext uri="{FF2B5EF4-FFF2-40B4-BE49-F238E27FC236}">
              <a16:creationId xmlns:a16="http://schemas.microsoft.com/office/drawing/2014/main" id="{00000000-0008-0000-0400-000089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394" name="正方形/長方形 393">
          <a:extLst>
            <a:ext uri="{FF2B5EF4-FFF2-40B4-BE49-F238E27FC236}">
              <a16:creationId xmlns:a16="http://schemas.microsoft.com/office/drawing/2014/main" id="{00000000-0008-0000-0400-00008A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395" name="正方形/長方形 394">
          <a:extLst>
            <a:ext uri="{FF2B5EF4-FFF2-40B4-BE49-F238E27FC236}">
              <a16:creationId xmlns:a16="http://schemas.microsoft.com/office/drawing/2014/main" id="{00000000-0008-0000-0400-00008B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396" name="正方形/長方形 395">
          <a:extLst>
            <a:ext uri="{FF2B5EF4-FFF2-40B4-BE49-F238E27FC236}">
              <a16:creationId xmlns:a16="http://schemas.microsoft.com/office/drawing/2014/main" id="{00000000-0008-0000-0400-00008C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397" name="正方形/長方形 396">
          <a:extLst>
            <a:ext uri="{FF2B5EF4-FFF2-40B4-BE49-F238E27FC236}">
              <a16:creationId xmlns:a16="http://schemas.microsoft.com/office/drawing/2014/main" id="{00000000-0008-0000-0400-00008D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398" name="正方形/長方形 397">
          <a:extLst>
            <a:ext uri="{FF2B5EF4-FFF2-40B4-BE49-F238E27FC236}">
              <a16:creationId xmlns:a16="http://schemas.microsoft.com/office/drawing/2014/main" id="{00000000-0008-0000-0400-00008E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399" name="正方形/長方形 398">
          <a:extLst>
            <a:ext uri="{FF2B5EF4-FFF2-40B4-BE49-F238E27FC236}">
              <a16:creationId xmlns:a16="http://schemas.microsoft.com/office/drawing/2014/main" id="{00000000-0008-0000-0400-00008F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0" name="正方形/長方形 399">
          <a:extLst>
            <a:ext uri="{FF2B5EF4-FFF2-40B4-BE49-F238E27FC236}">
              <a16:creationId xmlns:a16="http://schemas.microsoft.com/office/drawing/2014/main" id="{00000000-0008-0000-0400-000090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01" name="テキスト ボックス 400">
          <a:extLst>
            <a:ext uri="{FF2B5EF4-FFF2-40B4-BE49-F238E27FC236}">
              <a16:creationId xmlns:a16="http://schemas.microsoft.com/office/drawing/2014/main" id="{00000000-0008-0000-0400-000091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公債費以外に係る経常収支比率は、前年度と比較して</a:t>
          </a:r>
          <a:r>
            <a:rPr kumimoji="1" lang="en-US" altLang="ja-JP" sz="1100">
              <a:solidFill>
                <a:schemeClr val="dk1"/>
              </a:solidFill>
              <a:effectLst/>
              <a:latin typeface="+mn-lt"/>
              <a:ea typeface="+mn-ea"/>
              <a:cs typeface="+mn-cs"/>
            </a:rPr>
            <a:t>4.1</a:t>
          </a:r>
          <a:r>
            <a:rPr kumimoji="1" lang="ja-JP" altLang="ja-JP" sz="1100">
              <a:solidFill>
                <a:schemeClr val="dk1"/>
              </a:solidFill>
              <a:effectLst/>
              <a:latin typeface="+mn-lt"/>
              <a:ea typeface="+mn-ea"/>
              <a:cs typeface="+mn-cs"/>
            </a:rPr>
            <a:t>ポイント上昇した。類似団体平均値との比較で</a:t>
          </a:r>
          <a:r>
            <a:rPr kumimoji="1" lang="ja-JP" altLang="en-US" sz="1100">
              <a:solidFill>
                <a:schemeClr val="dk1"/>
              </a:solidFill>
              <a:effectLst/>
              <a:latin typeface="+mn-lt"/>
              <a:ea typeface="+mn-ea"/>
              <a:cs typeface="+mn-cs"/>
            </a:rPr>
            <a:t>は</a:t>
          </a:r>
          <a:r>
            <a:rPr kumimoji="1" lang="ja-JP" altLang="ja-JP" sz="1100">
              <a:solidFill>
                <a:schemeClr val="dk1"/>
              </a:solidFill>
              <a:effectLst/>
              <a:latin typeface="+mn-lt"/>
              <a:ea typeface="+mn-ea"/>
              <a:cs typeface="+mn-cs"/>
            </a:rPr>
            <a:t>同水準である。</a:t>
          </a:r>
          <a:endParaRPr lang="ja-JP" altLang="ja-JP" sz="1400">
            <a:effectLst/>
          </a:endParaRPr>
        </a:p>
        <a:p>
          <a:r>
            <a:rPr kumimoji="1" lang="ja-JP" altLang="ja-JP" sz="1100">
              <a:solidFill>
                <a:schemeClr val="dk1"/>
              </a:solidFill>
              <a:effectLst/>
              <a:latin typeface="+mn-lt"/>
              <a:ea typeface="+mn-ea"/>
              <a:cs typeface="+mn-cs"/>
            </a:rPr>
            <a:t>　引き続き行財政改革等の取り組みにより、効果的な財政運営に努める。</a:t>
          </a:r>
          <a:endParaRPr lang="ja-JP" altLang="ja-JP" sz="1400">
            <a:effectLst/>
          </a:endParaRPr>
        </a:p>
      </xdr:txBody>
    </xdr:sp>
    <xdr:clientData/>
  </xdr:twoCellAnchor>
  <xdr:oneCellAnchor>
    <xdr:from>
      <xdr:col>62</xdr:col>
      <xdr:colOff>6350</xdr:colOff>
      <xdr:row>69</xdr:row>
      <xdr:rowOff>107950</xdr:rowOff>
    </xdr:from>
    <xdr:ext cx="298543" cy="225703"/>
    <xdr:sp macro="" textlink="">
      <xdr:nvSpPr>
        <xdr:cNvPr id="402" name="テキスト ボックス 401">
          <a:extLst>
            <a:ext uri="{FF2B5EF4-FFF2-40B4-BE49-F238E27FC236}">
              <a16:creationId xmlns:a16="http://schemas.microsoft.com/office/drawing/2014/main" id="{00000000-0008-0000-0400-000092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03" name="直線コネクタ 402">
          <a:extLst>
            <a:ext uri="{FF2B5EF4-FFF2-40B4-BE49-F238E27FC236}">
              <a16:creationId xmlns:a16="http://schemas.microsoft.com/office/drawing/2014/main" id="{00000000-0008-0000-0400-000093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04" name="テキスト ボックス 403">
          <a:extLst>
            <a:ext uri="{FF2B5EF4-FFF2-40B4-BE49-F238E27FC236}">
              <a16:creationId xmlns:a16="http://schemas.microsoft.com/office/drawing/2014/main" id="{00000000-0008-0000-0400-000094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82</xdr:row>
      <xdr:rowOff>29029</xdr:rowOff>
    </xdr:from>
    <xdr:to>
      <xdr:col>85</xdr:col>
      <xdr:colOff>66675</xdr:colOff>
      <xdr:row>82</xdr:row>
      <xdr:rowOff>29029</xdr:rowOff>
    </xdr:to>
    <xdr:cxnSp macro="">
      <xdr:nvCxnSpPr>
        <xdr:cNvPr id="405" name="直線コネクタ 404">
          <a:extLst>
            <a:ext uri="{FF2B5EF4-FFF2-40B4-BE49-F238E27FC236}">
              <a16:creationId xmlns:a16="http://schemas.microsoft.com/office/drawing/2014/main" id="{00000000-0008-0000-0400-000095010000}"/>
            </a:ext>
          </a:extLst>
        </xdr:cNvPr>
        <xdr:cNvCxnSpPr/>
      </xdr:nvCxnSpPr>
      <xdr:spPr>
        <a:xfrm>
          <a:off x="12446000" y="14087929"/>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81</xdr:row>
      <xdr:rowOff>58256</xdr:rowOff>
    </xdr:from>
    <xdr:ext cx="508000" cy="259045"/>
    <xdr:sp macro="" textlink="">
      <xdr:nvSpPr>
        <xdr:cNvPr id="406" name="テキスト ボックス 405">
          <a:extLst>
            <a:ext uri="{FF2B5EF4-FFF2-40B4-BE49-F238E27FC236}">
              <a16:creationId xmlns:a16="http://schemas.microsoft.com/office/drawing/2014/main" id="{00000000-0008-0000-0400-000096010000}"/>
            </a:ext>
          </a:extLst>
        </xdr:cNvPr>
        <xdr:cNvSpPr txBox="1"/>
      </xdr:nvSpPr>
      <xdr:spPr>
        <a:xfrm>
          <a:off x="11938000" y="13945706"/>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80</xdr:row>
      <xdr:rowOff>45357</xdr:rowOff>
    </xdr:from>
    <xdr:to>
      <xdr:col>85</xdr:col>
      <xdr:colOff>66675</xdr:colOff>
      <xdr:row>80</xdr:row>
      <xdr:rowOff>45357</xdr:rowOff>
    </xdr:to>
    <xdr:cxnSp macro="">
      <xdr:nvCxnSpPr>
        <xdr:cNvPr id="407" name="直線コネクタ 406">
          <a:extLst>
            <a:ext uri="{FF2B5EF4-FFF2-40B4-BE49-F238E27FC236}">
              <a16:creationId xmlns:a16="http://schemas.microsoft.com/office/drawing/2014/main" id="{00000000-0008-0000-0400-000097010000}"/>
            </a:ext>
          </a:extLst>
        </xdr:cNvPr>
        <xdr:cNvCxnSpPr/>
      </xdr:nvCxnSpPr>
      <xdr:spPr>
        <a:xfrm>
          <a:off x="12446000" y="13761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79</xdr:row>
      <xdr:rowOff>74584</xdr:rowOff>
    </xdr:from>
    <xdr:ext cx="508000" cy="259045"/>
    <xdr:sp macro="" textlink="">
      <xdr:nvSpPr>
        <xdr:cNvPr id="408" name="テキスト ボックス 407">
          <a:extLst>
            <a:ext uri="{FF2B5EF4-FFF2-40B4-BE49-F238E27FC236}">
              <a16:creationId xmlns:a16="http://schemas.microsoft.com/office/drawing/2014/main" id="{00000000-0008-0000-0400-000098010000}"/>
            </a:ext>
          </a:extLst>
        </xdr:cNvPr>
        <xdr:cNvSpPr txBox="1"/>
      </xdr:nvSpPr>
      <xdr:spPr>
        <a:xfrm>
          <a:off x="11938000" y="13619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78</xdr:row>
      <xdr:rowOff>61686</xdr:rowOff>
    </xdr:from>
    <xdr:to>
      <xdr:col>85</xdr:col>
      <xdr:colOff>66675</xdr:colOff>
      <xdr:row>78</xdr:row>
      <xdr:rowOff>61686</xdr:rowOff>
    </xdr:to>
    <xdr:cxnSp macro="">
      <xdr:nvCxnSpPr>
        <xdr:cNvPr id="409" name="直線コネクタ 408">
          <a:extLst>
            <a:ext uri="{FF2B5EF4-FFF2-40B4-BE49-F238E27FC236}">
              <a16:creationId xmlns:a16="http://schemas.microsoft.com/office/drawing/2014/main" id="{00000000-0008-0000-0400-000099010000}"/>
            </a:ext>
          </a:extLst>
        </xdr:cNvPr>
        <xdr:cNvCxnSpPr/>
      </xdr:nvCxnSpPr>
      <xdr:spPr>
        <a:xfrm>
          <a:off x="12446000" y="13434786"/>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77</xdr:row>
      <xdr:rowOff>90913</xdr:rowOff>
    </xdr:from>
    <xdr:ext cx="508000" cy="259045"/>
    <xdr:sp macro="" textlink="">
      <xdr:nvSpPr>
        <xdr:cNvPr id="410" name="テキスト ボックス 409">
          <a:extLst>
            <a:ext uri="{FF2B5EF4-FFF2-40B4-BE49-F238E27FC236}">
              <a16:creationId xmlns:a16="http://schemas.microsoft.com/office/drawing/2014/main" id="{00000000-0008-0000-0400-00009A010000}"/>
            </a:ext>
          </a:extLst>
        </xdr:cNvPr>
        <xdr:cNvSpPr txBox="1"/>
      </xdr:nvSpPr>
      <xdr:spPr>
        <a:xfrm>
          <a:off x="11938000" y="13292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76</xdr:row>
      <xdr:rowOff>78014</xdr:rowOff>
    </xdr:from>
    <xdr:to>
      <xdr:col>85</xdr:col>
      <xdr:colOff>66675</xdr:colOff>
      <xdr:row>76</xdr:row>
      <xdr:rowOff>78014</xdr:rowOff>
    </xdr:to>
    <xdr:cxnSp macro="">
      <xdr:nvCxnSpPr>
        <xdr:cNvPr id="411" name="直線コネクタ 410">
          <a:extLst>
            <a:ext uri="{FF2B5EF4-FFF2-40B4-BE49-F238E27FC236}">
              <a16:creationId xmlns:a16="http://schemas.microsoft.com/office/drawing/2014/main" id="{00000000-0008-0000-0400-00009B010000}"/>
            </a:ext>
          </a:extLst>
        </xdr:cNvPr>
        <xdr:cNvCxnSpPr/>
      </xdr:nvCxnSpPr>
      <xdr:spPr>
        <a:xfrm>
          <a:off x="12446000" y="13108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75</xdr:row>
      <xdr:rowOff>107241</xdr:rowOff>
    </xdr:from>
    <xdr:ext cx="508000" cy="259045"/>
    <xdr:sp macro="" textlink="">
      <xdr:nvSpPr>
        <xdr:cNvPr id="412" name="テキスト ボックス 411">
          <a:extLst>
            <a:ext uri="{FF2B5EF4-FFF2-40B4-BE49-F238E27FC236}">
              <a16:creationId xmlns:a16="http://schemas.microsoft.com/office/drawing/2014/main" id="{00000000-0008-0000-0400-00009C010000}"/>
            </a:ext>
          </a:extLst>
        </xdr:cNvPr>
        <xdr:cNvSpPr txBox="1"/>
      </xdr:nvSpPr>
      <xdr:spPr>
        <a:xfrm>
          <a:off x="11938000" y="12965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74</xdr:row>
      <xdr:rowOff>94343</xdr:rowOff>
    </xdr:from>
    <xdr:to>
      <xdr:col>85</xdr:col>
      <xdr:colOff>66675</xdr:colOff>
      <xdr:row>74</xdr:row>
      <xdr:rowOff>94343</xdr:rowOff>
    </xdr:to>
    <xdr:cxnSp macro="">
      <xdr:nvCxnSpPr>
        <xdr:cNvPr id="413" name="直線コネクタ 412">
          <a:extLst>
            <a:ext uri="{FF2B5EF4-FFF2-40B4-BE49-F238E27FC236}">
              <a16:creationId xmlns:a16="http://schemas.microsoft.com/office/drawing/2014/main" id="{00000000-0008-0000-0400-00009D010000}"/>
            </a:ext>
          </a:extLst>
        </xdr:cNvPr>
        <xdr:cNvCxnSpPr/>
      </xdr:nvCxnSpPr>
      <xdr:spPr>
        <a:xfrm>
          <a:off x="12446000" y="12781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73</xdr:row>
      <xdr:rowOff>123570</xdr:rowOff>
    </xdr:from>
    <xdr:ext cx="508000" cy="259045"/>
    <xdr:sp macro="" textlink="">
      <xdr:nvSpPr>
        <xdr:cNvPr id="414" name="テキスト ボックス 413">
          <a:extLst>
            <a:ext uri="{FF2B5EF4-FFF2-40B4-BE49-F238E27FC236}">
              <a16:creationId xmlns:a16="http://schemas.microsoft.com/office/drawing/2014/main" id="{00000000-0008-0000-0400-00009E010000}"/>
            </a:ext>
          </a:extLst>
        </xdr:cNvPr>
        <xdr:cNvSpPr txBox="1"/>
      </xdr:nvSpPr>
      <xdr:spPr>
        <a:xfrm>
          <a:off x="11938000" y="12639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72</xdr:row>
      <xdr:rowOff>110672</xdr:rowOff>
    </xdr:from>
    <xdr:to>
      <xdr:col>85</xdr:col>
      <xdr:colOff>66675</xdr:colOff>
      <xdr:row>72</xdr:row>
      <xdr:rowOff>110672</xdr:rowOff>
    </xdr:to>
    <xdr:cxnSp macro="">
      <xdr:nvCxnSpPr>
        <xdr:cNvPr id="415" name="直線コネクタ 414">
          <a:extLst>
            <a:ext uri="{FF2B5EF4-FFF2-40B4-BE49-F238E27FC236}">
              <a16:creationId xmlns:a16="http://schemas.microsoft.com/office/drawing/2014/main" id="{00000000-0008-0000-0400-00009F010000}"/>
            </a:ext>
          </a:extLst>
        </xdr:cNvPr>
        <xdr:cNvCxnSpPr/>
      </xdr:nvCxnSpPr>
      <xdr:spPr>
        <a:xfrm>
          <a:off x="12446000" y="12455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71</xdr:row>
      <xdr:rowOff>139899</xdr:rowOff>
    </xdr:from>
    <xdr:ext cx="508000" cy="259045"/>
    <xdr:sp macro="" textlink="">
      <xdr:nvSpPr>
        <xdr:cNvPr id="416" name="テキスト ボックス 415">
          <a:extLst>
            <a:ext uri="{FF2B5EF4-FFF2-40B4-BE49-F238E27FC236}">
              <a16:creationId xmlns:a16="http://schemas.microsoft.com/office/drawing/2014/main" id="{00000000-0008-0000-0400-0000A0010000}"/>
            </a:ext>
          </a:extLst>
        </xdr:cNvPr>
        <xdr:cNvSpPr txBox="1"/>
      </xdr:nvSpPr>
      <xdr:spPr>
        <a:xfrm>
          <a:off x="11938000" y="12312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17" name="直線コネクタ 416">
          <a:extLst>
            <a:ext uri="{FF2B5EF4-FFF2-40B4-BE49-F238E27FC236}">
              <a16:creationId xmlns:a16="http://schemas.microsoft.com/office/drawing/2014/main" id="{00000000-0008-0000-0400-0000A1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18" name="テキスト ボックス 417">
          <a:extLst>
            <a:ext uri="{FF2B5EF4-FFF2-40B4-BE49-F238E27FC236}">
              <a16:creationId xmlns:a16="http://schemas.microsoft.com/office/drawing/2014/main" id="{00000000-0008-0000-0400-0000A2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19" name="公債費以外グラフ枠">
          <a:extLst>
            <a:ext uri="{FF2B5EF4-FFF2-40B4-BE49-F238E27FC236}">
              <a16:creationId xmlns:a16="http://schemas.microsoft.com/office/drawing/2014/main" id="{00000000-0008-0000-0400-0000A3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73</xdr:row>
      <xdr:rowOff>92710</xdr:rowOff>
    </xdr:from>
    <xdr:to>
      <xdr:col>82</xdr:col>
      <xdr:colOff>107950</xdr:colOff>
      <xdr:row>81</xdr:row>
      <xdr:rowOff>17599</xdr:rowOff>
    </xdr:to>
    <xdr:cxnSp macro="">
      <xdr:nvCxnSpPr>
        <xdr:cNvPr id="420" name="直線コネクタ 419">
          <a:extLst>
            <a:ext uri="{FF2B5EF4-FFF2-40B4-BE49-F238E27FC236}">
              <a16:creationId xmlns:a16="http://schemas.microsoft.com/office/drawing/2014/main" id="{00000000-0008-0000-0400-0000A4010000}"/>
            </a:ext>
          </a:extLst>
        </xdr:cNvPr>
        <xdr:cNvCxnSpPr/>
      </xdr:nvCxnSpPr>
      <xdr:spPr>
        <a:xfrm flipV="1">
          <a:off x="16510000" y="12608560"/>
          <a:ext cx="0" cy="129648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80</xdr:row>
      <xdr:rowOff>161126</xdr:rowOff>
    </xdr:from>
    <xdr:ext cx="762000" cy="259045"/>
    <xdr:sp macro="" textlink="">
      <xdr:nvSpPr>
        <xdr:cNvPr id="421" name="公債費以外最小値テキスト">
          <a:extLst>
            <a:ext uri="{FF2B5EF4-FFF2-40B4-BE49-F238E27FC236}">
              <a16:creationId xmlns:a16="http://schemas.microsoft.com/office/drawing/2014/main" id="{00000000-0008-0000-0400-0000A5010000}"/>
            </a:ext>
          </a:extLst>
        </xdr:cNvPr>
        <xdr:cNvSpPr txBox="1"/>
      </xdr:nvSpPr>
      <xdr:spPr>
        <a:xfrm>
          <a:off x="16598900" y="1387712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81</xdr:row>
      <xdr:rowOff>17599</xdr:rowOff>
    </xdr:from>
    <xdr:to>
      <xdr:col>82</xdr:col>
      <xdr:colOff>196850</xdr:colOff>
      <xdr:row>81</xdr:row>
      <xdr:rowOff>17599</xdr:rowOff>
    </xdr:to>
    <xdr:cxnSp macro="">
      <xdr:nvCxnSpPr>
        <xdr:cNvPr id="422" name="直線コネクタ 421">
          <a:extLst>
            <a:ext uri="{FF2B5EF4-FFF2-40B4-BE49-F238E27FC236}">
              <a16:creationId xmlns:a16="http://schemas.microsoft.com/office/drawing/2014/main" id="{00000000-0008-0000-0400-0000A6010000}"/>
            </a:ext>
          </a:extLst>
        </xdr:cNvPr>
        <xdr:cNvCxnSpPr/>
      </xdr:nvCxnSpPr>
      <xdr:spPr>
        <a:xfrm>
          <a:off x="16421100" y="139050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72</xdr:row>
      <xdr:rowOff>7637</xdr:rowOff>
    </xdr:from>
    <xdr:ext cx="762000" cy="259045"/>
    <xdr:sp macro="" textlink="">
      <xdr:nvSpPr>
        <xdr:cNvPr id="423" name="公債費以外最大値テキスト">
          <a:extLst>
            <a:ext uri="{FF2B5EF4-FFF2-40B4-BE49-F238E27FC236}">
              <a16:creationId xmlns:a16="http://schemas.microsoft.com/office/drawing/2014/main" id="{00000000-0008-0000-0400-0000A7010000}"/>
            </a:ext>
          </a:extLst>
        </xdr:cNvPr>
        <xdr:cNvSpPr txBox="1"/>
      </xdr:nvSpPr>
      <xdr:spPr>
        <a:xfrm>
          <a:off x="16598900" y="123520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73</xdr:row>
      <xdr:rowOff>92710</xdr:rowOff>
    </xdr:from>
    <xdr:to>
      <xdr:col>82</xdr:col>
      <xdr:colOff>196850</xdr:colOff>
      <xdr:row>73</xdr:row>
      <xdr:rowOff>92710</xdr:rowOff>
    </xdr:to>
    <xdr:cxnSp macro="">
      <xdr:nvCxnSpPr>
        <xdr:cNvPr id="424" name="直線コネクタ 423">
          <a:extLst>
            <a:ext uri="{FF2B5EF4-FFF2-40B4-BE49-F238E27FC236}">
              <a16:creationId xmlns:a16="http://schemas.microsoft.com/office/drawing/2014/main" id="{00000000-0008-0000-0400-0000A8010000}"/>
            </a:ext>
          </a:extLst>
        </xdr:cNvPr>
        <xdr:cNvCxnSpPr/>
      </xdr:nvCxnSpPr>
      <xdr:spPr>
        <a:xfrm>
          <a:off x="16421100" y="126085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77</xdr:row>
      <xdr:rowOff>89444</xdr:rowOff>
    </xdr:from>
    <xdr:to>
      <xdr:col>82</xdr:col>
      <xdr:colOff>107950</xdr:colOff>
      <xdr:row>78</xdr:row>
      <xdr:rowOff>51888</xdr:rowOff>
    </xdr:to>
    <xdr:cxnSp macro="">
      <xdr:nvCxnSpPr>
        <xdr:cNvPr id="425" name="直線コネクタ 424">
          <a:extLst>
            <a:ext uri="{FF2B5EF4-FFF2-40B4-BE49-F238E27FC236}">
              <a16:creationId xmlns:a16="http://schemas.microsoft.com/office/drawing/2014/main" id="{00000000-0008-0000-0400-0000A9010000}"/>
            </a:ext>
          </a:extLst>
        </xdr:cNvPr>
        <xdr:cNvCxnSpPr/>
      </xdr:nvCxnSpPr>
      <xdr:spPr>
        <a:xfrm>
          <a:off x="15671800" y="13291094"/>
          <a:ext cx="838200" cy="1338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76</xdr:row>
      <xdr:rowOff>91095</xdr:rowOff>
    </xdr:from>
    <xdr:ext cx="762000" cy="259045"/>
    <xdr:sp macro="" textlink="">
      <xdr:nvSpPr>
        <xdr:cNvPr id="426" name="公債費以外平均値テキスト">
          <a:extLst>
            <a:ext uri="{FF2B5EF4-FFF2-40B4-BE49-F238E27FC236}">
              <a16:creationId xmlns:a16="http://schemas.microsoft.com/office/drawing/2014/main" id="{00000000-0008-0000-0400-0000AA010000}"/>
            </a:ext>
          </a:extLst>
        </xdr:cNvPr>
        <xdr:cNvSpPr txBox="1"/>
      </xdr:nvSpPr>
      <xdr:spPr>
        <a:xfrm>
          <a:off x="16598900" y="1312129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74568</xdr:rowOff>
    </xdr:from>
    <xdr:to>
      <xdr:col>82</xdr:col>
      <xdr:colOff>158750</xdr:colOff>
      <xdr:row>78</xdr:row>
      <xdr:rowOff>4718</xdr:rowOff>
    </xdr:to>
    <xdr:sp macro="" textlink="">
      <xdr:nvSpPr>
        <xdr:cNvPr id="427" name="フローチャート: 判断 426">
          <a:extLst>
            <a:ext uri="{FF2B5EF4-FFF2-40B4-BE49-F238E27FC236}">
              <a16:creationId xmlns:a16="http://schemas.microsoft.com/office/drawing/2014/main" id="{00000000-0008-0000-0400-0000AB010000}"/>
            </a:ext>
          </a:extLst>
        </xdr:cNvPr>
        <xdr:cNvSpPr/>
      </xdr:nvSpPr>
      <xdr:spPr>
        <a:xfrm>
          <a:off x="16459200" y="132762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77</xdr:row>
      <xdr:rowOff>76381</xdr:rowOff>
    </xdr:from>
    <xdr:to>
      <xdr:col>78</xdr:col>
      <xdr:colOff>69850</xdr:colOff>
      <xdr:row>77</xdr:row>
      <xdr:rowOff>89444</xdr:rowOff>
    </xdr:to>
    <xdr:cxnSp macro="">
      <xdr:nvCxnSpPr>
        <xdr:cNvPr id="428" name="直線コネクタ 427">
          <a:extLst>
            <a:ext uri="{FF2B5EF4-FFF2-40B4-BE49-F238E27FC236}">
              <a16:creationId xmlns:a16="http://schemas.microsoft.com/office/drawing/2014/main" id="{00000000-0008-0000-0400-0000AC010000}"/>
            </a:ext>
          </a:extLst>
        </xdr:cNvPr>
        <xdr:cNvCxnSpPr/>
      </xdr:nvCxnSpPr>
      <xdr:spPr>
        <a:xfrm>
          <a:off x="14782800" y="13278031"/>
          <a:ext cx="889000" cy="130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77</xdr:row>
      <xdr:rowOff>25581</xdr:rowOff>
    </xdr:from>
    <xdr:to>
      <xdr:col>78</xdr:col>
      <xdr:colOff>120650</xdr:colOff>
      <xdr:row>77</xdr:row>
      <xdr:rowOff>127181</xdr:rowOff>
    </xdr:to>
    <xdr:sp macro="" textlink="">
      <xdr:nvSpPr>
        <xdr:cNvPr id="429" name="フローチャート: 判断 428">
          <a:extLst>
            <a:ext uri="{FF2B5EF4-FFF2-40B4-BE49-F238E27FC236}">
              <a16:creationId xmlns:a16="http://schemas.microsoft.com/office/drawing/2014/main" id="{00000000-0008-0000-0400-0000AD010000}"/>
            </a:ext>
          </a:extLst>
        </xdr:cNvPr>
        <xdr:cNvSpPr/>
      </xdr:nvSpPr>
      <xdr:spPr>
        <a:xfrm>
          <a:off x="15621000" y="132272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75</xdr:row>
      <xdr:rowOff>137358</xdr:rowOff>
    </xdr:from>
    <xdr:ext cx="736600" cy="259045"/>
    <xdr:sp macro="" textlink="">
      <xdr:nvSpPr>
        <xdr:cNvPr id="430" name="テキスト ボックス 429">
          <a:extLst>
            <a:ext uri="{FF2B5EF4-FFF2-40B4-BE49-F238E27FC236}">
              <a16:creationId xmlns:a16="http://schemas.microsoft.com/office/drawing/2014/main" id="{00000000-0008-0000-0400-0000AE010000}"/>
            </a:ext>
          </a:extLst>
        </xdr:cNvPr>
        <xdr:cNvSpPr txBox="1"/>
      </xdr:nvSpPr>
      <xdr:spPr>
        <a:xfrm>
          <a:off x="15290800" y="1299610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77</xdr:row>
      <xdr:rowOff>69850</xdr:rowOff>
    </xdr:from>
    <xdr:to>
      <xdr:col>73</xdr:col>
      <xdr:colOff>180975</xdr:colOff>
      <xdr:row>77</xdr:row>
      <xdr:rowOff>76381</xdr:rowOff>
    </xdr:to>
    <xdr:cxnSp macro="">
      <xdr:nvCxnSpPr>
        <xdr:cNvPr id="431" name="直線コネクタ 430">
          <a:extLst>
            <a:ext uri="{FF2B5EF4-FFF2-40B4-BE49-F238E27FC236}">
              <a16:creationId xmlns:a16="http://schemas.microsoft.com/office/drawing/2014/main" id="{00000000-0008-0000-0400-0000AF010000}"/>
            </a:ext>
          </a:extLst>
        </xdr:cNvPr>
        <xdr:cNvCxnSpPr/>
      </xdr:nvCxnSpPr>
      <xdr:spPr>
        <a:xfrm>
          <a:off x="13893800" y="13271500"/>
          <a:ext cx="889000" cy="65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76</xdr:row>
      <xdr:rowOff>128451</xdr:rowOff>
    </xdr:from>
    <xdr:to>
      <xdr:col>74</xdr:col>
      <xdr:colOff>31750</xdr:colOff>
      <xdr:row>77</xdr:row>
      <xdr:rowOff>58601</xdr:rowOff>
    </xdr:to>
    <xdr:sp macro="" textlink="">
      <xdr:nvSpPr>
        <xdr:cNvPr id="432" name="フローチャート: 判断 431">
          <a:extLst>
            <a:ext uri="{FF2B5EF4-FFF2-40B4-BE49-F238E27FC236}">
              <a16:creationId xmlns:a16="http://schemas.microsoft.com/office/drawing/2014/main" id="{00000000-0008-0000-0400-0000B0010000}"/>
            </a:ext>
          </a:extLst>
        </xdr:cNvPr>
        <xdr:cNvSpPr/>
      </xdr:nvSpPr>
      <xdr:spPr>
        <a:xfrm>
          <a:off x="14732000" y="131586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75</xdr:row>
      <xdr:rowOff>68778</xdr:rowOff>
    </xdr:from>
    <xdr:ext cx="762000" cy="259045"/>
    <xdr:sp macro="" textlink="">
      <xdr:nvSpPr>
        <xdr:cNvPr id="433" name="テキスト ボックス 432">
          <a:extLst>
            <a:ext uri="{FF2B5EF4-FFF2-40B4-BE49-F238E27FC236}">
              <a16:creationId xmlns:a16="http://schemas.microsoft.com/office/drawing/2014/main" id="{00000000-0008-0000-0400-0000B1010000}"/>
            </a:ext>
          </a:extLst>
        </xdr:cNvPr>
        <xdr:cNvSpPr txBox="1"/>
      </xdr:nvSpPr>
      <xdr:spPr>
        <a:xfrm>
          <a:off x="14401800" y="129275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77</xdr:row>
      <xdr:rowOff>69850</xdr:rowOff>
    </xdr:from>
    <xdr:to>
      <xdr:col>69</xdr:col>
      <xdr:colOff>92075</xdr:colOff>
      <xdr:row>77</xdr:row>
      <xdr:rowOff>105773</xdr:rowOff>
    </xdr:to>
    <xdr:cxnSp macro="">
      <xdr:nvCxnSpPr>
        <xdr:cNvPr id="434" name="直線コネクタ 433">
          <a:extLst>
            <a:ext uri="{FF2B5EF4-FFF2-40B4-BE49-F238E27FC236}">
              <a16:creationId xmlns:a16="http://schemas.microsoft.com/office/drawing/2014/main" id="{00000000-0008-0000-0400-0000B2010000}"/>
            </a:ext>
          </a:extLst>
        </xdr:cNvPr>
        <xdr:cNvCxnSpPr/>
      </xdr:nvCxnSpPr>
      <xdr:spPr>
        <a:xfrm flipV="1">
          <a:off x="13004800" y="13271500"/>
          <a:ext cx="889000" cy="359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77</xdr:row>
      <xdr:rowOff>68036</xdr:rowOff>
    </xdr:from>
    <xdr:to>
      <xdr:col>69</xdr:col>
      <xdr:colOff>142875</xdr:colOff>
      <xdr:row>77</xdr:row>
      <xdr:rowOff>169636</xdr:rowOff>
    </xdr:to>
    <xdr:sp macro="" textlink="">
      <xdr:nvSpPr>
        <xdr:cNvPr id="435" name="フローチャート: 判断 434">
          <a:extLst>
            <a:ext uri="{FF2B5EF4-FFF2-40B4-BE49-F238E27FC236}">
              <a16:creationId xmlns:a16="http://schemas.microsoft.com/office/drawing/2014/main" id="{00000000-0008-0000-0400-0000B3010000}"/>
            </a:ext>
          </a:extLst>
        </xdr:cNvPr>
        <xdr:cNvSpPr/>
      </xdr:nvSpPr>
      <xdr:spPr>
        <a:xfrm>
          <a:off x="13843000" y="132696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77</xdr:row>
      <xdr:rowOff>154413</xdr:rowOff>
    </xdr:from>
    <xdr:ext cx="762000" cy="259045"/>
    <xdr:sp macro="" textlink="">
      <xdr:nvSpPr>
        <xdr:cNvPr id="436" name="テキスト ボックス 435">
          <a:extLst>
            <a:ext uri="{FF2B5EF4-FFF2-40B4-BE49-F238E27FC236}">
              <a16:creationId xmlns:a16="http://schemas.microsoft.com/office/drawing/2014/main" id="{00000000-0008-0000-0400-0000B4010000}"/>
            </a:ext>
          </a:extLst>
        </xdr:cNvPr>
        <xdr:cNvSpPr txBox="1"/>
      </xdr:nvSpPr>
      <xdr:spPr>
        <a:xfrm>
          <a:off x="13512800" y="133560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79</xdr:row>
      <xdr:rowOff>2721</xdr:rowOff>
    </xdr:from>
    <xdr:to>
      <xdr:col>65</xdr:col>
      <xdr:colOff>53975</xdr:colOff>
      <xdr:row>79</xdr:row>
      <xdr:rowOff>104321</xdr:rowOff>
    </xdr:to>
    <xdr:sp macro="" textlink="">
      <xdr:nvSpPr>
        <xdr:cNvPr id="437" name="フローチャート: 判断 436">
          <a:extLst>
            <a:ext uri="{FF2B5EF4-FFF2-40B4-BE49-F238E27FC236}">
              <a16:creationId xmlns:a16="http://schemas.microsoft.com/office/drawing/2014/main" id="{00000000-0008-0000-0400-0000B5010000}"/>
            </a:ext>
          </a:extLst>
        </xdr:cNvPr>
        <xdr:cNvSpPr/>
      </xdr:nvSpPr>
      <xdr:spPr>
        <a:xfrm>
          <a:off x="12954000" y="135472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79</xdr:row>
      <xdr:rowOff>89098</xdr:rowOff>
    </xdr:from>
    <xdr:ext cx="762000" cy="259045"/>
    <xdr:sp macro="" textlink="">
      <xdr:nvSpPr>
        <xdr:cNvPr id="438" name="テキスト ボックス 437">
          <a:extLst>
            <a:ext uri="{FF2B5EF4-FFF2-40B4-BE49-F238E27FC236}">
              <a16:creationId xmlns:a16="http://schemas.microsoft.com/office/drawing/2014/main" id="{00000000-0008-0000-0400-0000B6010000}"/>
            </a:ext>
          </a:extLst>
        </xdr:cNvPr>
        <xdr:cNvSpPr txBox="1"/>
      </xdr:nvSpPr>
      <xdr:spPr>
        <a:xfrm>
          <a:off x="12623800" y="136336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39" name="テキスト ボックス 438">
          <a:extLst>
            <a:ext uri="{FF2B5EF4-FFF2-40B4-BE49-F238E27FC236}">
              <a16:creationId xmlns:a16="http://schemas.microsoft.com/office/drawing/2014/main" id="{00000000-0008-0000-0400-0000B7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0" name="テキスト ボックス 439">
          <a:extLst>
            <a:ext uri="{FF2B5EF4-FFF2-40B4-BE49-F238E27FC236}">
              <a16:creationId xmlns:a16="http://schemas.microsoft.com/office/drawing/2014/main" id="{00000000-0008-0000-0400-0000B8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1" name="テキスト ボックス 440">
          <a:extLst>
            <a:ext uri="{FF2B5EF4-FFF2-40B4-BE49-F238E27FC236}">
              <a16:creationId xmlns:a16="http://schemas.microsoft.com/office/drawing/2014/main" id="{00000000-0008-0000-0400-0000B9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2" name="テキスト ボックス 441">
          <a:extLst>
            <a:ext uri="{FF2B5EF4-FFF2-40B4-BE49-F238E27FC236}">
              <a16:creationId xmlns:a16="http://schemas.microsoft.com/office/drawing/2014/main" id="{00000000-0008-0000-0400-0000BA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3" name="テキスト ボックス 442">
          <a:extLst>
            <a:ext uri="{FF2B5EF4-FFF2-40B4-BE49-F238E27FC236}">
              <a16:creationId xmlns:a16="http://schemas.microsoft.com/office/drawing/2014/main" id="{00000000-0008-0000-0400-0000BB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78</xdr:row>
      <xdr:rowOff>1088</xdr:rowOff>
    </xdr:from>
    <xdr:to>
      <xdr:col>82</xdr:col>
      <xdr:colOff>158750</xdr:colOff>
      <xdr:row>78</xdr:row>
      <xdr:rowOff>102688</xdr:rowOff>
    </xdr:to>
    <xdr:sp macro="" textlink="">
      <xdr:nvSpPr>
        <xdr:cNvPr id="444" name="楕円 443">
          <a:extLst>
            <a:ext uri="{FF2B5EF4-FFF2-40B4-BE49-F238E27FC236}">
              <a16:creationId xmlns:a16="http://schemas.microsoft.com/office/drawing/2014/main" id="{00000000-0008-0000-0400-0000BC010000}"/>
            </a:ext>
          </a:extLst>
        </xdr:cNvPr>
        <xdr:cNvSpPr/>
      </xdr:nvSpPr>
      <xdr:spPr>
        <a:xfrm>
          <a:off x="16459200" y="133741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77</xdr:row>
      <xdr:rowOff>144615</xdr:rowOff>
    </xdr:from>
    <xdr:ext cx="762000" cy="259045"/>
    <xdr:sp macro="" textlink="">
      <xdr:nvSpPr>
        <xdr:cNvPr id="445" name="公債費以外該当値テキスト">
          <a:extLst>
            <a:ext uri="{FF2B5EF4-FFF2-40B4-BE49-F238E27FC236}">
              <a16:creationId xmlns:a16="http://schemas.microsoft.com/office/drawing/2014/main" id="{00000000-0008-0000-0400-0000BD010000}"/>
            </a:ext>
          </a:extLst>
        </xdr:cNvPr>
        <xdr:cNvSpPr txBox="1"/>
      </xdr:nvSpPr>
      <xdr:spPr>
        <a:xfrm>
          <a:off x="16598900" y="133462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77</xdr:row>
      <xdr:rowOff>38644</xdr:rowOff>
    </xdr:from>
    <xdr:to>
      <xdr:col>78</xdr:col>
      <xdr:colOff>120650</xdr:colOff>
      <xdr:row>77</xdr:row>
      <xdr:rowOff>140244</xdr:rowOff>
    </xdr:to>
    <xdr:sp macro="" textlink="">
      <xdr:nvSpPr>
        <xdr:cNvPr id="446" name="楕円 445">
          <a:extLst>
            <a:ext uri="{FF2B5EF4-FFF2-40B4-BE49-F238E27FC236}">
              <a16:creationId xmlns:a16="http://schemas.microsoft.com/office/drawing/2014/main" id="{00000000-0008-0000-0400-0000BE010000}"/>
            </a:ext>
          </a:extLst>
        </xdr:cNvPr>
        <xdr:cNvSpPr/>
      </xdr:nvSpPr>
      <xdr:spPr>
        <a:xfrm>
          <a:off x="15621000" y="132402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77</xdr:row>
      <xdr:rowOff>125021</xdr:rowOff>
    </xdr:from>
    <xdr:ext cx="736600" cy="259045"/>
    <xdr:sp macro="" textlink="">
      <xdr:nvSpPr>
        <xdr:cNvPr id="447" name="テキスト ボックス 446">
          <a:extLst>
            <a:ext uri="{FF2B5EF4-FFF2-40B4-BE49-F238E27FC236}">
              <a16:creationId xmlns:a16="http://schemas.microsoft.com/office/drawing/2014/main" id="{00000000-0008-0000-0400-0000BF010000}"/>
            </a:ext>
          </a:extLst>
        </xdr:cNvPr>
        <xdr:cNvSpPr txBox="1"/>
      </xdr:nvSpPr>
      <xdr:spPr>
        <a:xfrm>
          <a:off x="15290800" y="1332667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77</xdr:row>
      <xdr:rowOff>25581</xdr:rowOff>
    </xdr:from>
    <xdr:to>
      <xdr:col>74</xdr:col>
      <xdr:colOff>31750</xdr:colOff>
      <xdr:row>77</xdr:row>
      <xdr:rowOff>127181</xdr:rowOff>
    </xdr:to>
    <xdr:sp macro="" textlink="">
      <xdr:nvSpPr>
        <xdr:cNvPr id="448" name="楕円 447">
          <a:extLst>
            <a:ext uri="{FF2B5EF4-FFF2-40B4-BE49-F238E27FC236}">
              <a16:creationId xmlns:a16="http://schemas.microsoft.com/office/drawing/2014/main" id="{00000000-0008-0000-0400-0000C0010000}"/>
            </a:ext>
          </a:extLst>
        </xdr:cNvPr>
        <xdr:cNvSpPr/>
      </xdr:nvSpPr>
      <xdr:spPr>
        <a:xfrm>
          <a:off x="14732000" y="132272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77</xdr:row>
      <xdr:rowOff>111958</xdr:rowOff>
    </xdr:from>
    <xdr:ext cx="762000" cy="259045"/>
    <xdr:sp macro="" textlink="">
      <xdr:nvSpPr>
        <xdr:cNvPr id="449" name="テキスト ボックス 448">
          <a:extLst>
            <a:ext uri="{FF2B5EF4-FFF2-40B4-BE49-F238E27FC236}">
              <a16:creationId xmlns:a16="http://schemas.microsoft.com/office/drawing/2014/main" id="{00000000-0008-0000-0400-0000C1010000}"/>
            </a:ext>
          </a:extLst>
        </xdr:cNvPr>
        <xdr:cNvSpPr txBox="1"/>
      </xdr:nvSpPr>
      <xdr:spPr>
        <a:xfrm>
          <a:off x="14401800" y="133136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77</xdr:row>
      <xdr:rowOff>19050</xdr:rowOff>
    </xdr:from>
    <xdr:to>
      <xdr:col>69</xdr:col>
      <xdr:colOff>142875</xdr:colOff>
      <xdr:row>77</xdr:row>
      <xdr:rowOff>120650</xdr:rowOff>
    </xdr:to>
    <xdr:sp macro="" textlink="">
      <xdr:nvSpPr>
        <xdr:cNvPr id="450" name="楕円 449">
          <a:extLst>
            <a:ext uri="{FF2B5EF4-FFF2-40B4-BE49-F238E27FC236}">
              <a16:creationId xmlns:a16="http://schemas.microsoft.com/office/drawing/2014/main" id="{00000000-0008-0000-0400-0000C2010000}"/>
            </a:ext>
          </a:extLst>
        </xdr:cNvPr>
        <xdr:cNvSpPr/>
      </xdr:nvSpPr>
      <xdr:spPr>
        <a:xfrm>
          <a:off x="13843000" y="13220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75</xdr:row>
      <xdr:rowOff>130827</xdr:rowOff>
    </xdr:from>
    <xdr:ext cx="762000" cy="259045"/>
    <xdr:sp macro="" textlink="">
      <xdr:nvSpPr>
        <xdr:cNvPr id="451" name="テキスト ボックス 450">
          <a:extLst>
            <a:ext uri="{FF2B5EF4-FFF2-40B4-BE49-F238E27FC236}">
              <a16:creationId xmlns:a16="http://schemas.microsoft.com/office/drawing/2014/main" id="{00000000-0008-0000-0400-0000C3010000}"/>
            </a:ext>
          </a:extLst>
        </xdr:cNvPr>
        <xdr:cNvSpPr txBox="1"/>
      </xdr:nvSpPr>
      <xdr:spPr>
        <a:xfrm>
          <a:off x="13512800" y="12989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77</xdr:row>
      <xdr:rowOff>54973</xdr:rowOff>
    </xdr:from>
    <xdr:to>
      <xdr:col>65</xdr:col>
      <xdr:colOff>53975</xdr:colOff>
      <xdr:row>77</xdr:row>
      <xdr:rowOff>156573</xdr:rowOff>
    </xdr:to>
    <xdr:sp macro="" textlink="">
      <xdr:nvSpPr>
        <xdr:cNvPr id="452" name="楕円 451">
          <a:extLst>
            <a:ext uri="{FF2B5EF4-FFF2-40B4-BE49-F238E27FC236}">
              <a16:creationId xmlns:a16="http://schemas.microsoft.com/office/drawing/2014/main" id="{00000000-0008-0000-0400-0000C4010000}"/>
            </a:ext>
          </a:extLst>
        </xdr:cNvPr>
        <xdr:cNvSpPr/>
      </xdr:nvSpPr>
      <xdr:spPr>
        <a:xfrm>
          <a:off x="12954000" y="132566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75</xdr:row>
      <xdr:rowOff>166750</xdr:rowOff>
    </xdr:from>
    <xdr:ext cx="762000" cy="259045"/>
    <xdr:sp macro="" textlink="">
      <xdr:nvSpPr>
        <xdr:cNvPr id="453" name="テキスト ボックス 452">
          <a:extLst>
            <a:ext uri="{FF2B5EF4-FFF2-40B4-BE49-F238E27FC236}">
              <a16:creationId xmlns:a16="http://schemas.microsoft.com/office/drawing/2014/main" id="{00000000-0008-0000-0400-0000C5010000}"/>
            </a:ext>
          </a:extLst>
        </xdr:cNvPr>
        <xdr:cNvSpPr txBox="1"/>
      </xdr:nvSpPr>
      <xdr:spPr>
        <a:xfrm>
          <a:off x="12623800" y="130255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東京都奥多摩町</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5</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21</xdr:row>
      <xdr:rowOff>3175</xdr:rowOff>
    </xdr:from>
    <xdr:to>
      <xdr:col>33</xdr:col>
      <xdr:colOff>114300</xdr:colOff>
      <xdr:row>21</xdr:row>
      <xdr:rowOff>3175</xdr:rowOff>
    </xdr:to>
    <xdr:cxnSp macro="">
      <xdr:nvCxnSpPr>
        <xdr:cNvPr id="31" name="直線コネクタ 30">
          <a:extLst>
            <a:ext uri="{FF2B5EF4-FFF2-40B4-BE49-F238E27FC236}">
              <a16:creationId xmlns:a16="http://schemas.microsoft.com/office/drawing/2014/main" id="{00000000-0008-0000-0500-00001F000000}"/>
            </a:ext>
          </a:extLst>
        </xdr:cNvPr>
        <xdr:cNvCxnSpPr/>
      </xdr:nvCxnSpPr>
      <xdr:spPr bwMode="auto">
        <a:xfrm>
          <a:off x="2159000" y="365125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20</xdr:row>
      <xdr:rowOff>32402</xdr:rowOff>
    </xdr:from>
    <xdr:ext cx="762000" cy="259045"/>
    <xdr:sp macro="" textlink="">
      <xdr:nvSpPr>
        <xdr:cNvPr id="32" name="テキスト ボックス 31">
          <a:extLst>
            <a:ext uri="{FF2B5EF4-FFF2-40B4-BE49-F238E27FC236}">
              <a16:creationId xmlns:a16="http://schemas.microsoft.com/office/drawing/2014/main" id="{00000000-0008-0000-0500-000020000000}"/>
            </a:ext>
          </a:extLst>
        </xdr:cNvPr>
        <xdr:cNvSpPr txBox="1"/>
      </xdr:nvSpPr>
      <xdr:spPr>
        <a:xfrm>
          <a:off x="1384300" y="3509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19</xdr:row>
      <xdr:rowOff>60325</xdr:rowOff>
    </xdr:from>
    <xdr:to>
      <xdr:col>33</xdr:col>
      <xdr:colOff>114300</xdr:colOff>
      <xdr:row>19</xdr:row>
      <xdr:rowOff>60325</xdr:rowOff>
    </xdr:to>
    <xdr:cxnSp macro="">
      <xdr:nvCxnSpPr>
        <xdr:cNvPr id="33" name="直線コネクタ 32">
          <a:extLst>
            <a:ext uri="{FF2B5EF4-FFF2-40B4-BE49-F238E27FC236}">
              <a16:creationId xmlns:a16="http://schemas.microsoft.com/office/drawing/2014/main" id="{00000000-0008-0000-0500-000021000000}"/>
            </a:ext>
          </a:extLst>
        </xdr:cNvPr>
        <xdr:cNvCxnSpPr/>
      </xdr:nvCxnSpPr>
      <xdr:spPr bwMode="auto">
        <a:xfrm>
          <a:off x="2159000" y="336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18</xdr:row>
      <xdr:rowOff>89552</xdr:rowOff>
    </xdr:from>
    <xdr:ext cx="762000" cy="259045"/>
    <xdr:sp macro="" textlink="">
      <xdr:nvSpPr>
        <xdr:cNvPr id="34" name="テキスト ボックス 33">
          <a:extLst>
            <a:ext uri="{FF2B5EF4-FFF2-40B4-BE49-F238E27FC236}">
              <a16:creationId xmlns:a16="http://schemas.microsoft.com/office/drawing/2014/main" id="{00000000-0008-0000-0500-000022000000}"/>
            </a:ext>
          </a:extLst>
        </xdr:cNvPr>
        <xdr:cNvSpPr txBox="1"/>
      </xdr:nvSpPr>
      <xdr:spPr>
        <a:xfrm>
          <a:off x="1384300" y="322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17</xdr:row>
      <xdr:rowOff>117475</xdr:rowOff>
    </xdr:from>
    <xdr:to>
      <xdr:col>33</xdr:col>
      <xdr:colOff>114300</xdr:colOff>
      <xdr:row>17</xdr:row>
      <xdr:rowOff>117475</xdr:rowOff>
    </xdr:to>
    <xdr:cxnSp macro="">
      <xdr:nvCxnSpPr>
        <xdr:cNvPr id="35" name="直線コネクタ 34">
          <a:extLst>
            <a:ext uri="{FF2B5EF4-FFF2-40B4-BE49-F238E27FC236}">
              <a16:creationId xmlns:a16="http://schemas.microsoft.com/office/drawing/2014/main" id="{00000000-0008-0000-0500-000023000000}"/>
            </a:ext>
          </a:extLst>
        </xdr:cNvPr>
        <xdr:cNvCxnSpPr/>
      </xdr:nvCxnSpPr>
      <xdr:spPr bwMode="auto">
        <a:xfrm>
          <a:off x="2159000" y="307975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16</xdr:row>
      <xdr:rowOff>146702</xdr:rowOff>
    </xdr:from>
    <xdr:ext cx="762000" cy="259045"/>
    <xdr:sp macro="" textlink="">
      <xdr:nvSpPr>
        <xdr:cNvPr id="36" name="テキスト ボックス 35">
          <a:extLst>
            <a:ext uri="{FF2B5EF4-FFF2-40B4-BE49-F238E27FC236}">
              <a16:creationId xmlns:a16="http://schemas.microsoft.com/office/drawing/2014/main" id="{00000000-0008-0000-0500-000024000000}"/>
            </a:ext>
          </a:extLst>
        </xdr:cNvPr>
        <xdr:cNvSpPr txBox="1"/>
      </xdr:nvSpPr>
      <xdr:spPr>
        <a:xfrm>
          <a:off x="1384300" y="2937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3175</xdr:rowOff>
    </xdr:from>
    <xdr:to>
      <xdr:col>33</xdr:col>
      <xdr:colOff>114300</xdr:colOff>
      <xdr:row>16</xdr:row>
      <xdr:rowOff>3175</xdr:rowOff>
    </xdr:to>
    <xdr:cxnSp macro="">
      <xdr:nvCxnSpPr>
        <xdr:cNvPr id="37" name="直線コネクタ 36">
          <a:extLst>
            <a:ext uri="{FF2B5EF4-FFF2-40B4-BE49-F238E27FC236}">
              <a16:creationId xmlns:a16="http://schemas.microsoft.com/office/drawing/2014/main" id="{00000000-0008-0000-0500-000025000000}"/>
            </a:ext>
          </a:extLst>
        </xdr:cNvPr>
        <xdr:cNvCxnSpPr/>
      </xdr:nvCxnSpPr>
      <xdr:spPr bwMode="auto">
        <a:xfrm>
          <a:off x="2159000" y="2794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15</xdr:row>
      <xdr:rowOff>32402</xdr:rowOff>
    </xdr:from>
    <xdr:ext cx="762000" cy="259045"/>
    <xdr:sp macro="" textlink="">
      <xdr:nvSpPr>
        <xdr:cNvPr id="38" name="テキスト ボックス 37">
          <a:extLst>
            <a:ext uri="{FF2B5EF4-FFF2-40B4-BE49-F238E27FC236}">
              <a16:creationId xmlns:a16="http://schemas.microsoft.com/office/drawing/2014/main" id="{00000000-0008-0000-0500-000026000000}"/>
            </a:ext>
          </a:extLst>
        </xdr:cNvPr>
        <xdr:cNvSpPr txBox="1"/>
      </xdr:nvSpPr>
      <xdr:spPr>
        <a:xfrm>
          <a:off x="1384300" y="265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14</xdr:row>
      <xdr:rowOff>60325</xdr:rowOff>
    </xdr:from>
    <xdr:to>
      <xdr:col>33</xdr:col>
      <xdr:colOff>114300</xdr:colOff>
      <xdr:row>14</xdr:row>
      <xdr:rowOff>60325</xdr:rowOff>
    </xdr:to>
    <xdr:cxnSp macro="">
      <xdr:nvCxnSpPr>
        <xdr:cNvPr id="39" name="直線コネクタ 38">
          <a:extLst>
            <a:ext uri="{FF2B5EF4-FFF2-40B4-BE49-F238E27FC236}">
              <a16:creationId xmlns:a16="http://schemas.microsoft.com/office/drawing/2014/main" id="{00000000-0008-0000-0500-000027000000}"/>
            </a:ext>
          </a:extLst>
        </xdr:cNvPr>
        <xdr:cNvCxnSpPr/>
      </xdr:nvCxnSpPr>
      <xdr:spPr bwMode="auto">
        <a:xfrm>
          <a:off x="2159000" y="250825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13</xdr:row>
      <xdr:rowOff>89552</xdr:rowOff>
    </xdr:from>
    <xdr:ext cx="762000" cy="259045"/>
    <xdr:sp macro="" textlink="">
      <xdr:nvSpPr>
        <xdr:cNvPr id="40" name="テキスト ボックス 39">
          <a:extLst>
            <a:ext uri="{FF2B5EF4-FFF2-40B4-BE49-F238E27FC236}">
              <a16:creationId xmlns:a16="http://schemas.microsoft.com/office/drawing/2014/main" id="{00000000-0008-0000-0500-000028000000}"/>
            </a:ext>
          </a:extLst>
        </xdr:cNvPr>
        <xdr:cNvSpPr txBox="1"/>
      </xdr:nvSpPr>
      <xdr:spPr>
        <a:xfrm>
          <a:off x="1384300" y="2366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12</xdr:row>
      <xdr:rowOff>117475</xdr:rowOff>
    </xdr:from>
    <xdr:to>
      <xdr:col>33</xdr:col>
      <xdr:colOff>114300</xdr:colOff>
      <xdr:row>12</xdr:row>
      <xdr:rowOff>117475</xdr:rowOff>
    </xdr:to>
    <xdr:cxnSp macro="">
      <xdr:nvCxnSpPr>
        <xdr:cNvPr id="41" name="直線コネクタ 40">
          <a:extLst>
            <a:ext uri="{FF2B5EF4-FFF2-40B4-BE49-F238E27FC236}">
              <a16:creationId xmlns:a16="http://schemas.microsoft.com/office/drawing/2014/main" id="{00000000-0008-0000-0500-000029000000}"/>
            </a:ext>
          </a:extLst>
        </xdr:cNvPr>
        <xdr:cNvCxnSpPr/>
      </xdr:nvCxnSpPr>
      <xdr:spPr bwMode="auto">
        <a:xfrm>
          <a:off x="2159000" y="222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11</xdr:row>
      <xdr:rowOff>146702</xdr:rowOff>
    </xdr:from>
    <xdr:ext cx="762000" cy="259045"/>
    <xdr:sp macro="" textlink="">
      <xdr:nvSpPr>
        <xdr:cNvPr id="42" name="テキスト ボックス 41">
          <a:extLst>
            <a:ext uri="{FF2B5EF4-FFF2-40B4-BE49-F238E27FC236}">
              <a16:creationId xmlns:a16="http://schemas.microsoft.com/office/drawing/2014/main" id="{00000000-0008-0000-0500-00002A000000}"/>
            </a:ext>
          </a:extLst>
        </xdr:cNvPr>
        <xdr:cNvSpPr txBox="1"/>
      </xdr:nvSpPr>
      <xdr:spPr>
        <a:xfrm>
          <a:off x="1384300" y="208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3175</xdr:rowOff>
    </xdr:from>
    <xdr:to>
      <xdr:col>33</xdr:col>
      <xdr:colOff>114300</xdr:colOff>
      <xdr:row>11</xdr:row>
      <xdr:rowOff>3175</xdr:rowOff>
    </xdr:to>
    <xdr:cxnSp macro="">
      <xdr:nvCxnSpPr>
        <xdr:cNvPr id="43" name="直線コネクタ 42">
          <a:extLst>
            <a:ext uri="{FF2B5EF4-FFF2-40B4-BE49-F238E27FC236}">
              <a16:creationId xmlns:a16="http://schemas.microsoft.com/office/drawing/2014/main" id="{00000000-0008-0000-0500-00002B000000}"/>
            </a:ext>
          </a:extLst>
        </xdr:cNvPr>
        <xdr:cNvCxnSpPr/>
      </xdr:nvCxnSpPr>
      <xdr:spPr bwMode="auto">
        <a:xfrm>
          <a:off x="2159000" y="193675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32402</xdr:rowOff>
    </xdr:from>
    <xdr:ext cx="762000" cy="259045"/>
    <xdr:sp macro="" textlink="">
      <xdr:nvSpPr>
        <xdr:cNvPr id="44" name="テキスト ボックス 43">
          <a:extLst>
            <a:ext uri="{FF2B5EF4-FFF2-40B4-BE49-F238E27FC236}">
              <a16:creationId xmlns:a16="http://schemas.microsoft.com/office/drawing/2014/main" id="{00000000-0008-0000-0500-00002C000000}"/>
            </a:ext>
          </a:extLst>
        </xdr:cNvPr>
        <xdr:cNvSpPr txBox="1"/>
      </xdr:nvSpPr>
      <xdr:spPr>
        <a:xfrm>
          <a:off x="1384300" y="1794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5" name="直線コネクタ 44">
          <a:extLst>
            <a:ext uri="{FF2B5EF4-FFF2-40B4-BE49-F238E27FC236}">
              <a16:creationId xmlns:a16="http://schemas.microsoft.com/office/drawing/2014/main" id="{00000000-0008-0000-0500-00002D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6" name="テキスト ボックス 45">
          <a:extLst>
            <a:ext uri="{FF2B5EF4-FFF2-40B4-BE49-F238E27FC236}">
              <a16:creationId xmlns:a16="http://schemas.microsoft.com/office/drawing/2014/main" id="{00000000-0008-0000-0500-00002E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7" name="人口1人当たり決算額の推移グラフ枠130">
          <a:extLst>
            <a:ext uri="{FF2B5EF4-FFF2-40B4-BE49-F238E27FC236}">
              <a16:creationId xmlns:a16="http://schemas.microsoft.com/office/drawing/2014/main" id="{00000000-0008-0000-0500-00002F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12</xdr:row>
      <xdr:rowOff>3584</xdr:rowOff>
    </xdr:from>
    <xdr:to>
      <xdr:col>29</xdr:col>
      <xdr:colOff>127000</xdr:colOff>
      <xdr:row>20</xdr:row>
      <xdr:rowOff>21266</xdr:rowOff>
    </xdr:to>
    <xdr:cxnSp macro="">
      <xdr:nvCxnSpPr>
        <xdr:cNvPr id="48" name="直線コネクタ 47">
          <a:extLst>
            <a:ext uri="{FF2B5EF4-FFF2-40B4-BE49-F238E27FC236}">
              <a16:creationId xmlns:a16="http://schemas.microsoft.com/office/drawing/2014/main" id="{00000000-0008-0000-0500-000030000000}"/>
            </a:ext>
          </a:extLst>
        </xdr:cNvPr>
        <xdr:cNvCxnSpPr/>
      </xdr:nvCxnSpPr>
      <xdr:spPr bwMode="auto">
        <a:xfrm flipV="1">
          <a:off x="5651500" y="2108609"/>
          <a:ext cx="0" cy="1389282"/>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19</xdr:row>
      <xdr:rowOff>164793</xdr:rowOff>
    </xdr:from>
    <xdr:ext cx="762000" cy="259045"/>
    <xdr:sp macro="" textlink="">
      <xdr:nvSpPr>
        <xdr:cNvPr id="49" name="人口1人当たり決算額の推移最小値テキスト130">
          <a:extLst>
            <a:ext uri="{FF2B5EF4-FFF2-40B4-BE49-F238E27FC236}">
              <a16:creationId xmlns:a16="http://schemas.microsoft.com/office/drawing/2014/main" id="{00000000-0008-0000-0500-000031000000}"/>
            </a:ext>
          </a:extLst>
        </xdr:cNvPr>
        <xdr:cNvSpPr txBox="1"/>
      </xdr:nvSpPr>
      <xdr:spPr>
        <a:xfrm>
          <a:off x="5740400" y="34699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107,338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20</xdr:row>
      <xdr:rowOff>21266</xdr:rowOff>
    </xdr:from>
    <xdr:to>
      <xdr:col>30</xdr:col>
      <xdr:colOff>25400</xdr:colOff>
      <xdr:row>20</xdr:row>
      <xdr:rowOff>21266</xdr:rowOff>
    </xdr:to>
    <xdr:cxnSp macro="">
      <xdr:nvCxnSpPr>
        <xdr:cNvPr id="50" name="直線コネクタ 49">
          <a:extLst>
            <a:ext uri="{FF2B5EF4-FFF2-40B4-BE49-F238E27FC236}">
              <a16:creationId xmlns:a16="http://schemas.microsoft.com/office/drawing/2014/main" id="{00000000-0008-0000-0500-000032000000}"/>
            </a:ext>
          </a:extLst>
        </xdr:cNvPr>
        <xdr:cNvCxnSpPr/>
      </xdr:nvCxnSpPr>
      <xdr:spPr bwMode="auto">
        <a:xfrm>
          <a:off x="5562600" y="3497891"/>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10</xdr:row>
      <xdr:rowOff>89961</xdr:rowOff>
    </xdr:from>
    <xdr:ext cx="762000" cy="259045"/>
    <xdr:sp macro="" textlink="">
      <xdr:nvSpPr>
        <xdr:cNvPr id="51" name="人口1人当たり決算額の推移最大値テキスト130">
          <a:extLst>
            <a:ext uri="{FF2B5EF4-FFF2-40B4-BE49-F238E27FC236}">
              <a16:creationId xmlns:a16="http://schemas.microsoft.com/office/drawing/2014/main" id="{00000000-0008-0000-0500-000033000000}"/>
            </a:ext>
          </a:extLst>
        </xdr:cNvPr>
        <xdr:cNvSpPr txBox="1"/>
      </xdr:nvSpPr>
      <xdr:spPr>
        <a:xfrm>
          <a:off x="5740400" y="18520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1,079,714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12</xdr:row>
      <xdr:rowOff>3584</xdr:rowOff>
    </xdr:from>
    <xdr:to>
      <xdr:col>30</xdr:col>
      <xdr:colOff>25400</xdr:colOff>
      <xdr:row>12</xdr:row>
      <xdr:rowOff>3584</xdr:rowOff>
    </xdr:to>
    <xdr:cxnSp macro="">
      <xdr:nvCxnSpPr>
        <xdr:cNvPr id="52" name="直線コネクタ 51">
          <a:extLst>
            <a:ext uri="{FF2B5EF4-FFF2-40B4-BE49-F238E27FC236}">
              <a16:creationId xmlns:a16="http://schemas.microsoft.com/office/drawing/2014/main" id="{00000000-0008-0000-0500-000034000000}"/>
            </a:ext>
          </a:extLst>
        </xdr:cNvPr>
        <xdr:cNvCxnSpPr/>
      </xdr:nvCxnSpPr>
      <xdr:spPr bwMode="auto">
        <a:xfrm>
          <a:off x="5562600" y="2108609"/>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18</xdr:row>
      <xdr:rowOff>170905</xdr:rowOff>
    </xdr:from>
    <xdr:to>
      <xdr:col>29</xdr:col>
      <xdr:colOff>127000</xdr:colOff>
      <xdr:row>19</xdr:row>
      <xdr:rowOff>26713</xdr:rowOff>
    </xdr:to>
    <xdr:cxnSp macro="">
      <xdr:nvCxnSpPr>
        <xdr:cNvPr id="53" name="直線コネクタ 52">
          <a:extLst>
            <a:ext uri="{FF2B5EF4-FFF2-40B4-BE49-F238E27FC236}">
              <a16:creationId xmlns:a16="http://schemas.microsoft.com/office/drawing/2014/main" id="{00000000-0008-0000-0500-000035000000}"/>
            </a:ext>
          </a:extLst>
        </xdr:cNvPr>
        <xdr:cNvCxnSpPr/>
      </xdr:nvCxnSpPr>
      <xdr:spPr bwMode="auto">
        <a:xfrm flipV="1">
          <a:off x="5003800" y="3304630"/>
          <a:ext cx="647700" cy="2725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17</xdr:row>
      <xdr:rowOff>46406</xdr:rowOff>
    </xdr:from>
    <xdr:ext cx="762000" cy="259045"/>
    <xdr:sp macro="" textlink="">
      <xdr:nvSpPr>
        <xdr:cNvPr id="54" name="人口1人当たり決算額の推移平均値テキスト130">
          <a:extLst>
            <a:ext uri="{FF2B5EF4-FFF2-40B4-BE49-F238E27FC236}">
              <a16:creationId xmlns:a16="http://schemas.microsoft.com/office/drawing/2014/main" id="{00000000-0008-0000-0500-000036000000}"/>
            </a:ext>
          </a:extLst>
        </xdr:cNvPr>
        <xdr:cNvSpPr txBox="1"/>
      </xdr:nvSpPr>
      <xdr:spPr>
        <a:xfrm>
          <a:off x="5740400" y="300868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305,754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18</xdr:row>
      <xdr:rowOff>29879</xdr:rowOff>
    </xdr:from>
    <xdr:to>
      <xdr:col>29</xdr:col>
      <xdr:colOff>177800</xdr:colOff>
      <xdr:row>18</xdr:row>
      <xdr:rowOff>131479</xdr:rowOff>
    </xdr:to>
    <xdr:sp macro="" textlink="">
      <xdr:nvSpPr>
        <xdr:cNvPr id="55" name="フローチャート: 判断 54">
          <a:extLst>
            <a:ext uri="{FF2B5EF4-FFF2-40B4-BE49-F238E27FC236}">
              <a16:creationId xmlns:a16="http://schemas.microsoft.com/office/drawing/2014/main" id="{00000000-0008-0000-0500-000037000000}"/>
            </a:ext>
          </a:extLst>
        </xdr:cNvPr>
        <xdr:cNvSpPr/>
      </xdr:nvSpPr>
      <xdr:spPr bwMode="auto">
        <a:xfrm>
          <a:off x="5600700" y="316360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19</xdr:row>
      <xdr:rowOff>26713</xdr:rowOff>
    </xdr:from>
    <xdr:to>
      <xdr:col>26</xdr:col>
      <xdr:colOff>50800</xdr:colOff>
      <xdr:row>19</xdr:row>
      <xdr:rowOff>40310</xdr:rowOff>
    </xdr:to>
    <xdr:cxnSp macro="">
      <xdr:nvCxnSpPr>
        <xdr:cNvPr id="56" name="直線コネクタ 55">
          <a:extLst>
            <a:ext uri="{FF2B5EF4-FFF2-40B4-BE49-F238E27FC236}">
              <a16:creationId xmlns:a16="http://schemas.microsoft.com/office/drawing/2014/main" id="{00000000-0008-0000-0500-000038000000}"/>
            </a:ext>
          </a:extLst>
        </xdr:cNvPr>
        <xdr:cNvCxnSpPr/>
      </xdr:nvCxnSpPr>
      <xdr:spPr bwMode="auto">
        <a:xfrm flipV="1">
          <a:off x="4305300" y="3331888"/>
          <a:ext cx="698500" cy="1359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18</xdr:row>
      <xdr:rowOff>60106</xdr:rowOff>
    </xdr:from>
    <xdr:to>
      <xdr:col>26</xdr:col>
      <xdr:colOff>101600</xdr:colOff>
      <xdr:row>18</xdr:row>
      <xdr:rowOff>161706</xdr:rowOff>
    </xdr:to>
    <xdr:sp macro="" textlink="">
      <xdr:nvSpPr>
        <xdr:cNvPr id="57" name="フローチャート: 判断 56">
          <a:extLst>
            <a:ext uri="{FF2B5EF4-FFF2-40B4-BE49-F238E27FC236}">
              <a16:creationId xmlns:a16="http://schemas.microsoft.com/office/drawing/2014/main" id="{00000000-0008-0000-0500-000039000000}"/>
            </a:ext>
          </a:extLst>
        </xdr:cNvPr>
        <xdr:cNvSpPr/>
      </xdr:nvSpPr>
      <xdr:spPr bwMode="auto">
        <a:xfrm>
          <a:off x="4953000" y="319383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17</xdr:row>
      <xdr:rowOff>433</xdr:rowOff>
    </xdr:from>
    <xdr:ext cx="736600" cy="259045"/>
    <xdr:sp macro="" textlink="">
      <xdr:nvSpPr>
        <xdr:cNvPr id="58" name="テキスト ボックス 57">
          <a:extLst>
            <a:ext uri="{FF2B5EF4-FFF2-40B4-BE49-F238E27FC236}">
              <a16:creationId xmlns:a16="http://schemas.microsoft.com/office/drawing/2014/main" id="{00000000-0008-0000-0500-00003A000000}"/>
            </a:ext>
          </a:extLst>
        </xdr:cNvPr>
        <xdr:cNvSpPr txBox="1"/>
      </xdr:nvSpPr>
      <xdr:spPr>
        <a:xfrm>
          <a:off x="4622800" y="296270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284,598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19</xdr:row>
      <xdr:rowOff>40310</xdr:rowOff>
    </xdr:from>
    <xdr:to>
      <xdr:col>22</xdr:col>
      <xdr:colOff>114300</xdr:colOff>
      <xdr:row>19</xdr:row>
      <xdr:rowOff>50618</xdr:rowOff>
    </xdr:to>
    <xdr:cxnSp macro="">
      <xdr:nvCxnSpPr>
        <xdr:cNvPr id="59" name="直線コネクタ 58">
          <a:extLst>
            <a:ext uri="{FF2B5EF4-FFF2-40B4-BE49-F238E27FC236}">
              <a16:creationId xmlns:a16="http://schemas.microsoft.com/office/drawing/2014/main" id="{00000000-0008-0000-0500-00003B000000}"/>
            </a:ext>
          </a:extLst>
        </xdr:cNvPr>
        <xdr:cNvCxnSpPr/>
      </xdr:nvCxnSpPr>
      <xdr:spPr bwMode="auto">
        <a:xfrm flipV="1">
          <a:off x="3606800" y="3345485"/>
          <a:ext cx="698500" cy="1030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18</xdr:row>
      <xdr:rowOff>82214</xdr:rowOff>
    </xdr:from>
    <xdr:to>
      <xdr:col>22</xdr:col>
      <xdr:colOff>165100</xdr:colOff>
      <xdr:row>19</xdr:row>
      <xdr:rowOff>12364</xdr:rowOff>
    </xdr:to>
    <xdr:sp macro="" textlink="">
      <xdr:nvSpPr>
        <xdr:cNvPr id="60" name="フローチャート: 判断 59">
          <a:extLst>
            <a:ext uri="{FF2B5EF4-FFF2-40B4-BE49-F238E27FC236}">
              <a16:creationId xmlns:a16="http://schemas.microsoft.com/office/drawing/2014/main" id="{00000000-0008-0000-0500-00003C000000}"/>
            </a:ext>
          </a:extLst>
        </xdr:cNvPr>
        <xdr:cNvSpPr/>
      </xdr:nvSpPr>
      <xdr:spPr bwMode="auto">
        <a:xfrm>
          <a:off x="4254500" y="321593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17</xdr:row>
      <xdr:rowOff>22541</xdr:rowOff>
    </xdr:from>
    <xdr:ext cx="762000" cy="259045"/>
    <xdr:sp macro="" textlink="">
      <xdr:nvSpPr>
        <xdr:cNvPr id="61" name="テキスト ボックス 60">
          <a:extLst>
            <a:ext uri="{FF2B5EF4-FFF2-40B4-BE49-F238E27FC236}">
              <a16:creationId xmlns:a16="http://schemas.microsoft.com/office/drawing/2014/main" id="{00000000-0008-0000-0500-00003D000000}"/>
            </a:ext>
          </a:extLst>
        </xdr:cNvPr>
        <xdr:cNvSpPr txBox="1"/>
      </xdr:nvSpPr>
      <xdr:spPr>
        <a:xfrm>
          <a:off x="3924300" y="29848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269,124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19</xdr:row>
      <xdr:rowOff>50618</xdr:rowOff>
    </xdr:from>
    <xdr:to>
      <xdr:col>18</xdr:col>
      <xdr:colOff>177800</xdr:colOff>
      <xdr:row>19</xdr:row>
      <xdr:rowOff>62657</xdr:rowOff>
    </xdr:to>
    <xdr:cxnSp macro="">
      <xdr:nvCxnSpPr>
        <xdr:cNvPr id="62" name="直線コネクタ 61">
          <a:extLst>
            <a:ext uri="{FF2B5EF4-FFF2-40B4-BE49-F238E27FC236}">
              <a16:creationId xmlns:a16="http://schemas.microsoft.com/office/drawing/2014/main" id="{00000000-0008-0000-0500-00003E000000}"/>
            </a:ext>
          </a:extLst>
        </xdr:cNvPr>
        <xdr:cNvCxnSpPr/>
      </xdr:nvCxnSpPr>
      <xdr:spPr bwMode="auto">
        <a:xfrm flipV="1">
          <a:off x="2908300" y="3355793"/>
          <a:ext cx="698500" cy="1203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18</xdr:row>
      <xdr:rowOff>90569</xdr:rowOff>
    </xdr:from>
    <xdr:to>
      <xdr:col>19</xdr:col>
      <xdr:colOff>38100</xdr:colOff>
      <xdr:row>19</xdr:row>
      <xdr:rowOff>20720</xdr:rowOff>
    </xdr:to>
    <xdr:sp macro="" textlink="">
      <xdr:nvSpPr>
        <xdr:cNvPr id="63" name="フローチャート: 判断 62">
          <a:extLst>
            <a:ext uri="{FF2B5EF4-FFF2-40B4-BE49-F238E27FC236}">
              <a16:creationId xmlns:a16="http://schemas.microsoft.com/office/drawing/2014/main" id="{00000000-0008-0000-0500-00003F000000}"/>
            </a:ext>
          </a:extLst>
        </xdr:cNvPr>
        <xdr:cNvSpPr/>
      </xdr:nvSpPr>
      <xdr:spPr bwMode="auto">
        <a:xfrm>
          <a:off x="3556000" y="3224294"/>
          <a:ext cx="101600" cy="101601"/>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17</xdr:row>
      <xdr:rowOff>30896</xdr:rowOff>
    </xdr:from>
    <xdr:ext cx="762000" cy="259045"/>
    <xdr:sp macro="" textlink="">
      <xdr:nvSpPr>
        <xdr:cNvPr id="64" name="テキスト ボックス 63">
          <a:extLst>
            <a:ext uri="{FF2B5EF4-FFF2-40B4-BE49-F238E27FC236}">
              <a16:creationId xmlns:a16="http://schemas.microsoft.com/office/drawing/2014/main" id="{00000000-0008-0000-0500-000040000000}"/>
            </a:ext>
          </a:extLst>
        </xdr:cNvPr>
        <xdr:cNvSpPr txBox="1"/>
      </xdr:nvSpPr>
      <xdr:spPr>
        <a:xfrm>
          <a:off x="3225800" y="29931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263,276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19</xdr:row>
      <xdr:rowOff>80534</xdr:rowOff>
    </xdr:from>
    <xdr:to>
      <xdr:col>15</xdr:col>
      <xdr:colOff>101600</xdr:colOff>
      <xdr:row>20</xdr:row>
      <xdr:rowOff>10684</xdr:rowOff>
    </xdr:to>
    <xdr:sp macro="" textlink="">
      <xdr:nvSpPr>
        <xdr:cNvPr id="65" name="フローチャート: 判断 64">
          <a:extLst>
            <a:ext uri="{FF2B5EF4-FFF2-40B4-BE49-F238E27FC236}">
              <a16:creationId xmlns:a16="http://schemas.microsoft.com/office/drawing/2014/main" id="{00000000-0008-0000-0500-000041000000}"/>
            </a:ext>
          </a:extLst>
        </xdr:cNvPr>
        <xdr:cNvSpPr/>
      </xdr:nvSpPr>
      <xdr:spPr bwMode="auto">
        <a:xfrm>
          <a:off x="2857500" y="338570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19</xdr:row>
      <xdr:rowOff>166911</xdr:rowOff>
    </xdr:from>
    <xdr:ext cx="762000" cy="259045"/>
    <xdr:sp macro="" textlink="">
      <xdr:nvSpPr>
        <xdr:cNvPr id="66" name="テキスト ボックス 65">
          <a:extLst>
            <a:ext uri="{FF2B5EF4-FFF2-40B4-BE49-F238E27FC236}">
              <a16:creationId xmlns:a16="http://schemas.microsoft.com/office/drawing/2014/main" id="{00000000-0008-0000-0500-000042000000}"/>
            </a:ext>
          </a:extLst>
        </xdr:cNvPr>
        <xdr:cNvSpPr txBox="1"/>
      </xdr:nvSpPr>
      <xdr:spPr>
        <a:xfrm>
          <a:off x="2527300" y="34720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150,300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7" name="テキスト ボックス 66">
          <a:extLst>
            <a:ext uri="{FF2B5EF4-FFF2-40B4-BE49-F238E27FC236}">
              <a16:creationId xmlns:a16="http://schemas.microsoft.com/office/drawing/2014/main" id="{00000000-0008-0000-0500-000043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8" name="テキスト ボックス 67">
          <a:extLst>
            <a:ext uri="{FF2B5EF4-FFF2-40B4-BE49-F238E27FC236}">
              <a16:creationId xmlns:a16="http://schemas.microsoft.com/office/drawing/2014/main" id="{00000000-0008-0000-0500-000044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9" name="テキスト ボックス 68">
          <a:extLst>
            <a:ext uri="{FF2B5EF4-FFF2-40B4-BE49-F238E27FC236}">
              <a16:creationId xmlns:a16="http://schemas.microsoft.com/office/drawing/2014/main" id="{00000000-0008-0000-0500-000045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70" name="テキスト ボックス 69">
          <a:extLst>
            <a:ext uri="{FF2B5EF4-FFF2-40B4-BE49-F238E27FC236}">
              <a16:creationId xmlns:a16="http://schemas.microsoft.com/office/drawing/2014/main" id="{00000000-0008-0000-0500-000046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71" name="テキスト ボックス 70">
          <a:extLst>
            <a:ext uri="{FF2B5EF4-FFF2-40B4-BE49-F238E27FC236}">
              <a16:creationId xmlns:a16="http://schemas.microsoft.com/office/drawing/2014/main" id="{00000000-0008-0000-0500-000047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18</xdr:row>
      <xdr:rowOff>120105</xdr:rowOff>
    </xdr:from>
    <xdr:to>
      <xdr:col>29</xdr:col>
      <xdr:colOff>177800</xdr:colOff>
      <xdr:row>19</xdr:row>
      <xdr:rowOff>50255</xdr:rowOff>
    </xdr:to>
    <xdr:sp macro="" textlink="">
      <xdr:nvSpPr>
        <xdr:cNvPr id="72" name="楕円 71">
          <a:extLst>
            <a:ext uri="{FF2B5EF4-FFF2-40B4-BE49-F238E27FC236}">
              <a16:creationId xmlns:a16="http://schemas.microsoft.com/office/drawing/2014/main" id="{00000000-0008-0000-0500-000048000000}"/>
            </a:ext>
          </a:extLst>
        </xdr:cNvPr>
        <xdr:cNvSpPr/>
      </xdr:nvSpPr>
      <xdr:spPr bwMode="auto">
        <a:xfrm>
          <a:off x="5600700" y="325383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18</xdr:row>
      <xdr:rowOff>92182</xdr:rowOff>
    </xdr:from>
    <xdr:ext cx="762000" cy="259045"/>
    <xdr:sp macro="" textlink="">
      <xdr:nvSpPr>
        <xdr:cNvPr id="73" name="人口1人当たり決算額の推移該当値テキスト130">
          <a:extLst>
            <a:ext uri="{FF2B5EF4-FFF2-40B4-BE49-F238E27FC236}">
              <a16:creationId xmlns:a16="http://schemas.microsoft.com/office/drawing/2014/main" id="{00000000-0008-0000-0500-000049000000}"/>
            </a:ext>
          </a:extLst>
        </xdr:cNvPr>
        <xdr:cNvSpPr txBox="1"/>
      </xdr:nvSpPr>
      <xdr:spPr>
        <a:xfrm>
          <a:off x="5740400" y="3225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242,604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18</xdr:row>
      <xdr:rowOff>147363</xdr:rowOff>
    </xdr:from>
    <xdr:to>
      <xdr:col>26</xdr:col>
      <xdr:colOff>101600</xdr:colOff>
      <xdr:row>19</xdr:row>
      <xdr:rowOff>77513</xdr:rowOff>
    </xdr:to>
    <xdr:sp macro="" textlink="">
      <xdr:nvSpPr>
        <xdr:cNvPr id="74" name="楕円 73">
          <a:extLst>
            <a:ext uri="{FF2B5EF4-FFF2-40B4-BE49-F238E27FC236}">
              <a16:creationId xmlns:a16="http://schemas.microsoft.com/office/drawing/2014/main" id="{00000000-0008-0000-0500-00004A000000}"/>
            </a:ext>
          </a:extLst>
        </xdr:cNvPr>
        <xdr:cNvSpPr/>
      </xdr:nvSpPr>
      <xdr:spPr bwMode="auto">
        <a:xfrm>
          <a:off x="4953000" y="328108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19</xdr:row>
      <xdr:rowOff>62290</xdr:rowOff>
    </xdr:from>
    <xdr:ext cx="736600" cy="259045"/>
    <xdr:sp macro="" textlink="">
      <xdr:nvSpPr>
        <xdr:cNvPr id="75" name="テキスト ボックス 74">
          <a:extLst>
            <a:ext uri="{FF2B5EF4-FFF2-40B4-BE49-F238E27FC236}">
              <a16:creationId xmlns:a16="http://schemas.microsoft.com/office/drawing/2014/main" id="{00000000-0008-0000-0500-00004B000000}"/>
            </a:ext>
          </a:extLst>
        </xdr:cNvPr>
        <xdr:cNvSpPr txBox="1"/>
      </xdr:nvSpPr>
      <xdr:spPr>
        <a:xfrm>
          <a:off x="4622800" y="336746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223,525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18</xdr:row>
      <xdr:rowOff>160960</xdr:rowOff>
    </xdr:from>
    <xdr:to>
      <xdr:col>22</xdr:col>
      <xdr:colOff>165100</xdr:colOff>
      <xdr:row>19</xdr:row>
      <xdr:rowOff>91110</xdr:rowOff>
    </xdr:to>
    <xdr:sp macro="" textlink="">
      <xdr:nvSpPr>
        <xdr:cNvPr id="76" name="楕円 75">
          <a:extLst>
            <a:ext uri="{FF2B5EF4-FFF2-40B4-BE49-F238E27FC236}">
              <a16:creationId xmlns:a16="http://schemas.microsoft.com/office/drawing/2014/main" id="{00000000-0008-0000-0500-00004C000000}"/>
            </a:ext>
          </a:extLst>
        </xdr:cNvPr>
        <xdr:cNvSpPr/>
      </xdr:nvSpPr>
      <xdr:spPr bwMode="auto">
        <a:xfrm>
          <a:off x="4254500" y="329468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19</xdr:row>
      <xdr:rowOff>75887</xdr:rowOff>
    </xdr:from>
    <xdr:ext cx="762000" cy="259045"/>
    <xdr:sp macro="" textlink="">
      <xdr:nvSpPr>
        <xdr:cNvPr id="77" name="テキスト ボックス 76">
          <a:extLst>
            <a:ext uri="{FF2B5EF4-FFF2-40B4-BE49-F238E27FC236}">
              <a16:creationId xmlns:a16="http://schemas.microsoft.com/office/drawing/2014/main" id="{00000000-0008-0000-0500-00004D000000}"/>
            </a:ext>
          </a:extLst>
        </xdr:cNvPr>
        <xdr:cNvSpPr txBox="1"/>
      </xdr:nvSpPr>
      <xdr:spPr>
        <a:xfrm>
          <a:off x="3924300" y="33810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214,009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18</xdr:row>
      <xdr:rowOff>171268</xdr:rowOff>
    </xdr:from>
    <xdr:to>
      <xdr:col>19</xdr:col>
      <xdr:colOff>38100</xdr:colOff>
      <xdr:row>19</xdr:row>
      <xdr:rowOff>101418</xdr:rowOff>
    </xdr:to>
    <xdr:sp macro="" textlink="">
      <xdr:nvSpPr>
        <xdr:cNvPr id="78" name="楕円 77">
          <a:extLst>
            <a:ext uri="{FF2B5EF4-FFF2-40B4-BE49-F238E27FC236}">
              <a16:creationId xmlns:a16="http://schemas.microsoft.com/office/drawing/2014/main" id="{00000000-0008-0000-0500-00004E000000}"/>
            </a:ext>
          </a:extLst>
        </xdr:cNvPr>
        <xdr:cNvSpPr/>
      </xdr:nvSpPr>
      <xdr:spPr bwMode="auto">
        <a:xfrm>
          <a:off x="3556000" y="330499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19</xdr:row>
      <xdr:rowOff>86195</xdr:rowOff>
    </xdr:from>
    <xdr:ext cx="762000" cy="259045"/>
    <xdr:sp macro="" textlink="">
      <xdr:nvSpPr>
        <xdr:cNvPr id="79" name="テキスト ボックス 78">
          <a:extLst>
            <a:ext uri="{FF2B5EF4-FFF2-40B4-BE49-F238E27FC236}">
              <a16:creationId xmlns:a16="http://schemas.microsoft.com/office/drawing/2014/main" id="{00000000-0008-0000-0500-00004F000000}"/>
            </a:ext>
          </a:extLst>
        </xdr:cNvPr>
        <xdr:cNvSpPr txBox="1"/>
      </xdr:nvSpPr>
      <xdr:spPr>
        <a:xfrm>
          <a:off x="3225800" y="33913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206,794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19</xdr:row>
      <xdr:rowOff>11857</xdr:rowOff>
    </xdr:from>
    <xdr:to>
      <xdr:col>15</xdr:col>
      <xdr:colOff>101600</xdr:colOff>
      <xdr:row>19</xdr:row>
      <xdr:rowOff>113457</xdr:rowOff>
    </xdr:to>
    <xdr:sp macro="" textlink="">
      <xdr:nvSpPr>
        <xdr:cNvPr id="80" name="楕円 79">
          <a:extLst>
            <a:ext uri="{FF2B5EF4-FFF2-40B4-BE49-F238E27FC236}">
              <a16:creationId xmlns:a16="http://schemas.microsoft.com/office/drawing/2014/main" id="{00000000-0008-0000-0500-000050000000}"/>
            </a:ext>
          </a:extLst>
        </xdr:cNvPr>
        <xdr:cNvSpPr/>
      </xdr:nvSpPr>
      <xdr:spPr bwMode="auto">
        <a:xfrm>
          <a:off x="2857500" y="331703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17</xdr:row>
      <xdr:rowOff>123634</xdr:rowOff>
    </xdr:from>
    <xdr:ext cx="762000" cy="259045"/>
    <xdr:sp macro="" textlink="">
      <xdr:nvSpPr>
        <xdr:cNvPr id="81" name="テキスト ボックス 80">
          <a:extLst>
            <a:ext uri="{FF2B5EF4-FFF2-40B4-BE49-F238E27FC236}">
              <a16:creationId xmlns:a16="http://schemas.microsoft.com/office/drawing/2014/main" id="{00000000-0008-0000-0500-000051000000}"/>
            </a:ext>
          </a:extLst>
        </xdr:cNvPr>
        <xdr:cNvSpPr txBox="1"/>
      </xdr:nvSpPr>
      <xdr:spPr>
        <a:xfrm>
          <a:off x="2527300" y="30859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198,368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82" name="正方形/長方形 81">
          <a:extLst>
            <a:ext uri="{FF2B5EF4-FFF2-40B4-BE49-F238E27FC236}">
              <a16:creationId xmlns:a16="http://schemas.microsoft.com/office/drawing/2014/main" id="{00000000-0008-0000-0500-000052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3" name="角丸四角形 82">
          <a:extLst>
            <a:ext uri="{FF2B5EF4-FFF2-40B4-BE49-F238E27FC236}">
              <a16:creationId xmlns:a16="http://schemas.microsoft.com/office/drawing/2014/main" id="{00000000-0008-0000-0500-000053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4" name="正方形/長方形 83">
          <a:extLst>
            <a:ext uri="{FF2B5EF4-FFF2-40B4-BE49-F238E27FC236}">
              <a16:creationId xmlns:a16="http://schemas.microsoft.com/office/drawing/2014/main" id="{00000000-0008-0000-0500-000054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5" name="正方形/長方形 84">
          <a:extLst>
            <a:ext uri="{FF2B5EF4-FFF2-40B4-BE49-F238E27FC236}">
              <a16:creationId xmlns:a16="http://schemas.microsoft.com/office/drawing/2014/main" id="{00000000-0008-0000-0500-000055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6" name="正方形/長方形 85">
          <a:extLst>
            <a:ext uri="{FF2B5EF4-FFF2-40B4-BE49-F238E27FC236}">
              <a16:creationId xmlns:a16="http://schemas.microsoft.com/office/drawing/2014/main" id="{00000000-0008-0000-0500-000056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7" name="直線コネクタ 86">
          <a:extLst>
            <a:ext uri="{FF2B5EF4-FFF2-40B4-BE49-F238E27FC236}">
              <a16:creationId xmlns:a16="http://schemas.microsoft.com/office/drawing/2014/main" id="{00000000-0008-0000-0500-000057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8" name="直線コネクタ 87">
          <a:extLst>
            <a:ext uri="{FF2B5EF4-FFF2-40B4-BE49-F238E27FC236}">
              <a16:creationId xmlns:a16="http://schemas.microsoft.com/office/drawing/2014/main" id="{00000000-0008-0000-0500-000058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9" name="直線コネクタ 88">
          <a:extLst>
            <a:ext uri="{FF2B5EF4-FFF2-40B4-BE49-F238E27FC236}">
              <a16:creationId xmlns:a16="http://schemas.microsoft.com/office/drawing/2014/main" id="{00000000-0008-0000-0500-000059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90" name="直線コネクタ 89">
          <a:extLst>
            <a:ext uri="{FF2B5EF4-FFF2-40B4-BE49-F238E27FC236}">
              <a16:creationId xmlns:a16="http://schemas.microsoft.com/office/drawing/2014/main" id="{00000000-0008-0000-0500-00005A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91" name="直線コネクタ 90">
          <a:extLst>
            <a:ext uri="{FF2B5EF4-FFF2-40B4-BE49-F238E27FC236}">
              <a16:creationId xmlns:a16="http://schemas.microsoft.com/office/drawing/2014/main" id="{00000000-0008-0000-0500-00005B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92" name="楕円 91">
          <a:extLst>
            <a:ext uri="{FF2B5EF4-FFF2-40B4-BE49-F238E27FC236}">
              <a16:creationId xmlns:a16="http://schemas.microsoft.com/office/drawing/2014/main" id="{00000000-0008-0000-0500-00005C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3" name="フローチャート: 判断 92">
          <a:extLst>
            <a:ext uri="{FF2B5EF4-FFF2-40B4-BE49-F238E27FC236}">
              <a16:creationId xmlns:a16="http://schemas.microsoft.com/office/drawing/2014/main" id="{00000000-0008-0000-0500-00005D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4" name="正方形/長方形 93">
          <a:extLst>
            <a:ext uri="{FF2B5EF4-FFF2-40B4-BE49-F238E27FC236}">
              <a16:creationId xmlns:a16="http://schemas.microsoft.com/office/drawing/2014/main" id="{00000000-0008-0000-0500-00005E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5" name="テキスト ボックス 94">
          <a:extLst>
            <a:ext uri="{FF2B5EF4-FFF2-40B4-BE49-F238E27FC236}">
              <a16:creationId xmlns:a16="http://schemas.microsoft.com/office/drawing/2014/main" id="{00000000-0008-0000-0500-00005F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6" name="直線コネクタ 95">
          <a:extLst>
            <a:ext uri="{FF2B5EF4-FFF2-40B4-BE49-F238E27FC236}">
              <a16:creationId xmlns:a16="http://schemas.microsoft.com/office/drawing/2014/main" id="{00000000-0008-0000-0500-000060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88900</xdr:rowOff>
    </xdr:from>
    <xdr:to>
      <xdr:col>33</xdr:col>
      <xdr:colOff>114300</xdr:colOff>
      <xdr:row>38</xdr:row>
      <xdr:rowOff>88900</xdr:rowOff>
    </xdr:to>
    <xdr:cxnSp macro="">
      <xdr:nvCxnSpPr>
        <xdr:cNvPr id="97" name="直線コネクタ 96">
          <a:extLst>
            <a:ext uri="{FF2B5EF4-FFF2-40B4-BE49-F238E27FC236}">
              <a16:creationId xmlns:a16="http://schemas.microsoft.com/office/drawing/2014/main" id="{00000000-0008-0000-0500-000061000000}"/>
            </a:ext>
          </a:extLst>
        </xdr:cNvPr>
        <xdr:cNvCxnSpPr/>
      </xdr:nvCxnSpPr>
      <xdr:spPr bwMode="auto">
        <a:xfrm>
          <a:off x="2159000" y="7556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37</xdr:row>
      <xdr:rowOff>50800</xdr:rowOff>
    </xdr:from>
    <xdr:to>
      <xdr:col>33</xdr:col>
      <xdr:colOff>114300</xdr:colOff>
      <xdr:row>37</xdr:row>
      <xdr:rowOff>50800</xdr:rowOff>
    </xdr:to>
    <xdr:cxnSp macro="">
      <xdr:nvCxnSpPr>
        <xdr:cNvPr id="98" name="直線コネクタ 97">
          <a:extLst>
            <a:ext uri="{FF2B5EF4-FFF2-40B4-BE49-F238E27FC236}">
              <a16:creationId xmlns:a16="http://schemas.microsoft.com/office/drawing/2014/main" id="{00000000-0008-0000-0500-000062000000}"/>
            </a:ext>
          </a:extLst>
        </xdr:cNvPr>
        <xdr:cNvCxnSpPr/>
      </xdr:nvCxnSpPr>
      <xdr:spPr bwMode="auto">
        <a:xfrm>
          <a:off x="2159000" y="717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36</xdr:row>
      <xdr:rowOff>80027</xdr:rowOff>
    </xdr:from>
    <xdr:ext cx="762000" cy="259045"/>
    <xdr:sp macro="" textlink="">
      <xdr:nvSpPr>
        <xdr:cNvPr id="99" name="テキスト ボックス 98">
          <a:extLst>
            <a:ext uri="{FF2B5EF4-FFF2-40B4-BE49-F238E27FC236}">
              <a16:creationId xmlns:a16="http://schemas.microsoft.com/office/drawing/2014/main" id="{00000000-0008-0000-0500-000063000000}"/>
            </a:ext>
          </a:extLst>
        </xdr:cNvPr>
        <xdr:cNvSpPr txBox="1"/>
      </xdr:nvSpPr>
      <xdr:spPr>
        <a:xfrm>
          <a:off x="1384300" y="703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184150</xdr:rowOff>
    </xdr:from>
    <xdr:to>
      <xdr:col>33</xdr:col>
      <xdr:colOff>114300</xdr:colOff>
      <xdr:row>35</xdr:row>
      <xdr:rowOff>184150</xdr:rowOff>
    </xdr:to>
    <xdr:cxnSp macro="">
      <xdr:nvCxnSpPr>
        <xdr:cNvPr id="100" name="直線コネクタ 99">
          <a:extLst>
            <a:ext uri="{FF2B5EF4-FFF2-40B4-BE49-F238E27FC236}">
              <a16:creationId xmlns:a16="http://schemas.microsoft.com/office/drawing/2014/main" id="{00000000-0008-0000-0500-000064000000}"/>
            </a:ext>
          </a:extLst>
        </xdr:cNvPr>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41927</xdr:rowOff>
    </xdr:from>
    <xdr:ext cx="762000" cy="259045"/>
    <xdr:sp macro="" textlink="">
      <xdr:nvSpPr>
        <xdr:cNvPr id="101" name="テキスト ボックス 100">
          <a:extLst>
            <a:ext uri="{FF2B5EF4-FFF2-40B4-BE49-F238E27FC236}">
              <a16:creationId xmlns:a16="http://schemas.microsoft.com/office/drawing/2014/main" id="{00000000-0008-0000-0500-000065000000}"/>
            </a:ext>
          </a:extLst>
        </xdr:cNvPr>
        <xdr:cNvSpPr txBox="1"/>
      </xdr:nvSpPr>
      <xdr:spPr>
        <a:xfrm>
          <a:off x="1384300" y="665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146050</xdr:rowOff>
    </xdr:from>
    <xdr:to>
      <xdr:col>33</xdr:col>
      <xdr:colOff>114300</xdr:colOff>
      <xdr:row>34</xdr:row>
      <xdr:rowOff>146050</xdr:rowOff>
    </xdr:to>
    <xdr:cxnSp macro="">
      <xdr:nvCxnSpPr>
        <xdr:cNvPr id="102" name="直線コネクタ 101">
          <a:extLst>
            <a:ext uri="{FF2B5EF4-FFF2-40B4-BE49-F238E27FC236}">
              <a16:creationId xmlns:a16="http://schemas.microsoft.com/office/drawing/2014/main" id="{00000000-0008-0000-0500-000066000000}"/>
            </a:ext>
          </a:extLst>
        </xdr:cNvPr>
        <xdr:cNvCxnSpPr/>
      </xdr:nvCxnSpPr>
      <xdr:spPr bwMode="auto">
        <a:xfrm>
          <a:off x="2159000" y="6413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3827</xdr:rowOff>
    </xdr:from>
    <xdr:ext cx="762000" cy="259045"/>
    <xdr:sp macro="" textlink="">
      <xdr:nvSpPr>
        <xdr:cNvPr id="103" name="テキスト ボックス 102">
          <a:extLst>
            <a:ext uri="{FF2B5EF4-FFF2-40B4-BE49-F238E27FC236}">
              <a16:creationId xmlns:a16="http://schemas.microsoft.com/office/drawing/2014/main" id="{00000000-0008-0000-0500-000067000000}"/>
            </a:ext>
          </a:extLst>
        </xdr:cNvPr>
        <xdr:cNvSpPr txBox="1"/>
      </xdr:nvSpPr>
      <xdr:spPr>
        <a:xfrm>
          <a:off x="1384300" y="627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107950</xdr:rowOff>
    </xdr:from>
    <xdr:to>
      <xdr:col>33</xdr:col>
      <xdr:colOff>114300</xdr:colOff>
      <xdr:row>33</xdr:row>
      <xdr:rowOff>107950</xdr:rowOff>
    </xdr:to>
    <xdr:cxnSp macro="">
      <xdr:nvCxnSpPr>
        <xdr:cNvPr id="104" name="直線コネクタ 103">
          <a:extLst>
            <a:ext uri="{FF2B5EF4-FFF2-40B4-BE49-F238E27FC236}">
              <a16:creationId xmlns:a16="http://schemas.microsoft.com/office/drawing/2014/main" id="{00000000-0008-0000-0500-000068000000}"/>
            </a:ext>
          </a:extLst>
        </xdr:cNvPr>
        <xdr:cNvCxnSpPr/>
      </xdr:nvCxnSpPr>
      <xdr:spPr bwMode="auto">
        <a:xfrm>
          <a:off x="2159000" y="603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137177</xdr:rowOff>
    </xdr:from>
    <xdr:ext cx="762000" cy="259045"/>
    <xdr:sp macro="" textlink="">
      <xdr:nvSpPr>
        <xdr:cNvPr id="105" name="テキスト ボックス 104">
          <a:extLst>
            <a:ext uri="{FF2B5EF4-FFF2-40B4-BE49-F238E27FC236}">
              <a16:creationId xmlns:a16="http://schemas.microsoft.com/office/drawing/2014/main" id="{00000000-0008-0000-0500-000069000000}"/>
            </a:ext>
          </a:extLst>
        </xdr:cNvPr>
        <xdr:cNvSpPr txBox="1"/>
      </xdr:nvSpPr>
      <xdr:spPr>
        <a:xfrm>
          <a:off x="1384300" y="589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6" name="直線コネクタ 105">
          <a:extLst>
            <a:ext uri="{FF2B5EF4-FFF2-40B4-BE49-F238E27FC236}">
              <a16:creationId xmlns:a16="http://schemas.microsoft.com/office/drawing/2014/main" id="{00000000-0008-0000-0500-00006A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7" name="テキスト ボックス 106">
          <a:extLst>
            <a:ext uri="{FF2B5EF4-FFF2-40B4-BE49-F238E27FC236}">
              <a16:creationId xmlns:a16="http://schemas.microsoft.com/office/drawing/2014/main" id="{00000000-0008-0000-0500-00006B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8" name="人口1人当たり決算額の推移グラフ枠445">
          <a:extLst>
            <a:ext uri="{FF2B5EF4-FFF2-40B4-BE49-F238E27FC236}">
              <a16:creationId xmlns:a16="http://schemas.microsoft.com/office/drawing/2014/main" id="{00000000-0008-0000-0500-00006C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229180</xdr:rowOff>
    </xdr:from>
    <xdr:to>
      <xdr:col>29</xdr:col>
      <xdr:colOff>127000</xdr:colOff>
      <xdr:row>37</xdr:row>
      <xdr:rowOff>151479</xdr:rowOff>
    </xdr:to>
    <xdr:cxnSp macro="">
      <xdr:nvCxnSpPr>
        <xdr:cNvPr id="109" name="直線コネクタ 108">
          <a:extLst>
            <a:ext uri="{FF2B5EF4-FFF2-40B4-BE49-F238E27FC236}">
              <a16:creationId xmlns:a16="http://schemas.microsoft.com/office/drawing/2014/main" id="{00000000-0008-0000-0500-00006D000000}"/>
            </a:ext>
          </a:extLst>
        </xdr:cNvPr>
        <xdr:cNvCxnSpPr/>
      </xdr:nvCxnSpPr>
      <xdr:spPr bwMode="auto">
        <a:xfrm flipV="1">
          <a:off x="5651500" y="6153730"/>
          <a:ext cx="0" cy="1122449"/>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123556</xdr:rowOff>
    </xdr:from>
    <xdr:ext cx="762000" cy="259045"/>
    <xdr:sp macro="" textlink="">
      <xdr:nvSpPr>
        <xdr:cNvPr id="110" name="人口1人当たり決算額の推移最小値テキスト445">
          <a:extLst>
            <a:ext uri="{FF2B5EF4-FFF2-40B4-BE49-F238E27FC236}">
              <a16:creationId xmlns:a16="http://schemas.microsoft.com/office/drawing/2014/main" id="{00000000-0008-0000-0500-00006E000000}"/>
            </a:ext>
          </a:extLst>
        </xdr:cNvPr>
        <xdr:cNvSpPr txBox="1"/>
      </xdr:nvSpPr>
      <xdr:spPr>
        <a:xfrm>
          <a:off x="5740400" y="72482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-26,425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151479</xdr:rowOff>
    </xdr:from>
    <xdr:to>
      <xdr:col>30</xdr:col>
      <xdr:colOff>25400</xdr:colOff>
      <xdr:row>37</xdr:row>
      <xdr:rowOff>151479</xdr:rowOff>
    </xdr:to>
    <xdr:cxnSp macro="">
      <xdr:nvCxnSpPr>
        <xdr:cNvPr id="111" name="直線コネクタ 110">
          <a:extLst>
            <a:ext uri="{FF2B5EF4-FFF2-40B4-BE49-F238E27FC236}">
              <a16:creationId xmlns:a16="http://schemas.microsoft.com/office/drawing/2014/main" id="{00000000-0008-0000-0500-00006F000000}"/>
            </a:ext>
          </a:extLst>
        </xdr:cNvPr>
        <xdr:cNvCxnSpPr/>
      </xdr:nvCxnSpPr>
      <xdr:spPr bwMode="auto">
        <a:xfrm>
          <a:off x="5562600" y="7276179"/>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144107</xdr:rowOff>
    </xdr:from>
    <xdr:ext cx="762000" cy="259045"/>
    <xdr:sp macro="" textlink="">
      <xdr:nvSpPr>
        <xdr:cNvPr id="112" name="人口1人当たり決算額の推移最大値テキスト445">
          <a:extLst>
            <a:ext uri="{FF2B5EF4-FFF2-40B4-BE49-F238E27FC236}">
              <a16:creationId xmlns:a16="http://schemas.microsoft.com/office/drawing/2014/main" id="{00000000-0008-0000-0500-000070000000}"/>
            </a:ext>
          </a:extLst>
        </xdr:cNvPr>
        <xdr:cNvSpPr txBox="1"/>
      </xdr:nvSpPr>
      <xdr:spPr>
        <a:xfrm>
          <a:off x="5740400" y="58972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268,181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229180</xdr:rowOff>
    </xdr:from>
    <xdr:to>
      <xdr:col>30</xdr:col>
      <xdr:colOff>25400</xdr:colOff>
      <xdr:row>33</xdr:row>
      <xdr:rowOff>229180</xdr:rowOff>
    </xdr:to>
    <xdr:cxnSp macro="">
      <xdr:nvCxnSpPr>
        <xdr:cNvPr id="113" name="直線コネクタ 112">
          <a:extLst>
            <a:ext uri="{FF2B5EF4-FFF2-40B4-BE49-F238E27FC236}">
              <a16:creationId xmlns:a16="http://schemas.microsoft.com/office/drawing/2014/main" id="{00000000-0008-0000-0500-000071000000}"/>
            </a:ext>
          </a:extLst>
        </xdr:cNvPr>
        <xdr:cNvCxnSpPr/>
      </xdr:nvCxnSpPr>
      <xdr:spPr bwMode="auto">
        <a:xfrm>
          <a:off x="5562600" y="6153730"/>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36</xdr:row>
      <xdr:rowOff>68734</xdr:rowOff>
    </xdr:from>
    <xdr:to>
      <xdr:col>29</xdr:col>
      <xdr:colOff>127000</xdr:colOff>
      <xdr:row>36</xdr:row>
      <xdr:rowOff>75607</xdr:rowOff>
    </xdr:to>
    <xdr:cxnSp macro="">
      <xdr:nvCxnSpPr>
        <xdr:cNvPr id="114" name="直線コネクタ 113">
          <a:extLst>
            <a:ext uri="{FF2B5EF4-FFF2-40B4-BE49-F238E27FC236}">
              <a16:creationId xmlns:a16="http://schemas.microsoft.com/office/drawing/2014/main" id="{00000000-0008-0000-0500-000072000000}"/>
            </a:ext>
          </a:extLst>
        </xdr:cNvPr>
        <xdr:cNvCxnSpPr/>
      </xdr:nvCxnSpPr>
      <xdr:spPr bwMode="auto">
        <a:xfrm flipV="1">
          <a:off x="5003800" y="7021984"/>
          <a:ext cx="647700" cy="687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141213</xdr:rowOff>
    </xdr:from>
    <xdr:ext cx="762000" cy="259045"/>
    <xdr:sp macro="" textlink="">
      <xdr:nvSpPr>
        <xdr:cNvPr id="115" name="人口1人当たり決算額の推移平均値テキスト445">
          <a:extLst>
            <a:ext uri="{FF2B5EF4-FFF2-40B4-BE49-F238E27FC236}">
              <a16:creationId xmlns:a16="http://schemas.microsoft.com/office/drawing/2014/main" id="{00000000-0008-0000-0500-000073000000}"/>
            </a:ext>
          </a:extLst>
        </xdr:cNvPr>
        <xdr:cNvSpPr txBox="1"/>
      </xdr:nvSpPr>
      <xdr:spPr>
        <a:xfrm>
          <a:off x="5740400" y="675156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57,274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296136</xdr:rowOff>
    </xdr:from>
    <xdr:to>
      <xdr:col>29</xdr:col>
      <xdr:colOff>177800</xdr:colOff>
      <xdr:row>36</xdr:row>
      <xdr:rowOff>54836</xdr:rowOff>
    </xdr:to>
    <xdr:sp macro="" textlink="">
      <xdr:nvSpPr>
        <xdr:cNvPr id="116" name="フローチャート: 判断 115">
          <a:extLst>
            <a:ext uri="{FF2B5EF4-FFF2-40B4-BE49-F238E27FC236}">
              <a16:creationId xmlns:a16="http://schemas.microsoft.com/office/drawing/2014/main" id="{00000000-0008-0000-0500-000074000000}"/>
            </a:ext>
          </a:extLst>
        </xdr:cNvPr>
        <xdr:cNvSpPr/>
      </xdr:nvSpPr>
      <xdr:spPr bwMode="auto">
        <a:xfrm>
          <a:off x="5600700" y="690648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36</xdr:row>
      <xdr:rowOff>75607</xdr:rowOff>
    </xdr:from>
    <xdr:to>
      <xdr:col>26</xdr:col>
      <xdr:colOff>50800</xdr:colOff>
      <xdr:row>36</xdr:row>
      <xdr:rowOff>80232</xdr:rowOff>
    </xdr:to>
    <xdr:cxnSp macro="">
      <xdr:nvCxnSpPr>
        <xdr:cNvPr id="117" name="直線コネクタ 116">
          <a:extLst>
            <a:ext uri="{FF2B5EF4-FFF2-40B4-BE49-F238E27FC236}">
              <a16:creationId xmlns:a16="http://schemas.microsoft.com/office/drawing/2014/main" id="{00000000-0008-0000-0500-000075000000}"/>
            </a:ext>
          </a:extLst>
        </xdr:cNvPr>
        <xdr:cNvCxnSpPr/>
      </xdr:nvCxnSpPr>
      <xdr:spPr bwMode="auto">
        <a:xfrm flipV="1">
          <a:off x="4305300" y="7028857"/>
          <a:ext cx="698500" cy="462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322307</xdr:rowOff>
    </xdr:from>
    <xdr:to>
      <xdr:col>26</xdr:col>
      <xdr:colOff>101600</xdr:colOff>
      <xdr:row>36</xdr:row>
      <xdr:rowOff>81007</xdr:rowOff>
    </xdr:to>
    <xdr:sp macro="" textlink="">
      <xdr:nvSpPr>
        <xdr:cNvPr id="118" name="フローチャート: 判断 117">
          <a:extLst>
            <a:ext uri="{FF2B5EF4-FFF2-40B4-BE49-F238E27FC236}">
              <a16:creationId xmlns:a16="http://schemas.microsoft.com/office/drawing/2014/main" id="{00000000-0008-0000-0500-000076000000}"/>
            </a:ext>
          </a:extLst>
        </xdr:cNvPr>
        <xdr:cNvSpPr/>
      </xdr:nvSpPr>
      <xdr:spPr bwMode="auto">
        <a:xfrm>
          <a:off x="4953000" y="693265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91184</xdr:rowOff>
    </xdr:from>
    <xdr:ext cx="736600" cy="259045"/>
    <xdr:sp macro="" textlink="">
      <xdr:nvSpPr>
        <xdr:cNvPr id="119" name="テキスト ボックス 118">
          <a:extLst>
            <a:ext uri="{FF2B5EF4-FFF2-40B4-BE49-F238E27FC236}">
              <a16:creationId xmlns:a16="http://schemas.microsoft.com/office/drawing/2014/main" id="{00000000-0008-0000-0500-000077000000}"/>
            </a:ext>
          </a:extLst>
        </xdr:cNvPr>
        <xdr:cNvSpPr txBox="1"/>
      </xdr:nvSpPr>
      <xdr:spPr>
        <a:xfrm>
          <a:off x="4622800" y="67015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50,405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36</xdr:row>
      <xdr:rowOff>80232</xdr:rowOff>
    </xdr:from>
    <xdr:to>
      <xdr:col>22</xdr:col>
      <xdr:colOff>114300</xdr:colOff>
      <xdr:row>36</xdr:row>
      <xdr:rowOff>94649</xdr:rowOff>
    </xdr:to>
    <xdr:cxnSp macro="">
      <xdr:nvCxnSpPr>
        <xdr:cNvPr id="120" name="直線コネクタ 119">
          <a:extLst>
            <a:ext uri="{FF2B5EF4-FFF2-40B4-BE49-F238E27FC236}">
              <a16:creationId xmlns:a16="http://schemas.microsoft.com/office/drawing/2014/main" id="{00000000-0008-0000-0500-000078000000}"/>
            </a:ext>
          </a:extLst>
        </xdr:cNvPr>
        <xdr:cNvCxnSpPr/>
      </xdr:nvCxnSpPr>
      <xdr:spPr bwMode="auto">
        <a:xfrm flipV="1">
          <a:off x="3606800" y="7033482"/>
          <a:ext cx="698500" cy="1441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36</xdr:row>
      <xdr:rowOff>3421</xdr:rowOff>
    </xdr:from>
    <xdr:to>
      <xdr:col>22</xdr:col>
      <xdr:colOff>165100</xdr:colOff>
      <xdr:row>36</xdr:row>
      <xdr:rowOff>105021</xdr:rowOff>
    </xdr:to>
    <xdr:sp macro="" textlink="">
      <xdr:nvSpPr>
        <xdr:cNvPr id="121" name="フローチャート: 判断 120">
          <a:extLst>
            <a:ext uri="{FF2B5EF4-FFF2-40B4-BE49-F238E27FC236}">
              <a16:creationId xmlns:a16="http://schemas.microsoft.com/office/drawing/2014/main" id="{00000000-0008-0000-0500-000079000000}"/>
            </a:ext>
          </a:extLst>
        </xdr:cNvPr>
        <xdr:cNvSpPr/>
      </xdr:nvSpPr>
      <xdr:spPr bwMode="auto">
        <a:xfrm>
          <a:off x="4254500" y="695667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115198</xdr:rowOff>
    </xdr:from>
    <xdr:ext cx="762000" cy="259045"/>
    <xdr:sp macro="" textlink="">
      <xdr:nvSpPr>
        <xdr:cNvPr id="122" name="テキスト ボックス 121">
          <a:extLst>
            <a:ext uri="{FF2B5EF4-FFF2-40B4-BE49-F238E27FC236}">
              <a16:creationId xmlns:a16="http://schemas.microsoft.com/office/drawing/2014/main" id="{00000000-0008-0000-0500-00007A000000}"/>
            </a:ext>
          </a:extLst>
        </xdr:cNvPr>
        <xdr:cNvSpPr txBox="1"/>
      </xdr:nvSpPr>
      <xdr:spPr>
        <a:xfrm>
          <a:off x="3924300" y="67255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44,102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36</xdr:row>
      <xdr:rowOff>94649</xdr:rowOff>
    </xdr:from>
    <xdr:to>
      <xdr:col>18</xdr:col>
      <xdr:colOff>177800</xdr:colOff>
      <xdr:row>36</xdr:row>
      <xdr:rowOff>99012</xdr:rowOff>
    </xdr:to>
    <xdr:cxnSp macro="">
      <xdr:nvCxnSpPr>
        <xdr:cNvPr id="123" name="直線コネクタ 122">
          <a:extLst>
            <a:ext uri="{FF2B5EF4-FFF2-40B4-BE49-F238E27FC236}">
              <a16:creationId xmlns:a16="http://schemas.microsoft.com/office/drawing/2014/main" id="{00000000-0008-0000-0500-00007B000000}"/>
            </a:ext>
          </a:extLst>
        </xdr:cNvPr>
        <xdr:cNvCxnSpPr/>
      </xdr:nvCxnSpPr>
      <xdr:spPr bwMode="auto">
        <a:xfrm flipV="1">
          <a:off x="2908300" y="7047899"/>
          <a:ext cx="698500" cy="436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35</xdr:row>
      <xdr:rowOff>329222</xdr:rowOff>
    </xdr:from>
    <xdr:to>
      <xdr:col>19</xdr:col>
      <xdr:colOff>38100</xdr:colOff>
      <xdr:row>36</xdr:row>
      <xdr:rowOff>87922</xdr:rowOff>
    </xdr:to>
    <xdr:sp macro="" textlink="">
      <xdr:nvSpPr>
        <xdr:cNvPr id="124" name="フローチャート: 判断 123">
          <a:extLst>
            <a:ext uri="{FF2B5EF4-FFF2-40B4-BE49-F238E27FC236}">
              <a16:creationId xmlns:a16="http://schemas.microsoft.com/office/drawing/2014/main" id="{00000000-0008-0000-0500-00007C000000}"/>
            </a:ext>
          </a:extLst>
        </xdr:cNvPr>
        <xdr:cNvSpPr/>
      </xdr:nvSpPr>
      <xdr:spPr bwMode="auto">
        <a:xfrm>
          <a:off x="3556000" y="693957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98099</xdr:rowOff>
    </xdr:from>
    <xdr:ext cx="762000" cy="259045"/>
    <xdr:sp macro="" textlink="">
      <xdr:nvSpPr>
        <xdr:cNvPr id="125" name="テキスト ボックス 124">
          <a:extLst>
            <a:ext uri="{FF2B5EF4-FFF2-40B4-BE49-F238E27FC236}">
              <a16:creationId xmlns:a16="http://schemas.microsoft.com/office/drawing/2014/main" id="{00000000-0008-0000-0500-00007D000000}"/>
            </a:ext>
          </a:extLst>
        </xdr:cNvPr>
        <xdr:cNvSpPr txBox="1"/>
      </xdr:nvSpPr>
      <xdr:spPr>
        <a:xfrm>
          <a:off x="3225800" y="67084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48,590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52010</xdr:rowOff>
    </xdr:from>
    <xdr:to>
      <xdr:col>15</xdr:col>
      <xdr:colOff>101600</xdr:colOff>
      <xdr:row>36</xdr:row>
      <xdr:rowOff>153610</xdr:rowOff>
    </xdr:to>
    <xdr:sp macro="" textlink="">
      <xdr:nvSpPr>
        <xdr:cNvPr id="126" name="フローチャート: 判断 125">
          <a:extLst>
            <a:ext uri="{FF2B5EF4-FFF2-40B4-BE49-F238E27FC236}">
              <a16:creationId xmlns:a16="http://schemas.microsoft.com/office/drawing/2014/main" id="{00000000-0008-0000-0500-00007E000000}"/>
            </a:ext>
          </a:extLst>
        </xdr:cNvPr>
        <xdr:cNvSpPr/>
      </xdr:nvSpPr>
      <xdr:spPr bwMode="auto">
        <a:xfrm>
          <a:off x="2857500" y="700526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36</xdr:row>
      <xdr:rowOff>138387</xdr:rowOff>
    </xdr:from>
    <xdr:ext cx="762000" cy="259045"/>
    <xdr:sp macro="" textlink="">
      <xdr:nvSpPr>
        <xdr:cNvPr id="127" name="テキスト ボックス 126">
          <a:extLst>
            <a:ext uri="{FF2B5EF4-FFF2-40B4-BE49-F238E27FC236}">
              <a16:creationId xmlns:a16="http://schemas.microsoft.com/office/drawing/2014/main" id="{00000000-0008-0000-0500-00007F000000}"/>
            </a:ext>
          </a:extLst>
        </xdr:cNvPr>
        <xdr:cNvSpPr txBox="1"/>
      </xdr:nvSpPr>
      <xdr:spPr>
        <a:xfrm>
          <a:off x="2527300" y="7091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31,349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8" name="テキスト ボックス 127">
          <a:extLst>
            <a:ext uri="{FF2B5EF4-FFF2-40B4-BE49-F238E27FC236}">
              <a16:creationId xmlns:a16="http://schemas.microsoft.com/office/drawing/2014/main" id="{00000000-0008-0000-0500-000080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9" name="テキスト ボックス 128">
          <a:extLst>
            <a:ext uri="{FF2B5EF4-FFF2-40B4-BE49-F238E27FC236}">
              <a16:creationId xmlns:a16="http://schemas.microsoft.com/office/drawing/2014/main" id="{00000000-0008-0000-0500-000081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30" name="テキスト ボックス 129">
          <a:extLst>
            <a:ext uri="{FF2B5EF4-FFF2-40B4-BE49-F238E27FC236}">
              <a16:creationId xmlns:a16="http://schemas.microsoft.com/office/drawing/2014/main" id="{00000000-0008-0000-0500-000082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31" name="テキスト ボックス 130">
          <a:extLst>
            <a:ext uri="{FF2B5EF4-FFF2-40B4-BE49-F238E27FC236}">
              <a16:creationId xmlns:a16="http://schemas.microsoft.com/office/drawing/2014/main" id="{00000000-0008-0000-0500-000083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32" name="テキスト ボックス 131">
          <a:extLst>
            <a:ext uri="{FF2B5EF4-FFF2-40B4-BE49-F238E27FC236}">
              <a16:creationId xmlns:a16="http://schemas.microsoft.com/office/drawing/2014/main" id="{00000000-0008-0000-0500-000084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36</xdr:row>
      <xdr:rowOff>17934</xdr:rowOff>
    </xdr:from>
    <xdr:to>
      <xdr:col>29</xdr:col>
      <xdr:colOff>177800</xdr:colOff>
      <xdr:row>36</xdr:row>
      <xdr:rowOff>119534</xdr:rowOff>
    </xdr:to>
    <xdr:sp macro="" textlink="">
      <xdr:nvSpPr>
        <xdr:cNvPr id="133" name="楕円 132">
          <a:extLst>
            <a:ext uri="{FF2B5EF4-FFF2-40B4-BE49-F238E27FC236}">
              <a16:creationId xmlns:a16="http://schemas.microsoft.com/office/drawing/2014/main" id="{00000000-0008-0000-0500-000085000000}"/>
            </a:ext>
          </a:extLst>
        </xdr:cNvPr>
        <xdr:cNvSpPr/>
      </xdr:nvSpPr>
      <xdr:spPr bwMode="auto">
        <a:xfrm>
          <a:off x="5600700" y="697118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35</xdr:row>
      <xdr:rowOff>332911</xdr:rowOff>
    </xdr:from>
    <xdr:ext cx="762000" cy="259045"/>
    <xdr:sp macro="" textlink="">
      <xdr:nvSpPr>
        <xdr:cNvPr id="134" name="人口1人当たり決算額の推移該当値テキスト445">
          <a:extLst>
            <a:ext uri="{FF2B5EF4-FFF2-40B4-BE49-F238E27FC236}">
              <a16:creationId xmlns:a16="http://schemas.microsoft.com/office/drawing/2014/main" id="{00000000-0008-0000-0500-000086000000}"/>
            </a:ext>
          </a:extLst>
        </xdr:cNvPr>
        <xdr:cNvSpPr txBox="1"/>
      </xdr:nvSpPr>
      <xdr:spPr>
        <a:xfrm>
          <a:off x="5740400" y="69432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40,293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36</xdr:row>
      <xdr:rowOff>24807</xdr:rowOff>
    </xdr:from>
    <xdr:to>
      <xdr:col>26</xdr:col>
      <xdr:colOff>101600</xdr:colOff>
      <xdr:row>36</xdr:row>
      <xdr:rowOff>126407</xdr:rowOff>
    </xdr:to>
    <xdr:sp macro="" textlink="">
      <xdr:nvSpPr>
        <xdr:cNvPr id="135" name="楕円 134">
          <a:extLst>
            <a:ext uri="{FF2B5EF4-FFF2-40B4-BE49-F238E27FC236}">
              <a16:creationId xmlns:a16="http://schemas.microsoft.com/office/drawing/2014/main" id="{00000000-0008-0000-0500-000087000000}"/>
            </a:ext>
          </a:extLst>
        </xdr:cNvPr>
        <xdr:cNvSpPr/>
      </xdr:nvSpPr>
      <xdr:spPr bwMode="auto">
        <a:xfrm>
          <a:off x="4953000" y="697805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36</xdr:row>
      <xdr:rowOff>111184</xdr:rowOff>
    </xdr:from>
    <xdr:ext cx="736600" cy="259045"/>
    <xdr:sp macro="" textlink="">
      <xdr:nvSpPr>
        <xdr:cNvPr id="136" name="テキスト ボックス 135">
          <a:extLst>
            <a:ext uri="{FF2B5EF4-FFF2-40B4-BE49-F238E27FC236}">
              <a16:creationId xmlns:a16="http://schemas.microsoft.com/office/drawing/2014/main" id="{00000000-0008-0000-0500-000088000000}"/>
            </a:ext>
          </a:extLst>
        </xdr:cNvPr>
        <xdr:cNvSpPr txBox="1"/>
      </xdr:nvSpPr>
      <xdr:spPr>
        <a:xfrm>
          <a:off x="4622800" y="70644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38,489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36</xdr:row>
      <xdr:rowOff>29432</xdr:rowOff>
    </xdr:from>
    <xdr:to>
      <xdr:col>22</xdr:col>
      <xdr:colOff>165100</xdr:colOff>
      <xdr:row>36</xdr:row>
      <xdr:rowOff>131032</xdr:rowOff>
    </xdr:to>
    <xdr:sp macro="" textlink="">
      <xdr:nvSpPr>
        <xdr:cNvPr id="137" name="楕円 136">
          <a:extLst>
            <a:ext uri="{FF2B5EF4-FFF2-40B4-BE49-F238E27FC236}">
              <a16:creationId xmlns:a16="http://schemas.microsoft.com/office/drawing/2014/main" id="{00000000-0008-0000-0500-000089000000}"/>
            </a:ext>
          </a:extLst>
        </xdr:cNvPr>
        <xdr:cNvSpPr/>
      </xdr:nvSpPr>
      <xdr:spPr bwMode="auto">
        <a:xfrm>
          <a:off x="4254500" y="698268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36</xdr:row>
      <xdr:rowOff>115809</xdr:rowOff>
    </xdr:from>
    <xdr:ext cx="762000" cy="259045"/>
    <xdr:sp macro="" textlink="">
      <xdr:nvSpPr>
        <xdr:cNvPr id="138" name="テキスト ボックス 137">
          <a:extLst>
            <a:ext uri="{FF2B5EF4-FFF2-40B4-BE49-F238E27FC236}">
              <a16:creationId xmlns:a16="http://schemas.microsoft.com/office/drawing/2014/main" id="{00000000-0008-0000-0500-00008A000000}"/>
            </a:ext>
          </a:extLst>
        </xdr:cNvPr>
        <xdr:cNvSpPr txBox="1"/>
      </xdr:nvSpPr>
      <xdr:spPr>
        <a:xfrm>
          <a:off x="3924300" y="70690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37,275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36</xdr:row>
      <xdr:rowOff>43849</xdr:rowOff>
    </xdr:from>
    <xdr:to>
      <xdr:col>19</xdr:col>
      <xdr:colOff>38100</xdr:colOff>
      <xdr:row>36</xdr:row>
      <xdr:rowOff>145449</xdr:rowOff>
    </xdr:to>
    <xdr:sp macro="" textlink="">
      <xdr:nvSpPr>
        <xdr:cNvPr id="139" name="楕円 138">
          <a:extLst>
            <a:ext uri="{FF2B5EF4-FFF2-40B4-BE49-F238E27FC236}">
              <a16:creationId xmlns:a16="http://schemas.microsoft.com/office/drawing/2014/main" id="{00000000-0008-0000-0500-00008B000000}"/>
            </a:ext>
          </a:extLst>
        </xdr:cNvPr>
        <xdr:cNvSpPr/>
      </xdr:nvSpPr>
      <xdr:spPr bwMode="auto">
        <a:xfrm>
          <a:off x="3556000" y="699709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36</xdr:row>
      <xdr:rowOff>130226</xdr:rowOff>
    </xdr:from>
    <xdr:ext cx="762000" cy="259045"/>
    <xdr:sp macro="" textlink="">
      <xdr:nvSpPr>
        <xdr:cNvPr id="140" name="テキスト ボックス 139">
          <a:extLst>
            <a:ext uri="{FF2B5EF4-FFF2-40B4-BE49-F238E27FC236}">
              <a16:creationId xmlns:a16="http://schemas.microsoft.com/office/drawing/2014/main" id="{00000000-0008-0000-0500-00008C000000}"/>
            </a:ext>
          </a:extLst>
        </xdr:cNvPr>
        <xdr:cNvSpPr txBox="1"/>
      </xdr:nvSpPr>
      <xdr:spPr>
        <a:xfrm>
          <a:off x="3225800" y="70834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33,491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48212</xdr:rowOff>
    </xdr:from>
    <xdr:to>
      <xdr:col>15</xdr:col>
      <xdr:colOff>101600</xdr:colOff>
      <xdr:row>36</xdr:row>
      <xdr:rowOff>149812</xdr:rowOff>
    </xdr:to>
    <xdr:sp macro="" textlink="">
      <xdr:nvSpPr>
        <xdr:cNvPr id="141" name="楕円 140">
          <a:extLst>
            <a:ext uri="{FF2B5EF4-FFF2-40B4-BE49-F238E27FC236}">
              <a16:creationId xmlns:a16="http://schemas.microsoft.com/office/drawing/2014/main" id="{00000000-0008-0000-0500-00008D000000}"/>
            </a:ext>
          </a:extLst>
        </xdr:cNvPr>
        <xdr:cNvSpPr/>
      </xdr:nvSpPr>
      <xdr:spPr bwMode="auto">
        <a:xfrm>
          <a:off x="2857500" y="700146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159989</xdr:rowOff>
    </xdr:from>
    <xdr:ext cx="762000" cy="259045"/>
    <xdr:sp macro="" textlink="">
      <xdr:nvSpPr>
        <xdr:cNvPr id="142" name="テキスト ボックス 141">
          <a:extLst>
            <a:ext uri="{FF2B5EF4-FFF2-40B4-BE49-F238E27FC236}">
              <a16:creationId xmlns:a16="http://schemas.microsoft.com/office/drawing/2014/main" id="{00000000-0008-0000-0500-00008E000000}"/>
            </a:ext>
          </a:extLst>
        </xdr:cNvPr>
        <xdr:cNvSpPr txBox="1"/>
      </xdr:nvSpPr>
      <xdr:spPr>
        <a:xfrm>
          <a:off x="2527300" y="67703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32,346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東京都奥多摩町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4,603
4,533
225.53
7,385,902
7,098,560
286,575
2,818,816
1,576,240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7.4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61,011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39</xdr:row>
      <xdr:rowOff>98878</xdr:rowOff>
    </xdr:from>
    <xdr:to>
      <xdr:col>28</xdr:col>
      <xdr:colOff>114300</xdr:colOff>
      <xdr:row>39</xdr:row>
      <xdr:rowOff>98878</xdr:rowOff>
    </xdr:to>
    <xdr:cxnSp macro="">
      <xdr:nvCxnSpPr>
        <xdr:cNvPr id="42" name="直線コネクタ 41">
          <a:extLst>
            <a:ext uri="{FF2B5EF4-FFF2-40B4-BE49-F238E27FC236}">
              <a16:creationId xmlns:a16="http://schemas.microsoft.com/office/drawing/2014/main" id="{00000000-0008-0000-0600-00002A000000}"/>
            </a:ext>
          </a:extLst>
        </xdr:cNvPr>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38</xdr:row>
      <xdr:rowOff>128105</xdr:rowOff>
    </xdr:from>
    <xdr:ext cx="248786" cy="259045"/>
    <xdr:sp macro="" textlink="">
      <xdr:nvSpPr>
        <xdr:cNvPr id="43" name="テキスト ボックス 42">
          <a:extLst>
            <a:ext uri="{FF2B5EF4-FFF2-40B4-BE49-F238E27FC236}">
              <a16:creationId xmlns:a16="http://schemas.microsoft.com/office/drawing/2014/main" id="{00000000-0008-0000-0600-00002B000000}"/>
            </a:ext>
          </a:extLst>
        </xdr:cNvPr>
        <xdr:cNvSpPr txBox="1"/>
      </xdr:nvSpPr>
      <xdr:spPr>
        <a:xfrm>
          <a:off x="513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115207</xdr:rowOff>
    </xdr:from>
    <xdr:to>
      <xdr:col>28</xdr:col>
      <xdr:colOff>114300</xdr:colOff>
      <xdr:row>37</xdr:row>
      <xdr:rowOff>115207</xdr:rowOff>
    </xdr:to>
    <xdr:cxnSp macro="">
      <xdr:nvCxnSpPr>
        <xdr:cNvPr id="44" name="直線コネクタ 43">
          <a:extLst>
            <a:ext uri="{FF2B5EF4-FFF2-40B4-BE49-F238E27FC236}">
              <a16:creationId xmlns:a16="http://schemas.microsoft.com/office/drawing/2014/main" id="{00000000-0008-0000-0600-00002C000000}"/>
            </a:ext>
          </a:extLst>
        </xdr:cNvPr>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36</xdr:row>
      <xdr:rowOff>144434</xdr:rowOff>
    </xdr:from>
    <xdr:ext cx="595419" cy="259045"/>
    <xdr:sp macro="" textlink="">
      <xdr:nvSpPr>
        <xdr:cNvPr id="45" name="テキスト ボックス 44">
          <a:extLst>
            <a:ext uri="{FF2B5EF4-FFF2-40B4-BE49-F238E27FC236}">
              <a16:creationId xmlns:a16="http://schemas.microsoft.com/office/drawing/2014/main" id="{00000000-0008-0000-0600-00002D000000}"/>
            </a:ext>
          </a:extLst>
        </xdr:cNvPr>
        <xdr:cNvSpPr txBox="1"/>
      </xdr:nvSpPr>
      <xdr:spPr>
        <a:xfrm>
          <a:off x="166581" y="6316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131536</xdr:rowOff>
    </xdr:from>
    <xdr:to>
      <xdr:col>28</xdr:col>
      <xdr:colOff>114300</xdr:colOff>
      <xdr:row>35</xdr:row>
      <xdr:rowOff>131536</xdr:rowOff>
    </xdr:to>
    <xdr:cxnSp macro="">
      <xdr:nvCxnSpPr>
        <xdr:cNvPr id="46" name="直線コネクタ 45">
          <a:extLst>
            <a:ext uri="{FF2B5EF4-FFF2-40B4-BE49-F238E27FC236}">
              <a16:creationId xmlns:a16="http://schemas.microsoft.com/office/drawing/2014/main" id="{00000000-0008-0000-0600-00002E000000}"/>
            </a:ext>
          </a:extLst>
        </xdr:cNvPr>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34</xdr:row>
      <xdr:rowOff>160763</xdr:rowOff>
    </xdr:from>
    <xdr:ext cx="595419" cy="259045"/>
    <xdr:sp macro="" textlink="">
      <xdr:nvSpPr>
        <xdr:cNvPr id="47" name="テキスト ボックス 46">
          <a:extLst>
            <a:ext uri="{FF2B5EF4-FFF2-40B4-BE49-F238E27FC236}">
              <a16:creationId xmlns:a16="http://schemas.microsoft.com/office/drawing/2014/main" id="{00000000-0008-0000-0600-00002F000000}"/>
            </a:ext>
          </a:extLst>
        </xdr:cNvPr>
        <xdr:cNvSpPr txBox="1"/>
      </xdr:nvSpPr>
      <xdr:spPr>
        <a:xfrm>
          <a:off x="166581" y="5990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147864</xdr:rowOff>
    </xdr:from>
    <xdr:to>
      <xdr:col>28</xdr:col>
      <xdr:colOff>114300</xdr:colOff>
      <xdr:row>33</xdr:row>
      <xdr:rowOff>147864</xdr:rowOff>
    </xdr:to>
    <xdr:cxnSp macro="">
      <xdr:nvCxnSpPr>
        <xdr:cNvPr id="48" name="直線コネクタ 47">
          <a:extLst>
            <a:ext uri="{FF2B5EF4-FFF2-40B4-BE49-F238E27FC236}">
              <a16:creationId xmlns:a16="http://schemas.microsoft.com/office/drawing/2014/main" id="{00000000-0008-0000-0600-000030000000}"/>
            </a:ext>
          </a:extLst>
        </xdr:cNvPr>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33</xdr:row>
      <xdr:rowOff>5641</xdr:rowOff>
    </xdr:from>
    <xdr:ext cx="595419" cy="259045"/>
    <xdr:sp macro="" textlink="">
      <xdr:nvSpPr>
        <xdr:cNvPr id="49" name="テキスト ボックス 48">
          <a:extLst>
            <a:ext uri="{FF2B5EF4-FFF2-40B4-BE49-F238E27FC236}">
              <a16:creationId xmlns:a16="http://schemas.microsoft.com/office/drawing/2014/main" id="{00000000-0008-0000-0600-000031000000}"/>
            </a:ext>
          </a:extLst>
        </xdr:cNvPr>
        <xdr:cNvSpPr txBox="1"/>
      </xdr:nvSpPr>
      <xdr:spPr>
        <a:xfrm>
          <a:off x="166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164193</xdr:rowOff>
    </xdr:from>
    <xdr:to>
      <xdr:col>28</xdr:col>
      <xdr:colOff>114300</xdr:colOff>
      <xdr:row>31</xdr:row>
      <xdr:rowOff>164193</xdr:rowOff>
    </xdr:to>
    <xdr:cxnSp macro="">
      <xdr:nvCxnSpPr>
        <xdr:cNvPr id="50" name="直線コネクタ 49">
          <a:extLst>
            <a:ext uri="{FF2B5EF4-FFF2-40B4-BE49-F238E27FC236}">
              <a16:creationId xmlns:a16="http://schemas.microsoft.com/office/drawing/2014/main" id="{00000000-0008-0000-0600-000032000000}"/>
            </a:ext>
          </a:extLst>
        </xdr:cNvPr>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21970</xdr:rowOff>
    </xdr:from>
    <xdr:ext cx="595419" cy="259045"/>
    <xdr:sp macro="" textlink="">
      <xdr:nvSpPr>
        <xdr:cNvPr id="51" name="テキスト ボックス 50">
          <a:extLst>
            <a:ext uri="{FF2B5EF4-FFF2-40B4-BE49-F238E27FC236}">
              <a16:creationId xmlns:a16="http://schemas.microsoft.com/office/drawing/2014/main" id="{00000000-0008-0000-0600-000033000000}"/>
            </a:ext>
          </a:extLst>
        </xdr:cNvPr>
        <xdr:cNvSpPr txBox="1"/>
      </xdr:nvSpPr>
      <xdr:spPr>
        <a:xfrm>
          <a:off x="166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9072</xdr:rowOff>
    </xdr:from>
    <xdr:to>
      <xdr:col>28</xdr:col>
      <xdr:colOff>114300</xdr:colOff>
      <xdr:row>30</xdr:row>
      <xdr:rowOff>9072</xdr:rowOff>
    </xdr:to>
    <xdr:cxnSp macro="">
      <xdr:nvCxnSpPr>
        <xdr:cNvPr id="52" name="直線コネクタ 51">
          <a:extLst>
            <a:ext uri="{FF2B5EF4-FFF2-40B4-BE49-F238E27FC236}">
              <a16:creationId xmlns:a16="http://schemas.microsoft.com/office/drawing/2014/main" id="{00000000-0008-0000-0600-000034000000}"/>
            </a:ext>
          </a:extLst>
        </xdr:cNvPr>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29</xdr:row>
      <xdr:rowOff>38299</xdr:rowOff>
    </xdr:from>
    <xdr:ext cx="685572" cy="259045"/>
    <xdr:sp macro="" textlink="">
      <xdr:nvSpPr>
        <xdr:cNvPr id="53" name="テキスト ボックス 52">
          <a:extLst>
            <a:ext uri="{FF2B5EF4-FFF2-40B4-BE49-F238E27FC236}">
              <a16:creationId xmlns:a16="http://schemas.microsoft.com/office/drawing/2014/main" id="{00000000-0008-0000-0600-000035000000}"/>
            </a:ext>
          </a:extLst>
        </xdr:cNvPr>
        <xdr:cNvSpPr txBox="1"/>
      </xdr:nvSpPr>
      <xdr:spPr>
        <a:xfrm>
          <a:off x="76428" y="5010349"/>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4" name="直線コネクタ 53">
          <a:extLst>
            <a:ext uri="{FF2B5EF4-FFF2-40B4-BE49-F238E27FC236}">
              <a16:creationId xmlns:a16="http://schemas.microsoft.com/office/drawing/2014/main" id="{00000000-0008-0000-0600-000036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27</xdr:row>
      <xdr:rowOff>54627</xdr:rowOff>
    </xdr:from>
    <xdr:ext cx="685572" cy="259045"/>
    <xdr:sp macro="" textlink="">
      <xdr:nvSpPr>
        <xdr:cNvPr id="55" name="テキスト ボックス 54">
          <a:extLst>
            <a:ext uri="{FF2B5EF4-FFF2-40B4-BE49-F238E27FC236}">
              <a16:creationId xmlns:a16="http://schemas.microsoft.com/office/drawing/2014/main" id="{00000000-0008-0000-0600-000037000000}"/>
            </a:ext>
          </a:extLst>
        </xdr:cNvPr>
        <xdr:cNvSpPr txBox="1"/>
      </xdr:nvSpPr>
      <xdr:spPr>
        <a:xfrm>
          <a:off x="76428" y="468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6" name="人件費グラフ枠">
          <a:extLst>
            <a:ext uri="{FF2B5EF4-FFF2-40B4-BE49-F238E27FC236}">
              <a16:creationId xmlns:a16="http://schemas.microsoft.com/office/drawing/2014/main" id="{00000000-0008-0000-0600-000038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29</xdr:row>
      <xdr:rowOff>155789</xdr:rowOff>
    </xdr:from>
    <xdr:to>
      <xdr:col>24</xdr:col>
      <xdr:colOff>62865</xdr:colOff>
      <xdr:row>38</xdr:row>
      <xdr:rowOff>114308</xdr:rowOff>
    </xdr:to>
    <xdr:cxnSp macro="">
      <xdr:nvCxnSpPr>
        <xdr:cNvPr id="57" name="直線コネクタ 56">
          <a:extLst>
            <a:ext uri="{FF2B5EF4-FFF2-40B4-BE49-F238E27FC236}">
              <a16:creationId xmlns:a16="http://schemas.microsoft.com/office/drawing/2014/main" id="{00000000-0008-0000-0600-000039000000}"/>
            </a:ext>
          </a:extLst>
        </xdr:cNvPr>
        <xdr:cNvCxnSpPr/>
      </xdr:nvCxnSpPr>
      <xdr:spPr>
        <a:xfrm flipV="1">
          <a:off x="4633595" y="5127839"/>
          <a:ext cx="1270" cy="150156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118135</xdr:rowOff>
    </xdr:from>
    <xdr:ext cx="534377" cy="259045"/>
    <xdr:sp macro="" textlink="">
      <xdr:nvSpPr>
        <xdr:cNvPr id="58" name="人件費最小値テキスト">
          <a:extLst>
            <a:ext uri="{FF2B5EF4-FFF2-40B4-BE49-F238E27FC236}">
              <a16:creationId xmlns:a16="http://schemas.microsoft.com/office/drawing/2014/main" id="{00000000-0008-0000-0600-00003A000000}"/>
            </a:ext>
          </a:extLst>
        </xdr:cNvPr>
        <xdr:cNvSpPr txBox="1"/>
      </xdr:nvSpPr>
      <xdr:spPr>
        <a:xfrm>
          <a:off x="4686300" y="66332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95,551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114308</xdr:rowOff>
    </xdr:from>
    <xdr:to>
      <xdr:col>24</xdr:col>
      <xdr:colOff>152400</xdr:colOff>
      <xdr:row>38</xdr:row>
      <xdr:rowOff>114308</xdr:rowOff>
    </xdr:to>
    <xdr:cxnSp macro="">
      <xdr:nvCxnSpPr>
        <xdr:cNvPr id="59" name="直線コネクタ 58">
          <a:extLst>
            <a:ext uri="{FF2B5EF4-FFF2-40B4-BE49-F238E27FC236}">
              <a16:creationId xmlns:a16="http://schemas.microsoft.com/office/drawing/2014/main" id="{00000000-0008-0000-0600-00003B000000}"/>
            </a:ext>
          </a:extLst>
        </xdr:cNvPr>
        <xdr:cNvCxnSpPr/>
      </xdr:nvCxnSpPr>
      <xdr:spPr>
        <a:xfrm>
          <a:off x="4546600" y="66294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28</xdr:row>
      <xdr:rowOff>102466</xdr:rowOff>
    </xdr:from>
    <xdr:ext cx="690189" cy="259045"/>
    <xdr:sp macro="" textlink="">
      <xdr:nvSpPr>
        <xdr:cNvPr id="60" name="人件費最大値テキスト">
          <a:extLst>
            <a:ext uri="{FF2B5EF4-FFF2-40B4-BE49-F238E27FC236}">
              <a16:creationId xmlns:a16="http://schemas.microsoft.com/office/drawing/2014/main" id="{00000000-0008-0000-0600-00003C000000}"/>
            </a:ext>
          </a:extLst>
        </xdr:cNvPr>
        <xdr:cNvSpPr txBox="1"/>
      </xdr:nvSpPr>
      <xdr:spPr>
        <a:xfrm>
          <a:off x="4686300" y="4903066"/>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1,015,147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29</xdr:row>
      <xdr:rowOff>155789</xdr:rowOff>
    </xdr:from>
    <xdr:to>
      <xdr:col>24</xdr:col>
      <xdr:colOff>152400</xdr:colOff>
      <xdr:row>29</xdr:row>
      <xdr:rowOff>155789</xdr:rowOff>
    </xdr:to>
    <xdr:cxnSp macro="">
      <xdr:nvCxnSpPr>
        <xdr:cNvPr id="61" name="直線コネクタ 60">
          <a:extLst>
            <a:ext uri="{FF2B5EF4-FFF2-40B4-BE49-F238E27FC236}">
              <a16:creationId xmlns:a16="http://schemas.microsoft.com/office/drawing/2014/main" id="{00000000-0008-0000-0600-00003D000000}"/>
            </a:ext>
          </a:extLst>
        </xdr:cNvPr>
        <xdr:cNvCxnSpPr/>
      </xdr:nvCxnSpPr>
      <xdr:spPr>
        <a:xfrm>
          <a:off x="4546600" y="51278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37</xdr:row>
      <xdr:rowOff>57332</xdr:rowOff>
    </xdr:from>
    <xdr:to>
      <xdr:col>24</xdr:col>
      <xdr:colOff>63500</xdr:colOff>
      <xdr:row>37</xdr:row>
      <xdr:rowOff>84018</xdr:rowOff>
    </xdr:to>
    <xdr:cxnSp macro="">
      <xdr:nvCxnSpPr>
        <xdr:cNvPr id="62" name="直線コネクタ 61">
          <a:extLst>
            <a:ext uri="{FF2B5EF4-FFF2-40B4-BE49-F238E27FC236}">
              <a16:creationId xmlns:a16="http://schemas.microsoft.com/office/drawing/2014/main" id="{00000000-0008-0000-0600-00003E000000}"/>
            </a:ext>
          </a:extLst>
        </xdr:cNvPr>
        <xdr:cNvCxnSpPr/>
      </xdr:nvCxnSpPr>
      <xdr:spPr>
        <a:xfrm flipV="1">
          <a:off x="3797300" y="6400982"/>
          <a:ext cx="838200" cy="266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138339</xdr:rowOff>
    </xdr:from>
    <xdr:ext cx="599010" cy="259045"/>
    <xdr:sp macro="" textlink="">
      <xdr:nvSpPr>
        <xdr:cNvPr id="63" name="人件費平均値テキスト">
          <a:extLst>
            <a:ext uri="{FF2B5EF4-FFF2-40B4-BE49-F238E27FC236}">
              <a16:creationId xmlns:a16="http://schemas.microsoft.com/office/drawing/2014/main" id="{00000000-0008-0000-0600-00003F000000}"/>
            </a:ext>
          </a:extLst>
        </xdr:cNvPr>
        <xdr:cNvSpPr txBox="1"/>
      </xdr:nvSpPr>
      <xdr:spPr>
        <a:xfrm>
          <a:off x="4686300" y="6139089"/>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273,733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115462</xdr:rowOff>
    </xdr:from>
    <xdr:to>
      <xdr:col>24</xdr:col>
      <xdr:colOff>114300</xdr:colOff>
      <xdr:row>37</xdr:row>
      <xdr:rowOff>45612</xdr:rowOff>
    </xdr:to>
    <xdr:sp macro="" textlink="">
      <xdr:nvSpPr>
        <xdr:cNvPr id="64" name="フローチャート: 判断 63">
          <a:extLst>
            <a:ext uri="{FF2B5EF4-FFF2-40B4-BE49-F238E27FC236}">
              <a16:creationId xmlns:a16="http://schemas.microsoft.com/office/drawing/2014/main" id="{00000000-0008-0000-0600-000040000000}"/>
            </a:ext>
          </a:extLst>
        </xdr:cNvPr>
        <xdr:cNvSpPr/>
      </xdr:nvSpPr>
      <xdr:spPr>
        <a:xfrm>
          <a:off x="4584700" y="62876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84018</xdr:rowOff>
    </xdr:from>
    <xdr:to>
      <xdr:col>19</xdr:col>
      <xdr:colOff>177800</xdr:colOff>
      <xdr:row>37</xdr:row>
      <xdr:rowOff>101127</xdr:rowOff>
    </xdr:to>
    <xdr:cxnSp macro="">
      <xdr:nvCxnSpPr>
        <xdr:cNvPr id="65" name="直線コネクタ 64">
          <a:extLst>
            <a:ext uri="{FF2B5EF4-FFF2-40B4-BE49-F238E27FC236}">
              <a16:creationId xmlns:a16="http://schemas.microsoft.com/office/drawing/2014/main" id="{00000000-0008-0000-0600-000041000000}"/>
            </a:ext>
          </a:extLst>
        </xdr:cNvPr>
        <xdr:cNvCxnSpPr/>
      </xdr:nvCxnSpPr>
      <xdr:spPr>
        <a:xfrm flipV="1">
          <a:off x="2908300" y="6427668"/>
          <a:ext cx="889000" cy="171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145288</xdr:rowOff>
    </xdr:from>
    <xdr:to>
      <xdr:col>20</xdr:col>
      <xdr:colOff>38100</xdr:colOff>
      <xdr:row>37</xdr:row>
      <xdr:rowOff>75438</xdr:rowOff>
    </xdr:to>
    <xdr:sp macro="" textlink="">
      <xdr:nvSpPr>
        <xdr:cNvPr id="66" name="フローチャート: 判断 65">
          <a:extLst>
            <a:ext uri="{FF2B5EF4-FFF2-40B4-BE49-F238E27FC236}">
              <a16:creationId xmlns:a16="http://schemas.microsoft.com/office/drawing/2014/main" id="{00000000-0008-0000-0600-000042000000}"/>
            </a:ext>
          </a:extLst>
        </xdr:cNvPr>
        <xdr:cNvSpPr/>
      </xdr:nvSpPr>
      <xdr:spPr>
        <a:xfrm>
          <a:off x="3746500" y="63174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35</xdr:row>
      <xdr:rowOff>91965</xdr:rowOff>
    </xdr:from>
    <xdr:ext cx="599010" cy="259045"/>
    <xdr:sp macro="" textlink="">
      <xdr:nvSpPr>
        <xdr:cNvPr id="67" name="テキスト ボックス 66">
          <a:extLst>
            <a:ext uri="{FF2B5EF4-FFF2-40B4-BE49-F238E27FC236}">
              <a16:creationId xmlns:a16="http://schemas.microsoft.com/office/drawing/2014/main" id="{00000000-0008-0000-0600-000043000000}"/>
            </a:ext>
          </a:extLst>
        </xdr:cNvPr>
        <xdr:cNvSpPr txBox="1"/>
      </xdr:nvSpPr>
      <xdr:spPr>
        <a:xfrm>
          <a:off x="3497795" y="609271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255,467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37</xdr:row>
      <xdr:rowOff>101127</xdr:rowOff>
    </xdr:from>
    <xdr:to>
      <xdr:col>15</xdr:col>
      <xdr:colOff>50800</xdr:colOff>
      <xdr:row>37</xdr:row>
      <xdr:rowOff>115462</xdr:rowOff>
    </xdr:to>
    <xdr:cxnSp macro="">
      <xdr:nvCxnSpPr>
        <xdr:cNvPr id="68" name="直線コネクタ 67">
          <a:extLst>
            <a:ext uri="{FF2B5EF4-FFF2-40B4-BE49-F238E27FC236}">
              <a16:creationId xmlns:a16="http://schemas.microsoft.com/office/drawing/2014/main" id="{00000000-0008-0000-0600-000044000000}"/>
            </a:ext>
          </a:extLst>
        </xdr:cNvPr>
        <xdr:cNvCxnSpPr/>
      </xdr:nvCxnSpPr>
      <xdr:spPr>
        <a:xfrm flipV="1">
          <a:off x="2019300" y="6444777"/>
          <a:ext cx="889000" cy="143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166147</xdr:rowOff>
    </xdr:from>
    <xdr:to>
      <xdr:col>15</xdr:col>
      <xdr:colOff>101600</xdr:colOff>
      <xdr:row>37</xdr:row>
      <xdr:rowOff>96297</xdr:rowOff>
    </xdr:to>
    <xdr:sp macro="" textlink="">
      <xdr:nvSpPr>
        <xdr:cNvPr id="69" name="フローチャート: 判断 68">
          <a:extLst>
            <a:ext uri="{FF2B5EF4-FFF2-40B4-BE49-F238E27FC236}">
              <a16:creationId xmlns:a16="http://schemas.microsoft.com/office/drawing/2014/main" id="{00000000-0008-0000-0600-000045000000}"/>
            </a:ext>
          </a:extLst>
        </xdr:cNvPr>
        <xdr:cNvSpPr/>
      </xdr:nvSpPr>
      <xdr:spPr>
        <a:xfrm>
          <a:off x="2857500" y="63383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35</xdr:row>
      <xdr:rowOff>112824</xdr:rowOff>
    </xdr:from>
    <xdr:ext cx="599010" cy="259045"/>
    <xdr:sp macro="" textlink="">
      <xdr:nvSpPr>
        <xdr:cNvPr id="70" name="テキスト ボックス 69">
          <a:extLst>
            <a:ext uri="{FF2B5EF4-FFF2-40B4-BE49-F238E27FC236}">
              <a16:creationId xmlns:a16="http://schemas.microsoft.com/office/drawing/2014/main" id="{00000000-0008-0000-0600-000046000000}"/>
            </a:ext>
          </a:extLst>
        </xdr:cNvPr>
        <xdr:cNvSpPr txBox="1"/>
      </xdr:nvSpPr>
      <xdr:spPr>
        <a:xfrm>
          <a:off x="2608795" y="611357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242,692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37</xdr:row>
      <xdr:rowOff>115462</xdr:rowOff>
    </xdr:from>
    <xdr:to>
      <xdr:col>10</xdr:col>
      <xdr:colOff>114300</xdr:colOff>
      <xdr:row>37</xdr:row>
      <xdr:rowOff>159309</xdr:rowOff>
    </xdr:to>
    <xdr:cxnSp macro="">
      <xdr:nvCxnSpPr>
        <xdr:cNvPr id="71" name="直線コネクタ 70">
          <a:extLst>
            <a:ext uri="{FF2B5EF4-FFF2-40B4-BE49-F238E27FC236}">
              <a16:creationId xmlns:a16="http://schemas.microsoft.com/office/drawing/2014/main" id="{00000000-0008-0000-0600-000047000000}"/>
            </a:ext>
          </a:extLst>
        </xdr:cNvPr>
        <xdr:cNvCxnSpPr/>
      </xdr:nvCxnSpPr>
      <xdr:spPr>
        <a:xfrm flipV="1">
          <a:off x="1130300" y="6459112"/>
          <a:ext cx="889000" cy="438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170567</xdr:rowOff>
    </xdr:from>
    <xdr:to>
      <xdr:col>10</xdr:col>
      <xdr:colOff>165100</xdr:colOff>
      <xdr:row>37</xdr:row>
      <xdr:rowOff>100717</xdr:rowOff>
    </xdr:to>
    <xdr:sp macro="" textlink="">
      <xdr:nvSpPr>
        <xdr:cNvPr id="72" name="フローチャート: 判断 71">
          <a:extLst>
            <a:ext uri="{FF2B5EF4-FFF2-40B4-BE49-F238E27FC236}">
              <a16:creationId xmlns:a16="http://schemas.microsoft.com/office/drawing/2014/main" id="{00000000-0008-0000-0600-000048000000}"/>
            </a:ext>
          </a:extLst>
        </xdr:cNvPr>
        <xdr:cNvSpPr/>
      </xdr:nvSpPr>
      <xdr:spPr>
        <a:xfrm>
          <a:off x="1968500" y="63427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35</xdr:row>
      <xdr:rowOff>117244</xdr:rowOff>
    </xdr:from>
    <xdr:ext cx="599010" cy="259045"/>
    <xdr:sp macro="" textlink="">
      <xdr:nvSpPr>
        <xdr:cNvPr id="73" name="テキスト ボックス 72">
          <a:extLst>
            <a:ext uri="{FF2B5EF4-FFF2-40B4-BE49-F238E27FC236}">
              <a16:creationId xmlns:a16="http://schemas.microsoft.com/office/drawing/2014/main" id="{00000000-0008-0000-0600-000049000000}"/>
            </a:ext>
          </a:extLst>
        </xdr:cNvPr>
        <xdr:cNvSpPr txBox="1"/>
      </xdr:nvSpPr>
      <xdr:spPr>
        <a:xfrm>
          <a:off x="1719795" y="61179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239,985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38</xdr:row>
      <xdr:rowOff>22998</xdr:rowOff>
    </xdr:from>
    <xdr:to>
      <xdr:col>6</xdr:col>
      <xdr:colOff>38100</xdr:colOff>
      <xdr:row>38</xdr:row>
      <xdr:rowOff>124598</xdr:rowOff>
    </xdr:to>
    <xdr:sp macro="" textlink="">
      <xdr:nvSpPr>
        <xdr:cNvPr id="74" name="フローチャート: 判断 73">
          <a:extLst>
            <a:ext uri="{FF2B5EF4-FFF2-40B4-BE49-F238E27FC236}">
              <a16:creationId xmlns:a16="http://schemas.microsoft.com/office/drawing/2014/main" id="{00000000-0008-0000-0600-00004A000000}"/>
            </a:ext>
          </a:extLst>
        </xdr:cNvPr>
        <xdr:cNvSpPr/>
      </xdr:nvSpPr>
      <xdr:spPr>
        <a:xfrm>
          <a:off x="1079500" y="65380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38</xdr:row>
      <xdr:rowOff>115725</xdr:rowOff>
    </xdr:from>
    <xdr:ext cx="599010" cy="259045"/>
    <xdr:sp macro="" textlink="">
      <xdr:nvSpPr>
        <xdr:cNvPr id="75" name="テキスト ボックス 74">
          <a:extLst>
            <a:ext uri="{FF2B5EF4-FFF2-40B4-BE49-F238E27FC236}">
              <a16:creationId xmlns:a16="http://schemas.microsoft.com/office/drawing/2014/main" id="{00000000-0008-0000-0600-00004B000000}"/>
            </a:ext>
          </a:extLst>
        </xdr:cNvPr>
        <xdr:cNvSpPr txBox="1"/>
      </xdr:nvSpPr>
      <xdr:spPr>
        <a:xfrm>
          <a:off x="830795" y="66308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120,360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600-00004E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600-00004F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0" name="テキスト ボックス 79">
          <a:extLst>
            <a:ext uri="{FF2B5EF4-FFF2-40B4-BE49-F238E27FC236}">
              <a16:creationId xmlns:a16="http://schemas.microsoft.com/office/drawing/2014/main" id="{00000000-0008-0000-0600-000050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6532</xdr:rowOff>
    </xdr:from>
    <xdr:to>
      <xdr:col>24</xdr:col>
      <xdr:colOff>114300</xdr:colOff>
      <xdr:row>37</xdr:row>
      <xdr:rowOff>108132</xdr:rowOff>
    </xdr:to>
    <xdr:sp macro="" textlink="">
      <xdr:nvSpPr>
        <xdr:cNvPr id="81" name="楕円 80">
          <a:extLst>
            <a:ext uri="{FF2B5EF4-FFF2-40B4-BE49-F238E27FC236}">
              <a16:creationId xmlns:a16="http://schemas.microsoft.com/office/drawing/2014/main" id="{00000000-0008-0000-0600-000051000000}"/>
            </a:ext>
          </a:extLst>
        </xdr:cNvPr>
        <xdr:cNvSpPr/>
      </xdr:nvSpPr>
      <xdr:spPr>
        <a:xfrm>
          <a:off x="4584700" y="63501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156409</xdr:rowOff>
    </xdr:from>
    <xdr:ext cx="599010" cy="259045"/>
    <xdr:sp macro="" textlink="">
      <xdr:nvSpPr>
        <xdr:cNvPr id="82" name="人件費該当値テキスト">
          <a:extLst>
            <a:ext uri="{FF2B5EF4-FFF2-40B4-BE49-F238E27FC236}">
              <a16:creationId xmlns:a16="http://schemas.microsoft.com/office/drawing/2014/main" id="{00000000-0008-0000-0600-000052000000}"/>
            </a:ext>
          </a:extLst>
        </xdr:cNvPr>
        <xdr:cNvSpPr txBox="1"/>
      </xdr:nvSpPr>
      <xdr:spPr>
        <a:xfrm>
          <a:off x="4686300" y="63286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235,444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33218</xdr:rowOff>
    </xdr:from>
    <xdr:to>
      <xdr:col>20</xdr:col>
      <xdr:colOff>38100</xdr:colOff>
      <xdr:row>37</xdr:row>
      <xdr:rowOff>134818</xdr:rowOff>
    </xdr:to>
    <xdr:sp macro="" textlink="">
      <xdr:nvSpPr>
        <xdr:cNvPr id="83" name="楕円 82">
          <a:extLst>
            <a:ext uri="{FF2B5EF4-FFF2-40B4-BE49-F238E27FC236}">
              <a16:creationId xmlns:a16="http://schemas.microsoft.com/office/drawing/2014/main" id="{00000000-0008-0000-0600-000053000000}"/>
            </a:ext>
          </a:extLst>
        </xdr:cNvPr>
        <xdr:cNvSpPr/>
      </xdr:nvSpPr>
      <xdr:spPr>
        <a:xfrm>
          <a:off x="3746500" y="63768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37</xdr:row>
      <xdr:rowOff>125945</xdr:rowOff>
    </xdr:from>
    <xdr:ext cx="599010" cy="259045"/>
    <xdr:sp macro="" textlink="">
      <xdr:nvSpPr>
        <xdr:cNvPr id="84" name="テキスト ボックス 83">
          <a:extLst>
            <a:ext uri="{FF2B5EF4-FFF2-40B4-BE49-F238E27FC236}">
              <a16:creationId xmlns:a16="http://schemas.microsoft.com/office/drawing/2014/main" id="{00000000-0008-0000-0600-000054000000}"/>
            </a:ext>
          </a:extLst>
        </xdr:cNvPr>
        <xdr:cNvSpPr txBox="1"/>
      </xdr:nvSpPr>
      <xdr:spPr>
        <a:xfrm>
          <a:off x="3497795" y="646959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219,101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50327</xdr:rowOff>
    </xdr:from>
    <xdr:to>
      <xdr:col>15</xdr:col>
      <xdr:colOff>101600</xdr:colOff>
      <xdr:row>37</xdr:row>
      <xdr:rowOff>151927</xdr:rowOff>
    </xdr:to>
    <xdr:sp macro="" textlink="">
      <xdr:nvSpPr>
        <xdr:cNvPr id="85" name="楕円 84">
          <a:extLst>
            <a:ext uri="{FF2B5EF4-FFF2-40B4-BE49-F238E27FC236}">
              <a16:creationId xmlns:a16="http://schemas.microsoft.com/office/drawing/2014/main" id="{00000000-0008-0000-0600-000055000000}"/>
            </a:ext>
          </a:extLst>
        </xdr:cNvPr>
        <xdr:cNvSpPr/>
      </xdr:nvSpPr>
      <xdr:spPr>
        <a:xfrm>
          <a:off x="2857500" y="63939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37</xdr:row>
      <xdr:rowOff>143054</xdr:rowOff>
    </xdr:from>
    <xdr:ext cx="599010" cy="259045"/>
    <xdr:sp macro="" textlink="">
      <xdr:nvSpPr>
        <xdr:cNvPr id="86" name="テキスト ボックス 85">
          <a:extLst>
            <a:ext uri="{FF2B5EF4-FFF2-40B4-BE49-F238E27FC236}">
              <a16:creationId xmlns:a16="http://schemas.microsoft.com/office/drawing/2014/main" id="{00000000-0008-0000-0600-000056000000}"/>
            </a:ext>
          </a:extLst>
        </xdr:cNvPr>
        <xdr:cNvSpPr txBox="1"/>
      </xdr:nvSpPr>
      <xdr:spPr>
        <a:xfrm>
          <a:off x="2608795" y="648670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208,623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37</xdr:row>
      <xdr:rowOff>64662</xdr:rowOff>
    </xdr:from>
    <xdr:to>
      <xdr:col>10</xdr:col>
      <xdr:colOff>165100</xdr:colOff>
      <xdr:row>37</xdr:row>
      <xdr:rowOff>166262</xdr:rowOff>
    </xdr:to>
    <xdr:sp macro="" textlink="">
      <xdr:nvSpPr>
        <xdr:cNvPr id="87" name="楕円 86">
          <a:extLst>
            <a:ext uri="{FF2B5EF4-FFF2-40B4-BE49-F238E27FC236}">
              <a16:creationId xmlns:a16="http://schemas.microsoft.com/office/drawing/2014/main" id="{00000000-0008-0000-0600-000057000000}"/>
            </a:ext>
          </a:extLst>
        </xdr:cNvPr>
        <xdr:cNvSpPr/>
      </xdr:nvSpPr>
      <xdr:spPr>
        <a:xfrm>
          <a:off x="1968500" y="64083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37</xdr:row>
      <xdr:rowOff>157389</xdr:rowOff>
    </xdr:from>
    <xdr:ext cx="599010" cy="259045"/>
    <xdr:sp macro="" textlink="">
      <xdr:nvSpPr>
        <xdr:cNvPr id="88" name="テキスト ボックス 87">
          <a:extLst>
            <a:ext uri="{FF2B5EF4-FFF2-40B4-BE49-F238E27FC236}">
              <a16:creationId xmlns:a16="http://schemas.microsoft.com/office/drawing/2014/main" id="{00000000-0008-0000-0600-000058000000}"/>
            </a:ext>
          </a:extLst>
        </xdr:cNvPr>
        <xdr:cNvSpPr txBox="1"/>
      </xdr:nvSpPr>
      <xdr:spPr>
        <a:xfrm>
          <a:off x="1719795" y="650103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199,844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108509</xdr:rowOff>
    </xdr:from>
    <xdr:to>
      <xdr:col>6</xdr:col>
      <xdr:colOff>38100</xdr:colOff>
      <xdr:row>38</xdr:row>
      <xdr:rowOff>38659</xdr:rowOff>
    </xdr:to>
    <xdr:sp macro="" textlink="">
      <xdr:nvSpPr>
        <xdr:cNvPr id="89" name="楕円 88">
          <a:extLst>
            <a:ext uri="{FF2B5EF4-FFF2-40B4-BE49-F238E27FC236}">
              <a16:creationId xmlns:a16="http://schemas.microsoft.com/office/drawing/2014/main" id="{00000000-0008-0000-0600-000059000000}"/>
            </a:ext>
          </a:extLst>
        </xdr:cNvPr>
        <xdr:cNvSpPr/>
      </xdr:nvSpPr>
      <xdr:spPr>
        <a:xfrm>
          <a:off x="1079500" y="64521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36</xdr:row>
      <xdr:rowOff>55186</xdr:rowOff>
    </xdr:from>
    <xdr:ext cx="599010" cy="259045"/>
    <xdr:sp macro="" textlink="">
      <xdr:nvSpPr>
        <xdr:cNvPr id="90" name="テキスト ボックス 89">
          <a:extLst>
            <a:ext uri="{FF2B5EF4-FFF2-40B4-BE49-F238E27FC236}">
              <a16:creationId xmlns:a16="http://schemas.microsoft.com/office/drawing/2014/main" id="{00000000-0008-0000-0600-00005A000000}"/>
            </a:ext>
          </a:extLst>
        </xdr:cNvPr>
        <xdr:cNvSpPr txBox="1"/>
      </xdr:nvSpPr>
      <xdr:spPr>
        <a:xfrm>
          <a:off x="830795" y="622738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172,991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1" name="正方形/長方形 90">
          <a:extLst>
            <a:ext uri="{FF2B5EF4-FFF2-40B4-BE49-F238E27FC236}">
              <a16:creationId xmlns:a16="http://schemas.microsoft.com/office/drawing/2014/main" id="{00000000-0008-0000-0600-00005B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73,430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6" name="正方形/長方形 95">
          <a:extLst>
            <a:ext uri="{FF2B5EF4-FFF2-40B4-BE49-F238E27FC236}">
              <a16:creationId xmlns:a16="http://schemas.microsoft.com/office/drawing/2014/main" id="{00000000-0008-0000-0600-000060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7" name="正方形/長方形 96">
          <a:extLst>
            <a:ext uri="{FF2B5EF4-FFF2-40B4-BE49-F238E27FC236}">
              <a16:creationId xmlns:a16="http://schemas.microsoft.com/office/drawing/2014/main" id="{00000000-0008-0000-0600-000061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85,173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8" name="正方形/長方形 97">
          <a:extLst>
            <a:ext uri="{FF2B5EF4-FFF2-40B4-BE49-F238E27FC236}">
              <a16:creationId xmlns:a16="http://schemas.microsoft.com/office/drawing/2014/main" id="{00000000-0008-0000-0600-000062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9" name="テキスト ボックス 98">
          <a:extLst>
            <a:ext uri="{FF2B5EF4-FFF2-40B4-BE49-F238E27FC236}">
              <a16:creationId xmlns:a16="http://schemas.microsoft.com/office/drawing/2014/main" id="{00000000-0008-0000-0600-000063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0" name="直線コネクタ 99">
          <a:extLst>
            <a:ext uri="{FF2B5EF4-FFF2-40B4-BE49-F238E27FC236}">
              <a16:creationId xmlns:a16="http://schemas.microsoft.com/office/drawing/2014/main" id="{00000000-0008-0000-0600-000064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58</xdr:row>
      <xdr:rowOff>25400</xdr:rowOff>
    </xdr:from>
    <xdr:to>
      <xdr:col>28</xdr:col>
      <xdr:colOff>114300</xdr:colOff>
      <xdr:row>58</xdr:row>
      <xdr:rowOff>25400</xdr:rowOff>
    </xdr:to>
    <xdr:cxnSp macro="">
      <xdr:nvCxnSpPr>
        <xdr:cNvPr id="101" name="直線コネクタ 100">
          <a:extLst>
            <a:ext uri="{FF2B5EF4-FFF2-40B4-BE49-F238E27FC236}">
              <a16:creationId xmlns:a16="http://schemas.microsoft.com/office/drawing/2014/main" id="{00000000-0008-0000-0600-000065000000}"/>
            </a:ext>
          </a:extLst>
        </xdr:cNvPr>
        <xdr:cNvCxnSpPr/>
      </xdr:nvCxnSpPr>
      <xdr:spPr>
        <a:xfrm>
          <a:off x="762000" y="9969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57</xdr:row>
      <xdr:rowOff>54627</xdr:rowOff>
    </xdr:from>
    <xdr:ext cx="248786" cy="259045"/>
    <xdr:sp macro="" textlink="">
      <xdr:nvSpPr>
        <xdr:cNvPr id="102" name="テキスト ボックス 101">
          <a:extLst>
            <a:ext uri="{FF2B5EF4-FFF2-40B4-BE49-F238E27FC236}">
              <a16:creationId xmlns:a16="http://schemas.microsoft.com/office/drawing/2014/main" id="{00000000-0008-0000-0600-000066000000}"/>
            </a:ext>
          </a:extLst>
        </xdr:cNvPr>
        <xdr:cNvSpPr txBox="1"/>
      </xdr:nvSpPr>
      <xdr:spPr>
        <a:xfrm>
          <a:off x="513214" y="9827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3" name="直線コネクタ 102">
          <a:extLst>
            <a:ext uri="{FF2B5EF4-FFF2-40B4-BE49-F238E27FC236}">
              <a16:creationId xmlns:a16="http://schemas.microsoft.com/office/drawing/2014/main" id="{00000000-0008-0000-0600-000067000000}"/>
            </a:ext>
          </a:extLst>
        </xdr:cNvPr>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53</xdr:row>
      <xdr:rowOff>168927</xdr:rowOff>
    </xdr:from>
    <xdr:ext cx="685572" cy="259045"/>
    <xdr:sp macro="" textlink="">
      <xdr:nvSpPr>
        <xdr:cNvPr id="104" name="テキスト ボックス 103">
          <a:extLst>
            <a:ext uri="{FF2B5EF4-FFF2-40B4-BE49-F238E27FC236}">
              <a16:creationId xmlns:a16="http://schemas.microsoft.com/office/drawing/2014/main" id="{00000000-0008-0000-0600-000068000000}"/>
            </a:ext>
          </a:extLst>
        </xdr:cNvPr>
        <xdr:cNvSpPr txBox="1"/>
      </xdr:nvSpPr>
      <xdr:spPr>
        <a:xfrm>
          <a:off x="76428" y="9255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82550</xdr:rowOff>
    </xdr:from>
    <xdr:to>
      <xdr:col>28</xdr:col>
      <xdr:colOff>114300</xdr:colOff>
      <xdr:row>51</xdr:row>
      <xdr:rowOff>82550</xdr:rowOff>
    </xdr:to>
    <xdr:cxnSp macro="">
      <xdr:nvCxnSpPr>
        <xdr:cNvPr id="105" name="直線コネクタ 104">
          <a:extLst>
            <a:ext uri="{FF2B5EF4-FFF2-40B4-BE49-F238E27FC236}">
              <a16:creationId xmlns:a16="http://schemas.microsoft.com/office/drawing/2014/main" id="{00000000-0008-0000-0600-000069000000}"/>
            </a:ext>
          </a:extLst>
        </xdr:cNvPr>
        <xdr:cNvCxnSpPr/>
      </xdr:nvCxnSpPr>
      <xdr:spPr>
        <a:xfrm>
          <a:off x="762000" y="8826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50</xdr:row>
      <xdr:rowOff>111777</xdr:rowOff>
    </xdr:from>
    <xdr:ext cx="685572" cy="259045"/>
    <xdr:sp macro="" textlink="">
      <xdr:nvSpPr>
        <xdr:cNvPr id="106" name="テキスト ボックス 105">
          <a:extLst>
            <a:ext uri="{FF2B5EF4-FFF2-40B4-BE49-F238E27FC236}">
              <a16:creationId xmlns:a16="http://schemas.microsoft.com/office/drawing/2014/main" id="{00000000-0008-0000-0600-00006A000000}"/>
            </a:ext>
          </a:extLst>
        </xdr:cNvPr>
        <xdr:cNvSpPr txBox="1"/>
      </xdr:nvSpPr>
      <xdr:spPr>
        <a:xfrm>
          <a:off x="76428" y="86842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7" name="直線コネクタ 106">
          <a:extLst>
            <a:ext uri="{FF2B5EF4-FFF2-40B4-BE49-F238E27FC236}">
              <a16:creationId xmlns:a16="http://schemas.microsoft.com/office/drawing/2014/main" id="{00000000-0008-0000-0600-00006B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47</xdr:row>
      <xdr:rowOff>54627</xdr:rowOff>
    </xdr:from>
    <xdr:ext cx="685572" cy="259045"/>
    <xdr:sp macro="" textlink="">
      <xdr:nvSpPr>
        <xdr:cNvPr id="108" name="テキスト ボックス 107">
          <a:extLst>
            <a:ext uri="{FF2B5EF4-FFF2-40B4-BE49-F238E27FC236}">
              <a16:creationId xmlns:a16="http://schemas.microsoft.com/office/drawing/2014/main" id="{00000000-0008-0000-0600-00006C000000}"/>
            </a:ext>
          </a:extLst>
        </xdr:cNvPr>
        <xdr:cNvSpPr txBox="1"/>
      </xdr:nvSpPr>
      <xdr:spPr>
        <a:xfrm>
          <a:off x="76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09" name="物件費グラフ枠">
          <a:extLst>
            <a:ext uri="{FF2B5EF4-FFF2-40B4-BE49-F238E27FC236}">
              <a16:creationId xmlns:a16="http://schemas.microsoft.com/office/drawing/2014/main" id="{00000000-0008-0000-0600-00006D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9270</xdr:rowOff>
    </xdr:from>
    <xdr:to>
      <xdr:col>24</xdr:col>
      <xdr:colOff>62865</xdr:colOff>
      <xdr:row>57</xdr:row>
      <xdr:rowOff>144040</xdr:rowOff>
    </xdr:to>
    <xdr:cxnSp macro="">
      <xdr:nvCxnSpPr>
        <xdr:cNvPr id="110" name="直線コネクタ 109">
          <a:extLst>
            <a:ext uri="{FF2B5EF4-FFF2-40B4-BE49-F238E27FC236}">
              <a16:creationId xmlns:a16="http://schemas.microsoft.com/office/drawing/2014/main" id="{00000000-0008-0000-0600-00006E000000}"/>
            </a:ext>
          </a:extLst>
        </xdr:cNvPr>
        <xdr:cNvCxnSpPr/>
      </xdr:nvCxnSpPr>
      <xdr:spPr>
        <a:xfrm flipV="1">
          <a:off x="4633595" y="8753220"/>
          <a:ext cx="1270" cy="11634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147867</xdr:rowOff>
    </xdr:from>
    <xdr:ext cx="534377" cy="259045"/>
    <xdr:sp macro="" textlink="">
      <xdr:nvSpPr>
        <xdr:cNvPr id="111" name="物件費最小値テキスト">
          <a:extLst>
            <a:ext uri="{FF2B5EF4-FFF2-40B4-BE49-F238E27FC236}">
              <a16:creationId xmlns:a16="http://schemas.microsoft.com/office/drawing/2014/main" id="{00000000-0008-0000-0600-00006F000000}"/>
            </a:ext>
          </a:extLst>
        </xdr:cNvPr>
        <xdr:cNvSpPr txBox="1"/>
      </xdr:nvSpPr>
      <xdr:spPr>
        <a:xfrm>
          <a:off x="4686300" y="99205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92,406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57</xdr:row>
      <xdr:rowOff>144040</xdr:rowOff>
    </xdr:from>
    <xdr:to>
      <xdr:col>24</xdr:col>
      <xdr:colOff>152400</xdr:colOff>
      <xdr:row>57</xdr:row>
      <xdr:rowOff>144040</xdr:rowOff>
    </xdr:to>
    <xdr:cxnSp macro="">
      <xdr:nvCxnSpPr>
        <xdr:cNvPr id="112" name="直線コネクタ 111">
          <a:extLst>
            <a:ext uri="{FF2B5EF4-FFF2-40B4-BE49-F238E27FC236}">
              <a16:creationId xmlns:a16="http://schemas.microsoft.com/office/drawing/2014/main" id="{00000000-0008-0000-0600-000070000000}"/>
            </a:ext>
          </a:extLst>
        </xdr:cNvPr>
        <xdr:cNvCxnSpPr/>
      </xdr:nvCxnSpPr>
      <xdr:spPr>
        <a:xfrm>
          <a:off x="4546600" y="99166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127397</xdr:rowOff>
    </xdr:from>
    <xdr:ext cx="690189" cy="259045"/>
    <xdr:sp macro="" textlink="">
      <xdr:nvSpPr>
        <xdr:cNvPr id="113" name="物件費最大値テキスト">
          <a:extLst>
            <a:ext uri="{FF2B5EF4-FFF2-40B4-BE49-F238E27FC236}">
              <a16:creationId xmlns:a16="http://schemas.microsoft.com/office/drawing/2014/main" id="{00000000-0008-0000-0600-000071000000}"/>
            </a:ext>
          </a:extLst>
        </xdr:cNvPr>
        <xdr:cNvSpPr txBox="1"/>
      </xdr:nvSpPr>
      <xdr:spPr>
        <a:xfrm>
          <a:off x="4686300" y="8528447"/>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2,128,224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51</xdr:row>
      <xdr:rowOff>9270</xdr:rowOff>
    </xdr:from>
    <xdr:to>
      <xdr:col>24</xdr:col>
      <xdr:colOff>152400</xdr:colOff>
      <xdr:row>51</xdr:row>
      <xdr:rowOff>9270</xdr:rowOff>
    </xdr:to>
    <xdr:cxnSp macro="">
      <xdr:nvCxnSpPr>
        <xdr:cNvPr id="114" name="直線コネクタ 113">
          <a:extLst>
            <a:ext uri="{FF2B5EF4-FFF2-40B4-BE49-F238E27FC236}">
              <a16:creationId xmlns:a16="http://schemas.microsoft.com/office/drawing/2014/main" id="{00000000-0008-0000-0600-000072000000}"/>
            </a:ext>
          </a:extLst>
        </xdr:cNvPr>
        <xdr:cNvCxnSpPr/>
      </xdr:nvCxnSpPr>
      <xdr:spPr>
        <a:xfrm>
          <a:off x="4546600" y="87532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57</xdr:row>
      <xdr:rowOff>1716</xdr:rowOff>
    </xdr:from>
    <xdr:to>
      <xdr:col>24</xdr:col>
      <xdr:colOff>63500</xdr:colOff>
      <xdr:row>57</xdr:row>
      <xdr:rowOff>3632</xdr:rowOff>
    </xdr:to>
    <xdr:cxnSp macro="">
      <xdr:nvCxnSpPr>
        <xdr:cNvPr id="115" name="直線コネクタ 114">
          <a:extLst>
            <a:ext uri="{FF2B5EF4-FFF2-40B4-BE49-F238E27FC236}">
              <a16:creationId xmlns:a16="http://schemas.microsoft.com/office/drawing/2014/main" id="{00000000-0008-0000-0600-000073000000}"/>
            </a:ext>
          </a:extLst>
        </xdr:cNvPr>
        <xdr:cNvCxnSpPr/>
      </xdr:nvCxnSpPr>
      <xdr:spPr>
        <a:xfrm>
          <a:off x="3797300" y="9774366"/>
          <a:ext cx="838200" cy="19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123480</xdr:rowOff>
    </xdr:from>
    <xdr:ext cx="599010" cy="259045"/>
    <xdr:sp macro="" textlink="">
      <xdr:nvSpPr>
        <xdr:cNvPr id="116" name="物件費平均値テキスト">
          <a:extLst>
            <a:ext uri="{FF2B5EF4-FFF2-40B4-BE49-F238E27FC236}">
              <a16:creationId xmlns:a16="http://schemas.microsoft.com/office/drawing/2014/main" id="{00000000-0008-0000-0600-000074000000}"/>
            </a:ext>
          </a:extLst>
        </xdr:cNvPr>
        <xdr:cNvSpPr txBox="1"/>
      </xdr:nvSpPr>
      <xdr:spPr>
        <a:xfrm>
          <a:off x="4686300" y="9724680"/>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301,744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145053</xdr:rowOff>
    </xdr:from>
    <xdr:to>
      <xdr:col>24</xdr:col>
      <xdr:colOff>114300</xdr:colOff>
      <xdr:row>57</xdr:row>
      <xdr:rowOff>75203</xdr:rowOff>
    </xdr:to>
    <xdr:sp macro="" textlink="">
      <xdr:nvSpPr>
        <xdr:cNvPr id="117" name="フローチャート: 判断 116">
          <a:extLst>
            <a:ext uri="{FF2B5EF4-FFF2-40B4-BE49-F238E27FC236}">
              <a16:creationId xmlns:a16="http://schemas.microsoft.com/office/drawing/2014/main" id="{00000000-0008-0000-0600-000075000000}"/>
            </a:ext>
          </a:extLst>
        </xdr:cNvPr>
        <xdr:cNvSpPr/>
      </xdr:nvSpPr>
      <xdr:spPr>
        <a:xfrm>
          <a:off x="4584700" y="97462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1716</xdr:rowOff>
    </xdr:from>
    <xdr:to>
      <xdr:col>19</xdr:col>
      <xdr:colOff>177800</xdr:colOff>
      <xdr:row>57</xdr:row>
      <xdr:rowOff>3911</xdr:rowOff>
    </xdr:to>
    <xdr:cxnSp macro="">
      <xdr:nvCxnSpPr>
        <xdr:cNvPr id="118" name="直線コネクタ 117">
          <a:extLst>
            <a:ext uri="{FF2B5EF4-FFF2-40B4-BE49-F238E27FC236}">
              <a16:creationId xmlns:a16="http://schemas.microsoft.com/office/drawing/2014/main" id="{00000000-0008-0000-0600-000076000000}"/>
            </a:ext>
          </a:extLst>
        </xdr:cNvPr>
        <xdr:cNvCxnSpPr/>
      </xdr:nvCxnSpPr>
      <xdr:spPr>
        <a:xfrm flipV="1">
          <a:off x="2908300" y="9774366"/>
          <a:ext cx="889000" cy="21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154837</xdr:rowOff>
    </xdr:from>
    <xdr:to>
      <xdr:col>20</xdr:col>
      <xdr:colOff>38100</xdr:colOff>
      <xdr:row>57</xdr:row>
      <xdr:rowOff>84987</xdr:rowOff>
    </xdr:to>
    <xdr:sp macro="" textlink="">
      <xdr:nvSpPr>
        <xdr:cNvPr id="119" name="フローチャート: 判断 118">
          <a:extLst>
            <a:ext uri="{FF2B5EF4-FFF2-40B4-BE49-F238E27FC236}">
              <a16:creationId xmlns:a16="http://schemas.microsoft.com/office/drawing/2014/main" id="{00000000-0008-0000-0600-000077000000}"/>
            </a:ext>
          </a:extLst>
        </xdr:cNvPr>
        <xdr:cNvSpPr/>
      </xdr:nvSpPr>
      <xdr:spPr>
        <a:xfrm>
          <a:off x="3746500" y="97560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57</xdr:row>
      <xdr:rowOff>76114</xdr:rowOff>
    </xdr:from>
    <xdr:ext cx="599010" cy="259045"/>
    <xdr:sp macro="" textlink="">
      <xdr:nvSpPr>
        <xdr:cNvPr id="120" name="テキスト ボックス 119">
          <a:extLst>
            <a:ext uri="{FF2B5EF4-FFF2-40B4-BE49-F238E27FC236}">
              <a16:creationId xmlns:a16="http://schemas.microsoft.com/office/drawing/2014/main" id="{00000000-0008-0000-0600-000078000000}"/>
            </a:ext>
          </a:extLst>
        </xdr:cNvPr>
        <xdr:cNvSpPr txBox="1"/>
      </xdr:nvSpPr>
      <xdr:spPr>
        <a:xfrm>
          <a:off x="3497795" y="984876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284,624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57</xdr:row>
      <xdr:rowOff>3911</xdr:rowOff>
    </xdr:from>
    <xdr:to>
      <xdr:col>15</xdr:col>
      <xdr:colOff>50800</xdr:colOff>
      <xdr:row>57</xdr:row>
      <xdr:rowOff>9003</xdr:rowOff>
    </xdr:to>
    <xdr:cxnSp macro="">
      <xdr:nvCxnSpPr>
        <xdr:cNvPr id="121" name="直線コネクタ 120">
          <a:extLst>
            <a:ext uri="{FF2B5EF4-FFF2-40B4-BE49-F238E27FC236}">
              <a16:creationId xmlns:a16="http://schemas.microsoft.com/office/drawing/2014/main" id="{00000000-0008-0000-0600-000079000000}"/>
            </a:ext>
          </a:extLst>
        </xdr:cNvPr>
        <xdr:cNvCxnSpPr/>
      </xdr:nvCxnSpPr>
      <xdr:spPr>
        <a:xfrm flipV="1">
          <a:off x="2019300" y="9776561"/>
          <a:ext cx="889000" cy="50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3532</xdr:rowOff>
    </xdr:from>
    <xdr:to>
      <xdr:col>15</xdr:col>
      <xdr:colOff>101600</xdr:colOff>
      <xdr:row>57</xdr:row>
      <xdr:rowOff>105132</xdr:rowOff>
    </xdr:to>
    <xdr:sp macro="" textlink="">
      <xdr:nvSpPr>
        <xdr:cNvPr id="122" name="フローチャート: 判断 121">
          <a:extLst>
            <a:ext uri="{FF2B5EF4-FFF2-40B4-BE49-F238E27FC236}">
              <a16:creationId xmlns:a16="http://schemas.microsoft.com/office/drawing/2014/main" id="{00000000-0008-0000-0600-00007A000000}"/>
            </a:ext>
          </a:extLst>
        </xdr:cNvPr>
        <xdr:cNvSpPr/>
      </xdr:nvSpPr>
      <xdr:spPr>
        <a:xfrm>
          <a:off x="2857500" y="97761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57</xdr:row>
      <xdr:rowOff>96259</xdr:rowOff>
    </xdr:from>
    <xdr:ext cx="599010" cy="259045"/>
    <xdr:sp macro="" textlink="">
      <xdr:nvSpPr>
        <xdr:cNvPr id="123" name="テキスト ボックス 122">
          <a:extLst>
            <a:ext uri="{FF2B5EF4-FFF2-40B4-BE49-F238E27FC236}">
              <a16:creationId xmlns:a16="http://schemas.microsoft.com/office/drawing/2014/main" id="{00000000-0008-0000-0600-00007B000000}"/>
            </a:ext>
          </a:extLst>
        </xdr:cNvPr>
        <xdr:cNvSpPr txBox="1"/>
      </xdr:nvSpPr>
      <xdr:spPr>
        <a:xfrm>
          <a:off x="2608795" y="98689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249,375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57</xdr:row>
      <xdr:rowOff>8277</xdr:rowOff>
    </xdr:from>
    <xdr:to>
      <xdr:col>10</xdr:col>
      <xdr:colOff>114300</xdr:colOff>
      <xdr:row>57</xdr:row>
      <xdr:rowOff>9003</xdr:rowOff>
    </xdr:to>
    <xdr:cxnSp macro="">
      <xdr:nvCxnSpPr>
        <xdr:cNvPr id="124" name="直線コネクタ 123">
          <a:extLst>
            <a:ext uri="{FF2B5EF4-FFF2-40B4-BE49-F238E27FC236}">
              <a16:creationId xmlns:a16="http://schemas.microsoft.com/office/drawing/2014/main" id="{00000000-0008-0000-0600-00007C000000}"/>
            </a:ext>
          </a:extLst>
        </xdr:cNvPr>
        <xdr:cNvCxnSpPr/>
      </xdr:nvCxnSpPr>
      <xdr:spPr>
        <a:xfrm>
          <a:off x="1130300" y="9780927"/>
          <a:ext cx="889000" cy="7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166033</xdr:rowOff>
    </xdr:from>
    <xdr:to>
      <xdr:col>10</xdr:col>
      <xdr:colOff>165100</xdr:colOff>
      <xdr:row>57</xdr:row>
      <xdr:rowOff>96183</xdr:rowOff>
    </xdr:to>
    <xdr:sp macro="" textlink="">
      <xdr:nvSpPr>
        <xdr:cNvPr id="125" name="フローチャート: 判断 124">
          <a:extLst>
            <a:ext uri="{FF2B5EF4-FFF2-40B4-BE49-F238E27FC236}">
              <a16:creationId xmlns:a16="http://schemas.microsoft.com/office/drawing/2014/main" id="{00000000-0008-0000-0600-00007D000000}"/>
            </a:ext>
          </a:extLst>
        </xdr:cNvPr>
        <xdr:cNvSpPr/>
      </xdr:nvSpPr>
      <xdr:spPr>
        <a:xfrm>
          <a:off x="1968500" y="97672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57</xdr:row>
      <xdr:rowOff>87310</xdr:rowOff>
    </xdr:from>
    <xdr:ext cx="599010" cy="259045"/>
    <xdr:sp macro="" textlink="">
      <xdr:nvSpPr>
        <xdr:cNvPr id="126" name="テキスト ボックス 125">
          <a:extLst>
            <a:ext uri="{FF2B5EF4-FFF2-40B4-BE49-F238E27FC236}">
              <a16:creationId xmlns:a16="http://schemas.microsoft.com/office/drawing/2014/main" id="{00000000-0008-0000-0600-00007E000000}"/>
            </a:ext>
          </a:extLst>
        </xdr:cNvPr>
        <xdr:cNvSpPr txBox="1"/>
      </xdr:nvSpPr>
      <xdr:spPr>
        <a:xfrm>
          <a:off x="1719795" y="98599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265,034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73485</xdr:rowOff>
    </xdr:from>
    <xdr:to>
      <xdr:col>6</xdr:col>
      <xdr:colOff>38100</xdr:colOff>
      <xdr:row>58</xdr:row>
      <xdr:rowOff>3635</xdr:rowOff>
    </xdr:to>
    <xdr:sp macro="" textlink="">
      <xdr:nvSpPr>
        <xdr:cNvPr id="127" name="フローチャート: 判断 126">
          <a:extLst>
            <a:ext uri="{FF2B5EF4-FFF2-40B4-BE49-F238E27FC236}">
              <a16:creationId xmlns:a16="http://schemas.microsoft.com/office/drawing/2014/main" id="{00000000-0008-0000-0600-00007F000000}"/>
            </a:ext>
          </a:extLst>
        </xdr:cNvPr>
        <xdr:cNvSpPr/>
      </xdr:nvSpPr>
      <xdr:spPr>
        <a:xfrm>
          <a:off x="1079500" y="98461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57</xdr:row>
      <xdr:rowOff>166212</xdr:rowOff>
    </xdr:from>
    <xdr:ext cx="599010" cy="259045"/>
    <xdr:sp macro="" textlink="">
      <xdr:nvSpPr>
        <xdr:cNvPr id="128" name="テキスト ボックス 127">
          <a:extLst>
            <a:ext uri="{FF2B5EF4-FFF2-40B4-BE49-F238E27FC236}">
              <a16:creationId xmlns:a16="http://schemas.microsoft.com/office/drawing/2014/main" id="{00000000-0008-0000-0600-000080000000}"/>
            </a:ext>
          </a:extLst>
        </xdr:cNvPr>
        <xdr:cNvSpPr txBox="1"/>
      </xdr:nvSpPr>
      <xdr:spPr>
        <a:xfrm>
          <a:off x="830795" y="99388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126,974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29" name="テキスト ボックス 128">
          <a:extLst>
            <a:ext uri="{FF2B5EF4-FFF2-40B4-BE49-F238E27FC236}">
              <a16:creationId xmlns:a16="http://schemas.microsoft.com/office/drawing/2014/main" id="{00000000-0008-0000-0600-000081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0" name="テキスト ボックス 129">
          <a:extLst>
            <a:ext uri="{FF2B5EF4-FFF2-40B4-BE49-F238E27FC236}">
              <a16:creationId xmlns:a16="http://schemas.microsoft.com/office/drawing/2014/main" id="{00000000-0008-0000-0600-000082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1" name="テキスト ボックス 130">
          <a:extLst>
            <a:ext uri="{FF2B5EF4-FFF2-40B4-BE49-F238E27FC236}">
              <a16:creationId xmlns:a16="http://schemas.microsoft.com/office/drawing/2014/main" id="{00000000-0008-0000-0600-000083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600-000084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600-000085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124282</xdr:rowOff>
    </xdr:from>
    <xdr:to>
      <xdr:col>24</xdr:col>
      <xdr:colOff>114300</xdr:colOff>
      <xdr:row>57</xdr:row>
      <xdr:rowOff>54432</xdr:rowOff>
    </xdr:to>
    <xdr:sp macro="" textlink="">
      <xdr:nvSpPr>
        <xdr:cNvPr id="134" name="楕円 133">
          <a:extLst>
            <a:ext uri="{FF2B5EF4-FFF2-40B4-BE49-F238E27FC236}">
              <a16:creationId xmlns:a16="http://schemas.microsoft.com/office/drawing/2014/main" id="{00000000-0008-0000-0600-000086000000}"/>
            </a:ext>
          </a:extLst>
        </xdr:cNvPr>
        <xdr:cNvSpPr/>
      </xdr:nvSpPr>
      <xdr:spPr>
        <a:xfrm>
          <a:off x="4584700" y="97254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55</xdr:row>
      <xdr:rowOff>147159</xdr:rowOff>
    </xdr:from>
    <xdr:ext cx="599010" cy="259045"/>
    <xdr:sp macro="" textlink="">
      <xdr:nvSpPr>
        <xdr:cNvPr id="135" name="物件費該当値テキスト">
          <a:extLst>
            <a:ext uri="{FF2B5EF4-FFF2-40B4-BE49-F238E27FC236}">
              <a16:creationId xmlns:a16="http://schemas.microsoft.com/office/drawing/2014/main" id="{00000000-0008-0000-0600-000087000000}"/>
            </a:ext>
          </a:extLst>
        </xdr:cNvPr>
        <xdr:cNvSpPr txBox="1"/>
      </xdr:nvSpPr>
      <xdr:spPr>
        <a:xfrm>
          <a:off x="4686300" y="95769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338,088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56</xdr:row>
      <xdr:rowOff>122366</xdr:rowOff>
    </xdr:from>
    <xdr:to>
      <xdr:col>20</xdr:col>
      <xdr:colOff>38100</xdr:colOff>
      <xdr:row>57</xdr:row>
      <xdr:rowOff>52516</xdr:rowOff>
    </xdr:to>
    <xdr:sp macro="" textlink="">
      <xdr:nvSpPr>
        <xdr:cNvPr id="136" name="楕円 135">
          <a:extLst>
            <a:ext uri="{FF2B5EF4-FFF2-40B4-BE49-F238E27FC236}">
              <a16:creationId xmlns:a16="http://schemas.microsoft.com/office/drawing/2014/main" id="{00000000-0008-0000-0600-000088000000}"/>
            </a:ext>
          </a:extLst>
        </xdr:cNvPr>
        <xdr:cNvSpPr/>
      </xdr:nvSpPr>
      <xdr:spPr>
        <a:xfrm>
          <a:off x="3746500" y="97235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55</xdr:row>
      <xdr:rowOff>69043</xdr:rowOff>
    </xdr:from>
    <xdr:ext cx="599010" cy="259045"/>
    <xdr:sp macro="" textlink="">
      <xdr:nvSpPr>
        <xdr:cNvPr id="137" name="テキスト ボックス 136">
          <a:extLst>
            <a:ext uri="{FF2B5EF4-FFF2-40B4-BE49-F238E27FC236}">
              <a16:creationId xmlns:a16="http://schemas.microsoft.com/office/drawing/2014/main" id="{00000000-0008-0000-0600-000089000000}"/>
            </a:ext>
          </a:extLst>
        </xdr:cNvPr>
        <xdr:cNvSpPr txBox="1"/>
      </xdr:nvSpPr>
      <xdr:spPr>
        <a:xfrm>
          <a:off x="3497795" y="949879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341,441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56</xdr:row>
      <xdr:rowOff>124561</xdr:rowOff>
    </xdr:from>
    <xdr:to>
      <xdr:col>15</xdr:col>
      <xdr:colOff>101600</xdr:colOff>
      <xdr:row>57</xdr:row>
      <xdr:rowOff>54711</xdr:rowOff>
    </xdr:to>
    <xdr:sp macro="" textlink="">
      <xdr:nvSpPr>
        <xdr:cNvPr id="138" name="楕円 137">
          <a:extLst>
            <a:ext uri="{FF2B5EF4-FFF2-40B4-BE49-F238E27FC236}">
              <a16:creationId xmlns:a16="http://schemas.microsoft.com/office/drawing/2014/main" id="{00000000-0008-0000-0600-00008A000000}"/>
            </a:ext>
          </a:extLst>
        </xdr:cNvPr>
        <xdr:cNvSpPr/>
      </xdr:nvSpPr>
      <xdr:spPr>
        <a:xfrm>
          <a:off x="2857500" y="97257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55</xdr:row>
      <xdr:rowOff>71238</xdr:rowOff>
    </xdr:from>
    <xdr:ext cx="599010" cy="259045"/>
    <xdr:sp macro="" textlink="">
      <xdr:nvSpPr>
        <xdr:cNvPr id="139" name="テキスト ボックス 138">
          <a:extLst>
            <a:ext uri="{FF2B5EF4-FFF2-40B4-BE49-F238E27FC236}">
              <a16:creationId xmlns:a16="http://schemas.microsoft.com/office/drawing/2014/main" id="{00000000-0008-0000-0600-00008B000000}"/>
            </a:ext>
          </a:extLst>
        </xdr:cNvPr>
        <xdr:cNvSpPr txBox="1"/>
      </xdr:nvSpPr>
      <xdr:spPr>
        <a:xfrm>
          <a:off x="2608795" y="950098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337,602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56</xdr:row>
      <xdr:rowOff>129653</xdr:rowOff>
    </xdr:from>
    <xdr:to>
      <xdr:col>10</xdr:col>
      <xdr:colOff>165100</xdr:colOff>
      <xdr:row>57</xdr:row>
      <xdr:rowOff>59803</xdr:rowOff>
    </xdr:to>
    <xdr:sp macro="" textlink="">
      <xdr:nvSpPr>
        <xdr:cNvPr id="140" name="楕円 139">
          <a:extLst>
            <a:ext uri="{FF2B5EF4-FFF2-40B4-BE49-F238E27FC236}">
              <a16:creationId xmlns:a16="http://schemas.microsoft.com/office/drawing/2014/main" id="{00000000-0008-0000-0600-00008C000000}"/>
            </a:ext>
          </a:extLst>
        </xdr:cNvPr>
        <xdr:cNvSpPr/>
      </xdr:nvSpPr>
      <xdr:spPr>
        <a:xfrm>
          <a:off x="1968500" y="97308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55</xdr:row>
      <xdr:rowOff>76330</xdr:rowOff>
    </xdr:from>
    <xdr:ext cx="599010" cy="259045"/>
    <xdr:sp macro="" textlink="">
      <xdr:nvSpPr>
        <xdr:cNvPr id="141" name="テキスト ボックス 140">
          <a:extLst>
            <a:ext uri="{FF2B5EF4-FFF2-40B4-BE49-F238E27FC236}">
              <a16:creationId xmlns:a16="http://schemas.microsoft.com/office/drawing/2014/main" id="{00000000-0008-0000-0600-00008D000000}"/>
            </a:ext>
          </a:extLst>
        </xdr:cNvPr>
        <xdr:cNvSpPr txBox="1"/>
      </xdr:nvSpPr>
      <xdr:spPr>
        <a:xfrm>
          <a:off x="1719795" y="95060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328,691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128927</xdr:rowOff>
    </xdr:from>
    <xdr:to>
      <xdr:col>6</xdr:col>
      <xdr:colOff>38100</xdr:colOff>
      <xdr:row>57</xdr:row>
      <xdr:rowOff>59077</xdr:rowOff>
    </xdr:to>
    <xdr:sp macro="" textlink="">
      <xdr:nvSpPr>
        <xdr:cNvPr id="142" name="楕円 141">
          <a:extLst>
            <a:ext uri="{FF2B5EF4-FFF2-40B4-BE49-F238E27FC236}">
              <a16:creationId xmlns:a16="http://schemas.microsoft.com/office/drawing/2014/main" id="{00000000-0008-0000-0600-00008E000000}"/>
            </a:ext>
          </a:extLst>
        </xdr:cNvPr>
        <xdr:cNvSpPr/>
      </xdr:nvSpPr>
      <xdr:spPr>
        <a:xfrm>
          <a:off x="1079500" y="97301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55</xdr:row>
      <xdr:rowOff>75604</xdr:rowOff>
    </xdr:from>
    <xdr:ext cx="599010" cy="259045"/>
    <xdr:sp macro="" textlink="">
      <xdr:nvSpPr>
        <xdr:cNvPr id="143" name="テキスト ボックス 142">
          <a:extLst>
            <a:ext uri="{FF2B5EF4-FFF2-40B4-BE49-F238E27FC236}">
              <a16:creationId xmlns:a16="http://schemas.microsoft.com/office/drawing/2014/main" id="{00000000-0008-0000-0600-00008F000000}"/>
            </a:ext>
          </a:extLst>
        </xdr:cNvPr>
        <xdr:cNvSpPr txBox="1"/>
      </xdr:nvSpPr>
      <xdr:spPr>
        <a:xfrm>
          <a:off x="830795" y="95053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329,962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4" name="正方形/長方形 143">
          <a:extLst>
            <a:ext uri="{FF2B5EF4-FFF2-40B4-BE49-F238E27FC236}">
              <a16:creationId xmlns:a16="http://schemas.microsoft.com/office/drawing/2014/main" id="{00000000-0008-0000-0600-000090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5" name="正方形/長方形 144">
          <a:extLst>
            <a:ext uri="{FF2B5EF4-FFF2-40B4-BE49-F238E27FC236}">
              <a16:creationId xmlns:a16="http://schemas.microsoft.com/office/drawing/2014/main" id="{00000000-0008-0000-0600-000091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6" name="正方形/長方形 145">
          <a:extLst>
            <a:ext uri="{FF2B5EF4-FFF2-40B4-BE49-F238E27FC236}">
              <a16:creationId xmlns:a16="http://schemas.microsoft.com/office/drawing/2014/main" id="{00000000-0008-0000-0600-000092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47" name="正方形/長方形 146">
          <a:extLst>
            <a:ext uri="{FF2B5EF4-FFF2-40B4-BE49-F238E27FC236}">
              <a16:creationId xmlns:a16="http://schemas.microsoft.com/office/drawing/2014/main" id="{00000000-0008-0000-0600-000093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48" name="正方形/長方形 147">
          <a:extLst>
            <a:ext uri="{FF2B5EF4-FFF2-40B4-BE49-F238E27FC236}">
              <a16:creationId xmlns:a16="http://schemas.microsoft.com/office/drawing/2014/main" id="{00000000-0008-0000-0600-000094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49" name="正方形/長方形 148">
          <a:extLst>
            <a:ext uri="{FF2B5EF4-FFF2-40B4-BE49-F238E27FC236}">
              <a16:creationId xmlns:a16="http://schemas.microsoft.com/office/drawing/2014/main" id="{00000000-0008-0000-0600-000095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0" name="正方形/長方形 149">
          <a:extLst>
            <a:ext uri="{FF2B5EF4-FFF2-40B4-BE49-F238E27FC236}">
              <a16:creationId xmlns:a16="http://schemas.microsoft.com/office/drawing/2014/main" id="{00000000-0008-0000-0600-000096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1" name="正方形/長方形 150">
          <a:extLst>
            <a:ext uri="{FF2B5EF4-FFF2-40B4-BE49-F238E27FC236}">
              <a16:creationId xmlns:a16="http://schemas.microsoft.com/office/drawing/2014/main" id="{00000000-0008-0000-0600-000097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2" name="テキスト ボックス 151">
          <a:extLst>
            <a:ext uri="{FF2B5EF4-FFF2-40B4-BE49-F238E27FC236}">
              <a16:creationId xmlns:a16="http://schemas.microsoft.com/office/drawing/2014/main" id="{00000000-0008-0000-0600-000098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3" name="直線コネクタ 152">
          <a:extLst>
            <a:ext uri="{FF2B5EF4-FFF2-40B4-BE49-F238E27FC236}">
              <a16:creationId xmlns:a16="http://schemas.microsoft.com/office/drawing/2014/main" id="{00000000-0008-0000-0600-000099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78</xdr:row>
      <xdr:rowOff>139700</xdr:rowOff>
    </xdr:from>
    <xdr:to>
      <xdr:col>28</xdr:col>
      <xdr:colOff>114300</xdr:colOff>
      <xdr:row>78</xdr:row>
      <xdr:rowOff>139700</xdr:rowOff>
    </xdr:to>
    <xdr:cxnSp macro="">
      <xdr:nvCxnSpPr>
        <xdr:cNvPr id="154" name="直線コネクタ 153">
          <a:extLst>
            <a:ext uri="{FF2B5EF4-FFF2-40B4-BE49-F238E27FC236}">
              <a16:creationId xmlns:a16="http://schemas.microsoft.com/office/drawing/2014/main" id="{00000000-0008-0000-0600-00009A000000}"/>
            </a:ext>
          </a:extLst>
        </xdr:cNvPr>
        <xdr:cNvCxnSpPr/>
      </xdr:nvCxnSpPr>
      <xdr:spPr>
        <a:xfrm>
          <a:off x="762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77</xdr:row>
      <xdr:rowOff>168927</xdr:rowOff>
    </xdr:from>
    <xdr:ext cx="248786" cy="259045"/>
    <xdr:sp macro="" textlink="">
      <xdr:nvSpPr>
        <xdr:cNvPr id="155" name="テキスト ボックス 154">
          <a:extLst>
            <a:ext uri="{FF2B5EF4-FFF2-40B4-BE49-F238E27FC236}">
              <a16:creationId xmlns:a16="http://schemas.microsoft.com/office/drawing/2014/main" id="{00000000-0008-0000-0600-00009B000000}"/>
            </a:ext>
          </a:extLst>
        </xdr:cNvPr>
        <xdr:cNvSpPr txBox="1"/>
      </xdr:nvSpPr>
      <xdr:spPr>
        <a:xfrm>
          <a:off x="513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76</xdr:row>
      <xdr:rowOff>25400</xdr:rowOff>
    </xdr:from>
    <xdr:to>
      <xdr:col>28</xdr:col>
      <xdr:colOff>114300</xdr:colOff>
      <xdr:row>76</xdr:row>
      <xdr:rowOff>25400</xdr:rowOff>
    </xdr:to>
    <xdr:cxnSp macro="">
      <xdr:nvCxnSpPr>
        <xdr:cNvPr id="156" name="直線コネクタ 155">
          <a:extLst>
            <a:ext uri="{FF2B5EF4-FFF2-40B4-BE49-F238E27FC236}">
              <a16:creationId xmlns:a16="http://schemas.microsoft.com/office/drawing/2014/main" id="{00000000-0008-0000-0600-00009C000000}"/>
            </a:ext>
          </a:extLst>
        </xdr:cNvPr>
        <xdr:cNvCxnSpPr/>
      </xdr:nvCxnSpPr>
      <xdr:spPr>
        <a:xfrm>
          <a:off x="762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75</xdr:row>
      <xdr:rowOff>54627</xdr:rowOff>
    </xdr:from>
    <xdr:ext cx="595419" cy="259045"/>
    <xdr:sp macro="" textlink="">
      <xdr:nvSpPr>
        <xdr:cNvPr id="157" name="テキスト ボックス 156">
          <a:extLst>
            <a:ext uri="{FF2B5EF4-FFF2-40B4-BE49-F238E27FC236}">
              <a16:creationId xmlns:a16="http://schemas.microsoft.com/office/drawing/2014/main" id="{00000000-0008-0000-0600-00009D000000}"/>
            </a:ext>
          </a:extLst>
        </xdr:cNvPr>
        <xdr:cNvSpPr txBox="1"/>
      </xdr:nvSpPr>
      <xdr:spPr>
        <a:xfrm>
          <a:off x="166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82550</xdr:rowOff>
    </xdr:from>
    <xdr:to>
      <xdr:col>28</xdr:col>
      <xdr:colOff>114300</xdr:colOff>
      <xdr:row>73</xdr:row>
      <xdr:rowOff>82550</xdr:rowOff>
    </xdr:to>
    <xdr:cxnSp macro="">
      <xdr:nvCxnSpPr>
        <xdr:cNvPr id="158" name="直線コネクタ 157">
          <a:extLst>
            <a:ext uri="{FF2B5EF4-FFF2-40B4-BE49-F238E27FC236}">
              <a16:creationId xmlns:a16="http://schemas.microsoft.com/office/drawing/2014/main" id="{00000000-0008-0000-0600-00009E000000}"/>
            </a:ext>
          </a:extLst>
        </xdr:cNvPr>
        <xdr:cNvCxnSpPr/>
      </xdr:nvCxnSpPr>
      <xdr:spPr>
        <a:xfrm>
          <a:off x="762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72</xdr:row>
      <xdr:rowOff>111777</xdr:rowOff>
    </xdr:from>
    <xdr:ext cx="595419" cy="259045"/>
    <xdr:sp macro="" textlink="">
      <xdr:nvSpPr>
        <xdr:cNvPr id="159" name="テキスト ボックス 158">
          <a:extLst>
            <a:ext uri="{FF2B5EF4-FFF2-40B4-BE49-F238E27FC236}">
              <a16:creationId xmlns:a16="http://schemas.microsoft.com/office/drawing/2014/main" id="{00000000-0008-0000-0600-00009F000000}"/>
            </a:ext>
          </a:extLst>
        </xdr:cNvPr>
        <xdr:cNvSpPr txBox="1"/>
      </xdr:nvSpPr>
      <xdr:spPr>
        <a:xfrm>
          <a:off x="166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139700</xdr:rowOff>
    </xdr:from>
    <xdr:to>
      <xdr:col>28</xdr:col>
      <xdr:colOff>114300</xdr:colOff>
      <xdr:row>70</xdr:row>
      <xdr:rowOff>139700</xdr:rowOff>
    </xdr:to>
    <xdr:cxnSp macro="">
      <xdr:nvCxnSpPr>
        <xdr:cNvPr id="160" name="直線コネクタ 159">
          <a:extLst>
            <a:ext uri="{FF2B5EF4-FFF2-40B4-BE49-F238E27FC236}">
              <a16:creationId xmlns:a16="http://schemas.microsoft.com/office/drawing/2014/main" id="{00000000-0008-0000-0600-0000A0000000}"/>
            </a:ext>
          </a:extLst>
        </xdr:cNvPr>
        <xdr:cNvCxnSpPr/>
      </xdr:nvCxnSpPr>
      <xdr:spPr>
        <a:xfrm>
          <a:off x="762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168927</xdr:rowOff>
    </xdr:from>
    <xdr:ext cx="595419" cy="259045"/>
    <xdr:sp macro="" textlink="">
      <xdr:nvSpPr>
        <xdr:cNvPr id="161" name="テキスト ボックス 160">
          <a:extLst>
            <a:ext uri="{FF2B5EF4-FFF2-40B4-BE49-F238E27FC236}">
              <a16:creationId xmlns:a16="http://schemas.microsoft.com/office/drawing/2014/main" id="{00000000-0008-0000-0600-0000A1000000}"/>
            </a:ext>
          </a:extLst>
        </xdr:cNvPr>
        <xdr:cNvSpPr txBox="1"/>
      </xdr:nvSpPr>
      <xdr:spPr>
        <a:xfrm>
          <a:off x="166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2" name="直線コネクタ 161">
          <a:extLst>
            <a:ext uri="{FF2B5EF4-FFF2-40B4-BE49-F238E27FC236}">
              <a16:creationId xmlns:a16="http://schemas.microsoft.com/office/drawing/2014/main" id="{00000000-0008-0000-0600-0000A2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3" name="テキスト ボックス 162">
          <a:extLst>
            <a:ext uri="{FF2B5EF4-FFF2-40B4-BE49-F238E27FC236}">
              <a16:creationId xmlns:a16="http://schemas.microsoft.com/office/drawing/2014/main" id="{00000000-0008-0000-0600-0000A3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4" name="維持補修費グラフ枠">
          <a:extLst>
            <a:ext uri="{FF2B5EF4-FFF2-40B4-BE49-F238E27FC236}">
              <a16:creationId xmlns:a16="http://schemas.microsoft.com/office/drawing/2014/main" id="{00000000-0008-0000-0600-0000A4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106836</xdr:rowOff>
    </xdr:from>
    <xdr:to>
      <xdr:col>24</xdr:col>
      <xdr:colOff>62865</xdr:colOff>
      <xdr:row>78</xdr:row>
      <xdr:rowOff>137711</xdr:rowOff>
    </xdr:to>
    <xdr:cxnSp macro="">
      <xdr:nvCxnSpPr>
        <xdr:cNvPr id="165" name="直線コネクタ 164">
          <a:extLst>
            <a:ext uri="{FF2B5EF4-FFF2-40B4-BE49-F238E27FC236}">
              <a16:creationId xmlns:a16="http://schemas.microsoft.com/office/drawing/2014/main" id="{00000000-0008-0000-0600-0000A5000000}"/>
            </a:ext>
          </a:extLst>
        </xdr:cNvPr>
        <xdr:cNvCxnSpPr/>
      </xdr:nvCxnSpPr>
      <xdr:spPr>
        <a:xfrm flipV="1">
          <a:off x="4633595" y="12279786"/>
          <a:ext cx="1270" cy="12310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141538</xdr:rowOff>
    </xdr:from>
    <xdr:ext cx="378565" cy="259045"/>
    <xdr:sp macro="" textlink="">
      <xdr:nvSpPr>
        <xdr:cNvPr id="166" name="維持補修費最小値テキスト">
          <a:extLst>
            <a:ext uri="{FF2B5EF4-FFF2-40B4-BE49-F238E27FC236}">
              <a16:creationId xmlns:a16="http://schemas.microsoft.com/office/drawing/2014/main" id="{00000000-0008-0000-0600-0000A6000000}"/>
            </a:ext>
          </a:extLst>
        </xdr:cNvPr>
        <xdr:cNvSpPr txBox="1"/>
      </xdr:nvSpPr>
      <xdr:spPr>
        <a:xfrm>
          <a:off x="4686300" y="1351463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137711</xdr:rowOff>
    </xdr:from>
    <xdr:to>
      <xdr:col>24</xdr:col>
      <xdr:colOff>152400</xdr:colOff>
      <xdr:row>78</xdr:row>
      <xdr:rowOff>137711</xdr:rowOff>
    </xdr:to>
    <xdr:cxnSp macro="">
      <xdr:nvCxnSpPr>
        <xdr:cNvPr id="167" name="直線コネクタ 166">
          <a:extLst>
            <a:ext uri="{FF2B5EF4-FFF2-40B4-BE49-F238E27FC236}">
              <a16:creationId xmlns:a16="http://schemas.microsoft.com/office/drawing/2014/main" id="{00000000-0008-0000-0600-0000A7000000}"/>
            </a:ext>
          </a:extLst>
        </xdr:cNvPr>
        <xdr:cNvCxnSpPr/>
      </xdr:nvCxnSpPr>
      <xdr:spPr>
        <a:xfrm>
          <a:off x="4546600" y="135108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70</xdr:row>
      <xdr:rowOff>53513</xdr:rowOff>
    </xdr:from>
    <xdr:ext cx="599010" cy="259045"/>
    <xdr:sp macro="" textlink="">
      <xdr:nvSpPr>
        <xdr:cNvPr id="168" name="維持補修費最大値テキスト">
          <a:extLst>
            <a:ext uri="{FF2B5EF4-FFF2-40B4-BE49-F238E27FC236}">
              <a16:creationId xmlns:a16="http://schemas.microsoft.com/office/drawing/2014/main" id="{00000000-0008-0000-0600-0000A8000000}"/>
            </a:ext>
          </a:extLst>
        </xdr:cNvPr>
        <xdr:cNvSpPr txBox="1"/>
      </xdr:nvSpPr>
      <xdr:spPr>
        <a:xfrm>
          <a:off x="4686300" y="120550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269,688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71</xdr:row>
      <xdr:rowOff>106836</xdr:rowOff>
    </xdr:from>
    <xdr:to>
      <xdr:col>24</xdr:col>
      <xdr:colOff>152400</xdr:colOff>
      <xdr:row>71</xdr:row>
      <xdr:rowOff>106836</xdr:rowOff>
    </xdr:to>
    <xdr:cxnSp macro="">
      <xdr:nvCxnSpPr>
        <xdr:cNvPr id="169" name="直線コネクタ 168">
          <a:extLst>
            <a:ext uri="{FF2B5EF4-FFF2-40B4-BE49-F238E27FC236}">
              <a16:creationId xmlns:a16="http://schemas.microsoft.com/office/drawing/2014/main" id="{00000000-0008-0000-0600-0000A9000000}"/>
            </a:ext>
          </a:extLst>
        </xdr:cNvPr>
        <xdr:cNvCxnSpPr/>
      </xdr:nvCxnSpPr>
      <xdr:spPr>
        <a:xfrm>
          <a:off x="4546600" y="122797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78</xdr:row>
      <xdr:rowOff>50780</xdr:rowOff>
    </xdr:from>
    <xdr:to>
      <xdr:col>24</xdr:col>
      <xdr:colOff>63500</xdr:colOff>
      <xdr:row>78</xdr:row>
      <xdr:rowOff>51763</xdr:rowOff>
    </xdr:to>
    <xdr:cxnSp macro="">
      <xdr:nvCxnSpPr>
        <xdr:cNvPr id="170" name="直線コネクタ 169">
          <a:extLst>
            <a:ext uri="{FF2B5EF4-FFF2-40B4-BE49-F238E27FC236}">
              <a16:creationId xmlns:a16="http://schemas.microsoft.com/office/drawing/2014/main" id="{00000000-0008-0000-0600-0000AA000000}"/>
            </a:ext>
          </a:extLst>
        </xdr:cNvPr>
        <xdr:cNvCxnSpPr/>
      </xdr:nvCxnSpPr>
      <xdr:spPr>
        <a:xfrm>
          <a:off x="3797300" y="13423880"/>
          <a:ext cx="838200" cy="9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152655</xdr:rowOff>
    </xdr:from>
    <xdr:ext cx="534377" cy="259045"/>
    <xdr:sp macro="" textlink="">
      <xdr:nvSpPr>
        <xdr:cNvPr id="171" name="維持補修費平均値テキスト">
          <a:extLst>
            <a:ext uri="{FF2B5EF4-FFF2-40B4-BE49-F238E27FC236}">
              <a16:creationId xmlns:a16="http://schemas.microsoft.com/office/drawing/2014/main" id="{00000000-0008-0000-0600-0000AB000000}"/>
            </a:ext>
          </a:extLst>
        </xdr:cNvPr>
        <xdr:cNvSpPr txBox="1"/>
      </xdr:nvSpPr>
      <xdr:spPr>
        <a:xfrm>
          <a:off x="4686300" y="1318285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28,559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129778</xdr:rowOff>
    </xdr:from>
    <xdr:to>
      <xdr:col>24</xdr:col>
      <xdr:colOff>114300</xdr:colOff>
      <xdr:row>78</xdr:row>
      <xdr:rowOff>59928</xdr:rowOff>
    </xdr:to>
    <xdr:sp macro="" textlink="">
      <xdr:nvSpPr>
        <xdr:cNvPr id="172" name="フローチャート: 判断 171">
          <a:extLst>
            <a:ext uri="{FF2B5EF4-FFF2-40B4-BE49-F238E27FC236}">
              <a16:creationId xmlns:a16="http://schemas.microsoft.com/office/drawing/2014/main" id="{00000000-0008-0000-0600-0000AC000000}"/>
            </a:ext>
          </a:extLst>
        </xdr:cNvPr>
        <xdr:cNvSpPr/>
      </xdr:nvSpPr>
      <xdr:spPr>
        <a:xfrm>
          <a:off x="4584700" y="133314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78</xdr:row>
      <xdr:rowOff>50780</xdr:rowOff>
    </xdr:from>
    <xdr:to>
      <xdr:col>19</xdr:col>
      <xdr:colOff>177800</xdr:colOff>
      <xdr:row>78</xdr:row>
      <xdr:rowOff>53372</xdr:rowOff>
    </xdr:to>
    <xdr:cxnSp macro="">
      <xdr:nvCxnSpPr>
        <xdr:cNvPr id="173" name="直線コネクタ 172">
          <a:extLst>
            <a:ext uri="{FF2B5EF4-FFF2-40B4-BE49-F238E27FC236}">
              <a16:creationId xmlns:a16="http://schemas.microsoft.com/office/drawing/2014/main" id="{00000000-0008-0000-0600-0000AD000000}"/>
            </a:ext>
          </a:extLst>
        </xdr:cNvPr>
        <xdr:cNvCxnSpPr/>
      </xdr:nvCxnSpPr>
      <xdr:spPr>
        <a:xfrm flipV="1">
          <a:off x="2908300" y="13423880"/>
          <a:ext cx="889000" cy="25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130697</xdr:rowOff>
    </xdr:from>
    <xdr:to>
      <xdr:col>20</xdr:col>
      <xdr:colOff>38100</xdr:colOff>
      <xdr:row>78</xdr:row>
      <xdr:rowOff>60847</xdr:rowOff>
    </xdr:to>
    <xdr:sp macro="" textlink="">
      <xdr:nvSpPr>
        <xdr:cNvPr id="174" name="フローチャート: 判断 173">
          <a:extLst>
            <a:ext uri="{FF2B5EF4-FFF2-40B4-BE49-F238E27FC236}">
              <a16:creationId xmlns:a16="http://schemas.microsoft.com/office/drawing/2014/main" id="{00000000-0008-0000-0600-0000AE000000}"/>
            </a:ext>
          </a:extLst>
        </xdr:cNvPr>
        <xdr:cNvSpPr/>
      </xdr:nvSpPr>
      <xdr:spPr>
        <a:xfrm>
          <a:off x="3746500" y="133323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76</xdr:row>
      <xdr:rowOff>77374</xdr:rowOff>
    </xdr:from>
    <xdr:ext cx="534377" cy="259045"/>
    <xdr:sp macro="" textlink="">
      <xdr:nvSpPr>
        <xdr:cNvPr id="175" name="テキスト ボックス 174">
          <a:extLst>
            <a:ext uri="{FF2B5EF4-FFF2-40B4-BE49-F238E27FC236}">
              <a16:creationId xmlns:a16="http://schemas.microsoft.com/office/drawing/2014/main" id="{00000000-0008-0000-0600-0000AF000000}"/>
            </a:ext>
          </a:extLst>
        </xdr:cNvPr>
        <xdr:cNvSpPr txBox="1"/>
      </xdr:nvSpPr>
      <xdr:spPr>
        <a:xfrm>
          <a:off x="3530111" y="131075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28,358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78</xdr:row>
      <xdr:rowOff>53372</xdr:rowOff>
    </xdr:from>
    <xdr:to>
      <xdr:col>15</xdr:col>
      <xdr:colOff>50800</xdr:colOff>
      <xdr:row>78</xdr:row>
      <xdr:rowOff>83753</xdr:rowOff>
    </xdr:to>
    <xdr:cxnSp macro="">
      <xdr:nvCxnSpPr>
        <xdr:cNvPr id="176" name="直線コネクタ 175">
          <a:extLst>
            <a:ext uri="{FF2B5EF4-FFF2-40B4-BE49-F238E27FC236}">
              <a16:creationId xmlns:a16="http://schemas.microsoft.com/office/drawing/2014/main" id="{00000000-0008-0000-0600-0000B0000000}"/>
            </a:ext>
          </a:extLst>
        </xdr:cNvPr>
        <xdr:cNvCxnSpPr/>
      </xdr:nvCxnSpPr>
      <xdr:spPr>
        <a:xfrm flipV="1">
          <a:off x="2019300" y="13426472"/>
          <a:ext cx="889000" cy="303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137282</xdr:rowOff>
    </xdr:from>
    <xdr:to>
      <xdr:col>15</xdr:col>
      <xdr:colOff>101600</xdr:colOff>
      <xdr:row>78</xdr:row>
      <xdr:rowOff>67432</xdr:rowOff>
    </xdr:to>
    <xdr:sp macro="" textlink="">
      <xdr:nvSpPr>
        <xdr:cNvPr id="177" name="フローチャート: 判断 176">
          <a:extLst>
            <a:ext uri="{FF2B5EF4-FFF2-40B4-BE49-F238E27FC236}">
              <a16:creationId xmlns:a16="http://schemas.microsoft.com/office/drawing/2014/main" id="{00000000-0008-0000-0600-0000B1000000}"/>
            </a:ext>
          </a:extLst>
        </xdr:cNvPr>
        <xdr:cNvSpPr/>
      </xdr:nvSpPr>
      <xdr:spPr>
        <a:xfrm>
          <a:off x="2857500" y="133389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76</xdr:row>
      <xdr:rowOff>83959</xdr:rowOff>
    </xdr:from>
    <xdr:ext cx="534377" cy="259045"/>
    <xdr:sp macro="" textlink="">
      <xdr:nvSpPr>
        <xdr:cNvPr id="178" name="テキスト ボックス 177">
          <a:extLst>
            <a:ext uri="{FF2B5EF4-FFF2-40B4-BE49-F238E27FC236}">
              <a16:creationId xmlns:a16="http://schemas.microsoft.com/office/drawing/2014/main" id="{00000000-0008-0000-0600-0000B2000000}"/>
            </a:ext>
          </a:extLst>
        </xdr:cNvPr>
        <xdr:cNvSpPr txBox="1"/>
      </xdr:nvSpPr>
      <xdr:spPr>
        <a:xfrm>
          <a:off x="2641111" y="131141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26,918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78</xdr:row>
      <xdr:rowOff>83753</xdr:rowOff>
    </xdr:from>
    <xdr:to>
      <xdr:col>10</xdr:col>
      <xdr:colOff>114300</xdr:colOff>
      <xdr:row>78</xdr:row>
      <xdr:rowOff>89308</xdr:rowOff>
    </xdr:to>
    <xdr:cxnSp macro="">
      <xdr:nvCxnSpPr>
        <xdr:cNvPr id="179" name="直線コネクタ 178">
          <a:extLst>
            <a:ext uri="{FF2B5EF4-FFF2-40B4-BE49-F238E27FC236}">
              <a16:creationId xmlns:a16="http://schemas.microsoft.com/office/drawing/2014/main" id="{00000000-0008-0000-0600-0000B3000000}"/>
            </a:ext>
          </a:extLst>
        </xdr:cNvPr>
        <xdr:cNvCxnSpPr/>
      </xdr:nvCxnSpPr>
      <xdr:spPr>
        <a:xfrm flipV="1">
          <a:off x="1130300" y="13456853"/>
          <a:ext cx="889000" cy="55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155510</xdr:rowOff>
    </xdr:from>
    <xdr:to>
      <xdr:col>10</xdr:col>
      <xdr:colOff>165100</xdr:colOff>
      <xdr:row>78</xdr:row>
      <xdr:rowOff>85660</xdr:rowOff>
    </xdr:to>
    <xdr:sp macro="" textlink="">
      <xdr:nvSpPr>
        <xdr:cNvPr id="180" name="フローチャート: 判断 179">
          <a:extLst>
            <a:ext uri="{FF2B5EF4-FFF2-40B4-BE49-F238E27FC236}">
              <a16:creationId xmlns:a16="http://schemas.microsoft.com/office/drawing/2014/main" id="{00000000-0008-0000-0600-0000B4000000}"/>
            </a:ext>
          </a:extLst>
        </xdr:cNvPr>
        <xdr:cNvSpPr/>
      </xdr:nvSpPr>
      <xdr:spPr>
        <a:xfrm>
          <a:off x="1968500" y="133571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76</xdr:row>
      <xdr:rowOff>102187</xdr:rowOff>
    </xdr:from>
    <xdr:ext cx="534377" cy="259045"/>
    <xdr:sp macro="" textlink="">
      <xdr:nvSpPr>
        <xdr:cNvPr id="181" name="テキスト ボックス 180">
          <a:extLst>
            <a:ext uri="{FF2B5EF4-FFF2-40B4-BE49-F238E27FC236}">
              <a16:creationId xmlns:a16="http://schemas.microsoft.com/office/drawing/2014/main" id="{00000000-0008-0000-0600-0000B5000000}"/>
            </a:ext>
          </a:extLst>
        </xdr:cNvPr>
        <xdr:cNvSpPr txBox="1"/>
      </xdr:nvSpPr>
      <xdr:spPr>
        <a:xfrm>
          <a:off x="1752111" y="131323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22,931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48406</xdr:rowOff>
    </xdr:from>
    <xdr:to>
      <xdr:col>6</xdr:col>
      <xdr:colOff>38100</xdr:colOff>
      <xdr:row>78</xdr:row>
      <xdr:rowOff>150006</xdr:rowOff>
    </xdr:to>
    <xdr:sp macro="" textlink="">
      <xdr:nvSpPr>
        <xdr:cNvPr id="182" name="フローチャート: 判断 181">
          <a:extLst>
            <a:ext uri="{FF2B5EF4-FFF2-40B4-BE49-F238E27FC236}">
              <a16:creationId xmlns:a16="http://schemas.microsoft.com/office/drawing/2014/main" id="{00000000-0008-0000-0600-0000B6000000}"/>
            </a:ext>
          </a:extLst>
        </xdr:cNvPr>
        <xdr:cNvSpPr/>
      </xdr:nvSpPr>
      <xdr:spPr>
        <a:xfrm>
          <a:off x="1079500" y="134215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78</xdr:row>
      <xdr:rowOff>141133</xdr:rowOff>
    </xdr:from>
    <xdr:ext cx="469744" cy="259045"/>
    <xdr:sp macro="" textlink="">
      <xdr:nvSpPr>
        <xdr:cNvPr id="183" name="テキスト ボックス 182">
          <a:extLst>
            <a:ext uri="{FF2B5EF4-FFF2-40B4-BE49-F238E27FC236}">
              <a16:creationId xmlns:a16="http://schemas.microsoft.com/office/drawing/2014/main" id="{00000000-0008-0000-0600-0000B7000000}"/>
            </a:ext>
          </a:extLst>
        </xdr:cNvPr>
        <xdr:cNvSpPr txBox="1"/>
      </xdr:nvSpPr>
      <xdr:spPr>
        <a:xfrm>
          <a:off x="895428" y="135142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4" name="テキスト ボックス 183">
          <a:extLst>
            <a:ext uri="{FF2B5EF4-FFF2-40B4-BE49-F238E27FC236}">
              <a16:creationId xmlns:a16="http://schemas.microsoft.com/office/drawing/2014/main" id="{00000000-0008-0000-0600-0000B8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5" name="テキスト ボックス 184">
          <a:extLst>
            <a:ext uri="{FF2B5EF4-FFF2-40B4-BE49-F238E27FC236}">
              <a16:creationId xmlns:a16="http://schemas.microsoft.com/office/drawing/2014/main" id="{00000000-0008-0000-0600-0000B9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86" name="テキスト ボックス 185">
          <a:extLst>
            <a:ext uri="{FF2B5EF4-FFF2-40B4-BE49-F238E27FC236}">
              <a16:creationId xmlns:a16="http://schemas.microsoft.com/office/drawing/2014/main" id="{00000000-0008-0000-0600-0000BA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87" name="テキスト ボックス 186">
          <a:extLst>
            <a:ext uri="{FF2B5EF4-FFF2-40B4-BE49-F238E27FC236}">
              <a16:creationId xmlns:a16="http://schemas.microsoft.com/office/drawing/2014/main" id="{00000000-0008-0000-0600-0000BB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88" name="テキスト ボックス 187">
          <a:extLst>
            <a:ext uri="{FF2B5EF4-FFF2-40B4-BE49-F238E27FC236}">
              <a16:creationId xmlns:a16="http://schemas.microsoft.com/office/drawing/2014/main" id="{00000000-0008-0000-0600-0000BC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78</xdr:row>
      <xdr:rowOff>963</xdr:rowOff>
    </xdr:from>
    <xdr:to>
      <xdr:col>24</xdr:col>
      <xdr:colOff>114300</xdr:colOff>
      <xdr:row>78</xdr:row>
      <xdr:rowOff>102563</xdr:rowOff>
    </xdr:to>
    <xdr:sp macro="" textlink="">
      <xdr:nvSpPr>
        <xdr:cNvPr id="189" name="楕円 188">
          <a:extLst>
            <a:ext uri="{FF2B5EF4-FFF2-40B4-BE49-F238E27FC236}">
              <a16:creationId xmlns:a16="http://schemas.microsoft.com/office/drawing/2014/main" id="{00000000-0008-0000-0600-0000BD000000}"/>
            </a:ext>
          </a:extLst>
        </xdr:cNvPr>
        <xdr:cNvSpPr/>
      </xdr:nvSpPr>
      <xdr:spPr>
        <a:xfrm>
          <a:off x="4584700" y="133740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108206</xdr:rowOff>
    </xdr:from>
    <xdr:ext cx="534377" cy="259045"/>
    <xdr:sp macro="" textlink="">
      <xdr:nvSpPr>
        <xdr:cNvPr id="190" name="維持補修費該当値テキスト">
          <a:extLst>
            <a:ext uri="{FF2B5EF4-FFF2-40B4-BE49-F238E27FC236}">
              <a16:creationId xmlns:a16="http://schemas.microsoft.com/office/drawing/2014/main" id="{00000000-0008-0000-0600-0000BE000000}"/>
            </a:ext>
          </a:extLst>
        </xdr:cNvPr>
        <xdr:cNvSpPr txBox="1"/>
      </xdr:nvSpPr>
      <xdr:spPr>
        <a:xfrm>
          <a:off x="4686300" y="133098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19,234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77</xdr:row>
      <xdr:rowOff>171430</xdr:rowOff>
    </xdr:from>
    <xdr:to>
      <xdr:col>20</xdr:col>
      <xdr:colOff>38100</xdr:colOff>
      <xdr:row>78</xdr:row>
      <xdr:rowOff>101580</xdr:rowOff>
    </xdr:to>
    <xdr:sp macro="" textlink="">
      <xdr:nvSpPr>
        <xdr:cNvPr id="191" name="楕円 190">
          <a:extLst>
            <a:ext uri="{FF2B5EF4-FFF2-40B4-BE49-F238E27FC236}">
              <a16:creationId xmlns:a16="http://schemas.microsoft.com/office/drawing/2014/main" id="{00000000-0008-0000-0600-0000BF000000}"/>
            </a:ext>
          </a:extLst>
        </xdr:cNvPr>
        <xdr:cNvSpPr/>
      </xdr:nvSpPr>
      <xdr:spPr>
        <a:xfrm>
          <a:off x="3746500" y="13373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78</xdr:row>
      <xdr:rowOff>92707</xdr:rowOff>
    </xdr:from>
    <xdr:ext cx="534377" cy="259045"/>
    <xdr:sp macro="" textlink="">
      <xdr:nvSpPr>
        <xdr:cNvPr id="192" name="テキスト ボックス 191">
          <a:extLst>
            <a:ext uri="{FF2B5EF4-FFF2-40B4-BE49-F238E27FC236}">
              <a16:creationId xmlns:a16="http://schemas.microsoft.com/office/drawing/2014/main" id="{00000000-0008-0000-0600-0000C0000000}"/>
            </a:ext>
          </a:extLst>
        </xdr:cNvPr>
        <xdr:cNvSpPr txBox="1"/>
      </xdr:nvSpPr>
      <xdr:spPr>
        <a:xfrm>
          <a:off x="3530111" y="134658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19,449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78</xdr:row>
      <xdr:rowOff>2572</xdr:rowOff>
    </xdr:from>
    <xdr:to>
      <xdr:col>15</xdr:col>
      <xdr:colOff>101600</xdr:colOff>
      <xdr:row>78</xdr:row>
      <xdr:rowOff>104172</xdr:rowOff>
    </xdr:to>
    <xdr:sp macro="" textlink="">
      <xdr:nvSpPr>
        <xdr:cNvPr id="193" name="楕円 192">
          <a:extLst>
            <a:ext uri="{FF2B5EF4-FFF2-40B4-BE49-F238E27FC236}">
              <a16:creationId xmlns:a16="http://schemas.microsoft.com/office/drawing/2014/main" id="{00000000-0008-0000-0600-0000C1000000}"/>
            </a:ext>
          </a:extLst>
        </xdr:cNvPr>
        <xdr:cNvSpPr/>
      </xdr:nvSpPr>
      <xdr:spPr>
        <a:xfrm>
          <a:off x="2857500" y="133756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78</xdr:row>
      <xdr:rowOff>95299</xdr:rowOff>
    </xdr:from>
    <xdr:ext cx="534377" cy="259045"/>
    <xdr:sp macro="" textlink="">
      <xdr:nvSpPr>
        <xdr:cNvPr id="194" name="テキスト ボックス 193">
          <a:extLst>
            <a:ext uri="{FF2B5EF4-FFF2-40B4-BE49-F238E27FC236}">
              <a16:creationId xmlns:a16="http://schemas.microsoft.com/office/drawing/2014/main" id="{00000000-0008-0000-0600-0000C2000000}"/>
            </a:ext>
          </a:extLst>
        </xdr:cNvPr>
        <xdr:cNvSpPr txBox="1"/>
      </xdr:nvSpPr>
      <xdr:spPr>
        <a:xfrm>
          <a:off x="2641111" y="134683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18,882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78</xdr:row>
      <xdr:rowOff>32953</xdr:rowOff>
    </xdr:from>
    <xdr:to>
      <xdr:col>10</xdr:col>
      <xdr:colOff>165100</xdr:colOff>
      <xdr:row>78</xdr:row>
      <xdr:rowOff>134553</xdr:rowOff>
    </xdr:to>
    <xdr:sp macro="" textlink="">
      <xdr:nvSpPr>
        <xdr:cNvPr id="195" name="楕円 194">
          <a:extLst>
            <a:ext uri="{FF2B5EF4-FFF2-40B4-BE49-F238E27FC236}">
              <a16:creationId xmlns:a16="http://schemas.microsoft.com/office/drawing/2014/main" id="{00000000-0008-0000-0600-0000C3000000}"/>
            </a:ext>
          </a:extLst>
        </xdr:cNvPr>
        <xdr:cNvSpPr/>
      </xdr:nvSpPr>
      <xdr:spPr>
        <a:xfrm>
          <a:off x="1968500" y="134060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78</xdr:row>
      <xdr:rowOff>125680</xdr:rowOff>
    </xdr:from>
    <xdr:ext cx="534377" cy="259045"/>
    <xdr:sp macro="" textlink="">
      <xdr:nvSpPr>
        <xdr:cNvPr id="196" name="テキスト ボックス 195">
          <a:extLst>
            <a:ext uri="{FF2B5EF4-FFF2-40B4-BE49-F238E27FC236}">
              <a16:creationId xmlns:a16="http://schemas.microsoft.com/office/drawing/2014/main" id="{00000000-0008-0000-0600-0000C4000000}"/>
            </a:ext>
          </a:extLst>
        </xdr:cNvPr>
        <xdr:cNvSpPr txBox="1"/>
      </xdr:nvSpPr>
      <xdr:spPr>
        <a:xfrm>
          <a:off x="1752111" y="134987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38508</xdr:rowOff>
    </xdr:from>
    <xdr:to>
      <xdr:col>6</xdr:col>
      <xdr:colOff>38100</xdr:colOff>
      <xdr:row>78</xdr:row>
      <xdr:rowOff>140108</xdr:rowOff>
    </xdr:to>
    <xdr:sp macro="" textlink="">
      <xdr:nvSpPr>
        <xdr:cNvPr id="197" name="楕円 196">
          <a:extLst>
            <a:ext uri="{FF2B5EF4-FFF2-40B4-BE49-F238E27FC236}">
              <a16:creationId xmlns:a16="http://schemas.microsoft.com/office/drawing/2014/main" id="{00000000-0008-0000-0600-0000C5000000}"/>
            </a:ext>
          </a:extLst>
        </xdr:cNvPr>
        <xdr:cNvSpPr/>
      </xdr:nvSpPr>
      <xdr:spPr>
        <a:xfrm>
          <a:off x="1079500" y="134116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76</xdr:row>
      <xdr:rowOff>156635</xdr:rowOff>
    </xdr:from>
    <xdr:ext cx="534377" cy="259045"/>
    <xdr:sp macro="" textlink="">
      <xdr:nvSpPr>
        <xdr:cNvPr id="198" name="テキスト ボックス 197">
          <a:extLst>
            <a:ext uri="{FF2B5EF4-FFF2-40B4-BE49-F238E27FC236}">
              <a16:creationId xmlns:a16="http://schemas.microsoft.com/office/drawing/2014/main" id="{00000000-0008-0000-0600-0000C6000000}"/>
            </a:ext>
          </a:extLst>
        </xdr:cNvPr>
        <xdr:cNvSpPr txBox="1"/>
      </xdr:nvSpPr>
      <xdr:spPr>
        <a:xfrm>
          <a:off x="863111" y="131868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199" name="正方形/長方形 198">
          <a:extLst>
            <a:ext uri="{FF2B5EF4-FFF2-40B4-BE49-F238E27FC236}">
              <a16:creationId xmlns:a16="http://schemas.microsoft.com/office/drawing/2014/main" id="{00000000-0008-0000-0600-0000C7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0" name="正方形/長方形 199">
          <a:extLst>
            <a:ext uri="{FF2B5EF4-FFF2-40B4-BE49-F238E27FC236}">
              <a16:creationId xmlns:a16="http://schemas.microsoft.com/office/drawing/2014/main" id="{00000000-0008-0000-0600-0000C8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1" name="正方形/長方形 200">
          <a:extLst>
            <a:ext uri="{FF2B5EF4-FFF2-40B4-BE49-F238E27FC236}">
              <a16:creationId xmlns:a16="http://schemas.microsoft.com/office/drawing/2014/main" id="{00000000-0008-0000-0600-0000C9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2" name="正方形/長方形 201">
          <a:extLst>
            <a:ext uri="{FF2B5EF4-FFF2-40B4-BE49-F238E27FC236}">
              <a16:creationId xmlns:a16="http://schemas.microsoft.com/office/drawing/2014/main" id="{00000000-0008-0000-0600-0000CA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3" name="正方形/長方形 202">
          <a:extLst>
            <a:ext uri="{FF2B5EF4-FFF2-40B4-BE49-F238E27FC236}">
              <a16:creationId xmlns:a16="http://schemas.microsoft.com/office/drawing/2014/main" id="{00000000-0008-0000-0600-0000CB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136,130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4" name="正方形/長方形 203">
          <a:extLst>
            <a:ext uri="{FF2B5EF4-FFF2-40B4-BE49-F238E27FC236}">
              <a16:creationId xmlns:a16="http://schemas.microsoft.com/office/drawing/2014/main" id="{00000000-0008-0000-0600-0000CC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5" name="正方形/長方形 204">
          <a:extLst>
            <a:ext uri="{FF2B5EF4-FFF2-40B4-BE49-F238E27FC236}">
              <a16:creationId xmlns:a16="http://schemas.microsoft.com/office/drawing/2014/main" id="{00000000-0008-0000-0600-0000CD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150,286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06" name="正方形/長方形 205">
          <a:extLst>
            <a:ext uri="{FF2B5EF4-FFF2-40B4-BE49-F238E27FC236}">
              <a16:creationId xmlns:a16="http://schemas.microsoft.com/office/drawing/2014/main" id="{00000000-0008-0000-0600-0000CE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07" name="テキスト ボックス 206">
          <a:extLst>
            <a:ext uri="{FF2B5EF4-FFF2-40B4-BE49-F238E27FC236}">
              <a16:creationId xmlns:a16="http://schemas.microsoft.com/office/drawing/2014/main" id="{00000000-0008-0000-0600-0000CF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08" name="直線コネクタ 207">
          <a:extLst>
            <a:ext uri="{FF2B5EF4-FFF2-40B4-BE49-F238E27FC236}">
              <a16:creationId xmlns:a16="http://schemas.microsoft.com/office/drawing/2014/main" id="{00000000-0008-0000-0600-0000D0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99</xdr:row>
      <xdr:rowOff>44450</xdr:rowOff>
    </xdr:from>
    <xdr:to>
      <xdr:col>28</xdr:col>
      <xdr:colOff>114300</xdr:colOff>
      <xdr:row>99</xdr:row>
      <xdr:rowOff>44450</xdr:rowOff>
    </xdr:to>
    <xdr:cxnSp macro="">
      <xdr:nvCxnSpPr>
        <xdr:cNvPr id="209" name="直線コネクタ 208">
          <a:extLst>
            <a:ext uri="{FF2B5EF4-FFF2-40B4-BE49-F238E27FC236}">
              <a16:creationId xmlns:a16="http://schemas.microsoft.com/office/drawing/2014/main" id="{00000000-0008-0000-0600-0000D1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98</xdr:row>
      <xdr:rowOff>73677</xdr:rowOff>
    </xdr:from>
    <xdr:ext cx="248786" cy="259045"/>
    <xdr:sp macro="" textlink="">
      <xdr:nvSpPr>
        <xdr:cNvPr id="210" name="テキスト ボックス 209">
          <a:extLst>
            <a:ext uri="{FF2B5EF4-FFF2-40B4-BE49-F238E27FC236}">
              <a16:creationId xmlns:a16="http://schemas.microsoft.com/office/drawing/2014/main" id="{00000000-0008-0000-0600-0000D2000000}"/>
            </a:ext>
          </a:extLst>
        </xdr:cNvPr>
        <xdr:cNvSpPr txBox="1"/>
      </xdr:nvSpPr>
      <xdr:spPr>
        <a:xfrm>
          <a:off x="513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1" name="直線コネクタ 210">
          <a:extLst>
            <a:ext uri="{FF2B5EF4-FFF2-40B4-BE49-F238E27FC236}">
              <a16:creationId xmlns:a16="http://schemas.microsoft.com/office/drawing/2014/main" id="{00000000-0008-0000-0600-0000D3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12" name="テキスト ボックス 211">
          <a:extLst>
            <a:ext uri="{FF2B5EF4-FFF2-40B4-BE49-F238E27FC236}">
              <a16:creationId xmlns:a16="http://schemas.microsoft.com/office/drawing/2014/main" id="{00000000-0008-0000-0600-0000D4000000}"/>
            </a:ext>
          </a:extLst>
        </xdr:cNvPr>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13" name="直線コネクタ 212">
          <a:extLst>
            <a:ext uri="{FF2B5EF4-FFF2-40B4-BE49-F238E27FC236}">
              <a16:creationId xmlns:a16="http://schemas.microsoft.com/office/drawing/2014/main" id="{00000000-0008-0000-0600-0000D5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14" name="テキスト ボックス 213">
          <a:extLst>
            <a:ext uri="{FF2B5EF4-FFF2-40B4-BE49-F238E27FC236}">
              <a16:creationId xmlns:a16="http://schemas.microsoft.com/office/drawing/2014/main" id="{00000000-0008-0000-0600-0000D6000000}"/>
            </a:ext>
          </a:extLst>
        </xdr:cNvPr>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15" name="直線コネクタ 214">
          <a:extLst>
            <a:ext uri="{FF2B5EF4-FFF2-40B4-BE49-F238E27FC236}">
              <a16:creationId xmlns:a16="http://schemas.microsoft.com/office/drawing/2014/main" id="{00000000-0008-0000-0600-0000D7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16" name="テキスト ボックス 215">
          <a:extLst>
            <a:ext uri="{FF2B5EF4-FFF2-40B4-BE49-F238E27FC236}">
              <a16:creationId xmlns:a16="http://schemas.microsoft.com/office/drawing/2014/main" id="{00000000-0008-0000-0600-0000D8000000}"/>
            </a:ext>
          </a:extLst>
        </xdr:cNvPr>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17" name="直線コネクタ 216">
          <a:extLst>
            <a:ext uri="{FF2B5EF4-FFF2-40B4-BE49-F238E27FC236}">
              <a16:creationId xmlns:a16="http://schemas.microsoft.com/office/drawing/2014/main" id="{00000000-0008-0000-0600-0000D9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18" name="テキスト ボックス 217">
          <a:extLst>
            <a:ext uri="{FF2B5EF4-FFF2-40B4-BE49-F238E27FC236}">
              <a16:creationId xmlns:a16="http://schemas.microsoft.com/office/drawing/2014/main" id="{00000000-0008-0000-0600-0000DA000000}"/>
            </a:ext>
          </a:extLst>
        </xdr:cNvPr>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19" name="直線コネクタ 218">
          <a:extLst>
            <a:ext uri="{FF2B5EF4-FFF2-40B4-BE49-F238E27FC236}">
              <a16:creationId xmlns:a16="http://schemas.microsoft.com/office/drawing/2014/main" id="{00000000-0008-0000-0600-0000DB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0" name="テキスト ボックス 219">
          <a:extLst>
            <a:ext uri="{FF2B5EF4-FFF2-40B4-BE49-F238E27FC236}">
              <a16:creationId xmlns:a16="http://schemas.microsoft.com/office/drawing/2014/main" id="{00000000-0008-0000-0600-0000DC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1" name="扶助費グラフ枠">
          <a:extLst>
            <a:ext uri="{FF2B5EF4-FFF2-40B4-BE49-F238E27FC236}">
              <a16:creationId xmlns:a16="http://schemas.microsoft.com/office/drawing/2014/main" id="{00000000-0008-0000-0600-0000DD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128902</xdr:rowOff>
    </xdr:from>
    <xdr:to>
      <xdr:col>24</xdr:col>
      <xdr:colOff>62865</xdr:colOff>
      <xdr:row>98</xdr:row>
      <xdr:rowOff>68872</xdr:rowOff>
    </xdr:to>
    <xdr:cxnSp macro="">
      <xdr:nvCxnSpPr>
        <xdr:cNvPr id="222" name="直線コネクタ 221">
          <a:extLst>
            <a:ext uri="{FF2B5EF4-FFF2-40B4-BE49-F238E27FC236}">
              <a16:creationId xmlns:a16="http://schemas.microsoft.com/office/drawing/2014/main" id="{00000000-0008-0000-0600-0000DE000000}"/>
            </a:ext>
          </a:extLst>
        </xdr:cNvPr>
        <xdr:cNvCxnSpPr/>
      </xdr:nvCxnSpPr>
      <xdr:spPr>
        <a:xfrm flipV="1">
          <a:off x="4633595" y="15559402"/>
          <a:ext cx="1270" cy="13115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72699</xdr:rowOff>
    </xdr:from>
    <xdr:ext cx="534377" cy="259045"/>
    <xdr:sp macro="" textlink="">
      <xdr:nvSpPr>
        <xdr:cNvPr id="223" name="扶助費最小値テキスト">
          <a:extLst>
            <a:ext uri="{FF2B5EF4-FFF2-40B4-BE49-F238E27FC236}">
              <a16:creationId xmlns:a16="http://schemas.microsoft.com/office/drawing/2014/main" id="{00000000-0008-0000-0600-0000DF000000}"/>
            </a:ext>
          </a:extLst>
        </xdr:cNvPr>
        <xdr:cNvSpPr txBox="1"/>
      </xdr:nvSpPr>
      <xdr:spPr>
        <a:xfrm>
          <a:off x="4686300" y="168747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19,295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68872</xdr:rowOff>
    </xdr:from>
    <xdr:to>
      <xdr:col>24</xdr:col>
      <xdr:colOff>152400</xdr:colOff>
      <xdr:row>98</xdr:row>
      <xdr:rowOff>68872</xdr:rowOff>
    </xdr:to>
    <xdr:cxnSp macro="">
      <xdr:nvCxnSpPr>
        <xdr:cNvPr id="224" name="直線コネクタ 223">
          <a:extLst>
            <a:ext uri="{FF2B5EF4-FFF2-40B4-BE49-F238E27FC236}">
              <a16:creationId xmlns:a16="http://schemas.microsoft.com/office/drawing/2014/main" id="{00000000-0008-0000-0600-0000E0000000}"/>
            </a:ext>
          </a:extLst>
        </xdr:cNvPr>
        <xdr:cNvCxnSpPr/>
      </xdr:nvCxnSpPr>
      <xdr:spPr>
        <a:xfrm>
          <a:off x="4546600" y="168709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75579</xdr:rowOff>
    </xdr:from>
    <xdr:ext cx="599010" cy="259045"/>
    <xdr:sp macro="" textlink="">
      <xdr:nvSpPr>
        <xdr:cNvPr id="225" name="扶助費最大値テキスト">
          <a:extLst>
            <a:ext uri="{FF2B5EF4-FFF2-40B4-BE49-F238E27FC236}">
              <a16:creationId xmlns:a16="http://schemas.microsoft.com/office/drawing/2014/main" id="{00000000-0008-0000-0600-0000E1000000}"/>
            </a:ext>
          </a:extLst>
        </xdr:cNvPr>
        <xdr:cNvSpPr txBox="1"/>
      </xdr:nvSpPr>
      <xdr:spPr>
        <a:xfrm>
          <a:off x="4686300" y="153346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191,417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90</xdr:row>
      <xdr:rowOff>128902</xdr:rowOff>
    </xdr:from>
    <xdr:to>
      <xdr:col>24</xdr:col>
      <xdr:colOff>152400</xdr:colOff>
      <xdr:row>90</xdr:row>
      <xdr:rowOff>128902</xdr:rowOff>
    </xdr:to>
    <xdr:cxnSp macro="">
      <xdr:nvCxnSpPr>
        <xdr:cNvPr id="226" name="直線コネクタ 225">
          <a:extLst>
            <a:ext uri="{FF2B5EF4-FFF2-40B4-BE49-F238E27FC236}">
              <a16:creationId xmlns:a16="http://schemas.microsoft.com/office/drawing/2014/main" id="{00000000-0008-0000-0600-0000E2000000}"/>
            </a:ext>
          </a:extLst>
        </xdr:cNvPr>
        <xdr:cNvCxnSpPr/>
      </xdr:nvCxnSpPr>
      <xdr:spPr>
        <a:xfrm>
          <a:off x="4546600" y="155594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93</xdr:row>
      <xdr:rowOff>156358</xdr:rowOff>
    </xdr:from>
    <xdr:to>
      <xdr:col>24</xdr:col>
      <xdr:colOff>63500</xdr:colOff>
      <xdr:row>94</xdr:row>
      <xdr:rowOff>82077</xdr:rowOff>
    </xdr:to>
    <xdr:cxnSp macro="">
      <xdr:nvCxnSpPr>
        <xdr:cNvPr id="227" name="直線コネクタ 226">
          <a:extLst>
            <a:ext uri="{FF2B5EF4-FFF2-40B4-BE49-F238E27FC236}">
              <a16:creationId xmlns:a16="http://schemas.microsoft.com/office/drawing/2014/main" id="{00000000-0008-0000-0600-0000E3000000}"/>
            </a:ext>
          </a:extLst>
        </xdr:cNvPr>
        <xdr:cNvCxnSpPr/>
      </xdr:nvCxnSpPr>
      <xdr:spPr>
        <a:xfrm flipV="1">
          <a:off x="3797300" y="16101208"/>
          <a:ext cx="838200" cy="971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94</xdr:row>
      <xdr:rowOff>132562</xdr:rowOff>
    </xdr:from>
    <xdr:ext cx="534377" cy="259045"/>
    <xdr:sp macro="" textlink="">
      <xdr:nvSpPr>
        <xdr:cNvPr id="228" name="扶助費平均値テキスト">
          <a:extLst>
            <a:ext uri="{FF2B5EF4-FFF2-40B4-BE49-F238E27FC236}">
              <a16:creationId xmlns:a16="http://schemas.microsoft.com/office/drawing/2014/main" id="{00000000-0008-0000-0600-0000E4000000}"/>
            </a:ext>
          </a:extLst>
        </xdr:cNvPr>
        <xdr:cNvSpPr txBox="1"/>
      </xdr:nvSpPr>
      <xdr:spPr>
        <a:xfrm>
          <a:off x="4686300" y="1624886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91,439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94</xdr:row>
      <xdr:rowOff>154135</xdr:rowOff>
    </xdr:from>
    <xdr:to>
      <xdr:col>24</xdr:col>
      <xdr:colOff>114300</xdr:colOff>
      <xdr:row>95</xdr:row>
      <xdr:rowOff>84285</xdr:rowOff>
    </xdr:to>
    <xdr:sp macro="" textlink="">
      <xdr:nvSpPr>
        <xdr:cNvPr id="229" name="フローチャート: 判断 228">
          <a:extLst>
            <a:ext uri="{FF2B5EF4-FFF2-40B4-BE49-F238E27FC236}">
              <a16:creationId xmlns:a16="http://schemas.microsoft.com/office/drawing/2014/main" id="{00000000-0008-0000-0600-0000E5000000}"/>
            </a:ext>
          </a:extLst>
        </xdr:cNvPr>
        <xdr:cNvSpPr/>
      </xdr:nvSpPr>
      <xdr:spPr>
        <a:xfrm>
          <a:off x="4584700" y="162704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94</xdr:row>
      <xdr:rowOff>8689</xdr:rowOff>
    </xdr:from>
    <xdr:to>
      <xdr:col>19</xdr:col>
      <xdr:colOff>177800</xdr:colOff>
      <xdr:row>94</xdr:row>
      <xdr:rowOff>82077</xdr:rowOff>
    </xdr:to>
    <xdr:cxnSp macro="">
      <xdr:nvCxnSpPr>
        <xdr:cNvPr id="230" name="直線コネクタ 229">
          <a:extLst>
            <a:ext uri="{FF2B5EF4-FFF2-40B4-BE49-F238E27FC236}">
              <a16:creationId xmlns:a16="http://schemas.microsoft.com/office/drawing/2014/main" id="{00000000-0008-0000-0600-0000E6000000}"/>
            </a:ext>
          </a:extLst>
        </xdr:cNvPr>
        <xdr:cNvCxnSpPr/>
      </xdr:nvCxnSpPr>
      <xdr:spPr>
        <a:xfrm>
          <a:off x="2908300" y="16124989"/>
          <a:ext cx="889000" cy="733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95</xdr:row>
      <xdr:rowOff>31544</xdr:rowOff>
    </xdr:from>
    <xdr:to>
      <xdr:col>20</xdr:col>
      <xdr:colOff>38100</xdr:colOff>
      <xdr:row>95</xdr:row>
      <xdr:rowOff>133144</xdr:rowOff>
    </xdr:to>
    <xdr:sp macro="" textlink="">
      <xdr:nvSpPr>
        <xdr:cNvPr id="231" name="フローチャート: 判断 230">
          <a:extLst>
            <a:ext uri="{FF2B5EF4-FFF2-40B4-BE49-F238E27FC236}">
              <a16:creationId xmlns:a16="http://schemas.microsoft.com/office/drawing/2014/main" id="{00000000-0008-0000-0600-0000E7000000}"/>
            </a:ext>
          </a:extLst>
        </xdr:cNvPr>
        <xdr:cNvSpPr/>
      </xdr:nvSpPr>
      <xdr:spPr>
        <a:xfrm>
          <a:off x="3746500" y="163192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95</xdr:row>
      <xdr:rowOff>124271</xdr:rowOff>
    </xdr:from>
    <xdr:ext cx="534377" cy="259045"/>
    <xdr:sp macro="" textlink="">
      <xdr:nvSpPr>
        <xdr:cNvPr id="232" name="テキスト ボックス 231">
          <a:extLst>
            <a:ext uri="{FF2B5EF4-FFF2-40B4-BE49-F238E27FC236}">
              <a16:creationId xmlns:a16="http://schemas.microsoft.com/office/drawing/2014/main" id="{00000000-0008-0000-0600-0000E8000000}"/>
            </a:ext>
          </a:extLst>
        </xdr:cNvPr>
        <xdr:cNvSpPr txBox="1"/>
      </xdr:nvSpPr>
      <xdr:spPr>
        <a:xfrm>
          <a:off x="3530111" y="164120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85,027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94</xdr:row>
      <xdr:rowOff>8689</xdr:rowOff>
    </xdr:from>
    <xdr:to>
      <xdr:col>15</xdr:col>
      <xdr:colOff>50800</xdr:colOff>
      <xdr:row>95</xdr:row>
      <xdr:rowOff>42819</xdr:rowOff>
    </xdr:to>
    <xdr:cxnSp macro="">
      <xdr:nvCxnSpPr>
        <xdr:cNvPr id="233" name="直線コネクタ 232">
          <a:extLst>
            <a:ext uri="{FF2B5EF4-FFF2-40B4-BE49-F238E27FC236}">
              <a16:creationId xmlns:a16="http://schemas.microsoft.com/office/drawing/2014/main" id="{00000000-0008-0000-0600-0000E9000000}"/>
            </a:ext>
          </a:extLst>
        </xdr:cNvPr>
        <xdr:cNvCxnSpPr/>
      </xdr:nvCxnSpPr>
      <xdr:spPr>
        <a:xfrm flipV="1">
          <a:off x="2019300" y="16124989"/>
          <a:ext cx="889000" cy="205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94</xdr:row>
      <xdr:rowOff>143428</xdr:rowOff>
    </xdr:from>
    <xdr:to>
      <xdr:col>15</xdr:col>
      <xdr:colOff>101600</xdr:colOff>
      <xdr:row>95</xdr:row>
      <xdr:rowOff>73578</xdr:rowOff>
    </xdr:to>
    <xdr:sp macro="" textlink="">
      <xdr:nvSpPr>
        <xdr:cNvPr id="234" name="フローチャート: 判断 233">
          <a:extLst>
            <a:ext uri="{FF2B5EF4-FFF2-40B4-BE49-F238E27FC236}">
              <a16:creationId xmlns:a16="http://schemas.microsoft.com/office/drawing/2014/main" id="{00000000-0008-0000-0600-0000EA000000}"/>
            </a:ext>
          </a:extLst>
        </xdr:cNvPr>
        <xdr:cNvSpPr/>
      </xdr:nvSpPr>
      <xdr:spPr>
        <a:xfrm>
          <a:off x="2857500" y="162597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95</xdr:row>
      <xdr:rowOff>64705</xdr:rowOff>
    </xdr:from>
    <xdr:ext cx="534377" cy="259045"/>
    <xdr:sp macro="" textlink="">
      <xdr:nvSpPr>
        <xdr:cNvPr id="235" name="テキスト ボックス 234">
          <a:extLst>
            <a:ext uri="{FF2B5EF4-FFF2-40B4-BE49-F238E27FC236}">
              <a16:creationId xmlns:a16="http://schemas.microsoft.com/office/drawing/2014/main" id="{00000000-0008-0000-0600-0000EB000000}"/>
            </a:ext>
          </a:extLst>
        </xdr:cNvPr>
        <xdr:cNvSpPr txBox="1"/>
      </xdr:nvSpPr>
      <xdr:spPr>
        <a:xfrm>
          <a:off x="2641111" y="163524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92,844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95</xdr:row>
      <xdr:rowOff>42819</xdr:rowOff>
    </xdr:from>
    <xdr:to>
      <xdr:col>10</xdr:col>
      <xdr:colOff>114300</xdr:colOff>
      <xdr:row>95</xdr:row>
      <xdr:rowOff>57290</xdr:rowOff>
    </xdr:to>
    <xdr:cxnSp macro="">
      <xdr:nvCxnSpPr>
        <xdr:cNvPr id="236" name="直線コネクタ 235">
          <a:extLst>
            <a:ext uri="{FF2B5EF4-FFF2-40B4-BE49-F238E27FC236}">
              <a16:creationId xmlns:a16="http://schemas.microsoft.com/office/drawing/2014/main" id="{00000000-0008-0000-0600-0000EC000000}"/>
            </a:ext>
          </a:extLst>
        </xdr:cNvPr>
        <xdr:cNvCxnSpPr/>
      </xdr:nvCxnSpPr>
      <xdr:spPr>
        <a:xfrm flipV="1">
          <a:off x="1130300" y="16330569"/>
          <a:ext cx="889000" cy="144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95</xdr:row>
      <xdr:rowOff>99507</xdr:rowOff>
    </xdr:from>
    <xdr:to>
      <xdr:col>10</xdr:col>
      <xdr:colOff>165100</xdr:colOff>
      <xdr:row>96</xdr:row>
      <xdr:rowOff>29657</xdr:rowOff>
    </xdr:to>
    <xdr:sp macro="" textlink="">
      <xdr:nvSpPr>
        <xdr:cNvPr id="237" name="フローチャート: 判断 236">
          <a:extLst>
            <a:ext uri="{FF2B5EF4-FFF2-40B4-BE49-F238E27FC236}">
              <a16:creationId xmlns:a16="http://schemas.microsoft.com/office/drawing/2014/main" id="{00000000-0008-0000-0600-0000ED000000}"/>
            </a:ext>
          </a:extLst>
        </xdr:cNvPr>
        <xdr:cNvSpPr/>
      </xdr:nvSpPr>
      <xdr:spPr>
        <a:xfrm>
          <a:off x="1968500" y="163872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96</xdr:row>
      <xdr:rowOff>20784</xdr:rowOff>
    </xdr:from>
    <xdr:ext cx="534377" cy="259045"/>
    <xdr:sp macro="" textlink="">
      <xdr:nvSpPr>
        <xdr:cNvPr id="238" name="テキスト ボックス 237">
          <a:extLst>
            <a:ext uri="{FF2B5EF4-FFF2-40B4-BE49-F238E27FC236}">
              <a16:creationId xmlns:a16="http://schemas.microsoft.com/office/drawing/2014/main" id="{00000000-0008-0000-0600-0000EE000000}"/>
            </a:ext>
          </a:extLst>
        </xdr:cNvPr>
        <xdr:cNvSpPr txBox="1"/>
      </xdr:nvSpPr>
      <xdr:spPr>
        <a:xfrm>
          <a:off x="1752111" y="164799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76,108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95</xdr:row>
      <xdr:rowOff>143993</xdr:rowOff>
    </xdr:from>
    <xdr:to>
      <xdr:col>6</xdr:col>
      <xdr:colOff>38100</xdr:colOff>
      <xdr:row>96</xdr:row>
      <xdr:rowOff>74143</xdr:rowOff>
    </xdr:to>
    <xdr:sp macro="" textlink="">
      <xdr:nvSpPr>
        <xdr:cNvPr id="239" name="フローチャート: 判断 238">
          <a:extLst>
            <a:ext uri="{FF2B5EF4-FFF2-40B4-BE49-F238E27FC236}">
              <a16:creationId xmlns:a16="http://schemas.microsoft.com/office/drawing/2014/main" id="{00000000-0008-0000-0600-0000EF000000}"/>
            </a:ext>
          </a:extLst>
        </xdr:cNvPr>
        <xdr:cNvSpPr/>
      </xdr:nvSpPr>
      <xdr:spPr>
        <a:xfrm>
          <a:off x="1079500" y="164317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96</xdr:row>
      <xdr:rowOff>65270</xdr:rowOff>
    </xdr:from>
    <xdr:ext cx="534377" cy="259045"/>
    <xdr:sp macro="" textlink="">
      <xdr:nvSpPr>
        <xdr:cNvPr id="240" name="テキスト ボックス 239">
          <a:extLst>
            <a:ext uri="{FF2B5EF4-FFF2-40B4-BE49-F238E27FC236}">
              <a16:creationId xmlns:a16="http://schemas.microsoft.com/office/drawing/2014/main" id="{00000000-0008-0000-0600-0000F0000000}"/>
            </a:ext>
          </a:extLst>
        </xdr:cNvPr>
        <xdr:cNvSpPr txBox="1"/>
      </xdr:nvSpPr>
      <xdr:spPr>
        <a:xfrm>
          <a:off x="863111" y="165244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70,270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1" name="テキスト ボックス 240">
          <a:extLst>
            <a:ext uri="{FF2B5EF4-FFF2-40B4-BE49-F238E27FC236}">
              <a16:creationId xmlns:a16="http://schemas.microsoft.com/office/drawing/2014/main" id="{00000000-0008-0000-0600-0000F1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2" name="テキスト ボックス 241">
          <a:extLst>
            <a:ext uri="{FF2B5EF4-FFF2-40B4-BE49-F238E27FC236}">
              <a16:creationId xmlns:a16="http://schemas.microsoft.com/office/drawing/2014/main" id="{00000000-0008-0000-0600-0000F2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3" name="テキスト ボックス 242">
          <a:extLst>
            <a:ext uri="{FF2B5EF4-FFF2-40B4-BE49-F238E27FC236}">
              <a16:creationId xmlns:a16="http://schemas.microsoft.com/office/drawing/2014/main" id="{00000000-0008-0000-0600-0000F3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4" name="テキスト ボックス 243">
          <a:extLst>
            <a:ext uri="{FF2B5EF4-FFF2-40B4-BE49-F238E27FC236}">
              <a16:creationId xmlns:a16="http://schemas.microsoft.com/office/drawing/2014/main" id="{00000000-0008-0000-0600-0000F4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45" name="テキスト ボックス 244">
          <a:extLst>
            <a:ext uri="{FF2B5EF4-FFF2-40B4-BE49-F238E27FC236}">
              <a16:creationId xmlns:a16="http://schemas.microsoft.com/office/drawing/2014/main" id="{00000000-0008-0000-0600-0000F5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93</xdr:row>
      <xdr:rowOff>105558</xdr:rowOff>
    </xdr:from>
    <xdr:to>
      <xdr:col>24</xdr:col>
      <xdr:colOff>114300</xdr:colOff>
      <xdr:row>94</xdr:row>
      <xdr:rowOff>35708</xdr:rowOff>
    </xdr:to>
    <xdr:sp macro="" textlink="">
      <xdr:nvSpPr>
        <xdr:cNvPr id="246" name="楕円 245">
          <a:extLst>
            <a:ext uri="{FF2B5EF4-FFF2-40B4-BE49-F238E27FC236}">
              <a16:creationId xmlns:a16="http://schemas.microsoft.com/office/drawing/2014/main" id="{00000000-0008-0000-0600-0000F6000000}"/>
            </a:ext>
          </a:extLst>
        </xdr:cNvPr>
        <xdr:cNvSpPr/>
      </xdr:nvSpPr>
      <xdr:spPr>
        <a:xfrm>
          <a:off x="4584700" y="160504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92</xdr:row>
      <xdr:rowOff>128435</xdr:rowOff>
    </xdr:from>
    <xdr:ext cx="599010" cy="259045"/>
    <xdr:sp macro="" textlink="">
      <xdr:nvSpPr>
        <xdr:cNvPr id="247" name="扶助費該当値テキスト">
          <a:extLst>
            <a:ext uri="{FF2B5EF4-FFF2-40B4-BE49-F238E27FC236}">
              <a16:creationId xmlns:a16="http://schemas.microsoft.com/office/drawing/2014/main" id="{00000000-0008-0000-0600-0000F7000000}"/>
            </a:ext>
          </a:extLst>
        </xdr:cNvPr>
        <xdr:cNvSpPr txBox="1"/>
      </xdr:nvSpPr>
      <xdr:spPr>
        <a:xfrm>
          <a:off x="4686300" y="1590183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120,314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94</xdr:row>
      <xdr:rowOff>31277</xdr:rowOff>
    </xdr:from>
    <xdr:to>
      <xdr:col>20</xdr:col>
      <xdr:colOff>38100</xdr:colOff>
      <xdr:row>94</xdr:row>
      <xdr:rowOff>132877</xdr:rowOff>
    </xdr:to>
    <xdr:sp macro="" textlink="">
      <xdr:nvSpPr>
        <xdr:cNvPr id="248" name="楕円 247">
          <a:extLst>
            <a:ext uri="{FF2B5EF4-FFF2-40B4-BE49-F238E27FC236}">
              <a16:creationId xmlns:a16="http://schemas.microsoft.com/office/drawing/2014/main" id="{00000000-0008-0000-0600-0000F8000000}"/>
            </a:ext>
          </a:extLst>
        </xdr:cNvPr>
        <xdr:cNvSpPr/>
      </xdr:nvSpPr>
      <xdr:spPr>
        <a:xfrm>
          <a:off x="3746500" y="161475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92</xdr:row>
      <xdr:rowOff>149404</xdr:rowOff>
    </xdr:from>
    <xdr:ext cx="599010" cy="259045"/>
    <xdr:sp macro="" textlink="">
      <xdr:nvSpPr>
        <xdr:cNvPr id="249" name="テキスト ボックス 248">
          <a:extLst>
            <a:ext uri="{FF2B5EF4-FFF2-40B4-BE49-F238E27FC236}">
              <a16:creationId xmlns:a16="http://schemas.microsoft.com/office/drawing/2014/main" id="{00000000-0008-0000-0600-0000F9000000}"/>
            </a:ext>
          </a:extLst>
        </xdr:cNvPr>
        <xdr:cNvSpPr txBox="1"/>
      </xdr:nvSpPr>
      <xdr:spPr>
        <a:xfrm>
          <a:off x="3497795" y="1592280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107,562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93</xdr:row>
      <xdr:rowOff>129339</xdr:rowOff>
    </xdr:from>
    <xdr:to>
      <xdr:col>15</xdr:col>
      <xdr:colOff>101600</xdr:colOff>
      <xdr:row>94</xdr:row>
      <xdr:rowOff>59489</xdr:rowOff>
    </xdr:to>
    <xdr:sp macro="" textlink="">
      <xdr:nvSpPr>
        <xdr:cNvPr id="250" name="楕円 249">
          <a:extLst>
            <a:ext uri="{FF2B5EF4-FFF2-40B4-BE49-F238E27FC236}">
              <a16:creationId xmlns:a16="http://schemas.microsoft.com/office/drawing/2014/main" id="{00000000-0008-0000-0600-0000FA000000}"/>
            </a:ext>
          </a:extLst>
        </xdr:cNvPr>
        <xdr:cNvSpPr/>
      </xdr:nvSpPr>
      <xdr:spPr>
        <a:xfrm>
          <a:off x="2857500" y="160741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92</xdr:row>
      <xdr:rowOff>76016</xdr:rowOff>
    </xdr:from>
    <xdr:ext cx="599010" cy="259045"/>
    <xdr:sp macro="" textlink="">
      <xdr:nvSpPr>
        <xdr:cNvPr id="251" name="テキスト ボックス 250">
          <a:extLst>
            <a:ext uri="{FF2B5EF4-FFF2-40B4-BE49-F238E27FC236}">
              <a16:creationId xmlns:a16="http://schemas.microsoft.com/office/drawing/2014/main" id="{00000000-0008-0000-0600-0000FB000000}"/>
            </a:ext>
          </a:extLst>
        </xdr:cNvPr>
        <xdr:cNvSpPr txBox="1"/>
      </xdr:nvSpPr>
      <xdr:spPr>
        <a:xfrm>
          <a:off x="2608795" y="158494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117,193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94</xdr:row>
      <xdr:rowOff>163469</xdr:rowOff>
    </xdr:from>
    <xdr:to>
      <xdr:col>10</xdr:col>
      <xdr:colOff>165100</xdr:colOff>
      <xdr:row>95</xdr:row>
      <xdr:rowOff>93619</xdr:rowOff>
    </xdr:to>
    <xdr:sp macro="" textlink="">
      <xdr:nvSpPr>
        <xdr:cNvPr id="252" name="楕円 251">
          <a:extLst>
            <a:ext uri="{FF2B5EF4-FFF2-40B4-BE49-F238E27FC236}">
              <a16:creationId xmlns:a16="http://schemas.microsoft.com/office/drawing/2014/main" id="{00000000-0008-0000-0600-0000FC000000}"/>
            </a:ext>
          </a:extLst>
        </xdr:cNvPr>
        <xdr:cNvSpPr/>
      </xdr:nvSpPr>
      <xdr:spPr>
        <a:xfrm>
          <a:off x="1968500" y="162797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93</xdr:row>
      <xdr:rowOff>110146</xdr:rowOff>
    </xdr:from>
    <xdr:ext cx="534377" cy="259045"/>
    <xdr:sp macro="" textlink="">
      <xdr:nvSpPr>
        <xdr:cNvPr id="253" name="テキスト ボックス 252">
          <a:extLst>
            <a:ext uri="{FF2B5EF4-FFF2-40B4-BE49-F238E27FC236}">
              <a16:creationId xmlns:a16="http://schemas.microsoft.com/office/drawing/2014/main" id="{00000000-0008-0000-0600-0000FD000000}"/>
            </a:ext>
          </a:extLst>
        </xdr:cNvPr>
        <xdr:cNvSpPr txBox="1"/>
      </xdr:nvSpPr>
      <xdr:spPr>
        <a:xfrm>
          <a:off x="1752111" y="160549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90,214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95</xdr:row>
      <xdr:rowOff>6490</xdr:rowOff>
    </xdr:from>
    <xdr:to>
      <xdr:col>6</xdr:col>
      <xdr:colOff>38100</xdr:colOff>
      <xdr:row>95</xdr:row>
      <xdr:rowOff>108090</xdr:rowOff>
    </xdr:to>
    <xdr:sp macro="" textlink="">
      <xdr:nvSpPr>
        <xdr:cNvPr id="254" name="楕円 253">
          <a:extLst>
            <a:ext uri="{FF2B5EF4-FFF2-40B4-BE49-F238E27FC236}">
              <a16:creationId xmlns:a16="http://schemas.microsoft.com/office/drawing/2014/main" id="{00000000-0008-0000-0600-0000FE000000}"/>
            </a:ext>
          </a:extLst>
        </xdr:cNvPr>
        <xdr:cNvSpPr/>
      </xdr:nvSpPr>
      <xdr:spPr>
        <a:xfrm>
          <a:off x="1079500" y="16294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93</xdr:row>
      <xdr:rowOff>124617</xdr:rowOff>
    </xdr:from>
    <xdr:ext cx="534377" cy="259045"/>
    <xdr:sp macro="" textlink="">
      <xdr:nvSpPr>
        <xdr:cNvPr id="255" name="テキスト ボックス 254">
          <a:extLst>
            <a:ext uri="{FF2B5EF4-FFF2-40B4-BE49-F238E27FC236}">
              <a16:creationId xmlns:a16="http://schemas.microsoft.com/office/drawing/2014/main" id="{00000000-0008-0000-0600-0000FF000000}"/>
            </a:ext>
          </a:extLst>
        </xdr:cNvPr>
        <xdr:cNvSpPr txBox="1"/>
      </xdr:nvSpPr>
      <xdr:spPr>
        <a:xfrm>
          <a:off x="863111" y="160694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88,315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56" name="正方形/長方形 255">
          <a:extLst>
            <a:ext uri="{FF2B5EF4-FFF2-40B4-BE49-F238E27FC236}">
              <a16:creationId xmlns:a16="http://schemas.microsoft.com/office/drawing/2014/main" id="{00000000-0008-0000-0600-000000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57" name="正方形/長方形 256">
          <a:extLst>
            <a:ext uri="{FF2B5EF4-FFF2-40B4-BE49-F238E27FC236}">
              <a16:creationId xmlns:a16="http://schemas.microsoft.com/office/drawing/2014/main" id="{00000000-0008-0000-0600-000001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58" name="正方形/長方形 257">
          <a:extLst>
            <a:ext uri="{FF2B5EF4-FFF2-40B4-BE49-F238E27FC236}">
              <a16:creationId xmlns:a16="http://schemas.microsoft.com/office/drawing/2014/main" id="{00000000-0008-0000-0600-000002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59" name="正方形/長方形 258">
          <a:extLst>
            <a:ext uri="{FF2B5EF4-FFF2-40B4-BE49-F238E27FC236}">
              <a16:creationId xmlns:a16="http://schemas.microsoft.com/office/drawing/2014/main" id="{00000000-0008-0000-0600-000003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0" name="正方形/長方形 259">
          <a:extLst>
            <a:ext uri="{FF2B5EF4-FFF2-40B4-BE49-F238E27FC236}">
              <a16:creationId xmlns:a16="http://schemas.microsoft.com/office/drawing/2014/main" id="{00000000-0008-0000-0600-000004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1" name="正方形/長方形 260">
          <a:extLst>
            <a:ext uri="{FF2B5EF4-FFF2-40B4-BE49-F238E27FC236}">
              <a16:creationId xmlns:a16="http://schemas.microsoft.com/office/drawing/2014/main" id="{00000000-0008-0000-0600-000005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2" name="正方形/長方形 261">
          <a:extLst>
            <a:ext uri="{FF2B5EF4-FFF2-40B4-BE49-F238E27FC236}">
              <a16:creationId xmlns:a16="http://schemas.microsoft.com/office/drawing/2014/main" id="{00000000-0008-0000-0600-000006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40,272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3" name="正方形/長方形 262">
          <a:extLst>
            <a:ext uri="{FF2B5EF4-FFF2-40B4-BE49-F238E27FC236}">
              <a16:creationId xmlns:a16="http://schemas.microsoft.com/office/drawing/2014/main" id="{00000000-0008-0000-0600-000007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4" name="テキスト ボックス 263">
          <a:extLst>
            <a:ext uri="{FF2B5EF4-FFF2-40B4-BE49-F238E27FC236}">
              <a16:creationId xmlns:a16="http://schemas.microsoft.com/office/drawing/2014/main" id="{00000000-0008-0000-0600-000008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65" name="直線コネクタ 264">
          <a:extLst>
            <a:ext uri="{FF2B5EF4-FFF2-40B4-BE49-F238E27FC236}">
              <a16:creationId xmlns:a16="http://schemas.microsoft.com/office/drawing/2014/main" id="{00000000-0008-0000-0600-000009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38</xdr:row>
      <xdr:rowOff>139700</xdr:rowOff>
    </xdr:from>
    <xdr:to>
      <xdr:col>59</xdr:col>
      <xdr:colOff>50800</xdr:colOff>
      <xdr:row>38</xdr:row>
      <xdr:rowOff>139700</xdr:rowOff>
    </xdr:to>
    <xdr:cxnSp macro="">
      <xdr:nvCxnSpPr>
        <xdr:cNvPr id="266" name="直線コネクタ 265">
          <a:extLst>
            <a:ext uri="{FF2B5EF4-FFF2-40B4-BE49-F238E27FC236}">
              <a16:creationId xmlns:a16="http://schemas.microsoft.com/office/drawing/2014/main" id="{00000000-0008-0000-0600-00000A010000}"/>
            </a:ext>
          </a:extLst>
        </xdr:cNvPr>
        <xdr:cNvCxnSpPr/>
      </xdr:nvCxnSpPr>
      <xdr:spPr>
        <a:xfrm>
          <a:off x="6604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37</xdr:row>
      <xdr:rowOff>168927</xdr:rowOff>
    </xdr:from>
    <xdr:ext cx="248786" cy="259045"/>
    <xdr:sp macro="" textlink="">
      <xdr:nvSpPr>
        <xdr:cNvPr id="267" name="テキスト ボックス 266">
          <a:extLst>
            <a:ext uri="{FF2B5EF4-FFF2-40B4-BE49-F238E27FC236}">
              <a16:creationId xmlns:a16="http://schemas.microsoft.com/office/drawing/2014/main" id="{00000000-0008-0000-0600-00000B010000}"/>
            </a:ext>
          </a:extLst>
        </xdr:cNvPr>
        <xdr:cNvSpPr txBox="1"/>
      </xdr:nvSpPr>
      <xdr:spPr>
        <a:xfrm>
          <a:off x="6355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25400</xdr:rowOff>
    </xdr:from>
    <xdr:to>
      <xdr:col>59</xdr:col>
      <xdr:colOff>50800</xdr:colOff>
      <xdr:row>36</xdr:row>
      <xdr:rowOff>25400</xdr:rowOff>
    </xdr:to>
    <xdr:cxnSp macro="">
      <xdr:nvCxnSpPr>
        <xdr:cNvPr id="268" name="直線コネクタ 267">
          <a:extLst>
            <a:ext uri="{FF2B5EF4-FFF2-40B4-BE49-F238E27FC236}">
              <a16:creationId xmlns:a16="http://schemas.microsoft.com/office/drawing/2014/main" id="{00000000-0008-0000-0600-00000C010000}"/>
            </a:ext>
          </a:extLst>
        </xdr:cNvPr>
        <xdr:cNvCxnSpPr/>
      </xdr:nvCxnSpPr>
      <xdr:spPr>
        <a:xfrm>
          <a:off x="6604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35</xdr:row>
      <xdr:rowOff>54627</xdr:rowOff>
    </xdr:from>
    <xdr:ext cx="595419" cy="259045"/>
    <xdr:sp macro="" textlink="">
      <xdr:nvSpPr>
        <xdr:cNvPr id="269" name="テキスト ボックス 268">
          <a:extLst>
            <a:ext uri="{FF2B5EF4-FFF2-40B4-BE49-F238E27FC236}">
              <a16:creationId xmlns:a16="http://schemas.microsoft.com/office/drawing/2014/main" id="{00000000-0008-0000-0600-00000D010000}"/>
            </a:ext>
          </a:extLst>
        </xdr:cNvPr>
        <xdr:cNvSpPr txBox="1"/>
      </xdr:nvSpPr>
      <xdr:spPr>
        <a:xfrm>
          <a:off x="6008581" y="6055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82550</xdr:rowOff>
    </xdr:from>
    <xdr:to>
      <xdr:col>59</xdr:col>
      <xdr:colOff>50800</xdr:colOff>
      <xdr:row>33</xdr:row>
      <xdr:rowOff>82550</xdr:rowOff>
    </xdr:to>
    <xdr:cxnSp macro="">
      <xdr:nvCxnSpPr>
        <xdr:cNvPr id="270" name="直線コネクタ 269">
          <a:extLst>
            <a:ext uri="{FF2B5EF4-FFF2-40B4-BE49-F238E27FC236}">
              <a16:creationId xmlns:a16="http://schemas.microsoft.com/office/drawing/2014/main" id="{00000000-0008-0000-0600-00000E010000}"/>
            </a:ext>
          </a:extLst>
        </xdr:cNvPr>
        <xdr:cNvCxnSpPr/>
      </xdr:nvCxnSpPr>
      <xdr:spPr>
        <a:xfrm>
          <a:off x="6604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32</xdr:row>
      <xdr:rowOff>111777</xdr:rowOff>
    </xdr:from>
    <xdr:ext cx="685572" cy="259045"/>
    <xdr:sp macro="" textlink="">
      <xdr:nvSpPr>
        <xdr:cNvPr id="271" name="テキスト ボックス 270">
          <a:extLst>
            <a:ext uri="{FF2B5EF4-FFF2-40B4-BE49-F238E27FC236}">
              <a16:creationId xmlns:a16="http://schemas.microsoft.com/office/drawing/2014/main" id="{00000000-0008-0000-0600-00000F010000}"/>
            </a:ext>
          </a:extLst>
        </xdr:cNvPr>
        <xdr:cNvSpPr txBox="1"/>
      </xdr:nvSpPr>
      <xdr:spPr>
        <a:xfrm>
          <a:off x="5918428" y="5598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139700</xdr:rowOff>
    </xdr:from>
    <xdr:to>
      <xdr:col>59</xdr:col>
      <xdr:colOff>50800</xdr:colOff>
      <xdr:row>30</xdr:row>
      <xdr:rowOff>139700</xdr:rowOff>
    </xdr:to>
    <xdr:cxnSp macro="">
      <xdr:nvCxnSpPr>
        <xdr:cNvPr id="272" name="直線コネクタ 271">
          <a:extLst>
            <a:ext uri="{FF2B5EF4-FFF2-40B4-BE49-F238E27FC236}">
              <a16:creationId xmlns:a16="http://schemas.microsoft.com/office/drawing/2014/main" id="{00000000-0008-0000-0600-000010010000}"/>
            </a:ext>
          </a:extLst>
        </xdr:cNvPr>
        <xdr:cNvCxnSpPr/>
      </xdr:nvCxnSpPr>
      <xdr:spPr>
        <a:xfrm>
          <a:off x="6604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29</xdr:row>
      <xdr:rowOff>168927</xdr:rowOff>
    </xdr:from>
    <xdr:ext cx="685572" cy="259045"/>
    <xdr:sp macro="" textlink="">
      <xdr:nvSpPr>
        <xdr:cNvPr id="273" name="テキスト ボックス 272">
          <a:extLst>
            <a:ext uri="{FF2B5EF4-FFF2-40B4-BE49-F238E27FC236}">
              <a16:creationId xmlns:a16="http://schemas.microsoft.com/office/drawing/2014/main" id="{00000000-0008-0000-0600-000011010000}"/>
            </a:ext>
          </a:extLst>
        </xdr:cNvPr>
        <xdr:cNvSpPr txBox="1"/>
      </xdr:nvSpPr>
      <xdr:spPr>
        <a:xfrm>
          <a:off x="5918428" y="5140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74" name="直線コネクタ 273">
          <a:extLst>
            <a:ext uri="{FF2B5EF4-FFF2-40B4-BE49-F238E27FC236}">
              <a16:creationId xmlns:a16="http://schemas.microsoft.com/office/drawing/2014/main" id="{00000000-0008-0000-0600-000012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27</xdr:row>
      <xdr:rowOff>54627</xdr:rowOff>
    </xdr:from>
    <xdr:ext cx="685572" cy="259045"/>
    <xdr:sp macro="" textlink="">
      <xdr:nvSpPr>
        <xdr:cNvPr id="275" name="テキスト ボックス 274">
          <a:extLst>
            <a:ext uri="{FF2B5EF4-FFF2-40B4-BE49-F238E27FC236}">
              <a16:creationId xmlns:a16="http://schemas.microsoft.com/office/drawing/2014/main" id="{00000000-0008-0000-0600-000013010000}"/>
            </a:ext>
          </a:extLst>
        </xdr:cNvPr>
        <xdr:cNvSpPr txBox="1"/>
      </xdr:nvSpPr>
      <xdr:spPr>
        <a:xfrm>
          <a:off x="5918428" y="468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76" name="補助費等グラフ枠">
          <a:extLst>
            <a:ext uri="{FF2B5EF4-FFF2-40B4-BE49-F238E27FC236}">
              <a16:creationId xmlns:a16="http://schemas.microsoft.com/office/drawing/2014/main" id="{00000000-0008-0000-0600-000014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58567</xdr:rowOff>
    </xdr:from>
    <xdr:to>
      <xdr:col>54</xdr:col>
      <xdr:colOff>189865</xdr:colOff>
      <xdr:row>38</xdr:row>
      <xdr:rowOff>62333</xdr:rowOff>
    </xdr:to>
    <xdr:cxnSp macro="">
      <xdr:nvCxnSpPr>
        <xdr:cNvPr id="277" name="直線コネクタ 276">
          <a:extLst>
            <a:ext uri="{FF2B5EF4-FFF2-40B4-BE49-F238E27FC236}">
              <a16:creationId xmlns:a16="http://schemas.microsoft.com/office/drawing/2014/main" id="{00000000-0008-0000-0600-000015010000}"/>
            </a:ext>
          </a:extLst>
        </xdr:cNvPr>
        <xdr:cNvCxnSpPr/>
      </xdr:nvCxnSpPr>
      <xdr:spPr>
        <a:xfrm flipV="1">
          <a:off x="10475595" y="5202067"/>
          <a:ext cx="1270" cy="137536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66160</xdr:rowOff>
    </xdr:from>
    <xdr:ext cx="534377" cy="259045"/>
    <xdr:sp macro="" textlink="">
      <xdr:nvSpPr>
        <xdr:cNvPr id="278" name="補助費等最小値テキスト">
          <a:extLst>
            <a:ext uri="{FF2B5EF4-FFF2-40B4-BE49-F238E27FC236}">
              <a16:creationId xmlns:a16="http://schemas.microsoft.com/office/drawing/2014/main" id="{00000000-0008-0000-0600-000016010000}"/>
            </a:ext>
          </a:extLst>
        </xdr:cNvPr>
        <xdr:cNvSpPr txBox="1"/>
      </xdr:nvSpPr>
      <xdr:spPr>
        <a:xfrm>
          <a:off x="10528300" y="65812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84,609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62333</xdr:rowOff>
    </xdr:from>
    <xdr:to>
      <xdr:col>55</xdr:col>
      <xdr:colOff>88900</xdr:colOff>
      <xdr:row>38</xdr:row>
      <xdr:rowOff>62333</xdr:rowOff>
    </xdr:to>
    <xdr:cxnSp macro="">
      <xdr:nvCxnSpPr>
        <xdr:cNvPr id="279" name="直線コネクタ 278">
          <a:extLst>
            <a:ext uri="{FF2B5EF4-FFF2-40B4-BE49-F238E27FC236}">
              <a16:creationId xmlns:a16="http://schemas.microsoft.com/office/drawing/2014/main" id="{00000000-0008-0000-0600-000017010000}"/>
            </a:ext>
          </a:extLst>
        </xdr:cNvPr>
        <xdr:cNvCxnSpPr/>
      </xdr:nvCxnSpPr>
      <xdr:spPr>
        <a:xfrm>
          <a:off x="10388600" y="65774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5244</xdr:rowOff>
    </xdr:from>
    <xdr:ext cx="690189" cy="259045"/>
    <xdr:sp macro="" textlink="">
      <xdr:nvSpPr>
        <xdr:cNvPr id="280" name="補助費等最大値テキスト">
          <a:extLst>
            <a:ext uri="{FF2B5EF4-FFF2-40B4-BE49-F238E27FC236}">
              <a16:creationId xmlns:a16="http://schemas.microsoft.com/office/drawing/2014/main" id="{00000000-0008-0000-0600-000018010000}"/>
            </a:ext>
          </a:extLst>
        </xdr:cNvPr>
        <xdr:cNvSpPr txBox="1"/>
      </xdr:nvSpPr>
      <xdr:spPr>
        <a:xfrm>
          <a:off x="10528300" y="4977294"/>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1,588,728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30</xdr:row>
      <xdr:rowOff>58567</xdr:rowOff>
    </xdr:from>
    <xdr:to>
      <xdr:col>55</xdr:col>
      <xdr:colOff>88900</xdr:colOff>
      <xdr:row>30</xdr:row>
      <xdr:rowOff>58567</xdr:rowOff>
    </xdr:to>
    <xdr:cxnSp macro="">
      <xdr:nvCxnSpPr>
        <xdr:cNvPr id="281" name="直線コネクタ 280">
          <a:extLst>
            <a:ext uri="{FF2B5EF4-FFF2-40B4-BE49-F238E27FC236}">
              <a16:creationId xmlns:a16="http://schemas.microsoft.com/office/drawing/2014/main" id="{00000000-0008-0000-0600-000019010000}"/>
            </a:ext>
          </a:extLst>
        </xdr:cNvPr>
        <xdr:cNvCxnSpPr/>
      </xdr:nvCxnSpPr>
      <xdr:spPr>
        <a:xfrm>
          <a:off x="10388600" y="52020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37</xdr:row>
      <xdr:rowOff>98253</xdr:rowOff>
    </xdr:from>
    <xdr:to>
      <xdr:col>55</xdr:col>
      <xdr:colOff>0</xdr:colOff>
      <xdr:row>37</xdr:row>
      <xdr:rowOff>127988</xdr:rowOff>
    </xdr:to>
    <xdr:cxnSp macro="">
      <xdr:nvCxnSpPr>
        <xdr:cNvPr id="282" name="直線コネクタ 281">
          <a:extLst>
            <a:ext uri="{FF2B5EF4-FFF2-40B4-BE49-F238E27FC236}">
              <a16:creationId xmlns:a16="http://schemas.microsoft.com/office/drawing/2014/main" id="{00000000-0008-0000-0600-00001A010000}"/>
            </a:ext>
          </a:extLst>
        </xdr:cNvPr>
        <xdr:cNvCxnSpPr/>
      </xdr:nvCxnSpPr>
      <xdr:spPr>
        <a:xfrm>
          <a:off x="9639300" y="6441903"/>
          <a:ext cx="838200" cy="297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61823</xdr:rowOff>
    </xdr:from>
    <xdr:ext cx="599010" cy="259045"/>
    <xdr:sp macro="" textlink="">
      <xdr:nvSpPr>
        <xdr:cNvPr id="283" name="補助費等平均値テキスト">
          <a:extLst>
            <a:ext uri="{FF2B5EF4-FFF2-40B4-BE49-F238E27FC236}">
              <a16:creationId xmlns:a16="http://schemas.microsoft.com/office/drawing/2014/main" id="{00000000-0008-0000-0600-00001B010000}"/>
            </a:ext>
          </a:extLst>
        </xdr:cNvPr>
        <xdr:cNvSpPr txBox="1"/>
      </xdr:nvSpPr>
      <xdr:spPr>
        <a:xfrm>
          <a:off x="10528300" y="6234023"/>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242,130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38946</xdr:rowOff>
    </xdr:from>
    <xdr:to>
      <xdr:col>55</xdr:col>
      <xdr:colOff>50800</xdr:colOff>
      <xdr:row>37</xdr:row>
      <xdr:rowOff>140546</xdr:rowOff>
    </xdr:to>
    <xdr:sp macro="" textlink="">
      <xdr:nvSpPr>
        <xdr:cNvPr id="284" name="フローチャート: 判断 283">
          <a:extLst>
            <a:ext uri="{FF2B5EF4-FFF2-40B4-BE49-F238E27FC236}">
              <a16:creationId xmlns:a16="http://schemas.microsoft.com/office/drawing/2014/main" id="{00000000-0008-0000-0600-00001C010000}"/>
            </a:ext>
          </a:extLst>
        </xdr:cNvPr>
        <xdr:cNvSpPr/>
      </xdr:nvSpPr>
      <xdr:spPr>
        <a:xfrm>
          <a:off x="10426700" y="63825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37</xdr:row>
      <xdr:rowOff>98253</xdr:rowOff>
    </xdr:from>
    <xdr:to>
      <xdr:col>50</xdr:col>
      <xdr:colOff>114300</xdr:colOff>
      <xdr:row>37</xdr:row>
      <xdr:rowOff>146553</xdr:rowOff>
    </xdr:to>
    <xdr:cxnSp macro="">
      <xdr:nvCxnSpPr>
        <xdr:cNvPr id="285" name="直線コネクタ 284">
          <a:extLst>
            <a:ext uri="{FF2B5EF4-FFF2-40B4-BE49-F238E27FC236}">
              <a16:creationId xmlns:a16="http://schemas.microsoft.com/office/drawing/2014/main" id="{00000000-0008-0000-0600-00001D010000}"/>
            </a:ext>
          </a:extLst>
        </xdr:cNvPr>
        <xdr:cNvCxnSpPr/>
      </xdr:nvCxnSpPr>
      <xdr:spPr>
        <a:xfrm flipV="1">
          <a:off x="8750300" y="6441903"/>
          <a:ext cx="889000" cy="48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48564</xdr:rowOff>
    </xdr:from>
    <xdr:to>
      <xdr:col>50</xdr:col>
      <xdr:colOff>165100</xdr:colOff>
      <xdr:row>37</xdr:row>
      <xdr:rowOff>150164</xdr:rowOff>
    </xdr:to>
    <xdr:sp macro="" textlink="">
      <xdr:nvSpPr>
        <xdr:cNvPr id="286" name="フローチャート: 判断 285">
          <a:extLst>
            <a:ext uri="{FF2B5EF4-FFF2-40B4-BE49-F238E27FC236}">
              <a16:creationId xmlns:a16="http://schemas.microsoft.com/office/drawing/2014/main" id="{00000000-0008-0000-0600-00001E010000}"/>
            </a:ext>
          </a:extLst>
        </xdr:cNvPr>
        <xdr:cNvSpPr/>
      </xdr:nvSpPr>
      <xdr:spPr>
        <a:xfrm>
          <a:off x="9588500" y="63922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37</xdr:row>
      <xdr:rowOff>141291</xdr:rowOff>
    </xdr:from>
    <xdr:ext cx="599010" cy="259045"/>
    <xdr:sp macro="" textlink="">
      <xdr:nvSpPr>
        <xdr:cNvPr id="287" name="テキスト ボックス 286">
          <a:extLst>
            <a:ext uri="{FF2B5EF4-FFF2-40B4-BE49-F238E27FC236}">
              <a16:creationId xmlns:a16="http://schemas.microsoft.com/office/drawing/2014/main" id="{00000000-0008-0000-0600-00001F010000}"/>
            </a:ext>
          </a:extLst>
        </xdr:cNvPr>
        <xdr:cNvSpPr txBox="1"/>
      </xdr:nvSpPr>
      <xdr:spPr>
        <a:xfrm>
          <a:off x="9339795" y="64849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231,612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37</xdr:row>
      <xdr:rowOff>47104</xdr:rowOff>
    </xdr:from>
    <xdr:to>
      <xdr:col>45</xdr:col>
      <xdr:colOff>177800</xdr:colOff>
      <xdr:row>37</xdr:row>
      <xdr:rowOff>146553</xdr:rowOff>
    </xdr:to>
    <xdr:cxnSp macro="">
      <xdr:nvCxnSpPr>
        <xdr:cNvPr id="288" name="直線コネクタ 287">
          <a:extLst>
            <a:ext uri="{FF2B5EF4-FFF2-40B4-BE49-F238E27FC236}">
              <a16:creationId xmlns:a16="http://schemas.microsoft.com/office/drawing/2014/main" id="{00000000-0008-0000-0600-000020010000}"/>
            </a:ext>
          </a:extLst>
        </xdr:cNvPr>
        <xdr:cNvCxnSpPr/>
      </xdr:nvCxnSpPr>
      <xdr:spPr>
        <a:xfrm>
          <a:off x="7861300" y="6390754"/>
          <a:ext cx="889000" cy="994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63066</xdr:rowOff>
    </xdr:from>
    <xdr:to>
      <xdr:col>46</xdr:col>
      <xdr:colOff>38100</xdr:colOff>
      <xdr:row>37</xdr:row>
      <xdr:rowOff>164666</xdr:rowOff>
    </xdr:to>
    <xdr:sp macro="" textlink="">
      <xdr:nvSpPr>
        <xdr:cNvPr id="289" name="フローチャート: 判断 288">
          <a:extLst>
            <a:ext uri="{FF2B5EF4-FFF2-40B4-BE49-F238E27FC236}">
              <a16:creationId xmlns:a16="http://schemas.microsoft.com/office/drawing/2014/main" id="{00000000-0008-0000-0600-000021010000}"/>
            </a:ext>
          </a:extLst>
        </xdr:cNvPr>
        <xdr:cNvSpPr/>
      </xdr:nvSpPr>
      <xdr:spPr>
        <a:xfrm>
          <a:off x="8699500" y="64067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36</xdr:row>
      <xdr:rowOff>9743</xdr:rowOff>
    </xdr:from>
    <xdr:ext cx="599010" cy="259045"/>
    <xdr:sp macro="" textlink="">
      <xdr:nvSpPr>
        <xdr:cNvPr id="290" name="テキスト ボックス 289">
          <a:extLst>
            <a:ext uri="{FF2B5EF4-FFF2-40B4-BE49-F238E27FC236}">
              <a16:creationId xmlns:a16="http://schemas.microsoft.com/office/drawing/2014/main" id="{00000000-0008-0000-0600-000022010000}"/>
            </a:ext>
          </a:extLst>
        </xdr:cNvPr>
        <xdr:cNvSpPr txBox="1"/>
      </xdr:nvSpPr>
      <xdr:spPr>
        <a:xfrm>
          <a:off x="8450795" y="618194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215,753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37</xdr:row>
      <xdr:rowOff>47104</xdr:rowOff>
    </xdr:from>
    <xdr:to>
      <xdr:col>41</xdr:col>
      <xdr:colOff>50800</xdr:colOff>
      <xdr:row>37</xdr:row>
      <xdr:rowOff>166499</xdr:rowOff>
    </xdr:to>
    <xdr:cxnSp macro="">
      <xdr:nvCxnSpPr>
        <xdr:cNvPr id="291" name="直線コネクタ 290">
          <a:extLst>
            <a:ext uri="{FF2B5EF4-FFF2-40B4-BE49-F238E27FC236}">
              <a16:creationId xmlns:a16="http://schemas.microsoft.com/office/drawing/2014/main" id="{00000000-0008-0000-0600-000023010000}"/>
            </a:ext>
          </a:extLst>
        </xdr:cNvPr>
        <xdr:cNvCxnSpPr/>
      </xdr:nvCxnSpPr>
      <xdr:spPr>
        <a:xfrm flipV="1">
          <a:off x="6972300" y="6390754"/>
          <a:ext cx="889000" cy="1193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133264</xdr:rowOff>
    </xdr:from>
    <xdr:to>
      <xdr:col>41</xdr:col>
      <xdr:colOff>101600</xdr:colOff>
      <xdr:row>37</xdr:row>
      <xdr:rowOff>63414</xdr:rowOff>
    </xdr:to>
    <xdr:sp macro="" textlink="">
      <xdr:nvSpPr>
        <xdr:cNvPr id="292" name="フローチャート: 判断 291">
          <a:extLst>
            <a:ext uri="{FF2B5EF4-FFF2-40B4-BE49-F238E27FC236}">
              <a16:creationId xmlns:a16="http://schemas.microsoft.com/office/drawing/2014/main" id="{00000000-0008-0000-0600-000024010000}"/>
            </a:ext>
          </a:extLst>
        </xdr:cNvPr>
        <xdr:cNvSpPr/>
      </xdr:nvSpPr>
      <xdr:spPr>
        <a:xfrm>
          <a:off x="7810500" y="63054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35</xdr:row>
      <xdr:rowOff>79941</xdr:rowOff>
    </xdr:from>
    <xdr:ext cx="599010" cy="259045"/>
    <xdr:sp macro="" textlink="">
      <xdr:nvSpPr>
        <xdr:cNvPr id="293" name="テキスト ボックス 292">
          <a:extLst>
            <a:ext uri="{FF2B5EF4-FFF2-40B4-BE49-F238E27FC236}">
              <a16:creationId xmlns:a16="http://schemas.microsoft.com/office/drawing/2014/main" id="{00000000-0008-0000-0600-000025010000}"/>
            </a:ext>
          </a:extLst>
        </xdr:cNvPr>
        <xdr:cNvSpPr txBox="1"/>
      </xdr:nvSpPr>
      <xdr:spPr>
        <a:xfrm>
          <a:off x="7561795" y="60806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326,483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155773</xdr:rowOff>
    </xdr:from>
    <xdr:to>
      <xdr:col>36</xdr:col>
      <xdr:colOff>165100</xdr:colOff>
      <xdr:row>38</xdr:row>
      <xdr:rowOff>85923</xdr:rowOff>
    </xdr:to>
    <xdr:sp macro="" textlink="">
      <xdr:nvSpPr>
        <xdr:cNvPr id="294" name="フローチャート: 判断 293">
          <a:extLst>
            <a:ext uri="{FF2B5EF4-FFF2-40B4-BE49-F238E27FC236}">
              <a16:creationId xmlns:a16="http://schemas.microsoft.com/office/drawing/2014/main" id="{00000000-0008-0000-0600-000026010000}"/>
            </a:ext>
          </a:extLst>
        </xdr:cNvPr>
        <xdr:cNvSpPr/>
      </xdr:nvSpPr>
      <xdr:spPr>
        <a:xfrm>
          <a:off x="6921500" y="64994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38</xdr:row>
      <xdr:rowOff>77050</xdr:rowOff>
    </xdr:from>
    <xdr:ext cx="599010" cy="259045"/>
    <xdr:sp macro="" textlink="">
      <xdr:nvSpPr>
        <xdr:cNvPr id="295" name="テキスト ボックス 294">
          <a:extLst>
            <a:ext uri="{FF2B5EF4-FFF2-40B4-BE49-F238E27FC236}">
              <a16:creationId xmlns:a16="http://schemas.microsoft.com/office/drawing/2014/main" id="{00000000-0008-0000-0600-000027010000}"/>
            </a:ext>
          </a:extLst>
        </xdr:cNvPr>
        <xdr:cNvSpPr txBox="1"/>
      </xdr:nvSpPr>
      <xdr:spPr>
        <a:xfrm>
          <a:off x="6672795" y="659215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114,367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296" name="テキスト ボックス 295">
          <a:extLst>
            <a:ext uri="{FF2B5EF4-FFF2-40B4-BE49-F238E27FC236}">
              <a16:creationId xmlns:a16="http://schemas.microsoft.com/office/drawing/2014/main" id="{00000000-0008-0000-0600-000028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297" name="テキスト ボックス 296">
          <a:extLst>
            <a:ext uri="{FF2B5EF4-FFF2-40B4-BE49-F238E27FC236}">
              <a16:creationId xmlns:a16="http://schemas.microsoft.com/office/drawing/2014/main" id="{00000000-0008-0000-0600-000029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298" name="テキスト ボックス 297">
          <a:extLst>
            <a:ext uri="{FF2B5EF4-FFF2-40B4-BE49-F238E27FC236}">
              <a16:creationId xmlns:a16="http://schemas.microsoft.com/office/drawing/2014/main" id="{00000000-0008-0000-0600-00002A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299" name="テキスト ボックス 298">
          <a:extLst>
            <a:ext uri="{FF2B5EF4-FFF2-40B4-BE49-F238E27FC236}">
              <a16:creationId xmlns:a16="http://schemas.microsoft.com/office/drawing/2014/main" id="{00000000-0008-0000-0600-00002B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0" name="テキスト ボックス 299">
          <a:extLst>
            <a:ext uri="{FF2B5EF4-FFF2-40B4-BE49-F238E27FC236}">
              <a16:creationId xmlns:a16="http://schemas.microsoft.com/office/drawing/2014/main" id="{00000000-0008-0000-0600-00002C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77188</xdr:rowOff>
    </xdr:from>
    <xdr:to>
      <xdr:col>55</xdr:col>
      <xdr:colOff>50800</xdr:colOff>
      <xdr:row>38</xdr:row>
      <xdr:rowOff>7338</xdr:rowOff>
    </xdr:to>
    <xdr:sp macro="" textlink="">
      <xdr:nvSpPr>
        <xdr:cNvPr id="301" name="楕円 300">
          <a:extLst>
            <a:ext uri="{FF2B5EF4-FFF2-40B4-BE49-F238E27FC236}">
              <a16:creationId xmlns:a16="http://schemas.microsoft.com/office/drawing/2014/main" id="{00000000-0008-0000-0600-00002D010000}"/>
            </a:ext>
          </a:extLst>
        </xdr:cNvPr>
        <xdr:cNvSpPr/>
      </xdr:nvSpPr>
      <xdr:spPr>
        <a:xfrm>
          <a:off x="10426700" y="64208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37</xdr:row>
      <xdr:rowOff>17374</xdr:rowOff>
    </xdr:from>
    <xdr:ext cx="599010" cy="259045"/>
    <xdr:sp macro="" textlink="">
      <xdr:nvSpPr>
        <xdr:cNvPr id="302" name="補助費等該当値テキスト">
          <a:extLst>
            <a:ext uri="{FF2B5EF4-FFF2-40B4-BE49-F238E27FC236}">
              <a16:creationId xmlns:a16="http://schemas.microsoft.com/office/drawing/2014/main" id="{00000000-0008-0000-0600-00002E010000}"/>
            </a:ext>
          </a:extLst>
        </xdr:cNvPr>
        <xdr:cNvSpPr txBox="1"/>
      </xdr:nvSpPr>
      <xdr:spPr>
        <a:xfrm>
          <a:off x="10528300" y="63610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200,309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47453</xdr:rowOff>
    </xdr:from>
    <xdr:to>
      <xdr:col>50</xdr:col>
      <xdr:colOff>165100</xdr:colOff>
      <xdr:row>37</xdr:row>
      <xdr:rowOff>149053</xdr:rowOff>
    </xdr:to>
    <xdr:sp macro="" textlink="">
      <xdr:nvSpPr>
        <xdr:cNvPr id="303" name="楕円 302">
          <a:extLst>
            <a:ext uri="{FF2B5EF4-FFF2-40B4-BE49-F238E27FC236}">
              <a16:creationId xmlns:a16="http://schemas.microsoft.com/office/drawing/2014/main" id="{00000000-0008-0000-0600-00002F010000}"/>
            </a:ext>
          </a:extLst>
        </xdr:cNvPr>
        <xdr:cNvSpPr/>
      </xdr:nvSpPr>
      <xdr:spPr>
        <a:xfrm>
          <a:off x="9588500" y="63911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35</xdr:row>
      <xdr:rowOff>165580</xdr:rowOff>
    </xdr:from>
    <xdr:ext cx="599010" cy="259045"/>
    <xdr:sp macro="" textlink="">
      <xdr:nvSpPr>
        <xdr:cNvPr id="304" name="テキスト ボックス 303">
          <a:extLst>
            <a:ext uri="{FF2B5EF4-FFF2-40B4-BE49-F238E27FC236}">
              <a16:creationId xmlns:a16="http://schemas.microsoft.com/office/drawing/2014/main" id="{00000000-0008-0000-0600-000030010000}"/>
            </a:ext>
          </a:extLst>
        </xdr:cNvPr>
        <xdr:cNvSpPr txBox="1"/>
      </xdr:nvSpPr>
      <xdr:spPr>
        <a:xfrm>
          <a:off x="9339795" y="616633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232,827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37</xdr:row>
      <xdr:rowOff>95753</xdr:rowOff>
    </xdr:from>
    <xdr:to>
      <xdr:col>46</xdr:col>
      <xdr:colOff>38100</xdr:colOff>
      <xdr:row>38</xdr:row>
      <xdr:rowOff>25904</xdr:rowOff>
    </xdr:to>
    <xdr:sp macro="" textlink="">
      <xdr:nvSpPr>
        <xdr:cNvPr id="305" name="楕円 304">
          <a:extLst>
            <a:ext uri="{FF2B5EF4-FFF2-40B4-BE49-F238E27FC236}">
              <a16:creationId xmlns:a16="http://schemas.microsoft.com/office/drawing/2014/main" id="{00000000-0008-0000-0600-000031010000}"/>
            </a:ext>
          </a:extLst>
        </xdr:cNvPr>
        <xdr:cNvSpPr/>
      </xdr:nvSpPr>
      <xdr:spPr>
        <a:xfrm>
          <a:off x="8699500" y="6439403"/>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38</xdr:row>
      <xdr:rowOff>17030</xdr:rowOff>
    </xdr:from>
    <xdr:ext cx="599010" cy="259045"/>
    <xdr:sp macro="" textlink="">
      <xdr:nvSpPr>
        <xdr:cNvPr id="306" name="テキスト ボックス 305">
          <a:extLst>
            <a:ext uri="{FF2B5EF4-FFF2-40B4-BE49-F238E27FC236}">
              <a16:creationId xmlns:a16="http://schemas.microsoft.com/office/drawing/2014/main" id="{00000000-0008-0000-0600-000032010000}"/>
            </a:ext>
          </a:extLst>
        </xdr:cNvPr>
        <xdr:cNvSpPr txBox="1"/>
      </xdr:nvSpPr>
      <xdr:spPr>
        <a:xfrm>
          <a:off x="8450795" y="653213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180,005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36</xdr:row>
      <xdr:rowOff>167754</xdr:rowOff>
    </xdr:from>
    <xdr:to>
      <xdr:col>41</xdr:col>
      <xdr:colOff>101600</xdr:colOff>
      <xdr:row>37</xdr:row>
      <xdr:rowOff>97904</xdr:rowOff>
    </xdr:to>
    <xdr:sp macro="" textlink="">
      <xdr:nvSpPr>
        <xdr:cNvPr id="307" name="楕円 306">
          <a:extLst>
            <a:ext uri="{FF2B5EF4-FFF2-40B4-BE49-F238E27FC236}">
              <a16:creationId xmlns:a16="http://schemas.microsoft.com/office/drawing/2014/main" id="{00000000-0008-0000-0600-000033010000}"/>
            </a:ext>
          </a:extLst>
        </xdr:cNvPr>
        <xdr:cNvSpPr/>
      </xdr:nvSpPr>
      <xdr:spPr>
        <a:xfrm>
          <a:off x="7810500" y="63399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37</xdr:row>
      <xdr:rowOff>89031</xdr:rowOff>
    </xdr:from>
    <xdr:ext cx="599010" cy="259045"/>
    <xdr:sp macro="" textlink="">
      <xdr:nvSpPr>
        <xdr:cNvPr id="308" name="テキスト ボックス 307">
          <a:extLst>
            <a:ext uri="{FF2B5EF4-FFF2-40B4-BE49-F238E27FC236}">
              <a16:creationId xmlns:a16="http://schemas.microsoft.com/office/drawing/2014/main" id="{00000000-0008-0000-0600-000034010000}"/>
            </a:ext>
          </a:extLst>
        </xdr:cNvPr>
        <xdr:cNvSpPr txBox="1"/>
      </xdr:nvSpPr>
      <xdr:spPr>
        <a:xfrm>
          <a:off x="7561795" y="64326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288,764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115699</xdr:rowOff>
    </xdr:from>
    <xdr:to>
      <xdr:col>36</xdr:col>
      <xdr:colOff>165100</xdr:colOff>
      <xdr:row>38</xdr:row>
      <xdr:rowOff>45849</xdr:rowOff>
    </xdr:to>
    <xdr:sp macro="" textlink="">
      <xdr:nvSpPr>
        <xdr:cNvPr id="309" name="楕円 308">
          <a:extLst>
            <a:ext uri="{FF2B5EF4-FFF2-40B4-BE49-F238E27FC236}">
              <a16:creationId xmlns:a16="http://schemas.microsoft.com/office/drawing/2014/main" id="{00000000-0008-0000-0600-000035010000}"/>
            </a:ext>
          </a:extLst>
        </xdr:cNvPr>
        <xdr:cNvSpPr/>
      </xdr:nvSpPr>
      <xdr:spPr>
        <a:xfrm>
          <a:off x="6921500" y="64593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36</xdr:row>
      <xdr:rowOff>62376</xdr:rowOff>
    </xdr:from>
    <xdr:ext cx="599010" cy="259045"/>
    <xdr:sp macro="" textlink="">
      <xdr:nvSpPr>
        <xdr:cNvPr id="310" name="テキスト ボックス 309">
          <a:extLst>
            <a:ext uri="{FF2B5EF4-FFF2-40B4-BE49-F238E27FC236}">
              <a16:creationId xmlns:a16="http://schemas.microsoft.com/office/drawing/2014/main" id="{00000000-0008-0000-0600-000036010000}"/>
            </a:ext>
          </a:extLst>
        </xdr:cNvPr>
        <xdr:cNvSpPr txBox="1"/>
      </xdr:nvSpPr>
      <xdr:spPr>
        <a:xfrm>
          <a:off x="6672795" y="62345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158,192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1" name="正方形/長方形 310">
          <a:extLst>
            <a:ext uri="{FF2B5EF4-FFF2-40B4-BE49-F238E27FC236}">
              <a16:creationId xmlns:a16="http://schemas.microsoft.com/office/drawing/2014/main" id="{00000000-0008-0000-0600-000037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2" name="正方形/長方形 311">
          <a:extLst>
            <a:ext uri="{FF2B5EF4-FFF2-40B4-BE49-F238E27FC236}">
              <a16:creationId xmlns:a16="http://schemas.microsoft.com/office/drawing/2014/main" id="{00000000-0008-0000-0600-000038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13" name="正方形/長方形 312">
          <a:extLst>
            <a:ext uri="{FF2B5EF4-FFF2-40B4-BE49-F238E27FC236}">
              <a16:creationId xmlns:a16="http://schemas.microsoft.com/office/drawing/2014/main" id="{00000000-0008-0000-0600-000039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14" name="正方形/長方形 313">
          <a:extLst>
            <a:ext uri="{FF2B5EF4-FFF2-40B4-BE49-F238E27FC236}">
              <a16:creationId xmlns:a16="http://schemas.microsoft.com/office/drawing/2014/main" id="{00000000-0008-0000-0600-00003A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15" name="正方形/長方形 314">
          <a:extLst>
            <a:ext uri="{FF2B5EF4-FFF2-40B4-BE49-F238E27FC236}">
              <a16:creationId xmlns:a16="http://schemas.microsoft.com/office/drawing/2014/main" id="{00000000-0008-0000-0600-00003B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60,753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16" name="正方形/長方形 315">
          <a:extLst>
            <a:ext uri="{FF2B5EF4-FFF2-40B4-BE49-F238E27FC236}">
              <a16:creationId xmlns:a16="http://schemas.microsoft.com/office/drawing/2014/main" id="{00000000-0008-0000-0600-00003C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17" name="正方形/長方形 316">
          <a:extLst>
            <a:ext uri="{FF2B5EF4-FFF2-40B4-BE49-F238E27FC236}">
              <a16:creationId xmlns:a16="http://schemas.microsoft.com/office/drawing/2014/main" id="{00000000-0008-0000-0600-00003D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55,463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18" name="正方形/長方形 317">
          <a:extLst>
            <a:ext uri="{FF2B5EF4-FFF2-40B4-BE49-F238E27FC236}">
              <a16:creationId xmlns:a16="http://schemas.microsoft.com/office/drawing/2014/main" id="{00000000-0008-0000-0600-00003E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19" name="テキスト ボックス 318">
          <a:extLst>
            <a:ext uri="{FF2B5EF4-FFF2-40B4-BE49-F238E27FC236}">
              <a16:creationId xmlns:a16="http://schemas.microsoft.com/office/drawing/2014/main" id="{00000000-0008-0000-0600-00003F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0" name="直線コネクタ 319">
          <a:extLst>
            <a:ext uri="{FF2B5EF4-FFF2-40B4-BE49-F238E27FC236}">
              <a16:creationId xmlns:a16="http://schemas.microsoft.com/office/drawing/2014/main" id="{00000000-0008-0000-0600-000040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139700</xdr:rowOff>
    </xdr:from>
    <xdr:to>
      <xdr:col>59</xdr:col>
      <xdr:colOff>50800</xdr:colOff>
      <xdr:row>58</xdr:row>
      <xdr:rowOff>139700</xdr:rowOff>
    </xdr:to>
    <xdr:cxnSp macro="">
      <xdr:nvCxnSpPr>
        <xdr:cNvPr id="321" name="直線コネクタ 320">
          <a:extLst>
            <a:ext uri="{FF2B5EF4-FFF2-40B4-BE49-F238E27FC236}">
              <a16:creationId xmlns:a16="http://schemas.microsoft.com/office/drawing/2014/main" id="{00000000-0008-0000-0600-000041010000}"/>
            </a:ext>
          </a:extLst>
        </xdr:cNvPr>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168927</xdr:rowOff>
    </xdr:from>
    <xdr:ext cx="248786" cy="259045"/>
    <xdr:sp macro="" textlink="">
      <xdr:nvSpPr>
        <xdr:cNvPr id="322" name="テキスト ボックス 321">
          <a:extLst>
            <a:ext uri="{FF2B5EF4-FFF2-40B4-BE49-F238E27FC236}">
              <a16:creationId xmlns:a16="http://schemas.microsoft.com/office/drawing/2014/main" id="{00000000-0008-0000-0600-000042010000}"/>
            </a:ext>
          </a:extLst>
        </xdr:cNvPr>
        <xdr:cNvSpPr txBox="1"/>
      </xdr:nvSpPr>
      <xdr:spPr>
        <a:xfrm>
          <a:off x="6355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23" name="直線コネクタ 322">
          <a:extLst>
            <a:ext uri="{FF2B5EF4-FFF2-40B4-BE49-F238E27FC236}">
              <a16:creationId xmlns:a16="http://schemas.microsoft.com/office/drawing/2014/main" id="{00000000-0008-0000-0600-000043010000}"/>
            </a:ext>
          </a:extLst>
        </xdr:cNvPr>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55</xdr:row>
      <xdr:rowOff>54627</xdr:rowOff>
    </xdr:from>
    <xdr:ext cx="685572" cy="259045"/>
    <xdr:sp macro="" textlink="">
      <xdr:nvSpPr>
        <xdr:cNvPr id="324" name="テキスト ボックス 323">
          <a:extLst>
            <a:ext uri="{FF2B5EF4-FFF2-40B4-BE49-F238E27FC236}">
              <a16:creationId xmlns:a16="http://schemas.microsoft.com/office/drawing/2014/main" id="{00000000-0008-0000-0600-000044010000}"/>
            </a:ext>
          </a:extLst>
        </xdr:cNvPr>
        <xdr:cNvSpPr txBox="1"/>
      </xdr:nvSpPr>
      <xdr:spPr>
        <a:xfrm>
          <a:off x="5918428" y="94843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325" name="直線コネクタ 324">
          <a:extLst>
            <a:ext uri="{FF2B5EF4-FFF2-40B4-BE49-F238E27FC236}">
              <a16:creationId xmlns:a16="http://schemas.microsoft.com/office/drawing/2014/main" id="{00000000-0008-0000-0600-000045010000}"/>
            </a:ext>
          </a:extLst>
        </xdr:cNvPr>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52</xdr:row>
      <xdr:rowOff>111777</xdr:rowOff>
    </xdr:from>
    <xdr:ext cx="685572" cy="259045"/>
    <xdr:sp macro="" textlink="">
      <xdr:nvSpPr>
        <xdr:cNvPr id="326" name="テキスト ボックス 325">
          <a:extLst>
            <a:ext uri="{FF2B5EF4-FFF2-40B4-BE49-F238E27FC236}">
              <a16:creationId xmlns:a16="http://schemas.microsoft.com/office/drawing/2014/main" id="{00000000-0008-0000-0600-000046010000}"/>
            </a:ext>
          </a:extLst>
        </xdr:cNvPr>
        <xdr:cNvSpPr txBox="1"/>
      </xdr:nvSpPr>
      <xdr:spPr>
        <a:xfrm>
          <a:off x="5918428" y="9027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327" name="直線コネクタ 326">
          <a:extLst>
            <a:ext uri="{FF2B5EF4-FFF2-40B4-BE49-F238E27FC236}">
              <a16:creationId xmlns:a16="http://schemas.microsoft.com/office/drawing/2014/main" id="{00000000-0008-0000-0600-000047010000}"/>
            </a:ext>
          </a:extLst>
        </xdr:cNvPr>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49</xdr:row>
      <xdr:rowOff>168927</xdr:rowOff>
    </xdr:from>
    <xdr:ext cx="685572" cy="259045"/>
    <xdr:sp macro="" textlink="">
      <xdr:nvSpPr>
        <xdr:cNvPr id="328" name="テキスト ボックス 327">
          <a:extLst>
            <a:ext uri="{FF2B5EF4-FFF2-40B4-BE49-F238E27FC236}">
              <a16:creationId xmlns:a16="http://schemas.microsoft.com/office/drawing/2014/main" id="{00000000-0008-0000-0600-000048010000}"/>
            </a:ext>
          </a:extLst>
        </xdr:cNvPr>
        <xdr:cNvSpPr txBox="1"/>
      </xdr:nvSpPr>
      <xdr:spPr>
        <a:xfrm>
          <a:off x="5918428" y="8569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29" name="直線コネクタ 328">
          <a:extLst>
            <a:ext uri="{FF2B5EF4-FFF2-40B4-BE49-F238E27FC236}">
              <a16:creationId xmlns:a16="http://schemas.microsoft.com/office/drawing/2014/main" id="{00000000-0008-0000-0600-000049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47</xdr:row>
      <xdr:rowOff>54627</xdr:rowOff>
    </xdr:from>
    <xdr:ext cx="685572" cy="259045"/>
    <xdr:sp macro="" textlink="">
      <xdr:nvSpPr>
        <xdr:cNvPr id="330" name="テキスト ボックス 329">
          <a:extLst>
            <a:ext uri="{FF2B5EF4-FFF2-40B4-BE49-F238E27FC236}">
              <a16:creationId xmlns:a16="http://schemas.microsoft.com/office/drawing/2014/main" id="{00000000-0008-0000-0600-00004A010000}"/>
            </a:ext>
          </a:extLst>
        </xdr:cNvPr>
        <xdr:cNvSpPr txBox="1"/>
      </xdr:nvSpPr>
      <xdr:spPr>
        <a:xfrm>
          <a:off x="5918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31" name="普通建設事業費グラフ枠">
          <a:extLst>
            <a:ext uri="{FF2B5EF4-FFF2-40B4-BE49-F238E27FC236}">
              <a16:creationId xmlns:a16="http://schemas.microsoft.com/office/drawing/2014/main" id="{00000000-0008-0000-0600-00004B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94975</xdr:rowOff>
    </xdr:from>
    <xdr:to>
      <xdr:col>54</xdr:col>
      <xdr:colOff>189865</xdr:colOff>
      <xdr:row>58</xdr:row>
      <xdr:rowOff>130861</xdr:rowOff>
    </xdr:to>
    <xdr:cxnSp macro="">
      <xdr:nvCxnSpPr>
        <xdr:cNvPr id="332" name="直線コネクタ 331">
          <a:extLst>
            <a:ext uri="{FF2B5EF4-FFF2-40B4-BE49-F238E27FC236}">
              <a16:creationId xmlns:a16="http://schemas.microsoft.com/office/drawing/2014/main" id="{00000000-0008-0000-0600-00004C010000}"/>
            </a:ext>
          </a:extLst>
        </xdr:cNvPr>
        <xdr:cNvCxnSpPr/>
      </xdr:nvCxnSpPr>
      <xdr:spPr>
        <a:xfrm flipV="1">
          <a:off x="10475595" y="8667475"/>
          <a:ext cx="1270" cy="14074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134688</xdr:rowOff>
    </xdr:from>
    <xdr:ext cx="534377" cy="259045"/>
    <xdr:sp macro="" textlink="">
      <xdr:nvSpPr>
        <xdr:cNvPr id="333" name="普通建設事業費最小値テキスト">
          <a:extLst>
            <a:ext uri="{FF2B5EF4-FFF2-40B4-BE49-F238E27FC236}">
              <a16:creationId xmlns:a16="http://schemas.microsoft.com/office/drawing/2014/main" id="{00000000-0008-0000-0600-00004D010000}"/>
            </a:ext>
          </a:extLst>
        </xdr:cNvPr>
        <xdr:cNvSpPr txBox="1"/>
      </xdr:nvSpPr>
      <xdr:spPr>
        <a:xfrm>
          <a:off x="10528300" y="100787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38,665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130861</xdr:rowOff>
    </xdr:from>
    <xdr:to>
      <xdr:col>55</xdr:col>
      <xdr:colOff>88900</xdr:colOff>
      <xdr:row>58</xdr:row>
      <xdr:rowOff>130861</xdr:rowOff>
    </xdr:to>
    <xdr:cxnSp macro="">
      <xdr:nvCxnSpPr>
        <xdr:cNvPr id="334" name="直線コネクタ 333">
          <a:extLst>
            <a:ext uri="{FF2B5EF4-FFF2-40B4-BE49-F238E27FC236}">
              <a16:creationId xmlns:a16="http://schemas.microsoft.com/office/drawing/2014/main" id="{00000000-0008-0000-0600-00004E010000}"/>
            </a:ext>
          </a:extLst>
        </xdr:cNvPr>
        <xdr:cNvCxnSpPr/>
      </xdr:nvCxnSpPr>
      <xdr:spPr>
        <a:xfrm>
          <a:off x="10388600" y="100749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41652</xdr:rowOff>
    </xdr:from>
    <xdr:ext cx="690189" cy="259045"/>
    <xdr:sp macro="" textlink="">
      <xdr:nvSpPr>
        <xdr:cNvPr id="335" name="普通建設事業費最大値テキスト">
          <a:extLst>
            <a:ext uri="{FF2B5EF4-FFF2-40B4-BE49-F238E27FC236}">
              <a16:creationId xmlns:a16="http://schemas.microsoft.com/office/drawing/2014/main" id="{00000000-0008-0000-0600-00004F010000}"/>
            </a:ext>
          </a:extLst>
        </xdr:cNvPr>
        <xdr:cNvSpPr txBox="1"/>
      </xdr:nvSpPr>
      <xdr:spPr>
        <a:xfrm>
          <a:off x="10528300" y="8442702"/>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6,195,648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50</xdr:row>
      <xdr:rowOff>94975</xdr:rowOff>
    </xdr:from>
    <xdr:to>
      <xdr:col>55</xdr:col>
      <xdr:colOff>88900</xdr:colOff>
      <xdr:row>50</xdr:row>
      <xdr:rowOff>94975</xdr:rowOff>
    </xdr:to>
    <xdr:cxnSp macro="">
      <xdr:nvCxnSpPr>
        <xdr:cNvPr id="336" name="直線コネクタ 335">
          <a:extLst>
            <a:ext uri="{FF2B5EF4-FFF2-40B4-BE49-F238E27FC236}">
              <a16:creationId xmlns:a16="http://schemas.microsoft.com/office/drawing/2014/main" id="{00000000-0008-0000-0600-000050010000}"/>
            </a:ext>
          </a:extLst>
        </xdr:cNvPr>
        <xdr:cNvCxnSpPr/>
      </xdr:nvCxnSpPr>
      <xdr:spPr>
        <a:xfrm>
          <a:off x="10388600" y="86674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75533</xdr:rowOff>
    </xdr:from>
    <xdr:to>
      <xdr:col>55</xdr:col>
      <xdr:colOff>0</xdr:colOff>
      <xdr:row>58</xdr:row>
      <xdr:rowOff>98780</xdr:rowOff>
    </xdr:to>
    <xdr:cxnSp macro="">
      <xdr:nvCxnSpPr>
        <xdr:cNvPr id="337" name="直線コネクタ 336">
          <a:extLst>
            <a:ext uri="{FF2B5EF4-FFF2-40B4-BE49-F238E27FC236}">
              <a16:creationId xmlns:a16="http://schemas.microsoft.com/office/drawing/2014/main" id="{00000000-0008-0000-0600-000051010000}"/>
            </a:ext>
          </a:extLst>
        </xdr:cNvPr>
        <xdr:cNvCxnSpPr/>
      </xdr:nvCxnSpPr>
      <xdr:spPr>
        <a:xfrm flipV="1">
          <a:off x="9639300" y="10019633"/>
          <a:ext cx="838200" cy="232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57</xdr:row>
      <xdr:rowOff>41219</xdr:rowOff>
    </xdr:from>
    <xdr:ext cx="599010" cy="259045"/>
    <xdr:sp macro="" textlink="">
      <xdr:nvSpPr>
        <xdr:cNvPr id="338" name="普通建設事業費平均値テキスト">
          <a:extLst>
            <a:ext uri="{FF2B5EF4-FFF2-40B4-BE49-F238E27FC236}">
              <a16:creationId xmlns:a16="http://schemas.microsoft.com/office/drawing/2014/main" id="{00000000-0008-0000-0600-000052010000}"/>
            </a:ext>
          </a:extLst>
        </xdr:cNvPr>
        <xdr:cNvSpPr txBox="1"/>
      </xdr:nvSpPr>
      <xdr:spPr>
        <a:xfrm>
          <a:off x="10528300" y="9813869"/>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308,655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18342</xdr:rowOff>
    </xdr:from>
    <xdr:to>
      <xdr:col>55</xdr:col>
      <xdr:colOff>50800</xdr:colOff>
      <xdr:row>58</xdr:row>
      <xdr:rowOff>119942</xdr:rowOff>
    </xdr:to>
    <xdr:sp macro="" textlink="">
      <xdr:nvSpPr>
        <xdr:cNvPr id="339" name="フローチャート: 判断 338">
          <a:extLst>
            <a:ext uri="{FF2B5EF4-FFF2-40B4-BE49-F238E27FC236}">
              <a16:creationId xmlns:a16="http://schemas.microsoft.com/office/drawing/2014/main" id="{00000000-0008-0000-0600-000053010000}"/>
            </a:ext>
          </a:extLst>
        </xdr:cNvPr>
        <xdr:cNvSpPr/>
      </xdr:nvSpPr>
      <xdr:spPr>
        <a:xfrm>
          <a:off x="10426700" y="99624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98780</xdr:rowOff>
    </xdr:from>
    <xdr:to>
      <xdr:col>50</xdr:col>
      <xdr:colOff>114300</xdr:colOff>
      <xdr:row>58</xdr:row>
      <xdr:rowOff>104628</xdr:rowOff>
    </xdr:to>
    <xdr:cxnSp macro="">
      <xdr:nvCxnSpPr>
        <xdr:cNvPr id="340" name="直線コネクタ 339">
          <a:extLst>
            <a:ext uri="{FF2B5EF4-FFF2-40B4-BE49-F238E27FC236}">
              <a16:creationId xmlns:a16="http://schemas.microsoft.com/office/drawing/2014/main" id="{00000000-0008-0000-0600-000054010000}"/>
            </a:ext>
          </a:extLst>
        </xdr:cNvPr>
        <xdr:cNvCxnSpPr/>
      </xdr:nvCxnSpPr>
      <xdr:spPr>
        <a:xfrm flipV="1">
          <a:off x="8750300" y="10042880"/>
          <a:ext cx="889000" cy="58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58</xdr:row>
      <xdr:rowOff>21213</xdr:rowOff>
    </xdr:from>
    <xdr:to>
      <xdr:col>50</xdr:col>
      <xdr:colOff>165100</xdr:colOff>
      <xdr:row>58</xdr:row>
      <xdr:rowOff>122813</xdr:rowOff>
    </xdr:to>
    <xdr:sp macro="" textlink="">
      <xdr:nvSpPr>
        <xdr:cNvPr id="341" name="フローチャート: 判断 340">
          <a:extLst>
            <a:ext uri="{FF2B5EF4-FFF2-40B4-BE49-F238E27FC236}">
              <a16:creationId xmlns:a16="http://schemas.microsoft.com/office/drawing/2014/main" id="{00000000-0008-0000-0600-000055010000}"/>
            </a:ext>
          </a:extLst>
        </xdr:cNvPr>
        <xdr:cNvSpPr/>
      </xdr:nvSpPr>
      <xdr:spPr>
        <a:xfrm>
          <a:off x="9588500" y="99653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56</xdr:row>
      <xdr:rowOff>139340</xdr:rowOff>
    </xdr:from>
    <xdr:ext cx="599010" cy="259045"/>
    <xdr:sp macro="" textlink="">
      <xdr:nvSpPr>
        <xdr:cNvPr id="342" name="テキスト ボックス 341">
          <a:extLst>
            <a:ext uri="{FF2B5EF4-FFF2-40B4-BE49-F238E27FC236}">
              <a16:creationId xmlns:a16="http://schemas.microsoft.com/office/drawing/2014/main" id="{00000000-0008-0000-0600-000056010000}"/>
            </a:ext>
          </a:extLst>
        </xdr:cNvPr>
        <xdr:cNvSpPr txBox="1"/>
      </xdr:nvSpPr>
      <xdr:spPr>
        <a:xfrm>
          <a:off x="9339795" y="97405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296,093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104628</xdr:rowOff>
    </xdr:from>
    <xdr:to>
      <xdr:col>45</xdr:col>
      <xdr:colOff>177800</xdr:colOff>
      <xdr:row>58</xdr:row>
      <xdr:rowOff>105630</xdr:rowOff>
    </xdr:to>
    <xdr:cxnSp macro="">
      <xdr:nvCxnSpPr>
        <xdr:cNvPr id="343" name="直線コネクタ 342">
          <a:extLst>
            <a:ext uri="{FF2B5EF4-FFF2-40B4-BE49-F238E27FC236}">
              <a16:creationId xmlns:a16="http://schemas.microsoft.com/office/drawing/2014/main" id="{00000000-0008-0000-0600-000057010000}"/>
            </a:ext>
          </a:extLst>
        </xdr:cNvPr>
        <xdr:cNvCxnSpPr/>
      </xdr:nvCxnSpPr>
      <xdr:spPr>
        <a:xfrm flipV="1">
          <a:off x="7861300" y="10048728"/>
          <a:ext cx="889000" cy="10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58</xdr:row>
      <xdr:rowOff>5989</xdr:rowOff>
    </xdr:from>
    <xdr:to>
      <xdr:col>46</xdr:col>
      <xdr:colOff>38100</xdr:colOff>
      <xdr:row>58</xdr:row>
      <xdr:rowOff>107589</xdr:rowOff>
    </xdr:to>
    <xdr:sp macro="" textlink="">
      <xdr:nvSpPr>
        <xdr:cNvPr id="344" name="フローチャート: 判断 343">
          <a:extLst>
            <a:ext uri="{FF2B5EF4-FFF2-40B4-BE49-F238E27FC236}">
              <a16:creationId xmlns:a16="http://schemas.microsoft.com/office/drawing/2014/main" id="{00000000-0008-0000-0600-000058010000}"/>
            </a:ext>
          </a:extLst>
        </xdr:cNvPr>
        <xdr:cNvSpPr/>
      </xdr:nvSpPr>
      <xdr:spPr>
        <a:xfrm>
          <a:off x="8699500" y="99500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56</xdr:row>
      <xdr:rowOff>124116</xdr:rowOff>
    </xdr:from>
    <xdr:ext cx="599010" cy="259045"/>
    <xdr:sp macro="" textlink="">
      <xdr:nvSpPr>
        <xdr:cNvPr id="345" name="テキスト ボックス 344">
          <a:extLst>
            <a:ext uri="{FF2B5EF4-FFF2-40B4-BE49-F238E27FC236}">
              <a16:creationId xmlns:a16="http://schemas.microsoft.com/office/drawing/2014/main" id="{00000000-0008-0000-0600-000059010000}"/>
            </a:ext>
          </a:extLst>
        </xdr:cNvPr>
        <xdr:cNvSpPr txBox="1"/>
      </xdr:nvSpPr>
      <xdr:spPr>
        <a:xfrm>
          <a:off x="8450795" y="97253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362,690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78725</xdr:rowOff>
    </xdr:from>
    <xdr:to>
      <xdr:col>41</xdr:col>
      <xdr:colOff>50800</xdr:colOff>
      <xdr:row>58</xdr:row>
      <xdr:rowOff>105630</xdr:rowOff>
    </xdr:to>
    <xdr:cxnSp macro="">
      <xdr:nvCxnSpPr>
        <xdr:cNvPr id="346" name="直線コネクタ 345">
          <a:extLst>
            <a:ext uri="{FF2B5EF4-FFF2-40B4-BE49-F238E27FC236}">
              <a16:creationId xmlns:a16="http://schemas.microsoft.com/office/drawing/2014/main" id="{00000000-0008-0000-0600-00005A010000}"/>
            </a:ext>
          </a:extLst>
        </xdr:cNvPr>
        <xdr:cNvCxnSpPr/>
      </xdr:nvCxnSpPr>
      <xdr:spPr>
        <a:xfrm>
          <a:off x="6972300" y="10022825"/>
          <a:ext cx="889000" cy="269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58</xdr:row>
      <xdr:rowOff>12925</xdr:rowOff>
    </xdr:from>
    <xdr:to>
      <xdr:col>41</xdr:col>
      <xdr:colOff>101600</xdr:colOff>
      <xdr:row>58</xdr:row>
      <xdr:rowOff>114525</xdr:rowOff>
    </xdr:to>
    <xdr:sp macro="" textlink="">
      <xdr:nvSpPr>
        <xdr:cNvPr id="347" name="フローチャート: 判断 346">
          <a:extLst>
            <a:ext uri="{FF2B5EF4-FFF2-40B4-BE49-F238E27FC236}">
              <a16:creationId xmlns:a16="http://schemas.microsoft.com/office/drawing/2014/main" id="{00000000-0008-0000-0600-00005B010000}"/>
            </a:ext>
          </a:extLst>
        </xdr:cNvPr>
        <xdr:cNvSpPr/>
      </xdr:nvSpPr>
      <xdr:spPr>
        <a:xfrm>
          <a:off x="7810500" y="99570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56</xdr:row>
      <xdr:rowOff>131052</xdr:rowOff>
    </xdr:from>
    <xdr:ext cx="599010" cy="259045"/>
    <xdr:sp macro="" textlink="">
      <xdr:nvSpPr>
        <xdr:cNvPr id="348" name="テキスト ボックス 347">
          <a:extLst>
            <a:ext uri="{FF2B5EF4-FFF2-40B4-BE49-F238E27FC236}">
              <a16:creationId xmlns:a16="http://schemas.microsoft.com/office/drawing/2014/main" id="{00000000-0008-0000-0600-00005C010000}"/>
            </a:ext>
          </a:extLst>
        </xdr:cNvPr>
        <xdr:cNvSpPr txBox="1"/>
      </xdr:nvSpPr>
      <xdr:spPr>
        <a:xfrm>
          <a:off x="7561795" y="97322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332,350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55721</xdr:rowOff>
    </xdr:from>
    <xdr:to>
      <xdr:col>36</xdr:col>
      <xdr:colOff>165100</xdr:colOff>
      <xdr:row>58</xdr:row>
      <xdr:rowOff>157321</xdr:rowOff>
    </xdr:to>
    <xdr:sp macro="" textlink="">
      <xdr:nvSpPr>
        <xdr:cNvPr id="349" name="フローチャート: 判断 348">
          <a:extLst>
            <a:ext uri="{FF2B5EF4-FFF2-40B4-BE49-F238E27FC236}">
              <a16:creationId xmlns:a16="http://schemas.microsoft.com/office/drawing/2014/main" id="{00000000-0008-0000-0600-00005D010000}"/>
            </a:ext>
          </a:extLst>
        </xdr:cNvPr>
        <xdr:cNvSpPr/>
      </xdr:nvSpPr>
      <xdr:spPr>
        <a:xfrm>
          <a:off x="6921500" y="99998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58</xdr:row>
      <xdr:rowOff>148448</xdr:rowOff>
    </xdr:from>
    <xdr:ext cx="599010" cy="259045"/>
    <xdr:sp macro="" textlink="">
      <xdr:nvSpPr>
        <xdr:cNvPr id="350" name="テキスト ボックス 349">
          <a:extLst>
            <a:ext uri="{FF2B5EF4-FFF2-40B4-BE49-F238E27FC236}">
              <a16:creationId xmlns:a16="http://schemas.microsoft.com/office/drawing/2014/main" id="{00000000-0008-0000-0600-00005E010000}"/>
            </a:ext>
          </a:extLst>
        </xdr:cNvPr>
        <xdr:cNvSpPr txBox="1"/>
      </xdr:nvSpPr>
      <xdr:spPr>
        <a:xfrm>
          <a:off x="6672795" y="1009254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51" name="テキスト ボックス 350">
          <a:extLst>
            <a:ext uri="{FF2B5EF4-FFF2-40B4-BE49-F238E27FC236}">
              <a16:creationId xmlns:a16="http://schemas.microsoft.com/office/drawing/2014/main" id="{00000000-0008-0000-0600-00005F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52" name="テキスト ボックス 351">
          <a:extLst>
            <a:ext uri="{FF2B5EF4-FFF2-40B4-BE49-F238E27FC236}">
              <a16:creationId xmlns:a16="http://schemas.microsoft.com/office/drawing/2014/main" id="{00000000-0008-0000-0600-000060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53" name="テキスト ボックス 352">
          <a:extLst>
            <a:ext uri="{FF2B5EF4-FFF2-40B4-BE49-F238E27FC236}">
              <a16:creationId xmlns:a16="http://schemas.microsoft.com/office/drawing/2014/main" id="{00000000-0008-0000-0600-000061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54" name="テキスト ボックス 353">
          <a:extLst>
            <a:ext uri="{FF2B5EF4-FFF2-40B4-BE49-F238E27FC236}">
              <a16:creationId xmlns:a16="http://schemas.microsoft.com/office/drawing/2014/main" id="{00000000-0008-0000-0600-000062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55" name="テキスト ボックス 354">
          <a:extLst>
            <a:ext uri="{FF2B5EF4-FFF2-40B4-BE49-F238E27FC236}">
              <a16:creationId xmlns:a16="http://schemas.microsoft.com/office/drawing/2014/main" id="{00000000-0008-0000-0600-000063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24733</xdr:rowOff>
    </xdr:from>
    <xdr:to>
      <xdr:col>55</xdr:col>
      <xdr:colOff>50800</xdr:colOff>
      <xdr:row>58</xdr:row>
      <xdr:rowOff>126333</xdr:rowOff>
    </xdr:to>
    <xdr:sp macro="" textlink="">
      <xdr:nvSpPr>
        <xdr:cNvPr id="356" name="楕円 355">
          <a:extLst>
            <a:ext uri="{FF2B5EF4-FFF2-40B4-BE49-F238E27FC236}">
              <a16:creationId xmlns:a16="http://schemas.microsoft.com/office/drawing/2014/main" id="{00000000-0008-0000-0600-000064010000}"/>
            </a:ext>
          </a:extLst>
        </xdr:cNvPr>
        <xdr:cNvSpPr/>
      </xdr:nvSpPr>
      <xdr:spPr>
        <a:xfrm>
          <a:off x="10426700" y="99688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168218</xdr:rowOff>
    </xdr:from>
    <xdr:ext cx="599010" cy="259045"/>
    <xdr:sp macro="" textlink="">
      <xdr:nvSpPr>
        <xdr:cNvPr id="357" name="普通建設事業費該当値テキスト">
          <a:extLst>
            <a:ext uri="{FF2B5EF4-FFF2-40B4-BE49-F238E27FC236}">
              <a16:creationId xmlns:a16="http://schemas.microsoft.com/office/drawing/2014/main" id="{00000000-0008-0000-0600-000065010000}"/>
            </a:ext>
          </a:extLst>
        </xdr:cNvPr>
        <xdr:cNvSpPr txBox="1"/>
      </xdr:nvSpPr>
      <xdr:spPr>
        <a:xfrm>
          <a:off x="10528300" y="994086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280,695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47980</xdr:rowOff>
    </xdr:from>
    <xdr:to>
      <xdr:col>50</xdr:col>
      <xdr:colOff>165100</xdr:colOff>
      <xdr:row>58</xdr:row>
      <xdr:rowOff>149580</xdr:rowOff>
    </xdr:to>
    <xdr:sp macro="" textlink="">
      <xdr:nvSpPr>
        <xdr:cNvPr id="358" name="楕円 357">
          <a:extLst>
            <a:ext uri="{FF2B5EF4-FFF2-40B4-BE49-F238E27FC236}">
              <a16:creationId xmlns:a16="http://schemas.microsoft.com/office/drawing/2014/main" id="{00000000-0008-0000-0600-000066010000}"/>
            </a:ext>
          </a:extLst>
        </xdr:cNvPr>
        <xdr:cNvSpPr/>
      </xdr:nvSpPr>
      <xdr:spPr>
        <a:xfrm>
          <a:off x="9588500" y="9992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58</xdr:row>
      <xdr:rowOff>140707</xdr:rowOff>
    </xdr:from>
    <xdr:ext cx="599010" cy="259045"/>
    <xdr:sp macro="" textlink="">
      <xdr:nvSpPr>
        <xdr:cNvPr id="359" name="テキスト ボックス 358">
          <a:extLst>
            <a:ext uri="{FF2B5EF4-FFF2-40B4-BE49-F238E27FC236}">
              <a16:creationId xmlns:a16="http://schemas.microsoft.com/office/drawing/2014/main" id="{00000000-0008-0000-0600-000067010000}"/>
            </a:ext>
          </a:extLst>
        </xdr:cNvPr>
        <xdr:cNvSpPr txBox="1"/>
      </xdr:nvSpPr>
      <xdr:spPr>
        <a:xfrm>
          <a:off x="9339795" y="100848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179,003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53828</xdr:rowOff>
    </xdr:from>
    <xdr:to>
      <xdr:col>46</xdr:col>
      <xdr:colOff>38100</xdr:colOff>
      <xdr:row>58</xdr:row>
      <xdr:rowOff>155428</xdr:rowOff>
    </xdr:to>
    <xdr:sp macro="" textlink="">
      <xdr:nvSpPr>
        <xdr:cNvPr id="360" name="楕円 359">
          <a:extLst>
            <a:ext uri="{FF2B5EF4-FFF2-40B4-BE49-F238E27FC236}">
              <a16:creationId xmlns:a16="http://schemas.microsoft.com/office/drawing/2014/main" id="{00000000-0008-0000-0600-000068010000}"/>
            </a:ext>
          </a:extLst>
        </xdr:cNvPr>
        <xdr:cNvSpPr/>
      </xdr:nvSpPr>
      <xdr:spPr>
        <a:xfrm>
          <a:off x="8699500" y="99979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58</xdr:row>
      <xdr:rowOff>146555</xdr:rowOff>
    </xdr:from>
    <xdr:ext cx="599010" cy="259045"/>
    <xdr:sp macro="" textlink="">
      <xdr:nvSpPr>
        <xdr:cNvPr id="361" name="テキスト ボックス 360">
          <a:extLst>
            <a:ext uri="{FF2B5EF4-FFF2-40B4-BE49-F238E27FC236}">
              <a16:creationId xmlns:a16="http://schemas.microsoft.com/office/drawing/2014/main" id="{00000000-0008-0000-0600-000069010000}"/>
            </a:ext>
          </a:extLst>
        </xdr:cNvPr>
        <xdr:cNvSpPr txBox="1"/>
      </xdr:nvSpPr>
      <xdr:spPr>
        <a:xfrm>
          <a:off x="8450795" y="1009065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153,422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54830</xdr:rowOff>
    </xdr:from>
    <xdr:to>
      <xdr:col>41</xdr:col>
      <xdr:colOff>101600</xdr:colOff>
      <xdr:row>58</xdr:row>
      <xdr:rowOff>156430</xdr:rowOff>
    </xdr:to>
    <xdr:sp macro="" textlink="">
      <xdr:nvSpPr>
        <xdr:cNvPr id="362" name="楕円 361">
          <a:extLst>
            <a:ext uri="{FF2B5EF4-FFF2-40B4-BE49-F238E27FC236}">
              <a16:creationId xmlns:a16="http://schemas.microsoft.com/office/drawing/2014/main" id="{00000000-0008-0000-0600-00006A010000}"/>
            </a:ext>
          </a:extLst>
        </xdr:cNvPr>
        <xdr:cNvSpPr/>
      </xdr:nvSpPr>
      <xdr:spPr>
        <a:xfrm>
          <a:off x="7810500" y="99989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58</xdr:row>
      <xdr:rowOff>147557</xdr:rowOff>
    </xdr:from>
    <xdr:ext cx="599010" cy="259045"/>
    <xdr:sp macro="" textlink="">
      <xdr:nvSpPr>
        <xdr:cNvPr id="363" name="テキスト ボックス 362">
          <a:extLst>
            <a:ext uri="{FF2B5EF4-FFF2-40B4-BE49-F238E27FC236}">
              <a16:creationId xmlns:a16="http://schemas.microsoft.com/office/drawing/2014/main" id="{00000000-0008-0000-0600-00006B010000}"/>
            </a:ext>
          </a:extLst>
        </xdr:cNvPr>
        <xdr:cNvSpPr txBox="1"/>
      </xdr:nvSpPr>
      <xdr:spPr>
        <a:xfrm>
          <a:off x="7561795" y="1009165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149,037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27925</xdr:rowOff>
    </xdr:from>
    <xdr:to>
      <xdr:col>36</xdr:col>
      <xdr:colOff>165100</xdr:colOff>
      <xdr:row>58</xdr:row>
      <xdr:rowOff>129525</xdr:rowOff>
    </xdr:to>
    <xdr:sp macro="" textlink="">
      <xdr:nvSpPr>
        <xdr:cNvPr id="364" name="楕円 363">
          <a:extLst>
            <a:ext uri="{FF2B5EF4-FFF2-40B4-BE49-F238E27FC236}">
              <a16:creationId xmlns:a16="http://schemas.microsoft.com/office/drawing/2014/main" id="{00000000-0008-0000-0600-00006C010000}"/>
            </a:ext>
          </a:extLst>
        </xdr:cNvPr>
        <xdr:cNvSpPr/>
      </xdr:nvSpPr>
      <xdr:spPr>
        <a:xfrm>
          <a:off x="6921500" y="99720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56</xdr:row>
      <xdr:rowOff>146052</xdr:rowOff>
    </xdr:from>
    <xdr:ext cx="599010" cy="259045"/>
    <xdr:sp macro="" textlink="">
      <xdr:nvSpPr>
        <xdr:cNvPr id="365" name="テキスト ボックス 364">
          <a:extLst>
            <a:ext uri="{FF2B5EF4-FFF2-40B4-BE49-F238E27FC236}">
              <a16:creationId xmlns:a16="http://schemas.microsoft.com/office/drawing/2014/main" id="{00000000-0008-0000-0600-00006D010000}"/>
            </a:ext>
          </a:extLst>
        </xdr:cNvPr>
        <xdr:cNvSpPr txBox="1"/>
      </xdr:nvSpPr>
      <xdr:spPr>
        <a:xfrm>
          <a:off x="6672795" y="97472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266,730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66" name="正方形/長方形 365">
          <a:extLst>
            <a:ext uri="{FF2B5EF4-FFF2-40B4-BE49-F238E27FC236}">
              <a16:creationId xmlns:a16="http://schemas.microsoft.com/office/drawing/2014/main" id="{00000000-0008-0000-0600-00006E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67" name="正方形/長方形 366">
          <a:extLst>
            <a:ext uri="{FF2B5EF4-FFF2-40B4-BE49-F238E27FC236}">
              <a16:creationId xmlns:a16="http://schemas.microsoft.com/office/drawing/2014/main" id="{00000000-0008-0000-0600-00006F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68" name="正方形/長方形 367">
          <a:extLst>
            <a:ext uri="{FF2B5EF4-FFF2-40B4-BE49-F238E27FC236}">
              <a16:creationId xmlns:a16="http://schemas.microsoft.com/office/drawing/2014/main" id="{00000000-0008-0000-0600-000070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69" name="正方形/長方形 368">
          <a:extLst>
            <a:ext uri="{FF2B5EF4-FFF2-40B4-BE49-F238E27FC236}">
              <a16:creationId xmlns:a16="http://schemas.microsoft.com/office/drawing/2014/main" id="{00000000-0008-0000-0600-000071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0" name="正方形/長方形 369">
          <a:extLst>
            <a:ext uri="{FF2B5EF4-FFF2-40B4-BE49-F238E27FC236}">
              <a16:creationId xmlns:a16="http://schemas.microsoft.com/office/drawing/2014/main" id="{00000000-0008-0000-0600-000072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71" name="正方形/長方形 370">
          <a:extLst>
            <a:ext uri="{FF2B5EF4-FFF2-40B4-BE49-F238E27FC236}">
              <a16:creationId xmlns:a16="http://schemas.microsoft.com/office/drawing/2014/main" id="{00000000-0008-0000-0600-000073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72" name="正方形/長方形 371">
          <a:extLst>
            <a:ext uri="{FF2B5EF4-FFF2-40B4-BE49-F238E27FC236}">
              <a16:creationId xmlns:a16="http://schemas.microsoft.com/office/drawing/2014/main" id="{00000000-0008-0000-0600-000074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9,931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73" name="正方形/長方形 372">
          <a:extLst>
            <a:ext uri="{FF2B5EF4-FFF2-40B4-BE49-F238E27FC236}">
              <a16:creationId xmlns:a16="http://schemas.microsoft.com/office/drawing/2014/main" id="{00000000-0008-0000-0600-000075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74" name="テキスト ボックス 373">
          <a:extLst>
            <a:ext uri="{FF2B5EF4-FFF2-40B4-BE49-F238E27FC236}">
              <a16:creationId xmlns:a16="http://schemas.microsoft.com/office/drawing/2014/main" id="{00000000-0008-0000-0600-000076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75" name="直線コネクタ 374">
          <a:extLst>
            <a:ext uri="{FF2B5EF4-FFF2-40B4-BE49-F238E27FC236}">
              <a16:creationId xmlns:a16="http://schemas.microsoft.com/office/drawing/2014/main" id="{00000000-0008-0000-0600-000077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76" name="直線コネクタ 375">
          <a:extLst>
            <a:ext uri="{FF2B5EF4-FFF2-40B4-BE49-F238E27FC236}">
              <a16:creationId xmlns:a16="http://schemas.microsoft.com/office/drawing/2014/main" id="{00000000-0008-0000-0600-000078010000}"/>
            </a:ext>
          </a:extLst>
        </xdr:cNvPr>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77" name="テキスト ボックス 376">
          <a:extLst>
            <a:ext uri="{FF2B5EF4-FFF2-40B4-BE49-F238E27FC236}">
              <a16:creationId xmlns:a16="http://schemas.microsoft.com/office/drawing/2014/main" id="{00000000-0008-0000-0600-000079010000}"/>
            </a:ext>
          </a:extLst>
        </xdr:cNvPr>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78" name="直線コネクタ 377">
          <a:extLst>
            <a:ext uri="{FF2B5EF4-FFF2-40B4-BE49-F238E27FC236}">
              <a16:creationId xmlns:a16="http://schemas.microsoft.com/office/drawing/2014/main" id="{00000000-0008-0000-0600-00007A010000}"/>
            </a:ext>
          </a:extLst>
        </xdr:cNvPr>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75</xdr:row>
      <xdr:rowOff>54627</xdr:rowOff>
    </xdr:from>
    <xdr:ext cx="595419" cy="259045"/>
    <xdr:sp macro="" textlink="">
      <xdr:nvSpPr>
        <xdr:cNvPr id="379" name="テキスト ボックス 378">
          <a:extLst>
            <a:ext uri="{FF2B5EF4-FFF2-40B4-BE49-F238E27FC236}">
              <a16:creationId xmlns:a16="http://schemas.microsoft.com/office/drawing/2014/main" id="{00000000-0008-0000-0600-00007B010000}"/>
            </a:ext>
          </a:extLst>
        </xdr:cNvPr>
        <xdr:cNvSpPr txBox="1"/>
      </xdr:nvSpPr>
      <xdr:spPr>
        <a:xfrm>
          <a:off x="6008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80" name="直線コネクタ 379">
          <a:extLst>
            <a:ext uri="{FF2B5EF4-FFF2-40B4-BE49-F238E27FC236}">
              <a16:creationId xmlns:a16="http://schemas.microsoft.com/office/drawing/2014/main" id="{00000000-0008-0000-0600-00007C010000}"/>
            </a:ext>
          </a:extLst>
        </xdr:cNvPr>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72</xdr:row>
      <xdr:rowOff>111777</xdr:rowOff>
    </xdr:from>
    <xdr:ext cx="685572" cy="259045"/>
    <xdr:sp macro="" textlink="">
      <xdr:nvSpPr>
        <xdr:cNvPr id="381" name="テキスト ボックス 380">
          <a:extLst>
            <a:ext uri="{FF2B5EF4-FFF2-40B4-BE49-F238E27FC236}">
              <a16:creationId xmlns:a16="http://schemas.microsoft.com/office/drawing/2014/main" id="{00000000-0008-0000-0600-00007D010000}"/>
            </a:ext>
          </a:extLst>
        </xdr:cNvPr>
        <xdr:cNvSpPr txBox="1"/>
      </xdr:nvSpPr>
      <xdr:spPr>
        <a:xfrm>
          <a:off x="5918428" y="12456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82" name="直線コネクタ 381">
          <a:extLst>
            <a:ext uri="{FF2B5EF4-FFF2-40B4-BE49-F238E27FC236}">
              <a16:creationId xmlns:a16="http://schemas.microsoft.com/office/drawing/2014/main" id="{00000000-0008-0000-0600-00007E010000}"/>
            </a:ext>
          </a:extLst>
        </xdr:cNvPr>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69</xdr:row>
      <xdr:rowOff>168927</xdr:rowOff>
    </xdr:from>
    <xdr:ext cx="685572" cy="259045"/>
    <xdr:sp macro="" textlink="">
      <xdr:nvSpPr>
        <xdr:cNvPr id="383" name="テキスト ボックス 382">
          <a:extLst>
            <a:ext uri="{FF2B5EF4-FFF2-40B4-BE49-F238E27FC236}">
              <a16:creationId xmlns:a16="http://schemas.microsoft.com/office/drawing/2014/main" id="{00000000-0008-0000-0600-00007F010000}"/>
            </a:ext>
          </a:extLst>
        </xdr:cNvPr>
        <xdr:cNvSpPr txBox="1"/>
      </xdr:nvSpPr>
      <xdr:spPr>
        <a:xfrm>
          <a:off x="5918428" y="11998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84" name="直線コネクタ 383">
          <a:extLst>
            <a:ext uri="{FF2B5EF4-FFF2-40B4-BE49-F238E27FC236}">
              <a16:creationId xmlns:a16="http://schemas.microsoft.com/office/drawing/2014/main" id="{00000000-0008-0000-0600-000080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67</xdr:row>
      <xdr:rowOff>54627</xdr:rowOff>
    </xdr:from>
    <xdr:ext cx="685572" cy="259045"/>
    <xdr:sp macro="" textlink="">
      <xdr:nvSpPr>
        <xdr:cNvPr id="385" name="テキスト ボックス 384">
          <a:extLst>
            <a:ext uri="{FF2B5EF4-FFF2-40B4-BE49-F238E27FC236}">
              <a16:creationId xmlns:a16="http://schemas.microsoft.com/office/drawing/2014/main" id="{00000000-0008-0000-0600-000081010000}"/>
            </a:ext>
          </a:extLst>
        </xdr:cNvPr>
        <xdr:cNvSpPr txBox="1"/>
      </xdr:nvSpPr>
      <xdr:spPr>
        <a:xfrm>
          <a:off x="5918428" y="1154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86" name="普通建設事業費 （ うち新規整備　）グラフ枠">
          <a:extLst>
            <a:ext uri="{FF2B5EF4-FFF2-40B4-BE49-F238E27FC236}">
              <a16:creationId xmlns:a16="http://schemas.microsoft.com/office/drawing/2014/main" id="{00000000-0008-0000-0600-000082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37676</xdr:rowOff>
    </xdr:from>
    <xdr:to>
      <xdr:col>54</xdr:col>
      <xdr:colOff>189865</xdr:colOff>
      <xdr:row>78</xdr:row>
      <xdr:rowOff>139700</xdr:rowOff>
    </xdr:to>
    <xdr:cxnSp macro="">
      <xdr:nvCxnSpPr>
        <xdr:cNvPr id="387" name="直線コネクタ 386">
          <a:extLst>
            <a:ext uri="{FF2B5EF4-FFF2-40B4-BE49-F238E27FC236}">
              <a16:creationId xmlns:a16="http://schemas.microsoft.com/office/drawing/2014/main" id="{00000000-0008-0000-0600-000083010000}"/>
            </a:ext>
          </a:extLst>
        </xdr:cNvPr>
        <xdr:cNvCxnSpPr/>
      </xdr:nvCxnSpPr>
      <xdr:spPr>
        <a:xfrm flipV="1">
          <a:off x="10475595" y="12039176"/>
          <a:ext cx="1270" cy="147362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143527</xdr:rowOff>
    </xdr:from>
    <xdr:ext cx="249299" cy="259045"/>
    <xdr:sp macro="" textlink="">
      <xdr:nvSpPr>
        <xdr:cNvPr id="388" name="普通建設事業費 （ うち新規整備　）最小値テキスト">
          <a:extLst>
            <a:ext uri="{FF2B5EF4-FFF2-40B4-BE49-F238E27FC236}">
              <a16:creationId xmlns:a16="http://schemas.microsoft.com/office/drawing/2014/main" id="{00000000-0008-0000-0600-000084010000}"/>
            </a:ext>
          </a:extLst>
        </xdr:cNvPr>
        <xdr:cNvSpPr txBox="1"/>
      </xdr:nvSpPr>
      <xdr:spPr>
        <a:xfrm>
          <a:off x="10528300" y="13516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139700</xdr:rowOff>
    </xdr:from>
    <xdr:to>
      <xdr:col>55</xdr:col>
      <xdr:colOff>88900</xdr:colOff>
      <xdr:row>78</xdr:row>
      <xdr:rowOff>139700</xdr:rowOff>
    </xdr:to>
    <xdr:cxnSp macro="">
      <xdr:nvCxnSpPr>
        <xdr:cNvPr id="389" name="直線コネクタ 388">
          <a:extLst>
            <a:ext uri="{FF2B5EF4-FFF2-40B4-BE49-F238E27FC236}">
              <a16:creationId xmlns:a16="http://schemas.microsoft.com/office/drawing/2014/main" id="{00000000-0008-0000-0600-000085010000}"/>
            </a:ext>
          </a:extLst>
        </xdr:cNvPr>
        <xdr:cNvCxnSpPr/>
      </xdr:nvCxnSpPr>
      <xdr:spPr>
        <a:xfrm>
          <a:off x="10388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68</xdr:row>
      <xdr:rowOff>155803</xdr:rowOff>
    </xdr:from>
    <xdr:ext cx="690189" cy="259045"/>
    <xdr:sp macro="" textlink="">
      <xdr:nvSpPr>
        <xdr:cNvPr id="390" name="普通建設事業費 （ うち新規整備　）最大値テキスト">
          <a:extLst>
            <a:ext uri="{FF2B5EF4-FFF2-40B4-BE49-F238E27FC236}">
              <a16:creationId xmlns:a16="http://schemas.microsoft.com/office/drawing/2014/main" id="{00000000-0008-0000-0600-000086010000}"/>
            </a:ext>
          </a:extLst>
        </xdr:cNvPr>
        <xdr:cNvSpPr txBox="1"/>
      </xdr:nvSpPr>
      <xdr:spPr>
        <a:xfrm>
          <a:off x="10528300" y="11814403"/>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1,611,575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70</xdr:row>
      <xdr:rowOff>37676</xdr:rowOff>
    </xdr:from>
    <xdr:to>
      <xdr:col>55</xdr:col>
      <xdr:colOff>88900</xdr:colOff>
      <xdr:row>70</xdr:row>
      <xdr:rowOff>37676</xdr:rowOff>
    </xdr:to>
    <xdr:cxnSp macro="">
      <xdr:nvCxnSpPr>
        <xdr:cNvPr id="391" name="直線コネクタ 390">
          <a:extLst>
            <a:ext uri="{FF2B5EF4-FFF2-40B4-BE49-F238E27FC236}">
              <a16:creationId xmlns:a16="http://schemas.microsoft.com/office/drawing/2014/main" id="{00000000-0008-0000-0600-000087010000}"/>
            </a:ext>
          </a:extLst>
        </xdr:cNvPr>
        <xdr:cNvCxnSpPr/>
      </xdr:nvCxnSpPr>
      <xdr:spPr>
        <a:xfrm>
          <a:off x="10388600" y="120391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3011</xdr:rowOff>
    </xdr:from>
    <xdr:to>
      <xdr:col>55</xdr:col>
      <xdr:colOff>0</xdr:colOff>
      <xdr:row>78</xdr:row>
      <xdr:rowOff>98592</xdr:rowOff>
    </xdr:to>
    <xdr:cxnSp macro="">
      <xdr:nvCxnSpPr>
        <xdr:cNvPr id="392" name="直線コネクタ 391">
          <a:extLst>
            <a:ext uri="{FF2B5EF4-FFF2-40B4-BE49-F238E27FC236}">
              <a16:creationId xmlns:a16="http://schemas.microsoft.com/office/drawing/2014/main" id="{00000000-0008-0000-0600-000088010000}"/>
            </a:ext>
          </a:extLst>
        </xdr:cNvPr>
        <xdr:cNvCxnSpPr/>
      </xdr:nvCxnSpPr>
      <xdr:spPr>
        <a:xfrm flipV="1">
          <a:off x="9639300" y="13376111"/>
          <a:ext cx="838200" cy="955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131515</xdr:rowOff>
    </xdr:from>
    <xdr:ext cx="599010" cy="259045"/>
    <xdr:sp macro="" textlink="">
      <xdr:nvSpPr>
        <xdr:cNvPr id="393" name="普通建設事業費 （ うち新規整備　）平均値テキスト">
          <a:extLst>
            <a:ext uri="{FF2B5EF4-FFF2-40B4-BE49-F238E27FC236}">
              <a16:creationId xmlns:a16="http://schemas.microsoft.com/office/drawing/2014/main" id="{00000000-0008-0000-0600-000089010000}"/>
            </a:ext>
          </a:extLst>
        </xdr:cNvPr>
        <xdr:cNvSpPr txBox="1"/>
      </xdr:nvSpPr>
      <xdr:spPr>
        <a:xfrm>
          <a:off x="10528300" y="13333165"/>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117,302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153088</xdr:rowOff>
    </xdr:from>
    <xdr:to>
      <xdr:col>55</xdr:col>
      <xdr:colOff>50800</xdr:colOff>
      <xdr:row>78</xdr:row>
      <xdr:rowOff>83238</xdr:rowOff>
    </xdr:to>
    <xdr:sp macro="" textlink="">
      <xdr:nvSpPr>
        <xdr:cNvPr id="394" name="フローチャート: 判断 393">
          <a:extLst>
            <a:ext uri="{FF2B5EF4-FFF2-40B4-BE49-F238E27FC236}">
              <a16:creationId xmlns:a16="http://schemas.microsoft.com/office/drawing/2014/main" id="{00000000-0008-0000-0600-00008A010000}"/>
            </a:ext>
          </a:extLst>
        </xdr:cNvPr>
        <xdr:cNvSpPr/>
      </xdr:nvSpPr>
      <xdr:spPr>
        <a:xfrm>
          <a:off x="10426700" y="133547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85706</xdr:rowOff>
    </xdr:from>
    <xdr:to>
      <xdr:col>50</xdr:col>
      <xdr:colOff>114300</xdr:colOff>
      <xdr:row>78</xdr:row>
      <xdr:rowOff>98592</xdr:rowOff>
    </xdr:to>
    <xdr:cxnSp macro="">
      <xdr:nvCxnSpPr>
        <xdr:cNvPr id="395" name="直線コネクタ 394">
          <a:extLst>
            <a:ext uri="{FF2B5EF4-FFF2-40B4-BE49-F238E27FC236}">
              <a16:creationId xmlns:a16="http://schemas.microsoft.com/office/drawing/2014/main" id="{00000000-0008-0000-0600-00008B010000}"/>
            </a:ext>
          </a:extLst>
        </xdr:cNvPr>
        <xdr:cNvCxnSpPr/>
      </xdr:nvCxnSpPr>
      <xdr:spPr>
        <a:xfrm>
          <a:off x="8750300" y="13458806"/>
          <a:ext cx="889000" cy="128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170669</xdr:rowOff>
    </xdr:from>
    <xdr:to>
      <xdr:col>50</xdr:col>
      <xdr:colOff>165100</xdr:colOff>
      <xdr:row>78</xdr:row>
      <xdr:rowOff>100819</xdr:rowOff>
    </xdr:to>
    <xdr:sp macro="" textlink="">
      <xdr:nvSpPr>
        <xdr:cNvPr id="396" name="フローチャート: 判断 395">
          <a:extLst>
            <a:ext uri="{FF2B5EF4-FFF2-40B4-BE49-F238E27FC236}">
              <a16:creationId xmlns:a16="http://schemas.microsoft.com/office/drawing/2014/main" id="{00000000-0008-0000-0600-00008C010000}"/>
            </a:ext>
          </a:extLst>
        </xdr:cNvPr>
        <xdr:cNvSpPr/>
      </xdr:nvSpPr>
      <xdr:spPr>
        <a:xfrm>
          <a:off x="9588500" y="133723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117346</xdr:rowOff>
    </xdr:from>
    <xdr:ext cx="534377" cy="259045"/>
    <xdr:sp macro="" textlink="">
      <xdr:nvSpPr>
        <xdr:cNvPr id="397" name="テキスト ボックス 396">
          <a:extLst>
            <a:ext uri="{FF2B5EF4-FFF2-40B4-BE49-F238E27FC236}">
              <a16:creationId xmlns:a16="http://schemas.microsoft.com/office/drawing/2014/main" id="{00000000-0008-0000-0600-00008D010000}"/>
            </a:ext>
          </a:extLst>
        </xdr:cNvPr>
        <xdr:cNvSpPr txBox="1"/>
      </xdr:nvSpPr>
      <xdr:spPr>
        <a:xfrm>
          <a:off x="9372111" y="131475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98,077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85706</xdr:rowOff>
    </xdr:from>
    <xdr:to>
      <xdr:col>45</xdr:col>
      <xdr:colOff>177800</xdr:colOff>
      <xdr:row>78</xdr:row>
      <xdr:rowOff>97926</xdr:rowOff>
    </xdr:to>
    <xdr:cxnSp macro="">
      <xdr:nvCxnSpPr>
        <xdr:cNvPr id="398" name="直線コネクタ 397">
          <a:extLst>
            <a:ext uri="{FF2B5EF4-FFF2-40B4-BE49-F238E27FC236}">
              <a16:creationId xmlns:a16="http://schemas.microsoft.com/office/drawing/2014/main" id="{00000000-0008-0000-0600-00008E010000}"/>
            </a:ext>
          </a:extLst>
        </xdr:cNvPr>
        <xdr:cNvCxnSpPr/>
      </xdr:nvCxnSpPr>
      <xdr:spPr>
        <a:xfrm flipV="1">
          <a:off x="7861300" y="13458806"/>
          <a:ext cx="889000" cy="122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133486</xdr:rowOff>
    </xdr:from>
    <xdr:to>
      <xdr:col>46</xdr:col>
      <xdr:colOff>38100</xdr:colOff>
      <xdr:row>78</xdr:row>
      <xdr:rowOff>63636</xdr:rowOff>
    </xdr:to>
    <xdr:sp macro="" textlink="">
      <xdr:nvSpPr>
        <xdr:cNvPr id="399" name="フローチャート: 判断 398">
          <a:extLst>
            <a:ext uri="{FF2B5EF4-FFF2-40B4-BE49-F238E27FC236}">
              <a16:creationId xmlns:a16="http://schemas.microsoft.com/office/drawing/2014/main" id="{00000000-0008-0000-0600-00008F010000}"/>
            </a:ext>
          </a:extLst>
        </xdr:cNvPr>
        <xdr:cNvSpPr/>
      </xdr:nvSpPr>
      <xdr:spPr>
        <a:xfrm>
          <a:off x="8699500" y="133351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76</xdr:row>
      <xdr:rowOff>80163</xdr:rowOff>
    </xdr:from>
    <xdr:ext cx="599010" cy="259045"/>
    <xdr:sp macro="" textlink="">
      <xdr:nvSpPr>
        <xdr:cNvPr id="400" name="テキスト ボックス 399">
          <a:extLst>
            <a:ext uri="{FF2B5EF4-FFF2-40B4-BE49-F238E27FC236}">
              <a16:creationId xmlns:a16="http://schemas.microsoft.com/office/drawing/2014/main" id="{00000000-0008-0000-0600-000090010000}"/>
            </a:ext>
          </a:extLst>
        </xdr:cNvPr>
        <xdr:cNvSpPr txBox="1"/>
      </xdr:nvSpPr>
      <xdr:spPr>
        <a:xfrm>
          <a:off x="8450795" y="131103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138,740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66661</xdr:rowOff>
    </xdr:from>
    <xdr:to>
      <xdr:col>41</xdr:col>
      <xdr:colOff>50800</xdr:colOff>
      <xdr:row>78</xdr:row>
      <xdr:rowOff>97926</xdr:rowOff>
    </xdr:to>
    <xdr:cxnSp macro="">
      <xdr:nvCxnSpPr>
        <xdr:cNvPr id="401" name="直線コネクタ 400">
          <a:extLst>
            <a:ext uri="{FF2B5EF4-FFF2-40B4-BE49-F238E27FC236}">
              <a16:creationId xmlns:a16="http://schemas.microsoft.com/office/drawing/2014/main" id="{00000000-0008-0000-0600-000091010000}"/>
            </a:ext>
          </a:extLst>
        </xdr:cNvPr>
        <xdr:cNvCxnSpPr/>
      </xdr:nvCxnSpPr>
      <xdr:spPr>
        <a:xfrm>
          <a:off x="6972300" y="13439761"/>
          <a:ext cx="889000" cy="312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153397</xdr:rowOff>
    </xdr:from>
    <xdr:to>
      <xdr:col>41</xdr:col>
      <xdr:colOff>101600</xdr:colOff>
      <xdr:row>78</xdr:row>
      <xdr:rowOff>83547</xdr:rowOff>
    </xdr:to>
    <xdr:sp macro="" textlink="">
      <xdr:nvSpPr>
        <xdr:cNvPr id="402" name="フローチャート: 判断 401">
          <a:extLst>
            <a:ext uri="{FF2B5EF4-FFF2-40B4-BE49-F238E27FC236}">
              <a16:creationId xmlns:a16="http://schemas.microsoft.com/office/drawing/2014/main" id="{00000000-0008-0000-0600-000092010000}"/>
            </a:ext>
          </a:extLst>
        </xdr:cNvPr>
        <xdr:cNvSpPr/>
      </xdr:nvSpPr>
      <xdr:spPr>
        <a:xfrm>
          <a:off x="7810500" y="133550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76</xdr:row>
      <xdr:rowOff>100074</xdr:rowOff>
    </xdr:from>
    <xdr:ext cx="599010" cy="259045"/>
    <xdr:sp macro="" textlink="">
      <xdr:nvSpPr>
        <xdr:cNvPr id="403" name="テキスト ボックス 402">
          <a:extLst>
            <a:ext uri="{FF2B5EF4-FFF2-40B4-BE49-F238E27FC236}">
              <a16:creationId xmlns:a16="http://schemas.microsoft.com/office/drawing/2014/main" id="{00000000-0008-0000-0600-000093010000}"/>
            </a:ext>
          </a:extLst>
        </xdr:cNvPr>
        <xdr:cNvSpPr txBox="1"/>
      </xdr:nvSpPr>
      <xdr:spPr>
        <a:xfrm>
          <a:off x="7561795" y="1313027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116,965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42453</xdr:rowOff>
    </xdr:from>
    <xdr:to>
      <xdr:col>36</xdr:col>
      <xdr:colOff>165100</xdr:colOff>
      <xdr:row>78</xdr:row>
      <xdr:rowOff>144053</xdr:rowOff>
    </xdr:to>
    <xdr:sp macro="" textlink="">
      <xdr:nvSpPr>
        <xdr:cNvPr id="404" name="フローチャート: 判断 403">
          <a:extLst>
            <a:ext uri="{FF2B5EF4-FFF2-40B4-BE49-F238E27FC236}">
              <a16:creationId xmlns:a16="http://schemas.microsoft.com/office/drawing/2014/main" id="{00000000-0008-0000-0600-000094010000}"/>
            </a:ext>
          </a:extLst>
        </xdr:cNvPr>
        <xdr:cNvSpPr/>
      </xdr:nvSpPr>
      <xdr:spPr>
        <a:xfrm>
          <a:off x="6921500" y="134155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78</xdr:row>
      <xdr:rowOff>135180</xdr:rowOff>
    </xdr:from>
    <xdr:ext cx="534377" cy="259045"/>
    <xdr:sp macro="" textlink="">
      <xdr:nvSpPr>
        <xdr:cNvPr id="405" name="テキスト ボックス 404">
          <a:extLst>
            <a:ext uri="{FF2B5EF4-FFF2-40B4-BE49-F238E27FC236}">
              <a16:creationId xmlns:a16="http://schemas.microsoft.com/office/drawing/2014/main" id="{00000000-0008-0000-0600-000095010000}"/>
            </a:ext>
          </a:extLst>
        </xdr:cNvPr>
        <xdr:cNvSpPr txBox="1"/>
      </xdr:nvSpPr>
      <xdr:spPr>
        <a:xfrm>
          <a:off x="6705111" y="135082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50,794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06" name="テキスト ボックス 405">
          <a:extLst>
            <a:ext uri="{FF2B5EF4-FFF2-40B4-BE49-F238E27FC236}">
              <a16:creationId xmlns:a16="http://schemas.microsoft.com/office/drawing/2014/main" id="{00000000-0008-0000-0600-000096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07" name="テキスト ボックス 406">
          <a:extLst>
            <a:ext uri="{FF2B5EF4-FFF2-40B4-BE49-F238E27FC236}">
              <a16:creationId xmlns:a16="http://schemas.microsoft.com/office/drawing/2014/main" id="{00000000-0008-0000-0600-000097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08" name="テキスト ボックス 407">
          <a:extLst>
            <a:ext uri="{FF2B5EF4-FFF2-40B4-BE49-F238E27FC236}">
              <a16:creationId xmlns:a16="http://schemas.microsoft.com/office/drawing/2014/main" id="{00000000-0008-0000-0600-000098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09" name="テキスト ボックス 408">
          <a:extLst>
            <a:ext uri="{FF2B5EF4-FFF2-40B4-BE49-F238E27FC236}">
              <a16:creationId xmlns:a16="http://schemas.microsoft.com/office/drawing/2014/main" id="{00000000-0008-0000-0600-000099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10" name="テキスト ボックス 409">
          <a:extLst>
            <a:ext uri="{FF2B5EF4-FFF2-40B4-BE49-F238E27FC236}">
              <a16:creationId xmlns:a16="http://schemas.microsoft.com/office/drawing/2014/main" id="{00000000-0008-0000-0600-00009A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123661</xdr:rowOff>
    </xdr:from>
    <xdr:to>
      <xdr:col>55</xdr:col>
      <xdr:colOff>50800</xdr:colOff>
      <xdr:row>78</xdr:row>
      <xdr:rowOff>53811</xdr:rowOff>
    </xdr:to>
    <xdr:sp macro="" textlink="">
      <xdr:nvSpPr>
        <xdr:cNvPr id="411" name="楕円 410">
          <a:extLst>
            <a:ext uri="{FF2B5EF4-FFF2-40B4-BE49-F238E27FC236}">
              <a16:creationId xmlns:a16="http://schemas.microsoft.com/office/drawing/2014/main" id="{00000000-0008-0000-0600-00009B010000}"/>
            </a:ext>
          </a:extLst>
        </xdr:cNvPr>
        <xdr:cNvSpPr/>
      </xdr:nvSpPr>
      <xdr:spPr>
        <a:xfrm>
          <a:off x="10426700" y="133253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76</xdr:row>
      <xdr:rowOff>146538</xdr:rowOff>
    </xdr:from>
    <xdr:ext cx="599010" cy="259045"/>
    <xdr:sp macro="" textlink="">
      <xdr:nvSpPr>
        <xdr:cNvPr id="412" name="普通建設事業費 （ うち新規整備　）該当値テキスト">
          <a:extLst>
            <a:ext uri="{FF2B5EF4-FFF2-40B4-BE49-F238E27FC236}">
              <a16:creationId xmlns:a16="http://schemas.microsoft.com/office/drawing/2014/main" id="{00000000-0008-0000-0600-00009C010000}"/>
            </a:ext>
          </a:extLst>
        </xdr:cNvPr>
        <xdr:cNvSpPr txBox="1"/>
      </xdr:nvSpPr>
      <xdr:spPr>
        <a:xfrm>
          <a:off x="10528300" y="1317673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149,485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47792</xdr:rowOff>
    </xdr:from>
    <xdr:to>
      <xdr:col>50</xdr:col>
      <xdr:colOff>165100</xdr:colOff>
      <xdr:row>78</xdr:row>
      <xdr:rowOff>149392</xdr:rowOff>
    </xdr:to>
    <xdr:sp macro="" textlink="">
      <xdr:nvSpPr>
        <xdr:cNvPr id="413" name="楕円 412">
          <a:extLst>
            <a:ext uri="{FF2B5EF4-FFF2-40B4-BE49-F238E27FC236}">
              <a16:creationId xmlns:a16="http://schemas.microsoft.com/office/drawing/2014/main" id="{00000000-0008-0000-0600-00009D010000}"/>
            </a:ext>
          </a:extLst>
        </xdr:cNvPr>
        <xdr:cNvSpPr/>
      </xdr:nvSpPr>
      <xdr:spPr>
        <a:xfrm>
          <a:off x="9588500" y="134208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78</xdr:row>
      <xdr:rowOff>140519</xdr:rowOff>
    </xdr:from>
    <xdr:ext cx="534377" cy="259045"/>
    <xdr:sp macro="" textlink="">
      <xdr:nvSpPr>
        <xdr:cNvPr id="414" name="テキスト ボックス 413">
          <a:extLst>
            <a:ext uri="{FF2B5EF4-FFF2-40B4-BE49-F238E27FC236}">
              <a16:creationId xmlns:a16="http://schemas.microsoft.com/office/drawing/2014/main" id="{00000000-0008-0000-0600-00009E010000}"/>
            </a:ext>
          </a:extLst>
        </xdr:cNvPr>
        <xdr:cNvSpPr txBox="1"/>
      </xdr:nvSpPr>
      <xdr:spPr>
        <a:xfrm>
          <a:off x="9372111" y="135136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44,956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34906</xdr:rowOff>
    </xdr:from>
    <xdr:to>
      <xdr:col>46</xdr:col>
      <xdr:colOff>38100</xdr:colOff>
      <xdr:row>78</xdr:row>
      <xdr:rowOff>136506</xdr:rowOff>
    </xdr:to>
    <xdr:sp macro="" textlink="">
      <xdr:nvSpPr>
        <xdr:cNvPr id="415" name="楕円 414">
          <a:extLst>
            <a:ext uri="{FF2B5EF4-FFF2-40B4-BE49-F238E27FC236}">
              <a16:creationId xmlns:a16="http://schemas.microsoft.com/office/drawing/2014/main" id="{00000000-0008-0000-0600-00009F010000}"/>
            </a:ext>
          </a:extLst>
        </xdr:cNvPr>
        <xdr:cNvSpPr/>
      </xdr:nvSpPr>
      <xdr:spPr>
        <a:xfrm>
          <a:off x="8699500" y="134080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78</xdr:row>
      <xdr:rowOff>127633</xdr:rowOff>
    </xdr:from>
    <xdr:ext cx="534377" cy="259045"/>
    <xdr:sp macro="" textlink="">
      <xdr:nvSpPr>
        <xdr:cNvPr id="416" name="テキスト ボックス 415">
          <a:extLst>
            <a:ext uri="{FF2B5EF4-FFF2-40B4-BE49-F238E27FC236}">
              <a16:creationId xmlns:a16="http://schemas.microsoft.com/office/drawing/2014/main" id="{00000000-0008-0000-0600-0000A0010000}"/>
            </a:ext>
          </a:extLst>
        </xdr:cNvPr>
        <xdr:cNvSpPr txBox="1"/>
      </xdr:nvSpPr>
      <xdr:spPr>
        <a:xfrm>
          <a:off x="8483111" y="135007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59,048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47126</xdr:rowOff>
    </xdr:from>
    <xdr:to>
      <xdr:col>41</xdr:col>
      <xdr:colOff>101600</xdr:colOff>
      <xdr:row>78</xdr:row>
      <xdr:rowOff>148726</xdr:rowOff>
    </xdr:to>
    <xdr:sp macro="" textlink="">
      <xdr:nvSpPr>
        <xdr:cNvPr id="417" name="楕円 416">
          <a:extLst>
            <a:ext uri="{FF2B5EF4-FFF2-40B4-BE49-F238E27FC236}">
              <a16:creationId xmlns:a16="http://schemas.microsoft.com/office/drawing/2014/main" id="{00000000-0008-0000-0600-0000A1010000}"/>
            </a:ext>
          </a:extLst>
        </xdr:cNvPr>
        <xdr:cNvSpPr/>
      </xdr:nvSpPr>
      <xdr:spPr>
        <a:xfrm>
          <a:off x="7810500" y="134202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78</xdr:row>
      <xdr:rowOff>139853</xdr:rowOff>
    </xdr:from>
    <xdr:ext cx="534377" cy="259045"/>
    <xdr:sp macro="" textlink="">
      <xdr:nvSpPr>
        <xdr:cNvPr id="418" name="テキスト ボックス 417">
          <a:extLst>
            <a:ext uri="{FF2B5EF4-FFF2-40B4-BE49-F238E27FC236}">
              <a16:creationId xmlns:a16="http://schemas.microsoft.com/office/drawing/2014/main" id="{00000000-0008-0000-0600-0000A2010000}"/>
            </a:ext>
          </a:extLst>
        </xdr:cNvPr>
        <xdr:cNvSpPr txBox="1"/>
      </xdr:nvSpPr>
      <xdr:spPr>
        <a:xfrm>
          <a:off x="7594111" y="135129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45,684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15861</xdr:rowOff>
    </xdr:from>
    <xdr:to>
      <xdr:col>36</xdr:col>
      <xdr:colOff>165100</xdr:colOff>
      <xdr:row>78</xdr:row>
      <xdr:rowOff>117461</xdr:rowOff>
    </xdr:to>
    <xdr:sp macro="" textlink="">
      <xdr:nvSpPr>
        <xdr:cNvPr id="419" name="楕円 418">
          <a:extLst>
            <a:ext uri="{FF2B5EF4-FFF2-40B4-BE49-F238E27FC236}">
              <a16:creationId xmlns:a16="http://schemas.microsoft.com/office/drawing/2014/main" id="{00000000-0008-0000-0600-0000A3010000}"/>
            </a:ext>
          </a:extLst>
        </xdr:cNvPr>
        <xdr:cNvSpPr/>
      </xdr:nvSpPr>
      <xdr:spPr>
        <a:xfrm>
          <a:off x="6921500" y="133889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133988</xdr:rowOff>
    </xdr:from>
    <xdr:ext cx="534377" cy="259045"/>
    <xdr:sp macro="" textlink="">
      <xdr:nvSpPr>
        <xdr:cNvPr id="420" name="テキスト ボックス 419">
          <a:extLst>
            <a:ext uri="{FF2B5EF4-FFF2-40B4-BE49-F238E27FC236}">
              <a16:creationId xmlns:a16="http://schemas.microsoft.com/office/drawing/2014/main" id="{00000000-0008-0000-0600-0000A4010000}"/>
            </a:ext>
          </a:extLst>
        </xdr:cNvPr>
        <xdr:cNvSpPr txBox="1"/>
      </xdr:nvSpPr>
      <xdr:spPr>
        <a:xfrm>
          <a:off x="6705111" y="131641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79,876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21" name="正方形/長方形 420">
          <a:extLst>
            <a:ext uri="{FF2B5EF4-FFF2-40B4-BE49-F238E27FC236}">
              <a16:creationId xmlns:a16="http://schemas.microsoft.com/office/drawing/2014/main" id="{00000000-0008-0000-0600-0000A5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22" name="正方形/長方形 421">
          <a:extLst>
            <a:ext uri="{FF2B5EF4-FFF2-40B4-BE49-F238E27FC236}">
              <a16:creationId xmlns:a16="http://schemas.microsoft.com/office/drawing/2014/main" id="{00000000-0008-0000-0600-0000A6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23" name="正方形/長方形 422">
          <a:extLst>
            <a:ext uri="{FF2B5EF4-FFF2-40B4-BE49-F238E27FC236}">
              <a16:creationId xmlns:a16="http://schemas.microsoft.com/office/drawing/2014/main" id="{00000000-0008-0000-0600-0000A7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24" name="正方形/長方形 423">
          <a:extLst>
            <a:ext uri="{FF2B5EF4-FFF2-40B4-BE49-F238E27FC236}">
              <a16:creationId xmlns:a16="http://schemas.microsoft.com/office/drawing/2014/main" id="{00000000-0008-0000-0600-0000A8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25" name="正方形/長方形 424">
          <a:extLst>
            <a:ext uri="{FF2B5EF4-FFF2-40B4-BE49-F238E27FC236}">
              <a16:creationId xmlns:a16="http://schemas.microsoft.com/office/drawing/2014/main" id="{00000000-0008-0000-0600-0000A9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35,689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26" name="正方形/長方形 425">
          <a:extLst>
            <a:ext uri="{FF2B5EF4-FFF2-40B4-BE49-F238E27FC236}">
              <a16:creationId xmlns:a16="http://schemas.microsoft.com/office/drawing/2014/main" id="{00000000-0008-0000-0600-0000AA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27" name="正方形/長方形 426">
          <a:extLst>
            <a:ext uri="{FF2B5EF4-FFF2-40B4-BE49-F238E27FC236}">
              <a16:creationId xmlns:a16="http://schemas.microsoft.com/office/drawing/2014/main" id="{00000000-0008-0000-0600-0000AB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28,605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28" name="正方形/長方形 427">
          <a:extLst>
            <a:ext uri="{FF2B5EF4-FFF2-40B4-BE49-F238E27FC236}">
              <a16:creationId xmlns:a16="http://schemas.microsoft.com/office/drawing/2014/main" id="{00000000-0008-0000-0600-0000AC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29" name="テキスト ボックス 428">
          <a:extLst>
            <a:ext uri="{FF2B5EF4-FFF2-40B4-BE49-F238E27FC236}">
              <a16:creationId xmlns:a16="http://schemas.microsoft.com/office/drawing/2014/main" id="{00000000-0008-0000-0600-0000AD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30" name="直線コネクタ 429">
          <a:extLst>
            <a:ext uri="{FF2B5EF4-FFF2-40B4-BE49-F238E27FC236}">
              <a16:creationId xmlns:a16="http://schemas.microsoft.com/office/drawing/2014/main" id="{00000000-0008-0000-0600-0000AE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98</xdr:row>
      <xdr:rowOff>139700</xdr:rowOff>
    </xdr:from>
    <xdr:to>
      <xdr:col>59</xdr:col>
      <xdr:colOff>50800</xdr:colOff>
      <xdr:row>98</xdr:row>
      <xdr:rowOff>139700</xdr:rowOff>
    </xdr:to>
    <xdr:cxnSp macro="">
      <xdr:nvCxnSpPr>
        <xdr:cNvPr id="431" name="直線コネクタ 430">
          <a:extLst>
            <a:ext uri="{FF2B5EF4-FFF2-40B4-BE49-F238E27FC236}">
              <a16:creationId xmlns:a16="http://schemas.microsoft.com/office/drawing/2014/main" id="{00000000-0008-0000-0600-0000AF010000}"/>
            </a:ext>
          </a:extLst>
        </xdr:cNvPr>
        <xdr:cNvCxnSpPr/>
      </xdr:nvCxnSpPr>
      <xdr:spPr>
        <a:xfrm>
          <a:off x="6604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97</xdr:row>
      <xdr:rowOff>168927</xdr:rowOff>
    </xdr:from>
    <xdr:ext cx="248786" cy="259045"/>
    <xdr:sp macro="" textlink="">
      <xdr:nvSpPr>
        <xdr:cNvPr id="432" name="テキスト ボックス 431">
          <a:extLst>
            <a:ext uri="{FF2B5EF4-FFF2-40B4-BE49-F238E27FC236}">
              <a16:creationId xmlns:a16="http://schemas.microsoft.com/office/drawing/2014/main" id="{00000000-0008-0000-0600-0000B0010000}"/>
            </a:ext>
          </a:extLst>
        </xdr:cNvPr>
        <xdr:cNvSpPr txBox="1"/>
      </xdr:nvSpPr>
      <xdr:spPr>
        <a:xfrm>
          <a:off x="6355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96</xdr:row>
      <xdr:rowOff>25400</xdr:rowOff>
    </xdr:from>
    <xdr:to>
      <xdr:col>59</xdr:col>
      <xdr:colOff>50800</xdr:colOff>
      <xdr:row>96</xdr:row>
      <xdr:rowOff>25400</xdr:rowOff>
    </xdr:to>
    <xdr:cxnSp macro="">
      <xdr:nvCxnSpPr>
        <xdr:cNvPr id="433" name="直線コネクタ 432">
          <a:extLst>
            <a:ext uri="{FF2B5EF4-FFF2-40B4-BE49-F238E27FC236}">
              <a16:creationId xmlns:a16="http://schemas.microsoft.com/office/drawing/2014/main" id="{00000000-0008-0000-0600-0000B1010000}"/>
            </a:ext>
          </a:extLst>
        </xdr:cNvPr>
        <xdr:cNvCxnSpPr/>
      </xdr:nvCxnSpPr>
      <xdr:spPr>
        <a:xfrm>
          <a:off x="6604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95</xdr:row>
      <xdr:rowOff>54627</xdr:rowOff>
    </xdr:from>
    <xdr:ext cx="685572" cy="259045"/>
    <xdr:sp macro="" textlink="">
      <xdr:nvSpPr>
        <xdr:cNvPr id="434" name="テキスト ボックス 433">
          <a:extLst>
            <a:ext uri="{FF2B5EF4-FFF2-40B4-BE49-F238E27FC236}">
              <a16:creationId xmlns:a16="http://schemas.microsoft.com/office/drawing/2014/main" id="{00000000-0008-0000-0600-0000B2010000}"/>
            </a:ext>
          </a:extLst>
        </xdr:cNvPr>
        <xdr:cNvSpPr txBox="1"/>
      </xdr:nvSpPr>
      <xdr:spPr>
        <a:xfrm>
          <a:off x="5918428" y="163423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82550</xdr:rowOff>
    </xdr:from>
    <xdr:to>
      <xdr:col>59</xdr:col>
      <xdr:colOff>50800</xdr:colOff>
      <xdr:row>93</xdr:row>
      <xdr:rowOff>82550</xdr:rowOff>
    </xdr:to>
    <xdr:cxnSp macro="">
      <xdr:nvCxnSpPr>
        <xdr:cNvPr id="435" name="直線コネクタ 434">
          <a:extLst>
            <a:ext uri="{FF2B5EF4-FFF2-40B4-BE49-F238E27FC236}">
              <a16:creationId xmlns:a16="http://schemas.microsoft.com/office/drawing/2014/main" id="{00000000-0008-0000-0600-0000B3010000}"/>
            </a:ext>
          </a:extLst>
        </xdr:cNvPr>
        <xdr:cNvCxnSpPr/>
      </xdr:nvCxnSpPr>
      <xdr:spPr>
        <a:xfrm>
          <a:off x="6604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92</xdr:row>
      <xdr:rowOff>111777</xdr:rowOff>
    </xdr:from>
    <xdr:ext cx="685572" cy="259045"/>
    <xdr:sp macro="" textlink="">
      <xdr:nvSpPr>
        <xdr:cNvPr id="436" name="テキスト ボックス 435">
          <a:extLst>
            <a:ext uri="{FF2B5EF4-FFF2-40B4-BE49-F238E27FC236}">
              <a16:creationId xmlns:a16="http://schemas.microsoft.com/office/drawing/2014/main" id="{00000000-0008-0000-0600-0000B4010000}"/>
            </a:ext>
          </a:extLst>
        </xdr:cNvPr>
        <xdr:cNvSpPr txBox="1"/>
      </xdr:nvSpPr>
      <xdr:spPr>
        <a:xfrm>
          <a:off x="5918428" y="15885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139700</xdr:rowOff>
    </xdr:from>
    <xdr:to>
      <xdr:col>59</xdr:col>
      <xdr:colOff>50800</xdr:colOff>
      <xdr:row>90</xdr:row>
      <xdr:rowOff>139700</xdr:rowOff>
    </xdr:to>
    <xdr:cxnSp macro="">
      <xdr:nvCxnSpPr>
        <xdr:cNvPr id="437" name="直線コネクタ 436">
          <a:extLst>
            <a:ext uri="{FF2B5EF4-FFF2-40B4-BE49-F238E27FC236}">
              <a16:creationId xmlns:a16="http://schemas.microsoft.com/office/drawing/2014/main" id="{00000000-0008-0000-0600-0000B5010000}"/>
            </a:ext>
          </a:extLst>
        </xdr:cNvPr>
        <xdr:cNvCxnSpPr/>
      </xdr:nvCxnSpPr>
      <xdr:spPr>
        <a:xfrm>
          <a:off x="6604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89</xdr:row>
      <xdr:rowOff>168927</xdr:rowOff>
    </xdr:from>
    <xdr:ext cx="685572" cy="259045"/>
    <xdr:sp macro="" textlink="">
      <xdr:nvSpPr>
        <xdr:cNvPr id="438" name="テキスト ボックス 437">
          <a:extLst>
            <a:ext uri="{FF2B5EF4-FFF2-40B4-BE49-F238E27FC236}">
              <a16:creationId xmlns:a16="http://schemas.microsoft.com/office/drawing/2014/main" id="{00000000-0008-0000-0600-0000B6010000}"/>
            </a:ext>
          </a:extLst>
        </xdr:cNvPr>
        <xdr:cNvSpPr txBox="1"/>
      </xdr:nvSpPr>
      <xdr:spPr>
        <a:xfrm>
          <a:off x="5918428" y="15427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39" name="直線コネクタ 438">
          <a:extLst>
            <a:ext uri="{FF2B5EF4-FFF2-40B4-BE49-F238E27FC236}">
              <a16:creationId xmlns:a16="http://schemas.microsoft.com/office/drawing/2014/main" id="{00000000-0008-0000-0600-0000B7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87</xdr:row>
      <xdr:rowOff>54627</xdr:rowOff>
    </xdr:from>
    <xdr:ext cx="685572" cy="259045"/>
    <xdr:sp macro="" textlink="">
      <xdr:nvSpPr>
        <xdr:cNvPr id="440" name="テキスト ボックス 439">
          <a:extLst>
            <a:ext uri="{FF2B5EF4-FFF2-40B4-BE49-F238E27FC236}">
              <a16:creationId xmlns:a16="http://schemas.microsoft.com/office/drawing/2014/main" id="{00000000-0008-0000-0600-0000B8010000}"/>
            </a:ext>
          </a:extLst>
        </xdr:cNvPr>
        <xdr:cNvSpPr txBox="1"/>
      </xdr:nvSpPr>
      <xdr:spPr>
        <a:xfrm>
          <a:off x="5918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41" name="普通建設事業費 （ うち更新整備　）グラフ枠">
          <a:extLst>
            <a:ext uri="{FF2B5EF4-FFF2-40B4-BE49-F238E27FC236}">
              <a16:creationId xmlns:a16="http://schemas.microsoft.com/office/drawing/2014/main" id="{00000000-0008-0000-0600-0000B9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91</xdr:row>
      <xdr:rowOff>50667</xdr:rowOff>
    </xdr:from>
    <xdr:to>
      <xdr:col>54</xdr:col>
      <xdr:colOff>189865</xdr:colOff>
      <xdr:row>98</xdr:row>
      <xdr:rowOff>137643</xdr:rowOff>
    </xdr:to>
    <xdr:cxnSp macro="">
      <xdr:nvCxnSpPr>
        <xdr:cNvPr id="442" name="直線コネクタ 441">
          <a:extLst>
            <a:ext uri="{FF2B5EF4-FFF2-40B4-BE49-F238E27FC236}">
              <a16:creationId xmlns:a16="http://schemas.microsoft.com/office/drawing/2014/main" id="{00000000-0008-0000-0600-0000BA010000}"/>
            </a:ext>
          </a:extLst>
        </xdr:cNvPr>
        <xdr:cNvCxnSpPr/>
      </xdr:nvCxnSpPr>
      <xdr:spPr>
        <a:xfrm flipV="1">
          <a:off x="10475595" y="15652617"/>
          <a:ext cx="1270" cy="128712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155297</xdr:rowOff>
    </xdr:from>
    <xdr:ext cx="469744" cy="259045"/>
    <xdr:sp macro="" textlink="">
      <xdr:nvSpPr>
        <xdr:cNvPr id="443" name="普通建設事業費 （ うち更新整備　）最小値テキスト">
          <a:extLst>
            <a:ext uri="{FF2B5EF4-FFF2-40B4-BE49-F238E27FC236}">
              <a16:creationId xmlns:a16="http://schemas.microsoft.com/office/drawing/2014/main" id="{00000000-0008-0000-0600-0000BB010000}"/>
            </a:ext>
          </a:extLst>
        </xdr:cNvPr>
        <xdr:cNvSpPr txBox="1"/>
      </xdr:nvSpPr>
      <xdr:spPr>
        <a:xfrm>
          <a:off x="10528300" y="169573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137643</xdr:rowOff>
    </xdr:from>
    <xdr:to>
      <xdr:col>55</xdr:col>
      <xdr:colOff>88900</xdr:colOff>
      <xdr:row>98</xdr:row>
      <xdr:rowOff>137643</xdr:rowOff>
    </xdr:to>
    <xdr:cxnSp macro="">
      <xdr:nvCxnSpPr>
        <xdr:cNvPr id="444" name="直線コネクタ 443">
          <a:extLst>
            <a:ext uri="{FF2B5EF4-FFF2-40B4-BE49-F238E27FC236}">
              <a16:creationId xmlns:a16="http://schemas.microsoft.com/office/drawing/2014/main" id="{00000000-0008-0000-0600-0000BC010000}"/>
            </a:ext>
          </a:extLst>
        </xdr:cNvPr>
        <xdr:cNvCxnSpPr/>
      </xdr:nvCxnSpPr>
      <xdr:spPr>
        <a:xfrm>
          <a:off x="10388600" y="169397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168794</xdr:rowOff>
    </xdr:from>
    <xdr:ext cx="690189" cy="259045"/>
    <xdr:sp macro="" textlink="">
      <xdr:nvSpPr>
        <xdr:cNvPr id="445" name="普通建設事業費 （ うち更新整備　）最大値テキスト">
          <a:extLst>
            <a:ext uri="{FF2B5EF4-FFF2-40B4-BE49-F238E27FC236}">
              <a16:creationId xmlns:a16="http://schemas.microsoft.com/office/drawing/2014/main" id="{00000000-0008-0000-0600-0000BD010000}"/>
            </a:ext>
          </a:extLst>
        </xdr:cNvPr>
        <xdr:cNvSpPr txBox="1"/>
      </xdr:nvSpPr>
      <xdr:spPr>
        <a:xfrm>
          <a:off x="10528300" y="15427844"/>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5,639,470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91</xdr:row>
      <xdr:rowOff>50667</xdr:rowOff>
    </xdr:from>
    <xdr:to>
      <xdr:col>55</xdr:col>
      <xdr:colOff>88900</xdr:colOff>
      <xdr:row>91</xdr:row>
      <xdr:rowOff>50667</xdr:rowOff>
    </xdr:to>
    <xdr:cxnSp macro="">
      <xdr:nvCxnSpPr>
        <xdr:cNvPr id="446" name="直線コネクタ 445">
          <a:extLst>
            <a:ext uri="{FF2B5EF4-FFF2-40B4-BE49-F238E27FC236}">
              <a16:creationId xmlns:a16="http://schemas.microsoft.com/office/drawing/2014/main" id="{00000000-0008-0000-0600-0000BE010000}"/>
            </a:ext>
          </a:extLst>
        </xdr:cNvPr>
        <xdr:cNvCxnSpPr/>
      </xdr:nvCxnSpPr>
      <xdr:spPr>
        <a:xfrm>
          <a:off x="10388600" y="156526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98</xdr:row>
      <xdr:rowOff>110927</xdr:rowOff>
    </xdr:from>
    <xdr:to>
      <xdr:col>55</xdr:col>
      <xdr:colOff>0</xdr:colOff>
      <xdr:row>98</xdr:row>
      <xdr:rowOff>115106</xdr:rowOff>
    </xdr:to>
    <xdr:cxnSp macro="">
      <xdr:nvCxnSpPr>
        <xdr:cNvPr id="447" name="直線コネクタ 446">
          <a:extLst>
            <a:ext uri="{FF2B5EF4-FFF2-40B4-BE49-F238E27FC236}">
              <a16:creationId xmlns:a16="http://schemas.microsoft.com/office/drawing/2014/main" id="{00000000-0008-0000-0600-0000BF010000}"/>
            </a:ext>
          </a:extLst>
        </xdr:cNvPr>
        <xdr:cNvCxnSpPr/>
      </xdr:nvCxnSpPr>
      <xdr:spPr>
        <a:xfrm>
          <a:off x="9639300" y="16913027"/>
          <a:ext cx="838200" cy="41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97</xdr:row>
      <xdr:rowOff>72747</xdr:rowOff>
    </xdr:from>
    <xdr:ext cx="599010" cy="259045"/>
    <xdr:sp macro="" textlink="">
      <xdr:nvSpPr>
        <xdr:cNvPr id="448" name="普通建設事業費 （ うち更新整備　）平均値テキスト">
          <a:extLst>
            <a:ext uri="{FF2B5EF4-FFF2-40B4-BE49-F238E27FC236}">
              <a16:creationId xmlns:a16="http://schemas.microsoft.com/office/drawing/2014/main" id="{00000000-0008-0000-0600-0000C0010000}"/>
            </a:ext>
          </a:extLst>
        </xdr:cNvPr>
        <xdr:cNvSpPr txBox="1"/>
      </xdr:nvSpPr>
      <xdr:spPr>
        <a:xfrm>
          <a:off x="10528300" y="1670339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170,736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98</xdr:row>
      <xdr:rowOff>49870</xdr:rowOff>
    </xdr:from>
    <xdr:to>
      <xdr:col>55</xdr:col>
      <xdr:colOff>50800</xdr:colOff>
      <xdr:row>98</xdr:row>
      <xdr:rowOff>151470</xdr:rowOff>
    </xdr:to>
    <xdr:sp macro="" textlink="">
      <xdr:nvSpPr>
        <xdr:cNvPr id="449" name="フローチャート: 判断 448">
          <a:extLst>
            <a:ext uri="{FF2B5EF4-FFF2-40B4-BE49-F238E27FC236}">
              <a16:creationId xmlns:a16="http://schemas.microsoft.com/office/drawing/2014/main" id="{00000000-0008-0000-0600-0000C1010000}"/>
            </a:ext>
          </a:extLst>
        </xdr:cNvPr>
        <xdr:cNvSpPr/>
      </xdr:nvSpPr>
      <xdr:spPr>
        <a:xfrm>
          <a:off x="10426700" y="168519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98</xdr:row>
      <xdr:rowOff>110927</xdr:rowOff>
    </xdr:from>
    <xdr:to>
      <xdr:col>50</xdr:col>
      <xdr:colOff>114300</xdr:colOff>
      <xdr:row>98</xdr:row>
      <xdr:rowOff>118365</xdr:rowOff>
    </xdr:to>
    <xdr:cxnSp macro="">
      <xdr:nvCxnSpPr>
        <xdr:cNvPr id="450" name="直線コネクタ 449">
          <a:extLst>
            <a:ext uri="{FF2B5EF4-FFF2-40B4-BE49-F238E27FC236}">
              <a16:creationId xmlns:a16="http://schemas.microsoft.com/office/drawing/2014/main" id="{00000000-0008-0000-0600-0000C2010000}"/>
            </a:ext>
          </a:extLst>
        </xdr:cNvPr>
        <xdr:cNvCxnSpPr/>
      </xdr:nvCxnSpPr>
      <xdr:spPr>
        <a:xfrm flipV="1">
          <a:off x="8750300" y="16913027"/>
          <a:ext cx="889000" cy="74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98</xdr:row>
      <xdr:rowOff>47182</xdr:rowOff>
    </xdr:from>
    <xdr:to>
      <xdr:col>50</xdr:col>
      <xdr:colOff>165100</xdr:colOff>
      <xdr:row>98</xdr:row>
      <xdr:rowOff>148782</xdr:rowOff>
    </xdr:to>
    <xdr:sp macro="" textlink="">
      <xdr:nvSpPr>
        <xdr:cNvPr id="451" name="フローチャート: 判断 450">
          <a:extLst>
            <a:ext uri="{FF2B5EF4-FFF2-40B4-BE49-F238E27FC236}">
              <a16:creationId xmlns:a16="http://schemas.microsoft.com/office/drawing/2014/main" id="{00000000-0008-0000-0600-0000C3010000}"/>
            </a:ext>
          </a:extLst>
        </xdr:cNvPr>
        <xdr:cNvSpPr/>
      </xdr:nvSpPr>
      <xdr:spPr>
        <a:xfrm>
          <a:off x="9588500" y="168492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96</xdr:row>
      <xdr:rowOff>165309</xdr:rowOff>
    </xdr:from>
    <xdr:ext cx="599010" cy="259045"/>
    <xdr:sp macro="" textlink="">
      <xdr:nvSpPr>
        <xdr:cNvPr id="452" name="テキスト ボックス 451">
          <a:extLst>
            <a:ext uri="{FF2B5EF4-FFF2-40B4-BE49-F238E27FC236}">
              <a16:creationId xmlns:a16="http://schemas.microsoft.com/office/drawing/2014/main" id="{00000000-0008-0000-0600-0000C4010000}"/>
            </a:ext>
          </a:extLst>
        </xdr:cNvPr>
        <xdr:cNvSpPr txBox="1"/>
      </xdr:nvSpPr>
      <xdr:spPr>
        <a:xfrm>
          <a:off x="9339795" y="166245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182,494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98</xdr:row>
      <xdr:rowOff>118365</xdr:rowOff>
    </xdr:from>
    <xdr:to>
      <xdr:col>45</xdr:col>
      <xdr:colOff>177800</xdr:colOff>
      <xdr:row>98</xdr:row>
      <xdr:rowOff>121155</xdr:rowOff>
    </xdr:to>
    <xdr:cxnSp macro="">
      <xdr:nvCxnSpPr>
        <xdr:cNvPr id="453" name="直線コネクタ 452">
          <a:extLst>
            <a:ext uri="{FF2B5EF4-FFF2-40B4-BE49-F238E27FC236}">
              <a16:creationId xmlns:a16="http://schemas.microsoft.com/office/drawing/2014/main" id="{00000000-0008-0000-0600-0000C5010000}"/>
            </a:ext>
          </a:extLst>
        </xdr:cNvPr>
        <xdr:cNvCxnSpPr/>
      </xdr:nvCxnSpPr>
      <xdr:spPr>
        <a:xfrm flipV="1">
          <a:off x="7861300" y="16920465"/>
          <a:ext cx="889000" cy="27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98</xdr:row>
      <xdr:rowOff>46006</xdr:rowOff>
    </xdr:from>
    <xdr:to>
      <xdr:col>46</xdr:col>
      <xdr:colOff>38100</xdr:colOff>
      <xdr:row>98</xdr:row>
      <xdr:rowOff>147606</xdr:rowOff>
    </xdr:to>
    <xdr:sp macro="" textlink="">
      <xdr:nvSpPr>
        <xdr:cNvPr id="454" name="フローチャート: 判断 453">
          <a:extLst>
            <a:ext uri="{FF2B5EF4-FFF2-40B4-BE49-F238E27FC236}">
              <a16:creationId xmlns:a16="http://schemas.microsoft.com/office/drawing/2014/main" id="{00000000-0008-0000-0600-0000C6010000}"/>
            </a:ext>
          </a:extLst>
        </xdr:cNvPr>
        <xdr:cNvSpPr/>
      </xdr:nvSpPr>
      <xdr:spPr>
        <a:xfrm>
          <a:off x="8699500" y="168481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96</xdr:row>
      <xdr:rowOff>164133</xdr:rowOff>
    </xdr:from>
    <xdr:ext cx="599010" cy="259045"/>
    <xdr:sp macro="" textlink="">
      <xdr:nvSpPr>
        <xdr:cNvPr id="455" name="テキスト ボックス 454">
          <a:extLst>
            <a:ext uri="{FF2B5EF4-FFF2-40B4-BE49-F238E27FC236}">
              <a16:creationId xmlns:a16="http://schemas.microsoft.com/office/drawing/2014/main" id="{00000000-0008-0000-0600-0000C7010000}"/>
            </a:ext>
          </a:extLst>
        </xdr:cNvPr>
        <xdr:cNvSpPr txBox="1"/>
      </xdr:nvSpPr>
      <xdr:spPr>
        <a:xfrm>
          <a:off x="8450795" y="166233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187,634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98</xdr:row>
      <xdr:rowOff>103536</xdr:rowOff>
    </xdr:from>
    <xdr:to>
      <xdr:col>41</xdr:col>
      <xdr:colOff>50800</xdr:colOff>
      <xdr:row>98</xdr:row>
      <xdr:rowOff>121155</xdr:rowOff>
    </xdr:to>
    <xdr:cxnSp macro="">
      <xdr:nvCxnSpPr>
        <xdr:cNvPr id="456" name="直線コネクタ 455">
          <a:extLst>
            <a:ext uri="{FF2B5EF4-FFF2-40B4-BE49-F238E27FC236}">
              <a16:creationId xmlns:a16="http://schemas.microsoft.com/office/drawing/2014/main" id="{00000000-0008-0000-0600-0000C8010000}"/>
            </a:ext>
          </a:extLst>
        </xdr:cNvPr>
        <xdr:cNvCxnSpPr/>
      </xdr:nvCxnSpPr>
      <xdr:spPr>
        <a:xfrm>
          <a:off x="6972300" y="16905636"/>
          <a:ext cx="889000" cy="176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98</xdr:row>
      <xdr:rowOff>44569</xdr:rowOff>
    </xdr:from>
    <xdr:to>
      <xdr:col>41</xdr:col>
      <xdr:colOff>101600</xdr:colOff>
      <xdr:row>98</xdr:row>
      <xdr:rowOff>146169</xdr:rowOff>
    </xdr:to>
    <xdr:sp macro="" textlink="">
      <xdr:nvSpPr>
        <xdr:cNvPr id="457" name="フローチャート: 判断 456">
          <a:extLst>
            <a:ext uri="{FF2B5EF4-FFF2-40B4-BE49-F238E27FC236}">
              <a16:creationId xmlns:a16="http://schemas.microsoft.com/office/drawing/2014/main" id="{00000000-0008-0000-0600-0000C9010000}"/>
            </a:ext>
          </a:extLst>
        </xdr:cNvPr>
        <xdr:cNvSpPr/>
      </xdr:nvSpPr>
      <xdr:spPr>
        <a:xfrm>
          <a:off x="7810500" y="168466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96</xdr:row>
      <xdr:rowOff>162696</xdr:rowOff>
    </xdr:from>
    <xdr:ext cx="599010" cy="259045"/>
    <xdr:sp macro="" textlink="">
      <xdr:nvSpPr>
        <xdr:cNvPr id="458" name="テキスト ボックス 457">
          <a:extLst>
            <a:ext uri="{FF2B5EF4-FFF2-40B4-BE49-F238E27FC236}">
              <a16:creationId xmlns:a16="http://schemas.microsoft.com/office/drawing/2014/main" id="{00000000-0008-0000-0600-0000CA010000}"/>
            </a:ext>
          </a:extLst>
        </xdr:cNvPr>
        <xdr:cNvSpPr txBox="1"/>
      </xdr:nvSpPr>
      <xdr:spPr>
        <a:xfrm>
          <a:off x="7561795" y="166218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193,924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71016</xdr:rowOff>
    </xdr:from>
    <xdr:to>
      <xdr:col>36</xdr:col>
      <xdr:colOff>165100</xdr:colOff>
      <xdr:row>99</xdr:row>
      <xdr:rowOff>1166</xdr:rowOff>
    </xdr:to>
    <xdr:sp macro="" textlink="">
      <xdr:nvSpPr>
        <xdr:cNvPr id="459" name="フローチャート: 判断 458">
          <a:extLst>
            <a:ext uri="{FF2B5EF4-FFF2-40B4-BE49-F238E27FC236}">
              <a16:creationId xmlns:a16="http://schemas.microsoft.com/office/drawing/2014/main" id="{00000000-0008-0000-0600-0000CB010000}"/>
            </a:ext>
          </a:extLst>
        </xdr:cNvPr>
        <xdr:cNvSpPr/>
      </xdr:nvSpPr>
      <xdr:spPr>
        <a:xfrm>
          <a:off x="6921500" y="168731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163743</xdr:rowOff>
    </xdr:from>
    <xdr:ext cx="534377" cy="259045"/>
    <xdr:sp macro="" textlink="">
      <xdr:nvSpPr>
        <xdr:cNvPr id="460" name="テキスト ボックス 459">
          <a:extLst>
            <a:ext uri="{FF2B5EF4-FFF2-40B4-BE49-F238E27FC236}">
              <a16:creationId xmlns:a16="http://schemas.microsoft.com/office/drawing/2014/main" id="{00000000-0008-0000-0600-0000CC010000}"/>
            </a:ext>
          </a:extLst>
        </xdr:cNvPr>
        <xdr:cNvSpPr txBox="1"/>
      </xdr:nvSpPr>
      <xdr:spPr>
        <a:xfrm>
          <a:off x="6705111" y="169658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78,234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61" name="テキスト ボックス 460">
          <a:extLst>
            <a:ext uri="{FF2B5EF4-FFF2-40B4-BE49-F238E27FC236}">
              <a16:creationId xmlns:a16="http://schemas.microsoft.com/office/drawing/2014/main" id="{00000000-0008-0000-0600-0000CD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62" name="テキスト ボックス 461">
          <a:extLst>
            <a:ext uri="{FF2B5EF4-FFF2-40B4-BE49-F238E27FC236}">
              <a16:creationId xmlns:a16="http://schemas.microsoft.com/office/drawing/2014/main" id="{00000000-0008-0000-0600-0000CE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63" name="テキスト ボックス 462">
          <a:extLst>
            <a:ext uri="{FF2B5EF4-FFF2-40B4-BE49-F238E27FC236}">
              <a16:creationId xmlns:a16="http://schemas.microsoft.com/office/drawing/2014/main" id="{00000000-0008-0000-0600-0000CF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64" name="テキスト ボックス 463">
          <a:extLst>
            <a:ext uri="{FF2B5EF4-FFF2-40B4-BE49-F238E27FC236}">
              <a16:creationId xmlns:a16="http://schemas.microsoft.com/office/drawing/2014/main" id="{00000000-0008-0000-0600-0000D0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65" name="テキスト ボックス 464">
          <a:extLst>
            <a:ext uri="{FF2B5EF4-FFF2-40B4-BE49-F238E27FC236}">
              <a16:creationId xmlns:a16="http://schemas.microsoft.com/office/drawing/2014/main" id="{00000000-0008-0000-0600-0000D1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98</xdr:row>
      <xdr:rowOff>64306</xdr:rowOff>
    </xdr:from>
    <xdr:to>
      <xdr:col>55</xdr:col>
      <xdr:colOff>50800</xdr:colOff>
      <xdr:row>98</xdr:row>
      <xdr:rowOff>165906</xdr:rowOff>
    </xdr:to>
    <xdr:sp macro="" textlink="">
      <xdr:nvSpPr>
        <xdr:cNvPr id="466" name="楕円 465">
          <a:extLst>
            <a:ext uri="{FF2B5EF4-FFF2-40B4-BE49-F238E27FC236}">
              <a16:creationId xmlns:a16="http://schemas.microsoft.com/office/drawing/2014/main" id="{00000000-0008-0000-0600-0000D2010000}"/>
            </a:ext>
          </a:extLst>
        </xdr:cNvPr>
        <xdr:cNvSpPr/>
      </xdr:nvSpPr>
      <xdr:spPr>
        <a:xfrm>
          <a:off x="10426700" y="168664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98</xdr:row>
      <xdr:rowOff>28296</xdr:rowOff>
    </xdr:from>
    <xdr:ext cx="599010" cy="259045"/>
    <xdr:sp macro="" textlink="">
      <xdr:nvSpPr>
        <xdr:cNvPr id="467" name="普通建設事業費 （ うち更新整備　）該当値テキスト">
          <a:extLst>
            <a:ext uri="{FF2B5EF4-FFF2-40B4-BE49-F238E27FC236}">
              <a16:creationId xmlns:a16="http://schemas.microsoft.com/office/drawing/2014/main" id="{00000000-0008-0000-0600-0000D3010000}"/>
            </a:ext>
          </a:extLst>
        </xdr:cNvPr>
        <xdr:cNvSpPr txBox="1"/>
      </xdr:nvSpPr>
      <xdr:spPr>
        <a:xfrm>
          <a:off x="10528300" y="168303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107,582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98</xdr:row>
      <xdr:rowOff>60127</xdr:rowOff>
    </xdr:from>
    <xdr:to>
      <xdr:col>50</xdr:col>
      <xdr:colOff>165100</xdr:colOff>
      <xdr:row>98</xdr:row>
      <xdr:rowOff>161727</xdr:rowOff>
    </xdr:to>
    <xdr:sp macro="" textlink="">
      <xdr:nvSpPr>
        <xdr:cNvPr id="468" name="楕円 467">
          <a:extLst>
            <a:ext uri="{FF2B5EF4-FFF2-40B4-BE49-F238E27FC236}">
              <a16:creationId xmlns:a16="http://schemas.microsoft.com/office/drawing/2014/main" id="{00000000-0008-0000-0600-0000D4010000}"/>
            </a:ext>
          </a:extLst>
        </xdr:cNvPr>
        <xdr:cNvSpPr/>
      </xdr:nvSpPr>
      <xdr:spPr>
        <a:xfrm>
          <a:off x="9588500" y="168622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98</xdr:row>
      <xdr:rowOff>152854</xdr:rowOff>
    </xdr:from>
    <xdr:ext cx="599010" cy="259045"/>
    <xdr:sp macro="" textlink="">
      <xdr:nvSpPr>
        <xdr:cNvPr id="469" name="テキスト ボックス 468">
          <a:extLst>
            <a:ext uri="{FF2B5EF4-FFF2-40B4-BE49-F238E27FC236}">
              <a16:creationId xmlns:a16="http://schemas.microsoft.com/office/drawing/2014/main" id="{00000000-0008-0000-0600-0000D5010000}"/>
            </a:ext>
          </a:extLst>
        </xdr:cNvPr>
        <xdr:cNvSpPr txBox="1"/>
      </xdr:nvSpPr>
      <xdr:spPr>
        <a:xfrm>
          <a:off x="9339795" y="169549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125,871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98</xdr:row>
      <xdr:rowOff>67565</xdr:rowOff>
    </xdr:from>
    <xdr:to>
      <xdr:col>46</xdr:col>
      <xdr:colOff>38100</xdr:colOff>
      <xdr:row>98</xdr:row>
      <xdr:rowOff>169165</xdr:rowOff>
    </xdr:to>
    <xdr:sp macro="" textlink="">
      <xdr:nvSpPr>
        <xdr:cNvPr id="470" name="楕円 469">
          <a:extLst>
            <a:ext uri="{FF2B5EF4-FFF2-40B4-BE49-F238E27FC236}">
              <a16:creationId xmlns:a16="http://schemas.microsoft.com/office/drawing/2014/main" id="{00000000-0008-0000-0600-0000D6010000}"/>
            </a:ext>
          </a:extLst>
        </xdr:cNvPr>
        <xdr:cNvSpPr/>
      </xdr:nvSpPr>
      <xdr:spPr>
        <a:xfrm>
          <a:off x="8699500" y="168696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160292</xdr:rowOff>
    </xdr:from>
    <xdr:ext cx="534377" cy="259045"/>
    <xdr:sp macro="" textlink="">
      <xdr:nvSpPr>
        <xdr:cNvPr id="471" name="テキスト ボックス 470">
          <a:extLst>
            <a:ext uri="{FF2B5EF4-FFF2-40B4-BE49-F238E27FC236}">
              <a16:creationId xmlns:a16="http://schemas.microsoft.com/office/drawing/2014/main" id="{00000000-0008-0000-0600-0000D7010000}"/>
            </a:ext>
          </a:extLst>
        </xdr:cNvPr>
        <xdr:cNvSpPr txBox="1"/>
      </xdr:nvSpPr>
      <xdr:spPr>
        <a:xfrm>
          <a:off x="8483111" y="169623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93,328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98</xdr:row>
      <xdr:rowOff>70355</xdr:rowOff>
    </xdr:from>
    <xdr:to>
      <xdr:col>41</xdr:col>
      <xdr:colOff>101600</xdr:colOff>
      <xdr:row>99</xdr:row>
      <xdr:rowOff>505</xdr:rowOff>
    </xdr:to>
    <xdr:sp macro="" textlink="">
      <xdr:nvSpPr>
        <xdr:cNvPr id="472" name="楕円 471">
          <a:extLst>
            <a:ext uri="{FF2B5EF4-FFF2-40B4-BE49-F238E27FC236}">
              <a16:creationId xmlns:a16="http://schemas.microsoft.com/office/drawing/2014/main" id="{00000000-0008-0000-0600-0000D8010000}"/>
            </a:ext>
          </a:extLst>
        </xdr:cNvPr>
        <xdr:cNvSpPr/>
      </xdr:nvSpPr>
      <xdr:spPr>
        <a:xfrm>
          <a:off x="7810500" y="168724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163082</xdr:rowOff>
    </xdr:from>
    <xdr:ext cx="534377" cy="259045"/>
    <xdr:sp macro="" textlink="">
      <xdr:nvSpPr>
        <xdr:cNvPr id="473" name="テキスト ボックス 472">
          <a:extLst>
            <a:ext uri="{FF2B5EF4-FFF2-40B4-BE49-F238E27FC236}">
              <a16:creationId xmlns:a16="http://schemas.microsoft.com/office/drawing/2014/main" id="{00000000-0008-0000-0600-0000D9010000}"/>
            </a:ext>
          </a:extLst>
        </xdr:cNvPr>
        <xdr:cNvSpPr txBox="1"/>
      </xdr:nvSpPr>
      <xdr:spPr>
        <a:xfrm>
          <a:off x="7594111" y="169651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81,123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52736</xdr:rowOff>
    </xdr:from>
    <xdr:to>
      <xdr:col>36</xdr:col>
      <xdr:colOff>165100</xdr:colOff>
      <xdr:row>98</xdr:row>
      <xdr:rowOff>154336</xdr:rowOff>
    </xdr:to>
    <xdr:sp macro="" textlink="">
      <xdr:nvSpPr>
        <xdr:cNvPr id="474" name="楕円 473">
          <a:extLst>
            <a:ext uri="{FF2B5EF4-FFF2-40B4-BE49-F238E27FC236}">
              <a16:creationId xmlns:a16="http://schemas.microsoft.com/office/drawing/2014/main" id="{00000000-0008-0000-0600-0000DA010000}"/>
            </a:ext>
          </a:extLst>
        </xdr:cNvPr>
        <xdr:cNvSpPr/>
      </xdr:nvSpPr>
      <xdr:spPr>
        <a:xfrm>
          <a:off x="6921500" y="168548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96</xdr:row>
      <xdr:rowOff>170863</xdr:rowOff>
    </xdr:from>
    <xdr:ext cx="599010" cy="259045"/>
    <xdr:sp macro="" textlink="">
      <xdr:nvSpPr>
        <xdr:cNvPr id="475" name="テキスト ボックス 474">
          <a:extLst>
            <a:ext uri="{FF2B5EF4-FFF2-40B4-BE49-F238E27FC236}">
              <a16:creationId xmlns:a16="http://schemas.microsoft.com/office/drawing/2014/main" id="{00000000-0008-0000-0600-0000DB010000}"/>
            </a:ext>
          </a:extLst>
        </xdr:cNvPr>
        <xdr:cNvSpPr txBox="1"/>
      </xdr:nvSpPr>
      <xdr:spPr>
        <a:xfrm>
          <a:off x="6672795" y="166300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158,197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76" name="正方形/長方形 475">
          <a:extLst>
            <a:ext uri="{FF2B5EF4-FFF2-40B4-BE49-F238E27FC236}">
              <a16:creationId xmlns:a16="http://schemas.microsoft.com/office/drawing/2014/main" id="{00000000-0008-0000-0600-0000DC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77" name="正方形/長方形 476">
          <a:extLst>
            <a:ext uri="{FF2B5EF4-FFF2-40B4-BE49-F238E27FC236}">
              <a16:creationId xmlns:a16="http://schemas.microsoft.com/office/drawing/2014/main" id="{00000000-0008-0000-0600-0000DD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78" name="正方形/長方形 477">
          <a:extLst>
            <a:ext uri="{FF2B5EF4-FFF2-40B4-BE49-F238E27FC236}">
              <a16:creationId xmlns:a16="http://schemas.microsoft.com/office/drawing/2014/main" id="{00000000-0008-0000-0600-0000DE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79" name="正方形/長方形 478">
          <a:extLst>
            <a:ext uri="{FF2B5EF4-FFF2-40B4-BE49-F238E27FC236}">
              <a16:creationId xmlns:a16="http://schemas.microsoft.com/office/drawing/2014/main" id="{00000000-0008-0000-0600-0000DF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80" name="正方形/長方形 479">
          <a:extLst>
            <a:ext uri="{FF2B5EF4-FFF2-40B4-BE49-F238E27FC236}">
              <a16:creationId xmlns:a16="http://schemas.microsoft.com/office/drawing/2014/main" id="{00000000-0008-0000-0600-0000E0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81" name="正方形/長方形 480">
          <a:extLst>
            <a:ext uri="{FF2B5EF4-FFF2-40B4-BE49-F238E27FC236}">
              <a16:creationId xmlns:a16="http://schemas.microsoft.com/office/drawing/2014/main" id="{00000000-0008-0000-0600-0000E1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82" name="正方形/長方形 481">
          <a:extLst>
            <a:ext uri="{FF2B5EF4-FFF2-40B4-BE49-F238E27FC236}">
              <a16:creationId xmlns:a16="http://schemas.microsoft.com/office/drawing/2014/main" id="{00000000-0008-0000-0600-0000E2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83" name="正方形/長方形 482">
          <a:extLst>
            <a:ext uri="{FF2B5EF4-FFF2-40B4-BE49-F238E27FC236}">
              <a16:creationId xmlns:a16="http://schemas.microsoft.com/office/drawing/2014/main" id="{00000000-0008-0000-0600-0000E3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84" name="テキスト ボックス 483">
          <a:extLst>
            <a:ext uri="{FF2B5EF4-FFF2-40B4-BE49-F238E27FC236}">
              <a16:creationId xmlns:a16="http://schemas.microsoft.com/office/drawing/2014/main" id="{00000000-0008-0000-0600-0000E4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85" name="直線コネクタ 484">
          <a:extLst>
            <a:ext uri="{FF2B5EF4-FFF2-40B4-BE49-F238E27FC236}">
              <a16:creationId xmlns:a16="http://schemas.microsoft.com/office/drawing/2014/main" id="{00000000-0008-0000-0600-0000E5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44450</xdr:rowOff>
    </xdr:from>
    <xdr:to>
      <xdr:col>89</xdr:col>
      <xdr:colOff>177800</xdr:colOff>
      <xdr:row>39</xdr:row>
      <xdr:rowOff>44450</xdr:rowOff>
    </xdr:to>
    <xdr:cxnSp macro="">
      <xdr:nvCxnSpPr>
        <xdr:cNvPr id="486" name="直線コネクタ 485">
          <a:extLst>
            <a:ext uri="{FF2B5EF4-FFF2-40B4-BE49-F238E27FC236}">
              <a16:creationId xmlns:a16="http://schemas.microsoft.com/office/drawing/2014/main" id="{00000000-0008-0000-0600-0000E6010000}"/>
            </a:ext>
          </a:extLst>
        </xdr:cNvPr>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73677</xdr:rowOff>
    </xdr:from>
    <xdr:ext cx="248786" cy="259045"/>
    <xdr:sp macro="" textlink="">
      <xdr:nvSpPr>
        <xdr:cNvPr id="487" name="テキスト ボックス 486">
          <a:extLst>
            <a:ext uri="{FF2B5EF4-FFF2-40B4-BE49-F238E27FC236}">
              <a16:creationId xmlns:a16="http://schemas.microsoft.com/office/drawing/2014/main" id="{00000000-0008-0000-0600-0000E7010000}"/>
            </a:ext>
          </a:extLst>
        </xdr:cNvPr>
        <xdr:cNvSpPr txBox="1"/>
      </xdr:nvSpPr>
      <xdr:spPr>
        <a:xfrm>
          <a:off x="12197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488" name="直線コネクタ 487">
          <a:extLst>
            <a:ext uri="{FF2B5EF4-FFF2-40B4-BE49-F238E27FC236}">
              <a16:creationId xmlns:a16="http://schemas.microsoft.com/office/drawing/2014/main" id="{00000000-0008-0000-0600-0000E8010000}"/>
            </a:ext>
          </a:extLst>
        </xdr:cNvPr>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36</xdr:row>
      <xdr:rowOff>35577</xdr:rowOff>
    </xdr:from>
    <xdr:ext cx="595419" cy="259045"/>
    <xdr:sp macro="" textlink="">
      <xdr:nvSpPr>
        <xdr:cNvPr id="489" name="テキスト ボックス 488">
          <a:extLst>
            <a:ext uri="{FF2B5EF4-FFF2-40B4-BE49-F238E27FC236}">
              <a16:creationId xmlns:a16="http://schemas.microsoft.com/office/drawing/2014/main" id="{00000000-0008-0000-0600-0000E9010000}"/>
            </a:ext>
          </a:extLst>
        </xdr:cNvPr>
        <xdr:cNvSpPr txBox="1"/>
      </xdr:nvSpPr>
      <xdr:spPr>
        <a:xfrm>
          <a:off x="11850581" y="620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490" name="直線コネクタ 489">
          <a:extLst>
            <a:ext uri="{FF2B5EF4-FFF2-40B4-BE49-F238E27FC236}">
              <a16:creationId xmlns:a16="http://schemas.microsoft.com/office/drawing/2014/main" id="{00000000-0008-0000-0600-0000EA010000}"/>
            </a:ext>
          </a:extLst>
        </xdr:cNvPr>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33</xdr:row>
      <xdr:rowOff>168927</xdr:rowOff>
    </xdr:from>
    <xdr:ext cx="595419" cy="259045"/>
    <xdr:sp macro="" textlink="">
      <xdr:nvSpPr>
        <xdr:cNvPr id="491" name="テキスト ボックス 490">
          <a:extLst>
            <a:ext uri="{FF2B5EF4-FFF2-40B4-BE49-F238E27FC236}">
              <a16:creationId xmlns:a16="http://schemas.microsoft.com/office/drawing/2014/main" id="{00000000-0008-0000-0600-0000EB010000}"/>
            </a:ext>
          </a:extLst>
        </xdr:cNvPr>
        <xdr:cNvSpPr txBox="1"/>
      </xdr:nvSpPr>
      <xdr:spPr>
        <a:xfrm>
          <a:off x="11850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492" name="直線コネクタ 491">
          <a:extLst>
            <a:ext uri="{FF2B5EF4-FFF2-40B4-BE49-F238E27FC236}">
              <a16:creationId xmlns:a16="http://schemas.microsoft.com/office/drawing/2014/main" id="{00000000-0008-0000-0600-0000EC010000}"/>
            </a:ext>
          </a:extLst>
        </xdr:cNvPr>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31</xdr:row>
      <xdr:rowOff>130827</xdr:rowOff>
    </xdr:from>
    <xdr:ext cx="595419" cy="259045"/>
    <xdr:sp macro="" textlink="">
      <xdr:nvSpPr>
        <xdr:cNvPr id="493" name="テキスト ボックス 492">
          <a:extLst>
            <a:ext uri="{FF2B5EF4-FFF2-40B4-BE49-F238E27FC236}">
              <a16:creationId xmlns:a16="http://schemas.microsoft.com/office/drawing/2014/main" id="{00000000-0008-0000-0600-0000ED010000}"/>
            </a:ext>
          </a:extLst>
        </xdr:cNvPr>
        <xdr:cNvSpPr txBox="1"/>
      </xdr:nvSpPr>
      <xdr:spPr>
        <a:xfrm>
          <a:off x="11850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494" name="直線コネクタ 493">
          <a:extLst>
            <a:ext uri="{FF2B5EF4-FFF2-40B4-BE49-F238E27FC236}">
              <a16:creationId xmlns:a16="http://schemas.microsoft.com/office/drawing/2014/main" id="{00000000-0008-0000-0600-0000EE010000}"/>
            </a:ext>
          </a:extLst>
        </xdr:cNvPr>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92727</xdr:rowOff>
    </xdr:from>
    <xdr:ext cx="595419" cy="259045"/>
    <xdr:sp macro="" textlink="">
      <xdr:nvSpPr>
        <xdr:cNvPr id="495" name="テキスト ボックス 494">
          <a:extLst>
            <a:ext uri="{FF2B5EF4-FFF2-40B4-BE49-F238E27FC236}">
              <a16:creationId xmlns:a16="http://schemas.microsoft.com/office/drawing/2014/main" id="{00000000-0008-0000-0600-0000EF010000}"/>
            </a:ext>
          </a:extLst>
        </xdr:cNvPr>
        <xdr:cNvSpPr txBox="1"/>
      </xdr:nvSpPr>
      <xdr:spPr>
        <a:xfrm>
          <a:off x="11850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496" name="直線コネクタ 495">
          <a:extLst>
            <a:ext uri="{FF2B5EF4-FFF2-40B4-BE49-F238E27FC236}">
              <a16:creationId xmlns:a16="http://schemas.microsoft.com/office/drawing/2014/main" id="{00000000-0008-0000-0600-0000F0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497" name="テキスト ボックス 496">
          <a:extLst>
            <a:ext uri="{FF2B5EF4-FFF2-40B4-BE49-F238E27FC236}">
              <a16:creationId xmlns:a16="http://schemas.microsoft.com/office/drawing/2014/main" id="{00000000-0008-0000-0600-0000F1010000}"/>
            </a:ext>
          </a:extLst>
        </xdr:cNvPr>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498" name="災害復旧事業費グラフ枠">
          <a:extLst>
            <a:ext uri="{FF2B5EF4-FFF2-40B4-BE49-F238E27FC236}">
              <a16:creationId xmlns:a16="http://schemas.microsoft.com/office/drawing/2014/main" id="{00000000-0008-0000-0600-0000F201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110157</xdr:rowOff>
    </xdr:from>
    <xdr:to>
      <xdr:col>85</xdr:col>
      <xdr:colOff>126364</xdr:colOff>
      <xdr:row>39</xdr:row>
      <xdr:rowOff>44450</xdr:rowOff>
    </xdr:to>
    <xdr:cxnSp macro="">
      <xdr:nvCxnSpPr>
        <xdr:cNvPr id="499" name="直線コネクタ 498">
          <a:extLst>
            <a:ext uri="{FF2B5EF4-FFF2-40B4-BE49-F238E27FC236}">
              <a16:creationId xmlns:a16="http://schemas.microsoft.com/office/drawing/2014/main" id="{00000000-0008-0000-0600-0000F3010000}"/>
            </a:ext>
          </a:extLst>
        </xdr:cNvPr>
        <xdr:cNvCxnSpPr/>
      </xdr:nvCxnSpPr>
      <xdr:spPr>
        <a:xfrm flipV="1">
          <a:off x="16317595" y="5425107"/>
          <a:ext cx="1269" cy="130589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48277</xdr:rowOff>
    </xdr:from>
    <xdr:ext cx="249299" cy="259045"/>
    <xdr:sp macro="" textlink="">
      <xdr:nvSpPr>
        <xdr:cNvPr id="500" name="災害復旧事業費最小値テキスト">
          <a:extLst>
            <a:ext uri="{FF2B5EF4-FFF2-40B4-BE49-F238E27FC236}">
              <a16:creationId xmlns:a16="http://schemas.microsoft.com/office/drawing/2014/main" id="{00000000-0008-0000-0600-0000F4010000}"/>
            </a:ext>
          </a:extLst>
        </xdr:cNvPr>
        <xdr:cNvSpPr txBox="1"/>
      </xdr:nvSpPr>
      <xdr:spPr>
        <a:xfrm>
          <a:off x="16370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44450</xdr:rowOff>
    </xdr:from>
    <xdr:to>
      <xdr:col>86</xdr:col>
      <xdr:colOff>25400</xdr:colOff>
      <xdr:row>39</xdr:row>
      <xdr:rowOff>44450</xdr:rowOff>
    </xdr:to>
    <xdr:cxnSp macro="">
      <xdr:nvCxnSpPr>
        <xdr:cNvPr id="501" name="直線コネクタ 500">
          <a:extLst>
            <a:ext uri="{FF2B5EF4-FFF2-40B4-BE49-F238E27FC236}">
              <a16:creationId xmlns:a16="http://schemas.microsoft.com/office/drawing/2014/main" id="{00000000-0008-0000-0600-0000F5010000}"/>
            </a:ext>
          </a:extLst>
        </xdr:cNvPr>
        <xdr:cNvCxnSpPr/>
      </xdr:nvCxnSpPr>
      <xdr:spPr>
        <a:xfrm>
          <a:off x="16230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30</xdr:row>
      <xdr:rowOff>56834</xdr:rowOff>
    </xdr:from>
    <xdr:ext cx="599010" cy="259045"/>
    <xdr:sp macro="" textlink="">
      <xdr:nvSpPr>
        <xdr:cNvPr id="502" name="災害復旧事業費最大値テキスト">
          <a:extLst>
            <a:ext uri="{FF2B5EF4-FFF2-40B4-BE49-F238E27FC236}">
              <a16:creationId xmlns:a16="http://schemas.microsoft.com/office/drawing/2014/main" id="{00000000-0008-0000-0600-0000F6010000}"/>
            </a:ext>
          </a:extLst>
        </xdr:cNvPr>
        <xdr:cNvSpPr txBox="1"/>
      </xdr:nvSpPr>
      <xdr:spPr>
        <a:xfrm>
          <a:off x="16370300" y="52003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342,754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31</xdr:row>
      <xdr:rowOff>110157</xdr:rowOff>
    </xdr:from>
    <xdr:to>
      <xdr:col>86</xdr:col>
      <xdr:colOff>25400</xdr:colOff>
      <xdr:row>31</xdr:row>
      <xdr:rowOff>110157</xdr:rowOff>
    </xdr:to>
    <xdr:cxnSp macro="">
      <xdr:nvCxnSpPr>
        <xdr:cNvPr id="503" name="直線コネクタ 502">
          <a:extLst>
            <a:ext uri="{FF2B5EF4-FFF2-40B4-BE49-F238E27FC236}">
              <a16:creationId xmlns:a16="http://schemas.microsoft.com/office/drawing/2014/main" id="{00000000-0008-0000-0600-0000F7010000}"/>
            </a:ext>
          </a:extLst>
        </xdr:cNvPr>
        <xdr:cNvCxnSpPr/>
      </xdr:nvCxnSpPr>
      <xdr:spPr>
        <a:xfrm>
          <a:off x="16230600" y="54251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106473</xdr:rowOff>
    </xdr:from>
    <xdr:to>
      <xdr:col>85</xdr:col>
      <xdr:colOff>127000</xdr:colOff>
      <xdr:row>39</xdr:row>
      <xdr:rowOff>44450</xdr:rowOff>
    </xdr:to>
    <xdr:cxnSp macro="">
      <xdr:nvCxnSpPr>
        <xdr:cNvPr id="504" name="直線コネクタ 503">
          <a:extLst>
            <a:ext uri="{FF2B5EF4-FFF2-40B4-BE49-F238E27FC236}">
              <a16:creationId xmlns:a16="http://schemas.microsoft.com/office/drawing/2014/main" id="{00000000-0008-0000-0600-0000F8010000}"/>
            </a:ext>
          </a:extLst>
        </xdr:cNvPr>
        <xdr:cNvCxnSpPr/>
      </xdr:nvCxnSpPr>
      <xdr:spPr>
        <a:xfrm>
          <a:off x="15481300" y="6621573"/>
          <a:ext cx="838200" cy="1094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112977</xdr:rowOff>
    </xdr:from>
    <xdr:ext cx="534377" cy="259045"/>
    <xdr:sp macro="" textlink="">
      <xdr:nvSpPr>
        <xdr:cNvPr id="505" name="災害復旧事業費平均値テキスト">
          <a:extLst>
            <a:ext uri="{FF2B5EF4-FFF2-40B4-BE49-F238E27FC236}">
              <a16:creationId xmlns:a16="http://schemas.microsoft.com/office/drawing/2014/main" id="{00000000-0008-0000-0600-0000F9010000}"/>
            </a:ext>
          </a:extLst>
        </xdr:cNvPr>
        <xdr:cNvSpPr txBox="1"/>
      </xdr:nvSpPr>
      <xdr:spPr>
        <a:xfrm>
          <a:off x="16370300" y="645662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19,685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90100</xdr:rowOff>
    </xdr:from>
    <xdr:to>
      <xdr:col>85</xdr:col>
      <xdr:colOff>177800</xdr:colOff>
      <xdr:row>39</xdr:row>
      <xdr:rowOff>20250</xdr:rowOff>
    </xdr:to>
    <xdr:sp macro="" textlink="">
      <xdr:nvSpPr>
        <xdr:cNvPr id="506" name="フローチャート: 判断 505">
          <a:extLst>
            <a:ext uri="{FF2B5EF4-FFF2-40B4-BE49-F238E27FC236}">
              <a16:creationId xmlns:a16="http://schemas.microsoft.com/office/drawing/2014/main" id="{00000000-0008-0000-0600-0000FA010000}"/>
            </a:ext>
          </a:extLst>
        </xdr:cNvPr>
        <xdr:cNvSpPr/>
      </xdr:nvSpPr>
      <xdr:spPr>
        <a:xfrm>
          <a:off x="16268700" y="66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151972</xdr:rowOff>
    </xdr:from>
    <xdr:to>
      <xdr:col>81</xdr:col>
      <xdr:colOff>50800</xdr:colOff>
      <xdr:row>38</xdr:row>
      <xdr:rowOff>106473</xdr:rowOff>
    </xdr:to>
    <xdr:cxnSp macro="">
      <xdr:nvCxnSpPr>
        <xdr:cNvPr id="507" name="直線コネクタ 506">
          <a:extLst>
            <a:ext uri="{FF2B5EF4-FFF2-40B4-BE49-F238E27FC236}">
              <a16:creationId xmlns:a16="http://schemas.microsoft.com/office/drawing/2014/main" id="{00000000-0008-0000-0600-0000FB010000}"/>
            </a:ext>
          </a:extLst>
        </xdr:cNvPr>
        <xdr:cNvCxnSpPr/>
      </xdr:nvCxnSpPr>
      <xdr:spPr>
        <a:xfrm>
          <a:off x="14592300" y="6495622"/>
          <a:ext cx="889000" cy="1259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88222</xdr:rowOff>
    </xdr:from>
    <xdr:to>
      <xdr:col>81</xdr:col>
      <xdr:colOff>101600</xdr:colOff>
      <xdr:row>39</xdr:row>
      <xdr:rowOff>18372</xdr:rowOff>
    </xdr:to>
    <xdr:sp macro="" textlink="">
      <xdr:nvSpPr>
        <xdr:cNvPr id="508" name="フローチャート: 判断 507">
          <a:extLst>
            <a:ext uri="{FF2B5EF4-FFF2-40B4-BE49-F238E27FC236}">
              <a16:creationId xmlns:a16="http://schemas.microsoft.com/office/drawing/2014/main" id="{00000000-0008-0000-0600-0000FC010000}"/>
            </a:ext>
          </a:extLst>
        </xdr:cNvPr>
        <xdr:cNvSpPr/>
      </xdr:nvSpPr>
      <xdr:spPr>
        <a:xfrm>
          <a:off x="15430500" y="66033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39</xdr:row>
      <xdr:rowOff>9499</xdr:rowOff>
    </xdr:from>
    <xdr:ext cx="534377" cy="259045"/>
    <xdr:sp macro="" textlink="">
      <xdr:nvSpPr>
        <xdr:cNvPr id="509" name="テキスト ボックス 508">
          <a:extLst>
            <a:ext uri="{FF2B5EF4-FFF2-40B4-BE49-F238E27FC236}">
              <a16:creationId xmlns:a16="http://schemas.microsoft.com/office/drawing/2014/main" id="{00000000-0008-0000-0600-0000FD010000}"/>
            </a:ext>
          </a:extLst>
        </xdr:cNvPr>
        <xdr:cNvSpPr txBox="1"/>
      </xdr:nvSpPr>
      <xdr:spPr>
        <a:xfrm>
          <a:off x="15214111" y="66960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20,178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37</xdr:row>
      <xdr:rowOff>57831</xdr:rowOff>
    </xdr:from>
    <xdr:to>
      <xdr:col>76</xdr:col>
      <xdr:colOff>114300</xdr:colOff>
      <xdr:row>37</xdr:row>
      <xdr:rowOff>151972</xdr:rowOff>
    </xdr:to>
    <xdr:cxnSp macro="">
      <xdr:nvCxnSpPr>
        <xdr:cNvPr id="510" name="直線コネクタ 509">
          <a:extLst>
            <a:ext uri="{FF2B5EF4-FFF2-40B4-BE49-F238E27FC236}">
              <a16:creationId xmlns:a16="http://schemas.microsoft.com/office/drawing/2014/main" id="{00000000-0008-0000-0600-0000FE010000}"/>
            </a:ext>
          </a:extLst>
        </xdr:cNvPr>
        <xdr:cNvCxnSpPr/>
      </xdr:nvCxnSpPr>
      <xdr:spPr>
        <a:xfrm>
          <a:off x="13703300" y="6401481"/>
          <a:ext cx="889000" cy="941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84175</xdr:rowOff>
    </xdr:from>
    <xdr:to>
      <xdr:col>76</xdr:col>
      <xdr:colOff>165100</xdr:colOff>
      <xdr:row>39</xdr:row>
      <xdr:rowOff>14325</xdr:rowOff>
    </xdr:to>
    <xdr:sp macro="" textlink="">
      <xdr:nvSpPr>
        <xdr:cNvPr id="511" name="フローチャート: 判断 510">
          <a:extLst>
            <a:ext uri="{FF2B5EF4-FFF2-40B4-BE49-F238E27FC236}">
              <a16:creationId xmlns:a16="http://schemas.microsoft.com/office/drawing/2014/main" id="{00000000-0008-0000-0600-0000FF010000}"/>
            </a:ext>
          </a:extLst>
        </xdr:cNvPr>
        <xdr:cNvSpPr/>
      </xdr:nvSpPr>
      <xdr:spPr>
        <a:xfrm>
          <a:off x="14541500" y="65992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39</xdr:row>
      <xdr:rowOff>5452</xdr:rowOff>
    </xdr:from>
    <xdr:ext cx="534377" cy="259045"/>
    <xdr:sp macro="" textlink="">
      <xdr:nvSpPr>
        <xdr:cNvPr id="512" name="テキスト ボックス 511">
          <a:extLst>
            <a:ext uri="{FF2B5EF4-FFF2-40B4-BE49-F238E27FC236}">
              <a16:creationId xmlns:a16="http://schemas.microsoft.com/office/drawing/2014/main" id="{00000000-0008-0000-0600-000000020000}"/>
            </a:ext>
          </a:extLst>
        </xdr:cNvPr>
        <xdr:cNvSpPr txBox="1"/>
      </xdr:nvSpPr>
      <xdr:spPr>
        <a:xfrm>
          <a:off x="14325111" y="66920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21,240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37</xdr:row>
      <xdr:rowOff>57831</xdr:rowOff>
    </xdr:from>
    <xdr:to>
      <xdr:col>71</xdr:col>
      <xdr:colOff>177800</xdr:colOff>
      <xdr:row>37</xdr:row>
      <xdr:rowOff>157016</xdr:rowOff>
    </xdr:to>
    <xdr:cxnSp macro="">
      <xdr:nvCxnSpPr>
        <xdr:cNvPr id="513" name="直線コネクタ 512">
          <a:extLst>
            <a:ext uri="{FF2B5EF4-FFF2-40B4-BE49-F238E27FC236}">
              <a16:creationId xmlns:a16="http://schemas.microsoft.com/office/drawing/2014/main" id="{00000000-0008-0000-0600-000001020000}"/>
            </a:ext>
          </a:extLst>
        </xdr:cNvPr>
        <xdr:cNvCxnSpPr/>
      </xdr:nvCxnSpPr>
      <xdr:spPr>
        <a:xfrm flipV="1">
          <a:off x="12814300" y="6401481"/>
          <a:ext cx="889000" cy="991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66627</xdr:rowOff>
    </xdr:from>
    <xdr:to>
      <xdr:col>72</xdr:col>
      <xdr:colOff>38100</xdr:colOff>
      <xdr:row>38</xdr:row>
      <xdr:rowOff>168227</xdr:rowOff>
    </xdr:to>
    <xdr:sp macro="" textlink="">
      <xdr:nvSpPr>
        <xdr:cNvPr id="514" name="フローチャート: 判断 513">
          <a:extLst>
            <a:ext uri="{FF2B5EF4-FFF2-40B4-BE49-F238E27FC236}">
              <a16:creationId xmlns:a16="http://schemas.microsoft.com/office/drawing/2014/main" id="{00000000-0008-0000-0600-000002020000}"/>
            </a:ext>
          </a:extLst>
        </xdr:cNvPr>
        <xdr:cNvSpPr/>
      </xdr:nvSpPr>
      <xdr:spPr>
        <a:xfrm>
          <a:off x="13652500" y="65817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38</xdr:row>
      <xdr:rowOff>159354</xdr:rowOff>
    </xdr:from>
    <xdr:ext cx="534377" cy="259045"/>
    <xdr:sp macro="" textlink="">
      <xdr:nvSpPr>
        <xdr:cNvPr id="515" name="テキスト ボックス 514">
          <a:extLst>
            <a:ext uri="{FF2B5EF4-FFF2-40B4-BE49-F238E27FC236}">
              <a16:creationId xmlns:a16="http://schemas.microsoft.com/office/drawing/2014/main" id="{00000000-0008-0000-0600-000003020000}"/>
            </a:ext>
          </a:extLst>
        </xdr:cNvPr>
        <xdr:cNvSpPr txBox="1"/>
      </xdr:nvSpPr>
      <xdr:spPr>
        <a:xfrm>
          <a:off x="13436111" y="66744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25,846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116862</xdr:rowOff>
    </xdr:from>
    <xdr:to>
      <xdr:col>67</xdr:col>
      <xdr:colOff>101600</xdr:colOff>
      <xdr:row>39</xdr:row>
      <xdr:rowOff>47012</xdr:rowOff>
    </xdr:to>
    <xdr:sp macro="" textlink="">
      <xdr:nvSpPr>
        <xdr:cNvPr id="516" name="フローチャート: 判断 515">
          <a:extLst>
            <a:ext uri="{FF2B5EF4-FFF2-40B4-BE49-F238E27FC236}">
              <a16:creationId xmlns:a16="http://schemas.microsoft.com/office/drawing/2014/main" id="{00000000-0008-0000-0600-000004020000}"/>
            </a:ext>
          </a:extLst>
        </xdr:cNvPr>
        <xdr:cNvSpPr/>
      </xdr:nvSpPr>
      <xdr:spPr>
        <a:xfrm>
          <a:off x="12763500" y="66319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39</xdr:row>
      <xdr:rowOff>38139</xdr:rowOff>
    </xdr:from>
    <xdr:ext cx="534377" cy="259045"/>
    <xdr:sp macro="" textlink="">
      <xdr:nvSpPr>
        <xdr:cNvPr id="517" name="テキスト ボックス 516">
          <a:extLst>
            <a:ext uri="{FF2B5EF4-FFF2-40B4-BE49-F238E27FC236}">
              <a16:creationId xmlns:a16="http://schemas.microsoft.com/office/drawing/2014/main" id="{00000000-0008-0000-0600-000005020000}"/>
            </a:ext>
          </a:extLst>
        </xdr:cNvPr>
        <xdr:cNvSpPr txBox="1"/>
      </xdr:nvSpPr>
      <xdr:spPr>
        <a:xfrm>
          <a:off x="12547111" y="67246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18" name="テキスト ボックス 517">
          <a:extLst>
            <a:ext uri="{FF2B5EF4-FFF2-40B4-BE49-F238E27FC236}">
              <a16:creationId xmlns:a16="http://schemas.microsoft.com/office/drawing/2014/main" id="{00000000-0008-0000-0600-000006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19" name="テキスト ボックス 518">
          <a:extLst>
            <a:ext uri="{FF2B5EF4-FFF2-40B4-BE49-F238E27FC236}">
              <a16:creationId xmlns:a16="http://schemas.microsoft.com/office/drawing/2014/main" id="{00000000-0008-0000-0600-000007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20" name="テキスト ボックス 519">
          <a:extLst>
            <a:ext uri="{FF2B5EF4-FFF2-40B4-BE49-F238E27FC236}">
              <a16:creationId xmlns:a16="http://schemas.microsoft.com/office/drawing/2014/main" id="{00000000-0008-0000-0600-000008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21" name="テキスト ボックス 520">
          <a:extLst>
            <a:ext uri="{FF2B5EF4-FFF2-40B4-BE49-F238E27FC236}">
              <a16:creationId xmlns:a16="http://schemas.microsoft.com/office/drawing/2014/main" id="{00000000-0008-0000-0600-000009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22" name="テキスト ボックス 521">
          <a:extLst>
            <a:ext uri="{FF2B5EF4-FFF2-40B4-BE49-F238E27FC236}">
              <a16:creationId xmlns:a16="http://schemas.microsoft.com/office/drawing/2014/main" id="{00000000-0008-0000-0600-00000A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165100</xdr:rowOff>
    </xdr:from>
    <xdr:to>
      <xdr:col>85</xdr:col>
      <xdr:colOff>177800</xdr:colOff>
      <xdr:row>39</xdr:row>
      <xdr:rowOff>95250</xdr:rowOff>
    </xdr:to>
    <xdr:sp macro="" textlink="">
      <xdr:nvSpPr>
        <xdr:cNvPr id="523" name="楕円 522">
          <a:extLst>
            <a:ext uri="{FF2B5EF4-FFF2-40B4-BE49-F238E27FC236}">
              <a16:creationId xmlns:a16="http://schemas.microsoft.com/office/drawing/2014/main" id="{00000000-0008-0000-0600-00000B020000}"/>
            </a:ext>
          </a:extLst>
        </xdr:cNvPr>
        <xdr:cNvSpPr/>
      </xdr:nvSpPr>
      <xdr:spPr>
        <a:xfrm>
          <a:off x="16268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80027</xdr:rowOff>
    </xdr:from>
    <xdr:ext cx="249299" cy="259045"/>
    <xdr:sp macro="" textlink="">
      <xdr:nvSpPr>
        <xdr:cNvPr id="524" name="災害復旧事業費該当値テキスト">
          <a:extLst>
            <a:ext uri="{FF2B5EF4-FFF2-40B4-BE49-F238E27FC236}">
              <a16:creationId xmlns:a16="http://schemas.microsoft.com/office/drawing/2014/main" id="{00000000-0008-0000-0600-00000C020000}"/>
            </a:ext>
          </a:extLst>
        </xdr:cNvPr>
        <xdr:cNvSpPr txBox="1"/>
      </xdr:nvSpPr>
      <xdr:spPr>
        <a:xfrm>
          <a:off x="16370300" y="6595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55673</xdr:rowOff>
    </xdr:from>
    <xdr:to>
      <xdr:col>81</xdr:col>
      <xdr:colOff>101600</xdr:colOff>
      <xdr:row>38</xdr:row>
      <xdr:rowOff>157273</xdr:rowOff>
    </xdr:to>
    <xdr:sp macro="" textlink="">
      <xdr:nvSpPr>
        <xdr:cNvPr id="525" name="楕円 524">
          <a:extLst>
            <a:ext uri="{FF2B5EF4-FFF2-40B4-BE49-F238E27FC236}">
              <a16:creationId xmlns:a16="http://schemas.microsoft.com/office/drawing/2014/main" id="{00000000-0008-0000-0600-00000D020000}"/>
            </a:ext>
          </a:extLst>
        </xdr:cNvPr>
        <xdr:cNvSpPr/>
      </xdr:nvSpPr>
      <xdr:spPr>
        <a:xfrm>
          <a:off x="15430500" y="65707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37</xdr:row>
      <xdr:rowOff>2350</xdr:rowOff>
    </xdr:from>
    <xdr:ext cx="534377" cy="259045"/>
    <xdr:sp macro="" textlink="">
      <xdr:nvSpPr>
        <xdr:cNvPr id="526" name="テキスト ボックス 525">
          <a:extLst>
            <a:ext uri="{FF2B5EF4-FFF2-40B4-BE49-F238E27FC236}">
              <a16:creationId xmlns:a16="http://schemas.microsoft.com/office/drawing/2014/main" id="{00000000-0008-0000-0600-00000E020000}"/>
            </a:ext>
          </a:extLst>
        </xdr:cNvPr>
        <xdr:cNvSpPr txBox="1"/>
      </xdr:nvSpPr>
      <xdr:spPr>
        <a:xfrm>
          <a:off x="15214111" y="63460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28,721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37</xdr:row>
      <xdr:rowOff>101172</xdr:rowOff>
    </xdr:from>
    <xdr:to>
      <xdr:col>76</xdr:col>
      <xdr:colOff>165100</xdr:colOff>
      <xdr:row>38</xdr:row>
      <xdr:rowOff>31322</xdr:rowOff>
    </xdr:to>
    <xdr:sp macro="" textlink="">
      <xdr:nvSpPr>
        <xdr:cNvPr id="527" name="楕円 526">
          <a:extLst>
            <a:ext uri="{FF2B5EF4-FFF2-40B4-BE49-F238E27FC236}">
              <a16:creationId xmlns:a16="http://schemas.microsoft.com/office/drawing/2014/main" id="{00000000-0008-0000-0600-00000F020000}"/>
            </a:ext>
          </a:extLst>
        </xdr:cNvPr>
        <xdr:cNvSpPr/>
      </xdr:nvSpPr>
      <xdr:spPr>
        <a:xfrm>
          <a:off x="14541500" y="64448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36</xdr:row>
      <xdr:rowOff>47849</xdr:rowOff>
    </xdr:from>
    <xdr:ext cx="534377" cy="259045"/>
    <xdr:sp macro="" textlink="">
      <xdr:nvSpPr>
        <xdr:cNvPr id="528" name="テキスト ボックス 527">
          <a:extLst>
            <a:ext uri="{FF2B5EF4-FFF2-40B4-BE49-F238E27FC236}">
              <a16:creationId xmlns:a16="http://schemas.microsoft.com/office/drawing/2014/main" id="{00000000-0008-0000-0600-000010020000}"/>
            </a:ext>
          </a:extLst>
        </xdr:cNvPr>
        <xdr:cNvSpPr txBox="1"/>
      </xdr:nvSpPr>
      <xdr:spPr>
        <a:xfrm>
          <a:off x="14325111" y="62200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61,779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37</xdr:row>
      <xdr:rowOff>7031</xdr:rowOff>
    </xdr:from>
    <xdr:to>
      <xdr:col>72</xdr:col>
      <xdr:colOff>38100</xdr:colOff>
      <xdr:row>37</xdr:row>
      <xdr:rowOff>108631</xdr:rowOff>
    </xdr:to>
    <xdr:sp macro="" textlink="">
      <xdr:nvSpPr>
        <xdr:cNvPr id="529" name="楕円 528">
          <a:extLst>
            <a:ext uri="{FF2B5EF4-FFF2-40B4-BE49-F238E27FC236}">
              <a16:creationId xmlns:a16="http://schemas.microsoft.com/office/drawing/2014/main" id="{00000000-0008-0000-0600-000011020000}"/>
            </a:ext>
          </a:extLst>
        </xdr:cNvPr>
        <xdr:cNvSpPr/>
      </xdr:nvSpPr>
      <xdr:spPr>
        <a:xfrm>
          <a:off x="13652500" y="63506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35</xdr:row>
      <xdr:rowOff>125158</xdr:rowOff>
    </xdr:from>
    <xdr:ext cx="534377" cy="259045"/>
    <xdr:sp macro="" textlink="">
      <xdr:nvSpPr>
        <xdr:cNvPr id="530" name="テキスト ボックス 529">
          <a:extLst>
            <a:ext uri="{FF2B5EF4-FFF2-40B4-BE49-F238E27FC236}">
              <a16:creationId xmlns:a16="http://schemas.microsoft.com/office/drawing/2014/main" id="{00000000-0008-0000-0600-000012020000}"/>
            </a:ext>
          </a:extLst>
        </xdr:cNvPr>
        <xdr:cNvSpPr txBox="1"/>
      </xdr:nvSpPr>
      <xdr:spPr>
        <a:xfrm>
          <a:off x="13436111" y="61259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86,488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106216</xdr:rowOff>
    </xdr:from>
    <xdr:to>
      <xdr:col>67</xdr:col>
      <xdr:colOff>101600</xdr:colOff>
      <xdr:row>38</xdr:row>
      <xdr:rowOff>36367</xdr:rowOff>
    </xdr:to>
    <xdr:sp macro="" textlink="">
      <xdr:nvSpPr>
        <xdr:cNvPr id="531" name="楕円 530">
          <a:extLst>
            <a:ext uri="{FF2B5EF4-FFF2-40B4-BE49-F238E27FC236}">
              <a16:creationId xmlns:a16="http://schemas.microsoft.com/office/drawing/2014/main" id="{00000000-0008-0000-0600-000013020000}"/>
            </a:ext>
          </a:extLst>
        </xdr:cNvPr>
        <xdr:cNvSpPr/>
      </xdr:nvSpPr>
      <xdr:spPr>
        <a:xfrm>
          <a:off x="12763500" y="6449866"/>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36</xdr:row>
      <xdr:rowOff>52893</xdr:rowOff>
    </xdr:from>
    <xdr:ext cx="534377" cy="259045"/>
    <xdr:sp macro="" textlink="">
      <xdr:nvSpPr>
        <xdr:cNvPr id="532" name="テキスト ボックス 531">
          <a:extLst>
            <a:ext uri="{FF2B5EF4-FFF2-40B4-BE49-F238E27FC236}">
              <a16:creationId xmlns:a16="http://schemas.microsoft.com/office/drawing/2014/main" id="{00000000-0008-0000-0600-000014020000}"/>
            </a:ext>
          </a:extLst>
        </xdr:cNvPr>
        <xdr:cNvSpPr txBox="1"/>
      </xdr:nvSpPr>
      <xdr:spPr>
        <a:xfrm>
          <a:off x="12547111" y="62250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60,455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33" name="正方形/長方形 532">
          <a:extLst>
            <a:ext uri="{FF2B5EF4-FFF2-40B4-BE49-F238E27FC236}">
              <a16:creationId xmlns:a16="http://schemas.microsoft.com/office/drawing/2014/main" id="{00000000-0008-0000-0600-000015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34" name="正方形/長方形 533">
          <a:extLst>
            <a:ext uri="{FF2B5EF4-FFF2-40B4-BE49-F238E27FC236}">
              <a16:creationId xmlns:a16="http://schemas.microsoft.com/office/drawing/2014/main" id="{00000000-0008-0000-0600-000016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35" name="正方形/長方形 534">
          <a:extLst>
            <a:ext uri="{FF2B5EF4-FFF2-40B4-BE49-F238E27FC236}">
              <a16:creationId xmlns:a16="http://schemas.microsoft.com/office/drawing/2014/main" id="{00000000-0008-0000-0600-000017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36" name="正方形/長方形 535">
          <a:extLst>
            <a:ext uri="{FF2B5EF4-FFF2-40B4-BE49-F238E27FC236}">
              <a16:creationId xmlns:a16="http://schemas.microsoft.com/office/drawing/2014/main" id="{00000000-0008-0000-0600-000018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37" name="正方形/長方形 536">
          <a:extLst>
            <a:ext uri="{FF2B5EF4-FFF2-40B4-BE49-F238E27FC236}">
              <a16:creationId xmlns:a16="http://schemas.microsoft.com/office/drawing/2014/main" id="{00000000-0008-0000-0600-000019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38" name="正方形/長方形 537">
          <a:extLst>
            <a:ext uri="{FF2B5EF4-FFF2-40B4-BE49-F238E27FC236}">
              <a16:creationId xmlns:a16="http://schemas.microsoft.com/office/drawing/2014/main" id="{00000000-0008-0000-0600-00001A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39" name="正方形/長方形 538">
          <a:extLst>
            <a:ext uri="{FF2B5EF4-FFF2-40B4-BE49-F238E27FC236}">
              <a16:creationId xmlns:a16="http://schemas.microsoft.com/office/drawing/2014/main" id="{00000000-0008-0000-0600-00001B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40" name="正方形/長方形 539">
          <a:extLst>
            <a:ext uri="{FF2B5EF4-FFF2-40B4-BE49-F238E27FC236}">
              <a16:creationId xmlns:a16="http://schemas.microsoft.com/office/drawing/2014/main" id="{00000000-0008-0000-0600-00001C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41" name="テキスト ボックス 540">
          <a:extLst>
            <a:ext uri="{FF2B5EF4-FFF2-40B4-BE49-F238E27FC236}">
              <a16:creationId xmlns:a16="http://schemas.microsoft.com/office/drawing/2014/main" id="{00000000-0008-0000-0600-00001D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42" name="直線コネクタ 541">
          <a:extLst>
            <a:ext uri="{FF2B5EF4-FFF2-40B4-BE49-F238E27FC236}">
              <a16:creationId xmlns:a16="http://schemas.microsoft.com/office/drawing/2014/main" id="{00000000-0008-0000-0600-00001E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43" name="直線コネクタ 542">
          <a:extLst>
            <a:ext uri="{FF2B5EF4-FFF2-40B4-BE49-F238E27FC236}">
              <a16:creationId xmlns:a16="http://schemas.microsoft.com/office/drawing/2014/main" id="{00000000-0008-0000-0600-00001F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44" name="テキスト ボックス 543">
          <a:extLst>
            <a:ext uri="{FF2B5EF4-FFF2-40B4-BE49-F238E27FC236}">
              <a16:creationId xmlns:a16="http://schemas.microsoft.com/office/drawing/2014/main" id="{00000000-0008-0000-0600-000020020000}"/>
            </a:ext>
          </a:extLst>
        </xdr:cNvPr>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45" name="直線コネクタ 544">
          <a:extLst>
            <a:ext uri="{FF2B5EF4-FFF2-40B4-BE49-F238E27FC236}">
              <a16:creationId xmlns:a16="http://schemas.microsoft.com/office/drawing/2014/main" id="{00000000-0008-0000-0600-000021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46" name="テキスト ボックス 545">
          <a:extLst>
            <a:ext uri="{FF2B5EF4-FFF2-40B4-BE49-F238E27FC236}">
              <a16:creationId xmlns:a16="http://schemas.microsoft.com/office/drawing/2014/main" id="{00000000-0008-0000-0600-000022020000}"/>
            </a:ext>
          </a:extLst>
        </xdr:cNvPr>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47" name="失業対策事業費グラフ枠">
          <a:extLst>
            <a:ext uri="{FF2B5EF4-FFF2-40B4-BE49-F238E27FC236}">
              <a16:creationId xmlns:a16="http://schemas.microsoft.com/office/drawing/2014/main" id="{00000000-0008-0000-0600-000023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48" name="直線コネクタ 547">
          <a:extLst>
            <a:ext uri="{FF2B5EF4-FFF2-40B4-BE49-F238E27FC236}">
              <a16:creationId xmlns:a16="http://schemas.microsoft.com/office/drawing/2014/main" id="{00000000-0008-0000-0600-000024020000}"/>
            </a:ext>
          </a:extLst>
        </xdr:cNvPr>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49" name="失業対策事業費最小値テキスト">
          <a:extLst>
            <a:ext uri="{FF2B5EF4-FFF2-40B4-BE49-F238E27FC236}">
              <a16:creationId xmlns:a16="http://schemas.microsoft.com/office/drawing/2014/main" id="{00000000-0008-0000-0600-000025020000}"/>
            </a:ext>
          </a:extLst>
        </xdr:cNvPr>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50" name="直線コネクタ 549">
          <a:extLst>
            <a:ext uri="{FF2B5EF4-FFF2-40B4-BE49-F238E27FC236}">
              <a16:creationId xmlns:a16="http://schemas.microsoft.com/office/drawing/2014/main" id="{00000000-0008-0000-0600-000026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51" name="失業対策事業費最大値テキスト">
          <a:extLst>
            <a:ext uri="{FF2B5EF4-FFF2-40B4-BE49-F238E27FC236}">
              <a16:creationId xmlns:a16="http://schemas.microsoft.com/office/drawing/2014/main" id="{00000000-0008-0000-0600-000027020000}"/>
            </a:ext>
          </a:extLst>
        </xdr:cNvPr>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52" name="直線コネクタ 551">
          <a:extLst>
            <a:ext uri="{FF2B5EF4-FFF2-40B4-BE49-F238E27FC236}">
              <a16:creationId xmlns:a16="http://schemas.microsoft.com/office/drawing/2014/main" id="{00000000-0008-0000-0600-000028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53" name="直線コネクタ 552">
          <a:extLst>
            <a:ext uri="{FF2B5EF4-FFF2-40B4-BE49-F238E27FC236}">
              <a16:creationId xmlns:a16="http://schemas.microsoft.com/office/drawing/2014/main" id="{00000000-0008-0000-0600-000029020000}"/>
            </a:ext>
          </a:extLst>
        </xdr:cNvPr>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54" name="失業対策事業費平均値テキスト">
          <a:extLst>
            <a:ext uri="{FF2B5EF4-FFF2-40B4-BE49-F238E27FC236}">
              <a16:creationId xmlns:a16="http://schemas.microsoft.com/office/drawing/2014/main" id="{00000000-0008-0000-0600-00002A020000}"/>
            </a:ext>
          </a:extLst>
        </xdr:cNvPr>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55" name="フローチャート: 判断 554">
          <a:extLst>
            <a:ext uri="{FF2B5EF4-FFF2-40B4-BE49-F238E27FC236}">
              <a16:creationId xmlns:a16="http://schemas.microsoft.com/office/drawing/2014/main" id="{00000000-0008-0000-0600-00002B020000}"/>
            </a:ext>
          </a:extLst>
        </xdr:cNvPr>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56" name="直線コネクタ 555">
          <a:extLst>
            <a:ext uri="{FF2B5EF4-FFF2-40B4-BE49-F238E27FC236}">
              <a16:creationId xmlns:a16="http://schemas.microsoft.com/office/drawing/2014/main" id="{00000000-0008-0000-0600-00002C020000}"/>
            </a:ext>
          </a:extLst>
        </xdr:cNvPr>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57" name="フローチャート: 判断 556">
          <a:extLst>
            <a:ext uri="{FF2B5EF4-FFF2-40B4-BE49-F238E27FC236}">
              <a16:creationId xmlns:a16="http://schemas.microsoft.com/office/drawing/2014/main" id="{00000000-0008-0000-0600-00002D020000}"/>
            </a:ext>
          </a:extLst>
        </xdr:cNvPr>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58" name="テキスト ボックス 557">
          <a:extLst>
            <a:ext uri="{FF2B5EF4-FFF2-40B4-BE49-F238E27FC236}">
              <a16:creationId xmlns:a16="http://schemas.microsoft.com/office/drawing/2014/main" id="{00000000-0008-0000-0600-00002E020000}"/>
            </a:ext>
          </a:extLst>
        </xdr:cNvPr>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59" name="直線コネクタ 558">
          <a:extLst>
            <a:ext uri="{FF2B5EF4-FFF2-40B4-BE49-F238E27FC236}">
              <a16:creationId xmlns:a16="http://schemas.microsoft.com/office/drawing/2014/main" id="{00000000-0008-0000-0600-00002F020000}"/>
            </a:ext>
          </a:extLst>
        </xdr:cNvPr>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60" name="フローチャート: 判断 559">
          <a:extLst>
            <a:ext uri="{FF2B5EF4-FFF2-40B4-BE49-F238E27FC236}">
              <a16:creationId xmlns:a16="http://schemas.microsoft.com/office/drawing/2014/main" id="{00000000-0008-0000-0600-000030020000}"/>
            </a:ext>
          </a:extLst>
        </xdr:cNvPr>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61" name="テキスト ボックス 560">
          <a:extLst>
            <a:ext uri="{FF2B5EF4-FFF2-40B4-BE49-F238E27FC236}">
              <a16:creationId xmlns:a16="http://schemas.microsoft.com/office/drawing/2014/main" id="{00000000-0008-0000-0600-000031020000}"/>
            </a:ext>
          </a:extLst>
        </xdr:cNvPr>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62" name="直線コネクタ 561">
          <a:extLst>
            <a:ext uri="{FF2B5EF4-FFF2-40B4-BE49-F238E27FC236}">
              <a16:creationId xmlns:a16="http://schemas.microsoft.com/office/drawing/2014/main" id="{00000000-0008-0000-0600-000032020000}"/>
            </a:ext>
          </a:extLst>
        </xdr:cNvPr>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63" name="フローチャート: 判断 562">
          <a:extLst>
            <a:ext uri="{FF2B5EF4-FFF2-40B4-BE49-F238E27FC236}">
              <a16:creationId xmlns:a16="http://schemas.microsoft.com/office/drawing/2014/main" id="{00000000-0008-0000-0600-000033020000}"/>
            </a:ext>
          </a:extLst>
        </xdr:cNvPr>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64" name="テキスト ボックス 563">
          <a:extLst>
            <a:ext uri="{FF2B5EF4-FFF2-40B4-BE49-F238E27FC236}">
              <a16:creationId xmlns:a16="http://schemas.microsoft.com/office/drawing/2014/main" id="{00000000-0008-0000-0600-000034020000}"/>
            </a:ext>
          </a:extLst>
        </xdr:cNvPr>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65" name="フローチャート: 判断 564">
          <a:extLst>
            <a:ext uri="{FF2B5EF4-FFF2-40B4-BE49-F238E27FC236}">
              <a16:creationId xmlns:a16="http://schemas.microsoft.com/office/drawing/2014/main" id="{00000000-0008-0000-0600-000035020000}"/>
            </a:ext>
          </a:extLst>
        </xdr:cNvPr>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66" name="テキスト ボックス 565">
          <a:extLst>
            <a:ext uri="{FF2B5EF4-FFF2-40B4-BE49-F238E27FC236}">
              <a16:creationId xmlns:a16="http://schemas.microsoft.com/office/drawing/2014/main" id="{00000000-0008-0000-0600-000036020000}"/>
            </a:ext>
          </a:extLst>
        </xdr:cNvPr>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67" name="テキスト ボックス 566">
          <a:extLst>
            <a:ext uri="{FF2B5EF4-FFF2-40B4-BE49-F238E27FC236}">
              <a16:creationId xmlns:a16="http://schemas.microsoft.com/office/drawing/2014/main" id="{00000000-0008-0000-0600-000037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68" name="テキスト ボックス 567">
          <a:extLst>
            <a:ext uri="{FF2B5EF4-FFF2-40B4-BE49-F238E27FC236}">
              <a16:creationId xmlns:a16="http://schemas.microsoft.com/office/drawing/2014/main" id="{00000000-0008-0000-0600-000038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69" name="テキスト ボックス 568">
          <a:extLst>
            <a:ext uri="{FF2B5EF4-FFF2-40B4-BE49-F238E27FC236}">
              <a16:creationId xmlns:a16="http://schemas.microsoft.com/office/drawing/2014/main" id="{00000000-0008-0000-0600-000039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70" name="テキスト ボックス 569">
          <a:extLst>
            <a:ext uri="{FF2B5EF4-FFF2-40B4-BE49-F238E27FC236}">
              <a16:creationId xmlns:a16="http://schemas.microsoft.com/office/drawing/2014/main" id="{00000000-0008-0000-0600-00003A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71" name="テキスト ボックス 570">
          <a:extLst>
            <a:ext uri="{FF2B5EF4-FFF2-40B4-BE49-F238E27FC236}">
              <a16:creationId xmlns:a16="http://schemas.microsoft.com/office/drawing/2014/main" id="{00000000-0008-0000-0600-00003B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72" name="楕円 571">
          <a:extLst>
            <a:ext uri="{FF2B5EF4-FFF2-40B4-BE49-F238E27FC236}">
              <a16:creationId xmlns:a16="http://schemas.microsoft.com/office/drawing/2014/main" id="{00000000-0008-0000-0600-00003C020000}"/>
            </a:ext>
          </a:extLst>
        </xdr:cNvPr>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73" name="失業対策事業費該当値テキスト">
          <a:extLst>
            <a:ext uri="{FF2B5EF4-FFF2-40B4-BE49-F238E27FC236}">
              <a16:creationId xmlns:a16="http://schemas.microsoft.com/office/drawing/2014/main" id="{00000000-0008-0000-0600-00003D020000}"/>
            </a:ext>
          </a:extLst>
        </xdr:cNvPr>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74" name="楕円 573">
          <a:extLst>
            <a:ext uri="{FF2B5EF4-FFF2-40B4-BE49-F238E27FC236}">
              <a16:creationId xmlns:a16="http://schemas.microsoft.com/office/drawing/2014/main" id="{00000000-0008-0000-0600-00003E020000}"/>
            </a:ext>
          </a:extLst>
        </xdr:cNvPr>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75" name="テキスト ボックス 574">
          <a:extLst>
            <a:ext uri="{FF2B5EF4-FFF2-40B4-BE49-F238E27FC236}">
              <a16:creationId xmlns:a16="http://schemas.microsoft.com/office/drawing/2014/main" id="{00000000-0008-0000-0600-00003F020000}"/>
            </a:ext>
          </a:extLst>
        </xdr:cNvPr>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76" name="楕円 575">
          <a:extLst>
            <a:ext uri="{FF2B5EF4-FFF2-40B4-BE49-F238E27FC236}">
              <a16:creationId xmlns:a16="http://schemas.microsoft.com/office/drawing/2014/main" id="{00000000-0008-0000-0600-000040020000}"/>
            </a:ext>
          </a:extLst>
        </xdr:cNvPr>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77" name="テキスト ボックス 576">
          <a:extLst>
            <a:ext uri="{FF2B5EF4-FFF2-40B4-BE49-F238E27FC236}">
              <a16:creationId xmlns:a16="http://schemas.microsoft.com/office/drawing/2014/main" id="{00000000-0008-0000-0600-000041020000}"/>
            </a:ext>
          </a:extLst>
        </xdr:cNvPr>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78" name="楕円 577">
          <a:extLst>
            <a:ext uri="{FF2B5EF4-FFF2-40B4-BE49-F238E27FC236}">
              <a16:creationId xmlns:a16="http://schemas.microsoft.com/office/drawing/2014/main" id="{00000000-0008-0000-0600-000042020000}"/>
            </a:ext>
          </a:extLst>
        </xdr:cNvPr>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79" name="テキスト ボックス 578">
          <a:extLst>
            <a:ext uri="{FF2B5EF4-FFF2-40B4-BE49-F238E27FC236}">
              <a16:creationId xmlns:a16="http://schemas.microsoft.com/office/drawing/2014/main" id="{00000000-0008-0000-0600-000043020000}"/>
            </a:ext>
          </a:extLst>
        </xdr:cNvPr>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80" name="楕円 579">
          <a:extLst>
            <a:ext uri="{FF2B5EF4-FFF2-40B4-BE49-F238E27FC236}">
              <a16:creationId xmlns:a16="http://schemas.microsoft.com/office/drawing/2014/main" id="{00000000-0008-0000-0600-000044020000}"/>
            </a:ext>
          </a:extLst>
        </xdr:cNvPr>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81" name="テキスト ボックス 580">
          <a:extLst>
            <a:ext uri="{FF2B5EF4-FFF2-40B4-BE49-F238E27FC236}">
              <a16:creationId xmlns:a16="http://schemas.microsoft.com/office/drawing/2014/main" id="{00000000-0008-0000-0600-000045020000}"/>
            </a:ext>
          </a:extLst>
        </xdr:cNvPr>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82" name="正方形/長方形 581">
          <a:extLst>
            <a:ext uri="{FF2B5EF4-FFF2-40B4-BE49-F238E27FC236}">
              <a16:creationId xmlns:a16="http://schemas.microsoft.com/office/drawing/2014/main" id="{00000000-0008-0000-0600-000046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83" name="正方形/長方形 582">
          <a:extLst>
            <a:ext uri="{FF2B5EF4-FFF2-40B4-BE49-F238E27FC236}">
              <a16:creationId xmlns:a16="http://schemas.microsoft.com/office/drawing/2014/main" id="{00000000-0008-0000-0600-000047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84" name="正方形/長方形 583">
          <a:extLst>
            <a:ext uri="{FF2B5EF4-FFF2-40B4-BE49-F238E27FC236}">
              <a16:creationId xmlns:a16="http://schemas.microsoft.com/office/drawing/2014/main" id="{00000000-0008-0000-0600-000048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89/94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585" name="正方形/長方形 584">
          <a:extLst>
            <a:ext uri="{FF2B5EF4-FFF2-40B4-BE49-F238E27FC236}">
              <a16:creationId xmlns:a16="http://schemas.microsoft.com/office/drawing/2014/main" id="{00000000-0008-0000-0600-000049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586" name="正方形/長方形 585">
          <a:extLst>
            <a:ext uri="{FF2B5EF4-FFF2-40B4-BE49-F238E27FC236}">
              <a16:creationId xmlns:a16="http://schemas.microsoft.com/office/drawing/2014/main" id="{00000000-0008-0000-0600-00004A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587" name="正方形/長方形 586">
          <a:extLst>
            <a:ext uri="{FF2B5EF4-FFF2-40B4-BE49-F238E27FC236}">
              <a16:creationId xmlns:a16="http://schemas.microsoft.com/office/drawing/2014/main" id="{00000000-0008-0000-0600-00004B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588" name="正方形/長方形 587">
          <a:extLst>
            <a:ext uri="{FF2B5EF4-FFF2-40B4-BE49-F238E27FC236}">
              <a16:creationId xmlns:a16="http://schemas.microsoft.com/office/drawing/2014/main" id="{00000000-0008-0000-0600-00004C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589" name="正方形/長方形 588">
          <a:extLst>
            <a:ext uri="{FF2B5EF4-FFF2-40B4-BE49-F238E27FC236}">
              <a16:creationId xmlns:a16="http://schemas.microsoft.com/office/drawing/2014/main" id="{00000000-0008-0000-0600-00004D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590" name="テキスト ボックス 589">
          <a:extLst>
            <a:ext uri="{FF2B5EF4-FFF2-40B4-BE49-F238E27FC236}">
              <a16:creationId xmlns:a16="http://schemas.microsoft.com/office/drawing/2014/main" id="{00000000-0008-0000-0600-00004E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591" name="直線コネクタ 590">
          <a:extLst>
            <a:ext uri="{FF2B5EF4-FFF2-40B4-BE49-F238E27FC236}">
              <a16:creationId xmlns:a16="http://schemas.microsoft.com/office/drawing/2014/main" id="{00000000-0008-0000-0600-00004F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592" name="直線コネクタ 591">
          <a:extLst>
            <a:ext uri="{FF2B5EF4-FFF2-40B4-BE49-F238E27FC236}">
              <a16:creationId xmlns:a16="http://schemas.microsoft.com/office/drawing/2014/main" id="{00000000-0008-0000-0600-000050020000}"/>
            </a:ext>
          </a:extLst>
        </xdr:cNvPr>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593" name="テキスト ボックス 592">
          <a:extLst>
            <a:ext uri="{FF2B5EF4-FFF2-40B4-BE49-F238E27FC236}">
              <a16:creationId xmlns:a16="http://schemas.microsoft.com/office/drawing/2014/main" id="{00000000-0008-0000-0600-000051020000}"/>
            </a:ext>
          </a:extLst>
        </xdr:cNvPr>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594" name="直線コネクタ 593">
          <a:extLst>
            <a:ext uri="{FF2B5EF4-FFF2-40B4-BE49-F238E27FC236}">
              <a16:creationId xmlns:a16="http://schemas.microsoft.com/office/drawing/2014/main" id="{00000000-0008-0000-0600-000052020000}"/>
            </a:ext>
          </a:extLst>
        </xdr:cNvPr>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76</xdr:row>
      <xdr:rowOff>35577</xdr:rowOff>
    </xdr:from>
    <xdr:ext cx="595419" cy="259045"/>
    <xdr:sp macro="" textlink="">
      <xdr:nvSpPr>
        <xdr:cNvPr id="595" name="テキスト ボックス 594">
          <a:extLst>
            <a:ext uri="{FF2B5EF4-FFF2-40B4-BE49-F238E27FC236}">
              <a16:creationId xmlns:a16="http://schemas.microsoft.com/office/drawing/2014/main" id="{00000000-0008-0000-0600-000053020000}"/>
            </a:ext>
          </a:extLst>
        </xdr:cNvPr>
        <xdr:cNvSpPr txBox="1"/>
      </xdr:nvSpPr>
      <xdr:spPr>
        <a:xfrm>
          <a:off x="11850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596" name="直線コネクタ 595">
          <a:extLst>
            <a:ext uri="{FF2B5EF4-FFF2-40B4-BE49-F238E27FC236}">
              <a16:creationId xmlns:a16="http://schemas.microsoft.com/office/drawing/2014/main" id="{00000000-0008-0000-0600-000054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73</xdr:row>
      <xdr:rowOff>168927</xdr:rowOff>
    </xdr:from>
    <xdr:ext cx="595419" cy="259045"/>
    <xdr:sp macro="" textlink="">
      <xdr:nvSpPr>
        <xdr:cNvPr id="597" name="テキスト ボックス 596">
          <a:extLst>
            <a:ext uri="{FF2B5EF4-FFF2-40B4-BE49-F238E27FC236}">
              <a16:creationId xmlns:a16="http://schemas.microsoft.com/office/drawing/2014/main" id="{00000000-0008-0000-0600-000055020000}"/>
            </a:ext>
          </a:extLst>
        </xdr:cNvPr>
        <xdr:cNvSpPr txBox="1"/>
      </xdr:nvSpPr>
      <xdr:spPr>
        <a:xfrm>
          <a:off x="11850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598" name="直線コネクタ 597">
          <a:extLst>
            <a:ext uri="{FF2B5EF4-FFF2-40B4-BE49-F238E27FC236}">
              <a16:creationId xmlns:a16="http://schemas.microsoft.com/office/drawing/2014/main" id="{00000000-0008-0000-0600-000056020000}"/>
            </a:ext>
          </a:extLst>
        </xdr:cNvPr>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71</xdr:row>
      <xdr:rowOff>130827</xdr:rowOff>
    </xdr:from>
    <xdr:ext cx="595419" cy="259045"/>
    <xdr:sp macro="" textlink="">
      <xdr:nvSpPr>
        <xdr:cNvPr id="599" name="テキスト ボックス 598">
          <a:extLst>
            <a:ext uri="{FF2B5EF4-FFF2-40B4-BE49-F238E27FC236}">
              <a16:creationId xmlns:a16="http://schemas.microsoft.com/office/drawing/2014/main" id="{00000000-0008-0000-0600-000057020000}"/>
            </a:ext>
          </a:extLst>
        </xdr:cNvPr>
        <xdr:cNvSpPr txBox="1"/>
      </xdr:nvSpPr>
      <xdr:spPr>
        <a:xfrm>
          <a:off x="11850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00" name="直線コネクタ 599">
          <a:extLst>
            <a:ext uri="{FF2B5EF4-FFF2-40B4-BE49-F238E27FC236}">
              <a16:creationId xmlns:a16="http://schemas.microsoft.com/office/drawing/2014/main" id="{00000000-0008-0000-0600-000058020000}"/>
            </a:ext>
          </a:extLst>
        </xdr:cNvPr>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92727</xdr:rowOff>
    </xdr:from>
    <xdr:ext cx="595419" cy="259045"/>
    <xdr:sp macro="" textlink="">
      <xdr:nvSpPr>
        <xdr:cNvPr id="601" name="テキスト ボックス 600">
          <a:extLst>
            <a:ext uri="{FF2B5EF4-FFF2-40B4-BE49-F238E27FC236}">
              <a16:creationId xmlns:a16="http://schemas.microsoft.com/office/drawing/2014/main" id="{00000000-0008-0000-0600-000059020000}"/>
            </a:ext>
          </a:extLst>
        </xdr:cNvPr>
        <xdr:cNvSpPr txBox="1"/>
      </xdr:nvSpPr>
      <xdr:spPr>
        <a:xfrm>
          <a:off x="11850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02" name="直線コネクタ 601">
          <a:extLst>
            <a:ext uri="{FF2B5EF4-FFF2-40B4-BE49-F238E27FC236}">
              <a16:creationId xmlns:a16="http://schemas.microsoft.com/office/drawing/2014/main" id="{00000000-0008-0000-0600-00005A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67</xdr:row>
      <xdr:rowOff>54627</xdr:rowOff>
    </xdr:from>
    <xdr:ext cx="685572" cy="259045"/>
    <xdr:sp macro="" textlink="">
      <xdr:nvSpPr>
        <xdr:cNvPr id="603" name="テキスト ボックス 602">
          <a:extLst>
            <a:ext uri="{FF2B5EF4-FFF2-40B4-BE49-F238E27FC236}">
              <a16:creationId xmlns:a16="http://schemas.microsoft.com/office/drawing/2014/main" id="{00000000-0008-0000-0600-00005B020000}"/>
            </a:ext>
          </a:extLst>
        </xdr:cNvPr>
        <xdr:cNvSpPr txBox="1"/>
      </xdr:nvSpPr>
      <xdr:spPr>
        <a:xfrm>
          <a:off x="11760428" y="1154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04" name="公債費グラフ枠">
          <a:extLst>
            <a:ext uri="{FF2B5EF4-FFF2-40B4-BE49-F238E27FC236}">
              <a16:creationId xmlns:a16="http://schemas.microsoft.com/office/drawing/2014/main" id="{00000000-0008-0000-0600-00005C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23636</xdr:rowOff>
    </xdr:from>
    <xdr:to>
      <xdr:col>85</xdr:col>
      <xdr:colOff>126364</xdr:colOff>
      <xdr:row>79</xdr:row>
      <xdr:rowOff>44450</xdr:rowOff>
    </xdr:to>
    <xdr:cxnSp macro="">
      <xdr:nvCxnSpPr>
        <xdr:cNvPr id="605" name="直線コネクタ 604">
          <a:extLst>
            <a:ext uri="{FF2B5EF4-FFF2-40B4-BE49-F238E27FC236}">
              <a16:creationId xmlns:a16="http://schemas.microsoft.com/office/drawing/2014/main" id="{00000000-0008-0000-0600-00005D020000}"/>
            </a:ext>
          </a:extLst>
        </xdr:cNvPr>
        <xdr:cNvCxnSpPr/>
      </xdr:nvCxnSpPr>
      <xdr:spPr>
        <a:xfrm flipV="1">
          <a:off x="16317595" y="12025136"/>
          <a:ext cx="1269" cy="156386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48277</xdr:rowOff>
    </xdr:from>
    <xdr:ext cx="249299" cy="259045"/>
    <xdr:sp macro="" textlink="">
      <xdr:nvSpPr>
        <xdr:cNvPr id="606" name="公債費最小値テキスト">
          <a:extLst>
            <a:ext uri="{FF2B5EF4-FFF2-40B4-BE49-F238E27FC236}">
              <a16:creationId xmlns:a16="http://schemas.microsoft.com/office/drawing/2014/main" id="{00000000-0008-0000-0600-00005E020000}"/>
            </a:ext>
          </a:extLst>
        </xdr:cNvPr>
        <xdr:cNvSpPr txBox="1"/>
      </xdr:nvSpPr>
      <xdr:spPr>
        <a:xfrm>
          <a:off x="16370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44450</xdr:rowOff>
    </xdr:from>
    <xdr:to>
      <xdr:col>86</xdr:col>
      <xdr:colOff>25400</xdr:colOff>
      <xdr:row>79</xdr:row>
      <xdr:rowOff>44450</xdr:rowOff>
    </xdr:to>
    <xdr:cxnSp macro="">
      <xdr:nvCxnSpPr>
        <xdr:cNvPr id="607" name="直線コネクタ 606">
          <a:extLst>
            <a:ext uri="{FF2B5EF4-FFF2-40B4-BE49-F238E27FC236}">
              <a16:creationId xmlns:a16="http://schemas.microsoft.com/office/drawing/2014/main" id="{00000000-0008-0000-0600-00005F020000}"/>
            </a:ext>
          </a:extLst>
        </xdr:cNvPr>
        <xdr:cNvCxnSpPr/>
      </xdr:nvCxnSpPr>
      <xdr:spPr>
        <a:xfrm>
          <a:off x="16230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68</xdr:row>
      <xdr:rowOff>141763</xdr:rowOff>
    </xdr:from>
    <xdr:ext cx="599010" cy="259045"/>
    <xdr:sp macro="" textlink="">
      <xdr:nvSpPr>
        <xdr:cNvPr id="608" name="公債費最大値テキスト">
          <a:extLst>
            <a:ext uri="{FF2B5EF4-FFF2-40B4-BE49-F238E27FC236}">
              <a16:creationId xmlns:a16="http://schemas.microsoft.com/office/drawing/2014/main" id="{00000000-0008-0000-0600-000060020000}"/>
            </a:ext>
          </a:extLst>
        </xdr:cNvPr>
        <xdr:cNvSpPr txBox="1"/>
      </xdr:nvSpPr>
      <xdr:spPr>
        <a:xfrm>
          <a:off x="16370300" y="118003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820,926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23636</xdr:rowOff>
    </xdr:from>
    <xdr:to>
      <xdr:col>86</xdr:col>
      <xdr:colOff>25400</xdr:colOff>
      <xdr:row>70</xdr:row>
      <xdr:rowOff>23636</xdr:rowOff>
    </xdr:to>
    <xdr:cxnSp macro="">
      <xdr:nvCxnSpPr>
        <xdr:cNvPr id="609" name="直線コネクタ 608">
          <a:extLst>
            <a:ext uri="{FF2B5EF4-FFF2-40B4-BE49-F238E27FC236}">
              <a16:creationId xmlns:a16="http://schemas.microsoft.com/office/drawing/2014/main" id="{00000000-0008-0000-0600-000061020000}"/>
            </a:ext>
          </a:extLst>
        </xdr:cNvPr>
        <xdr:cNvCxnSpPr/>
      </xdr:nvCxnSpPr>
      <xdr:spPr>
        <a:xfrm>
          <a:off x="16230600" y="120251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78</xdr:row>
      <xdr:rowOff>132671</xdr:rowOff>
    </xdr:from>
    <xdr:to>
      <xdr:col>85</xdr:col>
      <xdr:colOff>127000</xdr:colOff>
      <xdr:row>78</xdr:row>
      <xdr:rowOff>134153</xdr:rowOff>
    </xdr:to>
    <xdr:cxnSp macro="">
      <xdr:nvCxnSpPr>
        <xdr:cNvPr id="610" name="直線コネクタ 609">
          <a:extLst>
            <a:ext uri="{FF2B5EF4-FFF2-40B4-BE49-F238E27FC236}">
              <a16:creationId xmlns:a16="http://schemas.microsoft.com/office/drawing/2014/main" id="{00000000-0008-0000-0600-000062020000}"/>
            </a:ext>
          </a:extLst>
        </xdr:cNvPr>
        <xdr:cNvCxnSpPr/>
      </xdr:nvCxnSpPr>
      <xdr:spPr>
        <a:xfrm>
          <a:off x="15481300" y="13505771"/>
          <a:ext cx="838200" cy="14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76</xdr:row>
      <xdr:rowOff>14369</xdr:rowOff>
    </xdr:from>
    <xdr:ext cx="599010" cy="259045"/>
    <xdr:sp macro="" textlink="">
      <xdr:nvSpPr>
        <xdr:cNvPr id="611" name="公債費平均値テキスト">
          <a:extLst>
            <a:ext uri="{FF2B5EF4-FFF2-40B4-BE49-F238E27FC236}">
              <a16:creationId xmlns:a16="http://schemas.microsoft.com/office/drawing/2014/main" id="{00000000-0008-0000-0600-000063020000}"/>
            </a:ext>
          </a:extLst>
        </xdr:cNvPr>
        <xdr:cNvSpPr txBox="1"/>
      </xdr:nvSpPr>
      <xdr:spPr>
        <a:xfrm>
          <a:off x="16370300" y="13044569"/>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181,133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162942</xdr:rowOff>
    </xdr:from>
    <xdr:to>
      <xdr:col>85</xdr:col>
      <xdr:colOff>177800</xdr:colOff>
      <xdr:row>77</xdr:row>
      <xdr:rowOff>93092</xdr:rowOff>
    </xdr:to>
    <xdr:sp macro="" textlink="">
      <xdr:nvSpPr>
        <xdr:cNvPr id="612" name="フローチャート: 判断 611">
          <a:extLst>
            <a:ext uri="{FF2B5EF4-FFF2-40B4-BE49-F238E27FC236}">
              <a16:creationId xmlns:a16="http://schemas.microsoft.com/office/drawing/2014/main" id="{00000000-0008-0000-0600-000064020000}"/>
            </a:ext>
          </a:extLst>
        </xdr:cNvPr>
        <xdr:cNvSpPr/>
      </xdr:nvSpPr>
      <xdr:spPr>
        <a:xfrm>
          <a:off x="16268700" y="131931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132671</xdr:rowOff>
    </xdr:from>
    <xdr:to>
      <xdr:col>81</xdr:col>
      <xdr:colOff>50800</xdr:colOff>
      <xdr:row>78</xdr:row>
      <xdr:rowOff>133665</xdr:rowOff>
    </xdr:to>
    <xdr:cxnSp macro="">
      <xdr:nvCxnSpPr>
        <xdr:cNvPr id="613" name="直線コネクタ 612">
          <a:extLst>
            <a:ext uri="{FF2B5EF4-FFF2-40B4-BE49-F238E27FC236}">
              <a16:creationId xmlns:a16="http://schemas.microsoft.com/office/drawing/2014/main" id="{00000000-0008-0000-0600-000065020000}"/>
            </a:ext>
          </a:extLst>
        </xdr:cNvPr>
        <xdr:cNvCxnSpPr/>
      </xdr:nvCxnSpPr>
      <xdr:spPr>
        <a:xfrm flipV="1">
          <a:off x="14592300" y="13505771"/>
          <a:ext cx="889000" cy="9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77</xdr:row>
      <xdr:rowOff>24205</xdr:rowOff>
    </xdr:from>
    <xdr:to>
      <xdr:col>81</xdr:col>
      <xdr:colOff>101600</xdr:colOff>
      <xdr:row>77</xdr:row>
      <xdr:rowOff>125805</xdr:rowOff>
    </xdr:to>
    <xdr:sp macro="" textlink="">
      <xdr:nvSpPr>
        <xdr:cNvPr id="614" name="フローチャート: 判断 613">
          <a:extLst>
            <a:ext uri="{FF2B5EF4-FFF2-40B4-BE49-F238E27FC236}">
              <a16:creationId xmlns:a16="http://schemas.microsoft.com/office/drawing/2014/main" id="{00000000-0008-0000-0600-000066020000}"/>
            </a:ext>
          </a:extLst>
        </xdr:cNvPr>
        <xdr:cNvSpPr/>
      </xdr:nvSpPr>
      <xdr:spPr>
        <a:xfrm>
          <a:off x="15430500" y="132258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75</xdr:row>
      <xdr:rowOff>142332</xdr:rowOff>
    </xdr:from>
    <xdr:ext cx="599010" cy="259045"/>
    <xdr:sp macro="" textlink="">
      <xdr:nvSpPr>
        <xdr:cNvPr id="615" name="テキスト ボックス 614">
          <a:extLst>
            <a:ext uri="{FF2B5EF4-FFF2-40B4-BE49-F238E27FC236}">
              <a16:creationId xmlns:a16="http://schemas.microsoft.com/office/drawing/2014/main" id="{00000000-0008-0000-0600-000067020000}"/>
            </a:ext>
          </a:extLst>
        </xdr:cNvPr>
        <xdr:cNvSpPr txBox="1"/>
      </xdr:nvSpPr>
      <xdr:spPr>
        <a:xfrm>
          <a:off x="15181795" y="130010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163,961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78</xdr:row>
      <xdr:rowOff>133665</xdr:rowOff>
    </xdr:from>
    <xdr:to>
      <xdr:col>76</xdr:col>
      <xdr:colOff>114300</xdr:colOff>
      <xdr:row>78</xdr:row>
      <xdr:rowOff>135395</xdr:rowOff>
    </xdr:to>
    <xdr:cxnSp macro="">
      <xdr:nvCxnSpPr>
        <xdr:cNvPr id="616" name="直線コネクタ 615">
          <a:extLst>
            <a:ext uri="{FF2B5EF4-FFF2-40B4-BE49-F238E27FC236}">
              <a16:creationId xmlns:a16="http://schemas.microsoft.com/office/drawing/2014/main" id="{00000000-0008-0000-0600-000068020000}"/>
            </a:ext>
          </a:extLst>
        </xdr:cNvPr>
        <xdr:cNvCxnSpPr/>
      </xdr:nvCxnSpPr>
      <xdr:spPr>
        <a:xfrm flipV="1">
          <a:off x="13703300" y="13506765"/>
          <a:ext cx="889000" cy="17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77</xdr:row>
      <xdr:rowOff>51206</xdr:rowOff>
    </xdr:from>
    <xdr:to>
      <xdr:col>76</xdr:col>
      <xdr:colOff>165100</xdr:colOff>
      <xdr:row>77</xdr:row>
      <xdr:rowOff>152806</xdr:rowOff>
    </xdr:to>
    <xdr:sp macro="" textlink="">
      <xdr:nvSpPr>
        <xdr:cNvPr id="617" name="フローチャート: 判断 616">
          <a:extLst>
            <a:ext uri="{FF2B5EF4-FFF2-40B4-BE49-F238E27FC236}">
              <a16:creationId xmlns:a16="http://schemas.microsoft.com/office/drawing/2014/main" id="{00000000-0008-0000-0600-000069020000}"/>
            </a:ext>
          </a:extLst>
        </xdr:cNvPr>
        <xdr:cNvSpPr/>
      </xdr:nvSpPr>
      <xdr:spPr>
        <a:xfrm>
          <a:off x="14541500" y="132528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75</xdr:row>
      <xdr:rowOff>169333</xdr:rowOff>
    </xdr:from>
    <xdr:ext cx="599010" cy="259045"/>
    <xdr:sp macro="" textlink="">
      <xdr:nvSpPr>
        <xdr:cNvPr id="618" name="テキスト ボックス 617">
          <a:extLst>
            <a:ext uri="{FF2B5EF4-FFF2-40B4-BE49-F238E27FC236}">
              <a16:creationId xmlns:a16="http://schemas.microsoft.com/office/drawing/2014/main" id="{00000000-0008-0000-0600-00006A020000}"/>
            </a:ext>
          </a:extLst>
        </xdr:cNvPr>
        <xdr:cNvSpPr txBox="1"/>
      </xdr:nvSpPr>
      <xdr:spPr>
        <a:xfrm>
          <a:off x="14292795" y="130280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149,787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78</xdr:row>
      <xdr:rowOff>134979</xdr:rowOff>
    </xdr:from>
    <xdr:to>
      <xdr:col>71</xdr:col>
      <xdr:colOff>177800</xdr:colOff>
      <xdr:row>78</xdr:row>
      <xdr:rowOff>135395</xdr:rowOff>
    </xdr:to>
    <xdr:cxnSp macro="">
      <xdr:nvCxnSpPr>
        <xdr:cNvPr id="619" name="直線コネクタ 618">
          <a:extLst>
            <a:ext uri="{FF2B5EF4-FFF2-40B4-BE49-F238E27FC236}">
              <a16:creationId xmlns:a16="http://schemas.microsoft.com/office/drawing/2014/main" id="{00000000-0008-0000-0600-00006B020000}"/>
            </a:ext>
          </a:extLst>
        </xdr:cNvPr>
        <xdr:cNvCxnSpPr/>
      </xdr:nvCxnSpPr>
      <xdr:spPr>
        <a:xfrm>
          <a:off x="12814300" y="13508079"/>
          <a:ext cx="889000" cy="4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77</xdr:row>
      <xdr:rowOff>46146</xdr:rowOff>
    </xdr:from>
    <xdr:to>
      <xdr:col>72</xdr:col>
      <xdr:colOff>38100</xdr:colOff>
      <xdr:row>77</xdr:row>
      <xdr:rowOff>147746</xdr:rowOff>
    </xdr:to>
    <xdr:sp macro="" textlink="">
      <xdr:nvSpPr>
        <xdr:cNvPr id="620" name="フローチャート: 判断 619">
          <a:extLst>
            <a:ext uri="{FF2B5EF4-FFF2-40B4-BE49-F238E27FC236}">
              <a16:creationId xmlns:a16="http://schemas.microsoft.com/office/drawing/2014/main" id="{00000000-0008-0000-0600-00006C020000}"/>
            </a:ext>
          </a:extLst>
        </xdr:cNvPr>
        <xdr:cNvSpPr/>
      </xdr:nvSpPr>
      <xdr:spPr>
        <a:xfrm>
          <a:off x="13652500" y="132477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75</xdr:row>
      <xdr:rowOff>164273</xdr:rowOff>
    </xdr:from>
    <xdr:ext cx="599010" cy="259045"/>
    <xdr:sp macro="" textlink="">
      <xdr:nvSpPr>
        <xdr:cNvPr id="621" name="テキスト ボックス 620">
          <a:extLst>
            <a:ext uri="{FF2B5EF4-FFF2-40B4-BE49-F238E27FC236}">
              <a16:creationId xmlns:a16="http://schemas.microsoft.com/office/drawing/2014/main" id="{00000000-0008-0000-0600-00006D020000}"/>
            </a:ext>
          </a:extLst>
        </xdr:cNvPr>
        <xdr:cNvSpPr txBox="1"/>
      </xdr:nvSpPr>
      <xdr:spPr>
        <a:xfrm>
          <a:off x="13403795" y="130230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152,443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28673</xdr:rowOff>
    </xdr:from>
    <xdr:to>
      <xdr:col>67</xdr:col>
      <xdr:colOff>101600</xdr:colOff>
      <xdr:row>78</xdr:row>
      <xdr:rowOff>130273</xdr:rowOff>
    </xdr:to>
    <xdr:sp macro="" textlink="">
      <xdr:nvSpPr>
        <xdr:cNvPr id="622" name="フローチャート: 判断 621">
          <a:extLst>
            <a:ext uri="{FF2B5EF4-FFF2-40B4-BE49-F238E27FC236}">
              <a16:creationId xmlns:a16="http://schemas.microsoft.com/office/drawing/2014/main" id="{00000000-0008-0000-0600-00006E020000}"/>
            </a:ext>
          </a:extLst>
        </xdr:cNvPr>
        <xdr:cNvSpPr/>
      </xdr:nvSpPr>
      <xdr:spPr>
        <a:xfrm>
          <a:off x="12763500" y="134017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76</xdr:row>
      <xdr:rowOff>146800</xdr:rowOff>
    </xdr:from>
    <xdr:ext cx="534377" cy="259045"/>
    <xdr:sp macro="" textlink="">
      <xdr:nvSpPr>
        <xdr:cNvPr id="623" name="テキスト ボックス 622">
          <a:extLst>
            <a:ext uri="{FF2B5EF4-FFF2-40B4-BE49-F238E27FC236}">
              <a16:creationId xmlns:a16="http://schemas.microsoft.com/office/drawing/2014/main" id="{00000000-0008-0000-0600-00006F020000}"/>
            </a:ext>
          </a:extLst>
        </xdr:cNvPr>
        <xdr:cNvSpPr txBox="1"/>
      </xdr:nvSpPr>
      <xdr:spPr>
        <a:xfrm>
          <a:off x="12547111" y="131770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24" name="テキスト ボックス 623">
          <a:extLst>
            <a:ext uri="{FF2B5EF4-FFF2-40B4-BE49-F238E27FC236}">
              <a16:creationId xmlns:a16="http://schemas.microsoft.com/office/drawing/2014/main" id="{00000000-0008-0000-0600-000070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25" name="テキスト ボックス 624">
          <a:extLst>
            <a:ext uri="{FF2B5EF4-FFF2-40B4-BE49-F238E27FC236}">
              <a16:creationId xmlns:a16="http://schemas.microsoft.com/office/drawing/2014/main" id="{00000000-0008-0000-0600-000071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26" name="テキスト ボックス 625">
          <a:extLst>
            <a:ext uri="{FF2B5EF4-FFF2-40B4-BE49-F238E27FC236}">
              <a16:creationId xmlns:a16="http://schemas.microsoft.com/office/drawing/2014/main" id="{00000000-0008-0000-0600-000072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27" name="テキスト ボックス 626">
          <a:extLst>
            <a:ext uri="{FF2B5EF4-FFF2-40B4-BE49-F238E27FC236}">
              <a16:creationId xmlns:a16="http://schemas.microsoft.com/office/drawing/2014/main" id="{00000000-0008-0000-0600-000073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28" name="テキスト ボックス 627">
          <a:extLst>
            <a:ext uri="{FF2B5EF4-FFF2-40B4-BE49-F238E27FC236}">
              <a16:creationId xmlns:a16="http://schemas.microsoft.com/office/drawing/2014/main" id="{00000000-0008-0000-0600-000074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83353</xdr:rowOff>
    </xdr:from>
    <xdr:to>
      <xdr:col>85</xdr:col>
      <xdr:colOff>177800</xdr:colOff>
      <xdr:row>79</xdr:row>
      <xdr:rowOff>13503</xdr:rowOff>
    </xdr:to>
    <xdr:sp macro="" textlink="">
      <xdr:nvSpPr>
        <xdr:cNvPr id="629" name="楕円 628">
          <a:extLst>
            <a:ext uri="{FF2B5EF4-FFF2-40B4-BE49-F238E27FC236}">
              <a16:creationId xmlns:a16="http://schemas.microsoft.com/office/drawing/2014/main" id="{00000000-0008-0000-0600-000075020000}"/>
            </a:ext>
          </a:extLst>
        </xdr:cNvPr>
        <xdr:cNvSpPr/>
      </xdr:nvSpPr>
      <xdr:spPr>
        <a:xfrm>
          <a:off x="16268700" y="134564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77</xdr:row>
      <xdr:rowOff>169730</xdr:rowOff>
    </xdr:from>
    <xdr:ext cx="534377" cy="259045"/>
    <xdr:sp macro="" textlink="">
      <xdr:nvSpPr>
        <xdr:cNvPr id="630" name="公債費該当値テキスト">
          <a:extLst>
            <a:ext uri="{FF2B5EF4-FFF2-40B4-BE49-F238E27FC236}">
              <a16:creationId xmlns:a16="http://schemas.microsoft.com/office/drawing/2014/main" id="{00000000-0008-0000-0600-000076020000}"/>
            </a:ext>
          </a:extLst>
        </xdr:cNvPr>
        <xdr:cNvSpPr txBox="1"/>
      </xdr:nvSpPr>
      <xdr:spPr>
        <a:xfrm>
          <a:off x="16370300" y="133713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42,912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81871</xdr:rowOff>
    </xdr:from>
    <xdr:to>
      <xdr:col>81</xdr:col>
      <xdr:colOff>101600</xdr:colOff>
      <xdr:row>79</xdr:row>
      <xdr:rowOff>12021</xdr:rowOff>
    </xdr:to>
    <xdr:sp macro="" textlink="">
      <xdr:nvSpPr>
        <xdr:cNvPr id="631" name="楕円 630">
          <a:extLst>
            <a:ext uri="{FF2B5EF4-FFF2-40B4-BE49-F238E27FC236}">
              <a16:creationId xmlns:a16="http://schemas.microsoft.com/office/drawing/2014/main" id="{00000000-0008-0000-0600-000077020000}"/>
            </a:ext>
          </a:extLst>
        </xdr:cNvPr>
        <xdr:cNvSpPr/>
      </xdr:nvSpPr>
      <xdr:spPr>
        <a:xfrm>
          <a:off x="15430500" y="134549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79</xdr:row>
      <xdr:rowOff>3148</xdr:rowOff>
    </xdr:from>
    <xdr:ext cx="534377" cy="259045"/>
    <xdr:sp macro="" textlink="">
      <xdr:nvSpPr>
        <xdr:cNvPr id="632" name="テキスト ボックス 631">
          <a:extLst>
            <a:ext uri="{FF2B5EF4-FFF2-40B4-BE49-F238E27FC236}">
              <a16:creationId xmlns:a16="http://schemas.microsoft.com/office/drawing/2014/main" id="{00000000-0008-0000-0600-000078020000}"/>
            </a:ext>
          </a:extLst>
        </xdr:cNvPr>
        <xdr:cNvSpPr txBox="1"/>
      </xdr:nvSpPr>
      <xdr:spPr>
        <a:xfrm>
          <a:off x="15214111" y="135476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43,690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82865</xdr:rowOff>
    </xdr:from>
    <xdr:to>
      <xdr:col>76</xdr:col>
      <xdr:colOff>165100</xdr:colOff>
      <xdr:row>79</xdr:row>
      <xdr:rowOff>13015</xdr:rowOff>
    </xdr:to>
    <xdr:sp macro="" textlink="">
      <xdr:nvSpPr>
        <xdr:cNvPr id="633" name="楕円 632">
          <a:extLst>
            <a:ext uri="{FF2B5EF4-FFF2-40B4-BE49-F238E27FC236}">
              <a16:creationId xmlns:a16="http://schemas.microsoft.com/office/drawing/2014/main" id="{00000000-0008-0000-0600-000079020000}"/>
            </a:ext>
          </a:extLst>
        </xdr:cNvPr>
        <xdr:cNvSpPr/>
      </xdr:nvSpPr>
      <xdr:spPr>
        <a:xfrm>
          <a:off x="14541500" y="134559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79</xdr:row>
      <xdr:rowOff>4142</xdr:rowOff>
    </xdr:from>
    <xdr:ext cx="534377" cy="259045"/>
    <xdr:sp macro="" textlink="">
      <xdr:nvSpPr>
        <xdr:cNvPr id="634" name="テキスト ボックス 633">
          <a:extLst>
            <a:ext uri="{FF2B5EF4-FFF2-40B4-BE49-F238E27FC236}">
              <a16:creationId xmlns:a16="http://schemas.microsoft.com/office/drawing/2014/main" id="{00000000-0008-0000-0600-00007A020000}"/>
            </a:ext>
          </a:extLst>
        </xdr:cNvPr>
        <xdr:cNvSpPr txBox="1"/>
      </xdr:nvSpPr>
      <xdr:spPr>
        <a:xfrm>
          <a:off x="14325111" y="135486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43,168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84595</xdr:rowOff>
    </xdr:from>
    <xdr:to>
      <xdr:col>72</xdr:col>
      <xdr:colOff>38100</xdr:colOff>
      <xdr:row>79</xdr:row>
      <xdr:rowOff>14745</xdr:rowOff>
    </xdr:to>
    <xdr:sp macro="" textlink="">
      <xdr:nvSpPr>
        <xdr:cNvPr id="635" name="楕円 634">
          <a:extLst>
            <a:ext uri="{FF2B5EF4-FFF2-40B4-BE49-F238E27FC236}">
              <a16:creationId xmlns:a16="http://schemas.microsoft.com/office/drawing/2014/main" id="{00000000-0008-0000-0600-00007B020000}"/>
            </a:ext>
          </a:extLst>
        </xdr:cNvPr>
        <xdr:cNvSpPr/>
      </xdr:nvSpPr>
      <xdr:spPr>
        <a:xfrm>
          <a:off x="13652500" y="134576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79</xdr:row>
      <xdr:rowOff>5872</xdr:rowOff>
    </xdr:from>
    <xdr:ext cx="534377" cy="259045"/>
    <xdr:sp macro="" textlink="">
      <xdr:nvSpPr>
        <xdr:cNvPr id="636" name="テキスト ボックス 635">
          <a:extLst>
            <a:ext uri="{FF2B5EF4-FFF2-40B4-BE49-F238E27FC236}">
              <a16:creationId xmlns:a16="http://schemas.microsoft.com/office/drawing/2014/main" id="{00000000-0008-0000-0600-00007C020000}"/>
            </a:ext>
          </a:extLst>
        </xdr:cNvPr>
        <xdr:cNvSpPr txBox="1"/>
      </xdr:nvSpPr>
      <xdr:spPr>
        <a:xfrm>
          <a:off x="13436111" y="135504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42,260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84179</xdr:rowOff>
    </xdr:from>
    <xdr:to>
      <xdr:col>67</xdr:col>
      <xdr:colOff>101600</xdr:colOff>
      <xdr:row>79</xdr:row>
      <xdr:rowOff>14329</xdr:rowOff>
    </xdr:to>
    <xdr:sp macro="" textlink="">
      <xdr:nvSpPr>
        <xdr:cNvPr id="637" name="楕円 636">
          <a:extLst>
            <a:ext uri="{FF2B5EF4-FFF2-40B4-BE49-F238E27FC236}">
              <a16:creationId xmlns:a16="http://schemas.microsoft.com/office/drawing/2014/main" id="{00000000-0008-0000-0600-00007D020000}"/>
            </a:ext>
          </a:extLst>
        </xdr:cNvPr>
        <xdr:cNvSpPr/>
      </xdr:nvSpPr>
      <xdr:spPr>
        <a:xfrm>
          <a:off x="12763500" y="134572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79</xdr:row>
      <xdr:rowOff>5456</xdr:rowOff>
    </xdr:from>
    <xdr:ext cx="534377" cy="259045"/>
    <xdr:sp macro="" textlink="">
      <xdr:nvSpPr>
        <xdr:cNvPr id="638" name="テキスト ボックス 637">
          <a:extLst>
            <a:ext uri="{FF2B5EF4-FFF2-40B4-BE49-F238E27FC236}">
              <a16:creationId xmlns:a16="http://schemas.microsoft.com/office/drawing/2014/main" id="{00000000-0008-0000-0600-00007E020000}"/>
            </a:ext>
          </a:extLst>
        </xdr:cNvPr>
        <xdr:cNvSpPr txBox="1"/>
      </xdr:nvSpPr>
      <xdr:spPr>
        <a:xfrm>
          <a:off x="12547111" y="135500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42,478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39" name="正方形/長方形 638">
          <a:extLst>
            <a:ext uri="{FF2B5EF4-FFF2-40B4-BE49-F238E27FC236}">
              <a16:creationId xmlns:a16="http://schemas.microsoft.com/office/drawing/2014/main" id="{00000000-0008-0000-0600-00007F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40" name="正方形/長方形 639">
          <a:extLst>
            <a:ext uri="{FF2B5EF4-FFF2-40B4-BE49-F238E27FC236}">
              <a16:creationId xmlns:a16="http://schemas.microsoft.com/office/drawing/2014/main" id="{00000000-0008-0000-0600-000080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41" name="正方形/長方形 640">
          <a:extLst>
            <a:ext uri="{FF2B5EF4-FFF2-40B4-BE49-F238E27FC236}">
              <a16:creationId xmlns:a16="http://schemas.microsoft.com/office/drawing/2014/main" id="{00000000-0008-0000-0600-000081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42" name="正方形/長方形 641">
          <a:extLst>
            <a:ext uri="{FF2B5EF4-FFF2-40B4-BE49-F238E27FC236}">
              <a16:creationId xmlns:a16="http://schemas.microsoft.com/office/drawing/2014/main" id="{00000000-0008-0000-0600-000082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43" name="正方形/長方形 642">
          <a:extLst>
            <a:ext uri="{FF2B5EF4-FFF2-40B4-BE49-F238E27FC236}">
              <a16:creationId xmlns:a16="http://schemas.microsoft.com/office/drawing/2014/main" id="{00000000-0008-0000-0600-000083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44" name="正方形/長方形 643">
          <a:extLst>
            <a:ext uri="{FF2B5EF4-FFF2-40B4-BE49-F238E27FC236}">
              <a16:creationId xmlns:a16="http://schemas.microsoft.com/office/drawing/2014/main" id="{00000000-0008-0000-0600-000084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45" name="正方形/長方形 644">
          <a:extLst>
            <a:ext uri="{FF2B5EF4-FFF2-40B4-BE49-F238E27FC236}">
              <a16:creationId xmlns:a16="http://schemas.microsoft.com/office/drawing/2014/main" id="{00000000-0008-0000-0600-000085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27,028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46" name="正方形/長方形 645">
          <a:extLst>
            <a:ext uri="{FF2B5EF4-FFF2-40B4-BE49-F238E27FC236}">
              <a16:creationId xmlns:a16="http://schemas.microsoft.com/office/drawing/2014/main" id="{00000000-0008-0000-0600-000086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47" name="テキスト ボックス 646">
          <a:extLst>
            <a:ext uri="{FF2B5EF4-FFF2-40B4-BE49-F238E27FC236}">
              <a16:creationId xmlns:a16="http://schemas.microsoft.com/office/drawing/2014/main" id="{00000000-0008-0000-0600-000087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48" name="直線コネクタ 647">
          <a:extLst>
            <a:ext uri="{FF2B5EF4-FFF2-40B4-BE49-F238E27FC236}">
              <a16:creationId xmlns:a16="http://schemas.microsoft.com/office/drawing/2014/main" id="{00000000-0008-0000-0600-000088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49" name="直線コネクタ 648">
          <a:extLst>
            <a:ext uri="{FF2B5EF4-FFF2-40B4-BE49-F238E27FC236}">
              <a16:creationId xmlns:a16="http://schemas.microsoft.com/office/drawing/2014/main" id="{00000000-0008-0000-0600-000089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50" name="テキスト ボックス 649">
          <a:extLst>
            <a:ext uri="{FF2B5EF4-FFF2-40B4-BE49-F238E27FC236}">
              <a16:creationId xmlns:a16="http://schemas.microsoft.com/office/drawing/2014/main" id="{00000000-0008-0000-0600-00008A020000}"/>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51" name="直線コネクタ 650">
          <a:extLst>
            <a:ext uri="{FF2B5EF4-FFF2-40B4-BE49-F238E27FC236}">
              <a16:creationId xmlns:a16="http://schemas.microsoft.com/office/drawing/2014/main" id="{00000000-0008-0000-0600-00008B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96</xdr:row>
      <xdr:rowOff>35577</xdr:rowOff>
    </xdr:from>
    <xdr:ext cx="595419" cy="259045"/>
    <xdr:sp macro="" textlink="">
      <xdr:nvSpPr>
        <xdr:cNvPr id="652" name="テキスト ボックス 651">
          <a:extLst>
            <a:ext uri="{FF2B5EF4-FFF2-40B4-BE49-F238E27FC236}">
              <a16:creationId xmlns:a16="http://schemas.microsoft.com/office/drawing/2014/main" id="{00000000-0008-0000-0600-00008C020000}"/>
            </a:ext>
          </a:extLst>
        </xdr:cNvPr>
        <xdr:cNvSpPr txBox="1"/>
      </xdr:nvSpPr>
      <xdr:spPr>
        <a:xfrm>
          <a:off x="11850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53" name="直線コネクタ 652">
          <a:extLst>
            <a:ext uri="{FF2B5EF4-FFF2-40B4-BE49-F238E27FC236}">
              <a16:creationId xmlns:a16="http://schemas.microsoft.com/office/drawing/2014/main" id="{00000000-0008-0000-0600-00008D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93</xdr:row>
      <xdr:rowOff>168927</xdr:rowOff>
    </xdr:from>
    <xdr:ext cx="595419" cy="259045"/>
    <xdr:sp macro="" textlink="">
      <xdr:nvSpPr>
        <xdr:cNvPr id="654" name="テキスト ボックス 653">
          <a:extLst>
            <a:ext uri="{FF2B5EF4-FFF2-40B4-BE49-F238E27FC236}">
              <a16:creationId xmlns:a16="http://schemas.microsoft.com/office/drawing/2014/main" id="{00000000-0008-0000-0600-00008E020000}"/>
            </a:ext>
          </a:extLst>
        </xdr:cNvPr>
        <xdr:cNvSpPr txBox="1"/>
      </xdr:nvSpPr>
      <xdr:spPr>
        <a:xfrm>
          <a:off x="11850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55" name="直線コネクタ 654">
          <a:extLst>
            <a:ext uri="{FF2B5EF4-FFF2-40B4-BE49-F238E27FC236}">
              <a16:creationId xmlns:a16="http://schemas.microsoft.com/office/drawing/2014/main" id="{00000000-0008-0000-0600-00008F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91</xdr:row>
      <xdr:rowOff>130827</xdr:rowOff>
    </xdr:from>
    <xdr:ext cx="595419" cy="259045"/>
    <xdr:sp macro="" textlink="">
      <xdr:nvSpPr>
        <xdr:cNvPr id="656" name="テキスト ボックス 655">
          <a:extLst>
            <a:ext uri="{FF2B5EF4-FFF2-40B4-BE49-F238E27FC236}">
              <a16:creationId xmlns:a16="http://schemas.microsoft.com/office/drawing/2014/main" id="{00000000-0008-0000-0600-000090020000}"/>
            </a:ext>
          </a:extLst>
        </xdr:cNvPr>
        <xdr:cNvSpPr txBox="1"/>
      </xdr:nvSpPr>
      <xdr:spPr>
        <a:xfrm>
          <a:off x="11850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57" name="直線コネクタ 656">
          <a:extLst>
            <a:ext uri="{FF2B5EF4-FFF2-40B4-BE49-F238E27FC236}">
              <a16:creationId xmlns:a16="http://schemas.microsoft.com/office/drawing/2014/main" id="{00000000-0008-0000-0600-000091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89</xdr:row>
      <xdr:rowOff>92727</xdr:rowOff>
    </xdr:from>
    <xdr:ext cx="685572" cy="259045"/>
    <xdr:sp macro="" textlink="">
      <xdr:nvSpPr>
        <xdr:cNvPr id="658" name="テキスト ボックス 657">
          <a:extLst>
            <a:ext uri="{FF2B5EF4-FFF2-40B4-BE49-F238E27FC236}">
              <a16:creationId xmlns:a16="http://schemas.microsoft.com/office/drawing/2014/main" id="{00000000-0008-0000-0600-000092020000}"/>
            </a:ext>
          </a:extLst>
        </xdr:cNvPr>
        <xdr:cNvSpPr txBox="1"/>
      </xdr:nvSpPr>
      <xdr:spPr>
        <a:xfrm>
          <a:off x="11760428" y="1535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59" name="直線コネクタ 658">
          <a:extLst>
            <a:ext uri="{FF2B5EF4-FFF2-40B4-BE49-F238E27FC236}">
              <a16:creationId xmlns:a16="http://schemas.microsoft.com/office/drawing/2014/main" id="{00000000-0008-0000-0600-000093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87</xdr:row>
      <xdr:rowOff>54627</xdr:rowOff>
    </xdr:from>
    <xdr:ext cx="685572" cy="259045"/>
    <xdr:sp macro="" textlink="">
      <xdr:nvSpPr>
        <xdr:cNvPr id="660" name="テキスト ボックス 659">
          <a:extLst>
            <a:ext uri="{FF2B5EF4-FFF2-40B4-BE49-F238E27FC236}">
              <a16:creationId xmlns:a16="http://schemas.microsoft.com/office/drawing/2014/main" id="{00000000-0008-0000-0600-000094020000}"/>
            </a:ext>
          </a:extLst>
        </xdr:cNvPr>
        <xdr:cNvSpPr txBox="1"/>
      </xdr:nvSpPr>
      <xdr:spPr>
        <a:xfrm>
          <a:off x="11760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61" name="積立金グラフ枠">
          <a:extLst>
            <a:ext uri="{FF2B5EF4-FFF2-40B4-BE49-F238E27FC236}">
              <a16:creationId xmlns:a16="http://schemas.microsoft.com/office/drawing/2014/main" id="{00000000-0008-0000-0600-000095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46444</xdr:rowOff>
    </xdr:from>
    <xdr:to>
      <xdr:col>85</xdr:col>
      <xdr:colOff>126364</xdr:colOff>
      <xdr:row>99</xdr:row>
      <xdr:rowOff>39973</xdr:rowOff>
    </xdr:to>
    <xdr:cxnSp macro="">
      <xdr:nvCxnSpPr>
        <xdr:cNvPr id="662" name="直線コネクタ 661">
          <a:extLst>
            <a:ext uri="{FF2B5EF4-FFF2-40B4-BE49-F238E27FC236}">
              <a16:creationId xmlns:a16="http://schemas.microsoft.com/office/drawing/2014/main" id="{00000000-0008-0000-0600-000096020000}"/>
            </a:ext>
          </a:extLst>
        </xdr:cNvPr>
        <xdr:cNvCxnSpPr/>
      </xdr:nvCxnSpPr>
      <xdr:spPr>
        <a:xfrm flipV="1">
          <a:off x="16317595" y="15476944"/>
          <a:ext cx="1269" cy="153657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43800</xdr:rowOff>
    </xdr:from>
    <xdr:ext cx="469744" cy="259045"/>
    <xdr:sp macro="" textlink="">
      <xdr:nvSpPr>
        <xdr:cNvPr id="663" name="積立金最小値テキスト">
          <a:extLst>
            <a:ext uri="{FF2B5EF4-FFF2-40B4-BE49-F238E27FC236}">
              <a16:creationId xmlns:a16="http://schemas.microsoft.com/office/drawing/2014/main" id="{00000000-0008-0000-0600-000097020000}"/>
            </a:ext>
          </a:extLst>
        </xdr:cNvPr>
        <xdr:cNvSpPr txBox="1"/>
      </xdr:nvSpPr>
      <xdr:spPr>
        <a:xfrm>
          <a:off x="16370300" y="170173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39973</xdr:rowOff>
    </xdr:from>
    <xdr:to>
      <xdr:col>86</xdr:col>
      <xdr:colOff>25400</xdr:colOff>
      <xdr:row>99</xdr:row>
      <xdr:rowOff>39973</xdr:rowOff>
    </xdr:to>
    <xdr:cxnSp macro="">
      <xdr:nvCxnSpPr>
        <xdr:cNvPr id="664" name="直線コネクタ 663">
          <a:extLst>
            <a:ext uri="{FF2B5EF4-FFF2-40B4-BE49-F238E27FC236}">
              <a16:creationId xmlns:a16="http://schemas.microsoft.com/office/drawing/2014/main" id="{00000000-0008-0000-0600-000098020000}"/>
            </a:ext>
          </a:extLst>
        </xdr:cNvPr>
        <xdr:cNvCxnSpPr/>
      </xdr:nvCxnSpPr>
      <xdr:spPr>
        <a:xfrm>
          <a:off x="16230600" y="170135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88</xdr:row>
      <xdr:rowOff>164571</xdr:rowOff>
    </xdr:from>
    <xdr:ext cx="690189" cy="259045"/>
    <xdr:sp macro="" textlink="">
      <xdr:nvSpPr>
        <xdr:cNvPr id="665" name="積立金最大値テキスト">
          <a:extLst>
            <a:ext uri="{FF2B5EF4-FFF2-40B4-BE49-F238E27FC236}">
              <a16:creationId xmlns:a16="http://schemas.microsoft.com/office/drawing/2014/main" id="{00000000-0008-0000-0600-000099020000}"/>
            </a:ext>
          </a:extLst>
        </xdr:cNvPr>
        <xdr:cNvSpPr txBox="1"/>
      </xdr:nvSpPr>
      <xdr:spPr>
        <a:xfrm>
          <a:off x="16370300" y="15252171"/>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1,213,430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90</xdr:row>
      <xdr:rowOff>46444</xdr:rowOff>
    </xdr:from>
    <xdr:to>
      <xdr:col>86</xdr:col>
      <xdr:colOff>25400</xdr:colOff>
      <xdr:row>90</xdr:row>
      <xdr:rowOff>46444</xdr:rowOff>
    </xdr:to>
    <xdr:cxnSp macro="">
      <xdr:nvCxnSpPr>
        <xdr:cNvPr id="666" name="直線コネクタ 665">
          <a:extLst>
            <a:ext uri="{FF2B5EF4-FFF2-40B4-BE49-F238E27FC236}">
              <a16:creationId xmlns:a16="http://schemas.microsoft.com/office/drawing/2014/main" id="{00000000-0008-0000-0600-00009A020000}"/>
            </a:ext>
          </a:extLst>
        </xdr:cNvPr>
        <xdr:cNvCxnSpPr/>
      </xdr:nvCxnSpPr>
      <xdr:spPr>
        <a:xfrm>
          <a:off x="16230600" y="154769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97</xdr:row>
      <xdr:rowOff>169128</xdr:rowOff>
    </xdr:from>
    <xdr:to>
      <xdr:col>85</xdr:col>
      <xdr:colOff>127000</xdr:colOff>
      <xdr:row>98</xdr:row>
      <xdr:rowOff>110790</xdr:rowOff>
    </xdr:to>
    <xdr:cxnSp macro="">
      <xdr:nvCxnSpPr>
        <xdr:cNvPr id="667" name="直線コネクタ 666">
          <a:extLst>
            <a:ext uri="{FF2B5EF4-FFF2-40B4-BE49-F238E27FC236}">
              <a16:creationId xmlns:a16="http://schemas.microsoft.com/office/drawing/2014/main" id="{00000000-0008-0000-0600-00009B020000}"/>
            </a:ext>
          </a:extLst>
        </xdr:cNvPr>
        <xdr:cNvCxnSpPr/>
      </xdr:nvCxnSpPr>
      <xdr:spPr>
        <a:xfrm>
          <a:off x="15481300" y="16799778"/>
          <a:ext cx="838200" cy="1131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49528</xdr:rowOff>
    </xdr:from>
    <xdr:ext cx="599010" cy="259045"/>
    <xdr:sp macro="" textlink="">
      <xdr:nvSpPr>
        <xdr:cNvPr id="668" name="積立金平均値テキスト">
          <a:extLst>
            <a:ext uri="{FF2B5EF4-FFF2-40B4-BE49-F238E27FC236}">
              <a16:creationId xmlns:a16="http://schemas.microsoft.com/office/drawing/2014/main" id="{00000000-0008-0000-0600-00009C020000}"/>
            </a:ext>
          </a:extLst>
        </xdr:cNvPr>
        <xdr:cNvSpPr txBox="1"/>
      </xdr:nvSpPr>
      <xdr:spPr>
        <a:xfrm>
          <a:off x="16370300" y="16680178"/>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109,015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26651</xdr:rowOff>
    </xdr:from>
    <xdr:to>
      <xdr:col>85</xdr:col>
      <xdr:colOff>177800</xdr:colOff>
      <xdr:row>98</xdr:row>
      <xdr:rowOff>128251</xdr:rowOff>
    </xdr:to>
    <xdr:sp macro="" textlink="">
      <xdr:nvSpPr>
        <xdr:cNvPr id="669" name="フローチャート: 判断 668">
          <a:extLst>
            <a:ext uri="{FF2B5EF4-FFF2-40B4-BE49-F238E27FC236}">
              <a16:creationId xmlns:a16="http://schemas.microsoft.com/office/drawing/2014/main" id="{00000000-0008-0000-0600-00009D020000}"/>
            </a:ext>
          </a:extLst>
        </xdr:cNvPr>
        <xdr:cNvSpPr/>
      </xdr:nvSpPr>
      <xdr:spPr>
        <a:xfrm>
          <a:off x="16268700" y="168287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169128</xdr:rowOff>
    </xdr:from>
    <xdr:to>
      <xdr:col>81</xdr:col>
      <xdr:colOff>50800</xdr:colOff>
      <xdr:row>98</xdr:row>
      <xdr:rowOff>28978</xdr:rowOff>
    </xdr:to>
    <xdr:cxnSp macro="">
      <xdr:nvCxnSpPr>
        <xdr:cNvPr id="670" name="直線コネクタ 669">
          <a:extLst>
            <a:ext uri="{FF2B5EF4-FFF2-40B4-BE49-F238E27FC236}">
              <a16:creationId xmlns:a16="http://schemas.microsoft.com/office/drawing/2014/main" id="{00000000-0008-0000-0600-00009E020000}"/>
            </a:ext>
          </a:extLst>
        </xdr:cNvPr>
        <xdr:cNvCxnSpPr/>
      </xdr:nvCxnSpPr>
      <xdr:spPr>
        <a:xfrm flipV="1">
          <a:off x="14592300" y="16799778"/>
          <a:ext cx="889000" cy="31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138703</xdr:rowOff>
    </xdr:from>
    <xdr:to>
      <xdr:col>81</xdr:col>
      <xdr:colOff>101600</xdr:colOff>
      <xdr:row>98</xdr:row>
      <xdr:rowOff>68853</xdr:rowOff>
    </xdr:to>
    <xdr:sp macro="" textlink="">
      <xdr:nvSpPr>
        <xdr:cNvPr id="671" name="フローチャート: 判断 670">
          <a:extLst>
            <a:ext uri="{FF2B5EF4-FFF2-40B4-BE49-F238E27FC236}">
              <a16:creationId xmlns:a16="http://schemas.microsoft.com/office/drawing/2014/main" id="{00000000-0008-0000-0600-00009F020000}"/>
            </a:ext>
          </a:extLst>
        </xdr:cNvPr>
        <xdr:cNvSpPr/>
      </xdr:nvSpPr>
      <xdr:spPr>
        <a:xfrm>
          <a:off x="15430500" y="167693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98</xdr:row>
      <xdr:rowOff>59980</xdr:rowOff>
    </xdr:from>
    <xdr:ext cx="599010" cy="259045"/>
    <xdr:sp macro="" textlink="">
      <xdr:nvSpPr>
        <xdr:cNvPr id="672" name="テキスト ボックス 671">
          <a:extLst>
            <a:ext uri="{FF2B5EF4-FFF2-40B4-BE49-F238E27FC236}">
              <a16:creationId xmlns:a16="http://schemas.microsoft.com/office/drawing/2014/main" id="{00000000-0008-0000-0600-0000A0020000}"/>
            </a:ext>
          </a:extLst>
        </xdr:cNvPr>
        <xdr:cNvSpPr txBox="1"/>
      </xdr:nvSpPr>
      <xdr:spPr>
        <a:xfrm>
          <a:off x="15181795" y="168620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155,785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98</xdr:row>
      <xdr:rowOff>28978</xdr:rowOff>
    </xdr:from>
    <xdr:to>
      <xdr:col>76</xdr:col>
      <xdr:colOff>114300</xdr:colOff>
      <xdr:row>98</xdr:row>
      <xdr:rowOff>79400</xdr:rowOff>
    </xdr:to>
    <xdr:cxnSp macro="">
      <xdr:nvCxnSpPr>
        <xdr:cNvPr id="673" name="直線コネクタ 672">
          <a:extLst>
            <a:ext uri="{FF2B5EF4-FFF2-40B4-BE49-F238E27FC236}">
              <a16:creationId xmlns:a16="http://schemas.microsoft.com/office/drawing/2014/main" id="{00000000-0008-0000-0600-0000A1020000}"/>
            </a:ext>
          </a:extLst>
        </xdr:cNvPr>
        <xdr:cNvCxnSpPr/>
      </xdr:nvCxnSpPr>
      <xdr:spPr>
        <a:xfrm flipV="1">
          <a:off x="13703300" y="16831078"/>
          <a:ext cx="889000" cy="504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50414</xdr:rowOff>
    </xdr:from>
    <xdr:to>
      <xdr:col>76</xdr:col>
      <xdr:colOff>165100</xdr:colOff>
      <xdr:row>97</xdr:row>
      <xdr:rowOff>152014</xdr:rowOff>
    </xdr:to>
    <xdr:sp macro="" textlink="">
      <xdr:nvSpPr>
        <xdr:cNvPr id="674" name="フローチャート: 判断 673">
          <a:extLst>
            <a:ext uri="{FF2B5EF4-FFF2-40B4-BE49-F238E27FC236}">
              <a16:creationId xmlns:a16="http://schemas.microsoft.com/office/drawing/2014/main" id="{00000000-0008-0000-0600-0000A2020000}"/>
            </a:ext>
          </a:extLst>
        </xdr:cNvPr>
        <xdr:cNvSpPr/>
      </xdr:nvSpPr>
      <xdr:spPr>
        <a:xfrm>
          <a:off x="14541500" y="166810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95</xdr:row>
      <xdr:rowOff>168541</xdr:rowOff>
    </xdr:from>
    <xdr:ext cx="599010" cy="259045"/>
    <xdr:sp macro="" textlink="">
      <xdr:nvSpPr>
        <xdr:cNvPr id="675" name="テキスト ボックス 674">
          <a:extLst>
            <a:ext uri="{FF2B5EF4-FFF2-40B4-BE49-F238E27FC236}">
              <a16:creationId xmlns:a16="http://schemas.microsoft.com/office/drawing/2014/main" id="{00000000-0008-0000-0600-0000A3020000}"/>
            </a:ext>
          </a:extLst>
        </xdr:cNvPr>
        <xdr:cNvSpPr txBox="1"/>
      </xdr:nvSpPr>
      <xdr:spPr>
        <a:xfrm>
          <a:off x="14292795" y="164562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225,304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98</xdr:row>
      <xdr:rowOff>79400</xdr:rowOff>
    </xdr:from>
    <xdr:to>
      <xdr:col>71</xdr:col>
      <xdr:colOff>177800</xdr:colOff>
      <xdr:row>98</xdr:row>
      <xdr:rowOff>87260</xdr:rowOff>
    </xdr:to>
    <xdr:cxnSp macro="">
      <xdr:nvCxnSpPr>
        <xdr:cNvPr id="676" name="直線コネクタ 675">
          <a:extLst>
            <a:ext uri="{FF2B5EF4-FFF2-40B4-BE49-F238E27FC236}">
              <a16:creationId xmlns:a16="http://schemas.microsoft.com/office/drawing/2014/main" id="{00000000-0008-0000-0600-0000A4020000}"/>
            </a:ext>
          </a:extLst>
        </xdr:cNvPr>
        <xdr:cNvCxnSpPr/>
      </xdr:nvCxnSpPr>
      <xdr:spPr>
        <a:xfrm flipV="1">
          <a:off x="12814300" y="16881500"/>
          <a:ext cx="889000" cy="7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98</xdr:row>
      <xdr:rowOff>69045</xdr:rowOff>
    </xdr:from>
    <xdr:to>
      <xdr:col>72</xdr:col>
      <xdr:colOff>38100</xdr:colOff>
      <xdr:row>98</xdr:row>
      <xdr:rowOff>170645</xdr:rowOff>
    </xdr:to>
    <xdr:sp macro="" textlink="">
      <xdr:nvSpPr>
        <xdr:cNvPr id="677" name="フローチャート: 判断 676">
          <a:extLst>
            <a:ext uri="{FF2B5EF4-FFF2-40B4-BE49-F238E27FC236}">
              <a16:creationId xmlns:a16="http://schemas.microsoft.com/office/drawing/2014/main" id="{00000000-0008-0000-0600-0000A5020000}"/>
            </a:ext>
          </a:extLst>
        </xdr:cNvPr>
        <xdr:cNvSpPr/>
      </xdr:nvSpPr>
      <xdr:spPr>
        <a:xfrm>
          <a:off x="13652500" y="168711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98</xdr:row>
      <xdr:rowOff>161772</xdr:rowOff>
    </xdr:from>
    <xdr:ext cx="534377" cy="259045"/>
    <xdr:sp macro="" textlink="">
      <xdr:nvSpPr>
        <xdr:cNvPr id="678" name="テキスト ボックス 677">
          <a:extLst>
            <a:ext uri="{FF2B5EF4-FFF2-40B4-BE49-F238E27FC236}">
              <a16:creationId xmlns:a16="http://schemas.microsoft.com/office/drawing/2014/main" id="{00000000-0008-0000-0600-0000A6020000}"/>
            </a:ext>
          </a:extLst>
        </xdr:cNvPr>
        <xdr:cNvSpPr txBox="1"/>
      </xdr:nvSpPr>
      <xdr:spPr>
        <a:xfrm>
          <a:off x="13436111" y="169638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75,634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102681</xdr:rowOff>
    </xdr:from>
    <xdr:to>
      <xdr:col>67</xdr:col>
      <xdr:colOff>101600</xdr:colOff>
      <xdr:row>99</xdr:row>
      <xdr:rowOff>32831</xdr:rowOff>
    </xdr:to>
    <xdr:sp macro="" textlink="">
      <xdr:nvSpPr>
        <xdr:cNvPr id="679" name="フローチャート: 判断 678">
          <a:extLst>
            <a:ext uri="{FF2B5EF4-FFF2-40B4-BE49-F238E27FC236}">
              <a16:creationId xmlns:a16="http://schemas.microsoft.com/office/drawing/2014/main" id="{00000000-0008-0000-0600-0000A7020000}"/>
            </a:ext>
          </a:extLst>
        </xdr:cNvPr>
        <xdr:cNvSpPr/>
      </xdr:nvSpPr>
      <xdr:spPr>
        <a:xfrm>
          <a:off x="12763500" y="169047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99</xdr:row>
      <xdr:rowOff>23958</xdr:rowOff>
    </xdr:from>
    <xdr:ext cx="534377" cy="259045"/>
    <xdr:sp macro="" textlink="">
      <xdr:nvSpPr>
        <xdr:cNvPr id="680" name="テキスト ボックス 679">
          <a:extLst>
            <a:ext uri="{FF2B5EF4-FFF2-40B4-BE49-F238E27FC236}">
              <a16:creationId xmlns:a16="http://schemas.microsoft.com/office/drawing/2014/main" id="{00000000-0008-0000-0600-0000A8020000}"/>
            </a:ext>
          </a:extLst>
        </xdr:cNvPr>
        <xdr:cNvSpPr txBox="1"/>
      </xdr:nvSpPr>
      <xdr:spPr>
        <a:xfrm>
          <a:off x="12547111" y="169975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81" name="テキスト ボックス 680">
          <a:extLst>
            <a:ext uri="{FF2B5EF4-FFF2-40B4-BE49-F238E27FC236}">
              <a16:creationId xmlns:a16="http://schemas.microsoft.com/office/drawing/2014/main" id="{00000000-0008-0000-0600-0000A9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82" name="テキスト ボックス 681">
          <a:extLst>
            <a:ext uri="{FF2B5EF4-FFF2-40B4-BE49-F238E27FC236}">
              <a16:creationId xmlns:a16="http://schemas.microsoft.com/office/drawing/2014/main" id="{00000000-0008-0000-0600-0000AA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83" name="テキスト ボックス 682">
          <a:extLst>
            <a:ext uri="{FF2B5EF4-FFF2-40B4-BE49-F238E27FC236}">
              <a16:creationId xmlns:a16="http://schemas.microsoft.com/office/drawing/2014/main" id="{00000000-0008-0000-0600-0000AB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84" name="テキスト ボックス 683">
          <a:extLst>
            <a:ext uri="{FF2B5EF4-FFF2-40B4-BE49-F238E27FC236}">
              <a16:creationId xmlns:a16="http://schemas.microsoft.com/office/drawing/2014/main" id="{00000000-0008-0000-0600-0000AC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85" name="テキスト ボックス 684">
          <a:extLst>
            <a:ext uri="{FF2B5EF4-FFF2-40B4-BE49-F238E27FC236}">
              <a16:creationId xmlns:a16="http://schemas.microsoft.com/office/drawing/2014/main" id="{00000000-0008-0000-0600-0000AD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59990</xdr:rowOff>
    </xdr:from>
    <xdr:to>
      <xdr:col>85</xdr:col>
      <xdr:colOff>177800</xdr:colOff>
      <xdr:row>98</xdr:row>
      <xdr:rowOff>161590</xdr:rowOff>
    </xdr:to>
    <xdr:sp macro="" textlink="">
      <xdr:nvSpPr>
        <xdr:cNvPr id="686" name="楕円 685">
          <a:extLst>
            <a:ext uri="{FF2B5EF4-FFF2-40B4-BE49-F238E27FC236}">
              <a16:creationId xmlns:a16="http://schemas.microsoft.com/office/drawing/2014/main" id="{00000000-0008-0000-0600-0000AE020000}"/>
            </a:ext>
          </a:extLst>
        </xdr:cNvPr>
        <xdr:cNvSpPr/>
      </xdr:nvSpPr>
      <xdr:spPr>
        <a:xfrm>
          <a:off x="16268700" y="168620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98</xdr:row>
      <xdr:rowOff>5078</xdr:rowOff>
    </xdr:from>
    <xdr:ext cx="534377" cy="259045"/>
    <xdr:sp macro="" textlink="">
      <xdr:nvSpPr>
        <xdr:cNvPr id="687" name="積立金該当値テキスト">
          <a:extLst>
            <a:ext uri="{FF2B5EF4-FFF2-40B4-BE49-F238E27FC236}">
              <a16:creationId xmlns:a16="http://schemas.microsoft.com/office/drawing/2014/main" id="{00000000-0008-0000-0600-0000AF020000}"/>
            </a:ext>
          </a:extLst>
        </xdr:cNvPr>
        <xdr:cNvSpPr txBox="1"/>
      </xdr:nvSpPr>
      <xdr:spPr>
        <a:xfrm>
          <a:off x="16370300" y="168071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82,764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118328</xdr:rowOff>
    </xdr:from>
    <xdr:to>
      <xdr:col>81</xdr:col>
      <xdr:colOff>101600</xdr:colOff>
      <xdr:row>98</xdr:row>
      <xdr:rowOff>48478</xdr:rowOff>
    </xdr:to>
    <xdr:sp macro="" textlink="">
      <xdr:nvSpPr>
        <xdr:cNvPr id="688" name="楕円 687">
          <a:extLst>
            <a:ext uri="{FF2B5EF4-FFF2-40B4-BE49-F238E27FC236}">
              <a16:creationId xmlns:a16="http://schemas.microsoft.com/office/drawing/2014/main" id="{00000000-0008-0000-0600-0000B0020000}"/>
            </a:ext>
          </a:extLst>
        </xdr:cNvPr>
        <xdr:cNvSpPr/>
      </xdr:nvSpPr>
      <xdr:spPr>
        <a:xfrm>
          <a:off x="15430500" y="167489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96</xdr:row>
      <xdr:rowOff>65005</xdr:rowOff>
    </xdr:from>
    <xdr:ext cx="599010" cy="259045"/>
    <xdr:sp macro="" textlink="">
      <xdr:nvSpPr>
        <xdr:cNvPr id="689" name="テキスト ボックス 688">
          <a:extLst>
            <a:ext uri="{FF2B5EF4-FFF2-40B4-BE49-F238E27FC236}">
              <a16:creationId xmlns:a16="http://schemas.microsoft.com/office/drawing/2014/main" id="{00000000-0008-0000-0600-0000B1020000}"/>
            </a:ext>
          </a:extLst>
        </xdr:cNvPr>
        <xdr:cNvSpPr txBox="1"/>
      </xdr:nvSpPr>
      <xdr:spPr>
        <a:xfrm>
          <a:off x="15181795" y="1652420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171,829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97</xdr:row>
      <xdr:rowOff>149628</xdr:rowOff>
    </xdr:from>
    <xdr:to>
      <xdr:col>76</xdr:col>
      <xdr:colOff>165100</xdr:colOff>
      <xdr:row>98</xdr:row>
      <xdr:rowOff>79778</xdr:rowOff>
    </xdr:to>
    <xdr:sp macro="" textlink="">
      <xdr:nvSpPr>
        <xdr:cNvPr id="690" name="楕円 689">
          <a:extLst>
            <a:ext uri="{FF2B5EF4-FFF2-40B4-BE49-F238E27FC236}">
              <a16:creationId xmlns:a16="http://schemas.microsoft.com/office/drawing/2014/main" id="{00000000-0008-0000-0600-0000B2020000}"/>
            </a:ext>
          </a:extLst>
        </xdr:cNvPr>
        <xdr:cNvSpPr/>
      </xdr:nvSpPr>
      <xdr:spPr>
        <a:xfrm>
          <a:off x="14541500" y="167802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98</xdr:row>
      <xdr:rowOff>70905</xdr:rowOff>
    </xdr:from>
    <xdr:ext cx="599010" cy="259045"/>
    <xdr:sp macro="" textlink="">
      <xdr:nvSpPr>
        <xdr:cNvPr id="691" name="テキスト ボックス 690">
          <a:extLst>
            <a:ext uri="{FF2B5EF4-FFF2-40B4-BE49-F238E27FC236}">
              <a16:creationId xmlns:a16="http://schemas.microsoft.com/office/drawing/2014/main" id="{00000000-0008-0000-0600-0000B3020000}"/>
            </a:ext>
          </a:extLst>
        </xdr:cNvPr>
        <xdr:cNvSpPr txBox="1"/>
      </xdr:nvSpPr>
      <xdr:spPr>
        <a:xfrm>
          <a:off x="14292795" y="1687300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147,183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98</xdr:row>
      <xdr:rowOff>28600</xdr:rowOff>
    </xdr:from>
    <xdr:to>
      <xdr:col>72</xdr:col>
      <xdr:colOff>38100</xdr:colOff>
      <xdr:row>98</xdr:row>
      <xdr:rowOff>130200</xdr:rowOff>
    </xdr:to>
    <xdr:sp macro="" textlink="">
      <xdr:nvSpPr>
        <xdr:cNvPr id="692" name="楕円 691">
          <a:extLst>
            <a:ext uri="{FF2B5EF4-FFF2-40B4-BE49-F238E27FC236}">
              <a16:creationId xmlns:a16="http://schemas.microsoft.com/office/drawing/2014/main" id="{00000000-0008-0000-0600-0000B4020000}"/>
            </a:ext>
          </a:extLst>
        </xdr:cNvPr>
        <xdr:cNvSpPr/>
      </xdr:nvSpPr>
      <xdr:spPr>
        <a:xfrm>
          <a:off x="13652500" y="16830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96</xdr:row>
      <xdr:rowOff>146727</xdr:rowOff>
    </xdr:from>
    <xdr:ext cx="599010" cy="259045"/>
    <xdr:sp macro="" textlink="">
      <xdr:nvSpPr>
        <xdr:cNvPr id="693" name="テキスト ボックス 692">
          <a:extLst>
            <a:ext uri="{FF2B5EF4-FFF2-40B4-BE49-F238E27FC236}">
              <a16:creationId xmlns:a16="http://schemas.microsoft.com/office/drawing/2014/main" id="{00000000-0008-0000-0600-0000B5020000}"/>
            </a:ext>
          </a:extLst>
        </xdr:cNvPr>
        <xdr:cNvSpPr txBox="1"/>
      </xdr:nvSpPr>
      <xdr:spPr>
        <a:xfrm>
          <a:off x="13403795" y="166059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107,481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36460</xdr:rowOff>
    </xdr:from>
    <xdr:to>
      <xdr:col>67</xdr:col>
      <xdr:colOff>101600</xdr:colOff>
      <xdr:row>98</xdr:row>
      <xdr:rowOff>138060</xdr:rowOff>
    </xdr:to>
    <xdr:sp macro="" textlink="">
      <xdr:nvSpPr>
        <xdr:cNvPr id="694" name="楕円 693">
          <a:extLst>
            <a:ext uri="{FF2B5EF4-FFF2-40B4-BE49-F238E27FC236}">
              <a16:creationId xmlns:a16="http://schemas.microsoft.com/office/drawing/2014/main" id="{00000000-0008-0000-0600-0000B6020000}"/>
            </a:ext>
          </a:extLst>
        </xdr:cNvPr>
        <xdr:cNvSpPr/>
      </xdr:nvSpPr>
      <xdr:spPr>
        <a:xfrm>
          <a:off x="12763500" y="168385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96</xdr:row>
      <xdr:rowOff>154587</xdr:rowOff>
    </xdr:from>
    <xdr:ext cx="599010" cy="259045"/>
    <xdr:sp macro="" textlink="">
      <xdr:nvSpPr>
        <xdr:cNvPr id="695" name="テキスト ボックス 694">
          <a:extLst>
            <a:ext uri="{FF2B5EF4-FFF2-40B4-BE49-F238E27FC236}">
              <a16:creationId xmlns:a16="http://schemas.microsoft.com/office/drawing/2014/main" id="{00000000-0008-0000-0600-0000B7020000}"/>
            </a:ext>
          </a:extLst>
        </xdr:cNvPr>
        <xdr:cNvSpPr txBox="1"/>
      </xdr:nvSpPr>
      <xdr:spPr>
        <a:xfrm>
          <a:off x="12514795" y="1661378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101,292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696" name="正方形/長方形 695">
          <a:extLst>
            <a:ext uri="{FF2B5EF4-FFF2-40B4-BE49-F238E27FC236}">
              <a16:creationId xmlns:a16="http://schemas.microsoft.com/office/drawing/2014/main" id="{00000000-0008-0000-0600-0000B8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697" name="正方形/長方形 696">
          <a:extLst>
            <a:ext uri="{FF2B5EF4-FFF2-40B4-BE49-F238E27FC236}">
              <a16:creationId xmlns:a16="http://schemas.microsoft.com/office/drawing/2014/main" id="{00000000-0008-0000-0600-0000B9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698" name="正方形/長方形 697">
          <a:extLst>
            <a:ext uri="{FF2B5EF4-FFF2-40B4-BE49-F238E27FC236}">
              <a16:creationId xmlns:a16="http://schemas.microsoft.com/office/drawing/2014/main" id="{00000000-0008-0000-0600-0000BA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699" name="正方形/長方形 698">
          <a:extLst>
            <a:ext uri="{FF2B5EF4-FFF2-40B4-BE49-F238E27FC236}">
              <a16:creationId xmlns:a16="http://schemas.microsoft.com/office/drawing/2014/main" id="{00000000-0008-0000-0600-0000BB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00" name="正方形/長方形 699">
          <a:extLst>
            <a:ext uri="{FF2B5EF4-FFF2-40B4-BE49-F238E27FC236}">
              <a16:creationId xmlns:a16="http://schemas.microsoft.com/office/drawing/2014/main" id="{00000000-0008-0000-0600-0000BC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01" name="正方形/長方形 700">
          <a:extLst>
            <a:ext uri="{FF2B5EF4-FFF2-40B4-BE49-F238E27FC236}">
              <a16:creationId xmlns:a16="http://schemas.microsoft.com/office/drawing/2014/main" id="{00000000-0008-0000-0600-0000BD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02" name="正方形/長方形 701">
          <a:extLst>
            <a:ext uri="{FF2B5EF4-FFF2-40B4-BE49-F238E27FC236}">
              <a16:creationId xmlns:a16="http://schemas.microsoft.com/office/drawing/2014/main" id="{00000000-0008-0000-0600-0000BE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03" name="正方形/長方形 702">
          <a:extLst>
            <a:ext uri="{FF2B5EF4-FFF2-40B4-BE49-F238E27FC236}">
              <a16:creationId xmlns:a16="http://schemas.microsoft.com/office/drawing/2014/main" id="{00000000-0008-0000-0600-0000BF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04" name="テキスト ボックス 703">
          <a:extLst>
            <a:ext uri="{FF2B5EF4-FFF2-40B4-BE49-F238E27FC236}">
              <a16:creationId xmlns:a16="http://schemas.microsoft.com/office/drawing/2014/main" id="{00000000-0008-0000-0600-0000C0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05" name="直線コネクタ 704">
          <a:extLst>
            <a:ext uri="{FF2B5EF4-FFF2-40B4-BE49-F238E27FC236}">
              <a16:creationId xmlns:a16="http://schemas.microsoft.com/office/drawing/2014/main" id="{00000000-0008-0000-0600-0000C1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98878</xdr:rowOff>
    </xdr:from>
    <xdr:to>
      <xdr:col>120</xdr:col>
      <xdr:colOff>114300</xdr:colOff>
      <xdr:row>39</xdr:row>
      <xdr:rowOff>98878</xdr:rowOff>
    </xdr:to>
    <xdr:cxnSp macro="">
      <xdr:nvCxnSpPr>
        <xdr:cNvPr id="706" name="直線コネクタ 705">
          <a:extLst>
            <a:ext uri="{FF2B5EF4-FFF2-40B4-BE49-F238E27FC236}">
              <a16:creationId xmlns:a16="http://schemas.microsoft.com/office/drawing/2014/main" id="{00000000-0008-0000-0600-0000C2020000}"/>
            </a:ext>
          </a:extLst>
        </xdr:cNvPr>
        <xdr:cNvCxnSpPr/>
      </xdr:nvCxnSpPr>
      <xdr:spPr>
        <a:xfrm>
          <a:off x="18288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128105</xdr:rowOff>
    </xdr:from>
    <xdr:ext cx="248786" cy="259045"/>
    <xdr:sp macro="" textlink="">
      <xdr:nvSpPr>
        <xdr:cNvPr id="707" name="テキスト ボックス 706">
          <a:extLst>
            <a:ext uri="{FF2B5EF4-FFF2-40B4-BE49-F238E27FC236}">
              <a16:creationId xmlns:a16="http://schemas.microsoft.com/office/drawing/2014/main" id="{00000000-0008-0000-0600-0000C3020000}"/>
            </a:ext>
          </a:extLst>
        </xdr:cNvPr>
        <xdr:cNvSpPr txBox="1"/>
      </xdr:nvSpPr>
      <xdr:spPr>
        <a:xfrm>
          <a:off x="18039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115207</xdr:rowOff>
    </xdr:from>
    <xdr:to>
      <xdr:col>120</xdr:col>
      <xdr:colOff>114300</xdr:colOff>
      <xdr:row>37</xdr:row>
      <xdr:rowOff>115207</xdr:rowOff>
    </xdr:to>
    <xdr:cxnSp macro="">
      <xdr:nvCxnSpPr>
        <xdr:cNvPr id="708" name="直線コネクタ 707">
          <a:extLst>
            <a:ext uri="{FF2B5EF4-FFF2-40B4-BE49-F238E27FC236}">
              <a16:creationId xmlns:a16="http://schemas.microsoft.com/office/drawing/2014/main" id="{00000000-0008-0000-0600-0000C4020000}"/>
            </a:ext>
          </a:extLst>
        </xdr:cNvPr>
        <xdr:cNvCxnSpPr/>
      </xdr:nvCxnSpPr>
      <xdr:spPr>
        <a:xfrm>
          <a:off x="18288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36</xdr:row>
      <xdr:rowOff>144434</xdr:rowOff>
    </xdr:from>
    <xdr:ext cx="531299" cy="259045"/>
    <xdr:sp macro="" textlink="">
      <xdr:nvSpPr>
        <xdr:cNvPr id="709" name="テキスト ボックス 708">
          <a:extLst>
            <a:ext uri="{FF2B5EF4-FFF2-40B4-BE49-F238E27FC236}">
              <a16:creationId xmlns:a16="http://schemas.microsoft.com/office/drawing/2014/main" id="{00000000-0008-0000-0600-0000C5020000}"/>
            </a:ext>
          </a:extLst>
        </xdr:cNvPr>
        <xdr:cNvSpPr txBox="1"/>
      </xdr:nvSpPr>
      <xdr:spPr>
        <a:xfrm>
          <a:off x="17756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131536</xdr:rowOff>
    </xdr:from>
    <xdr:to>
      <xdr:col>120</xdr:col>
      <xdr:colOff>114300</xdr:colOff>
      <xdr:row>35</xdr:row>
      <xdr:rowOff>131536</xdr:rowOff>
    </xdr:to>
    <xdr:cxnSp macro="">
      <xdr:nvCxnSpPr>
        <xdr:cNvPr id="710" name="直線コネクタ 709">
          <a:extLst>
            <a:ext uri="{FF2B5EF4-FFF2-40B4-BE49-F238E27FC236}">
              <a16:creationId xmlns:a16="http://schemas.microsoft.com/office/drawing/2014/main" id="{00000000-0008-0000-0600-0000C6020000}"/>
            </a:ext>
          </a:extLst>
        </xdr:cNvPr>
        <xdr:cNvCxnSpPr/>
      </xdr:nvCxnSpPr>
      <xdr:spPr>
        <a:xfrm>
          <a:off x="18288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34</xdr:row>
      <xdr:rowOff>160763</xdr:rowOff>
    </xdr:from>
    <xdr:ext cx="531299" cy="259045"/>
    <xdr:sp macro="" textlink="">
      <xdr:nvSpPr>
        <xdr:cNvPr id="711" name="テキスト ボックス 710">
          <a:extLst>
            <a:ext uri="{FF2B5EF4-FFF2-40B4-BE49-F238E27FC236}">
              <a16:creationId xmlns:a16="http://schemas.microsoft.com/office/drawing/2014/main" id="{00000000-0008-0000-0600-0000C7020000}"/>
            </a:ext>
          </a:extLst>
        </xdr:cNvPr>
        <xdr:cNvSpPr txBox="1"/>
      </xdr:nvSpPr>
      <xdr:spPr>
        <a:xfrm>
          <a:off x="17756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147864</xdr:rowOff>
    </xdr:from>
    <xdr:to>
      <xdr:col>120</xdr:col>
      <xdr:colOff>114300</xdr:colOff>
      <xdr:row>33</xdr:row>
      <xdr:rowOff>147864</xdr:rowOff>
    </xdr:to>
    <xdr:cxnSp macro="">
      <xdr:nvCxnSpPr>
        <xdr:cNvPr id="712" name="直線コネクタ 711">
          <a:extLst>
            <a:ext uri="{FF2B5EF4-FFF2-40B4-BE49-F238E27FC236}">
              <a16:creationId xmlns:a16="http://schemas.microsoft.com/office/drawing/2014/main" id="{00000000-0008-0000-0600-0000C8020000}"/>
            </a:ext>
          </a:extLst>
        </xdr:cNvPr>
        <xdr:cNvCxnSpPr/>
      </xdr:nvCxnSpPr>
      <xdr:spPr>
        <a:xfrm>
          <a:off x="18288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33</xdr:row>
      <xdr:rowOff>5641</xdr:rowOff>
    </xdr:from>
    <xdr:ext cx="531299" cy="259045"/>
    <xdr:sp macro="" textlink="">
      <xdr:nvSpPr>
        <xdr:cNvPr id="713" name="テキスト ボックス 712">
          <a:extLst>
            <a:ext uri="{FF2B5EF4-FFF2-40B4-BE49-F238E27FC236}">
              <a16:creationId xmlns:a16="http://schemas.microsoft.com/office/drawing/2014/main" id="{00000000-0008-0000-0600-0000C9020000}"/>
            </a:ext>
          </a:extLst>
        </xdr:cNvPr>
        <xdr:cNvSpPr txBox="1"/>
      </xdr:nvSpPr>
      <xdr:spPr>
        <a:xfrm>
          <a:off x="17756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164193</xdr:rowOff>
    </xdr:from>
    <xdr:to>
      <xdr:col>120</xdr:col>
      <xdr:colOff>114300</xdr:colOff>
      <xdr:row>31</xdr:row>
      <xdr:rowOff>164193</xdr:rowOff>
    </xdr:to>
    <xdr:cxnSp macro="">
      <xdr:nvCxnSpPr>
        <xdr:cNvPr id="714" name="直線コネクタ 713">
          <a:extLst>
            <a:ext uri="{FF2B5EF4-FFF2-40B4-BE49-F238E27FC236}">
              <a16:creationId xmlns:a16="http://schemas.microsoft.com/office/drawing/2014/main" id="{00000000-0008-0000-0600-0000CA020000}"/>
            </a:ext>
          </a:extLst>
        </xdr:cNvPr>
        <xdr:cNvCxnSpPr/>
      </xdr:nvCxnSpPr>
      <xdr:spPr>
        <a:xfrm>
          <a:off x="18288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31</xdr:row>
      <xdr:rowOff>21970</xdr:rowOff>
    </xdr:from>
    <xdr:ext cx="595419" cy="259045"/>
    <xdr:sp macro="" textlink="">
      <xdr:nvSpPr>
        <xdr:cNvPr id="715" name="テキスト ボックス 714">
          <a:extLst>
            <a:ext uri="{FF2B5EF4-FFF2-40B4-BE49-F238E27FC236}">
              <a16:creationId xmlns:a16="http://schemas.microsoft.com/office/drawing/2014/main" id="{00000000-0008-0000-0600-0000CB020000}"/>
            </a:ext>
          </a:extLst>
        </xdr:cNvPr>
        <xdr:cNvSpPr txBox="1"/>
      </xdr:nvSpPr>
      <xdr:spPr>
        <a:xfrm>
          <a:off x="17692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9072</xdr:rowOff>
    </xdr:from>
    <xdr:to>
      <xdr:col>120</xdr:col>
      <xdr:colOff>114300</xdr:colOff>
      <xdr:row>30</xdr:row>
      <xdr:rowOff>9072</xdr:rowOff>
    </xdr:to>
    <xdr:cxnSp macro="">
      <xdr:nvCxnSpPr>
        <xdr:cNvPr id="716" name="直線コネクタ 715">
          <a:extLst>
            <a:ext uri="{FF2B5EF4-FFF2-40B4-BE49-F238E27FC236}">
              <a16:creationId xmlns:a16="http://schemas.microsoft.com/office/drawing/2014/main" id="{00000000-0008-0000-0600-0000CC020000}"/>
            </a:ext>
          </a:extLst>
        </xdr:cNvPr>
        <xdr:cNvCxnSpPr/>
      </xdr:nvCxnSpPr>
      <xdr:spPr>
        <a:xfrm>
          <a:off x="18288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29</xdr:row>
      <xdr:rowOff>38299</xdr:rowOff>
    </xdr:from>
    <xdr:ext cx="595419" cy="259045"/>
    <xdr:sp macro="" textlink="">
      <xdr:nvSpPr>
        <xdr:cNvPr id="717" name="テキスト ボックス 716">
          <a:extLst>
            <a:ext uri="{FF2B5EF4-FFF2-40B4-BE49-F238E27FC236}">
              <a16:creationId xmlns:a16="http://schemas.microsoft.com/office/drawing/2014/main" id="{00000000-0008-0000-0600-0000CD020000}"/>
            </a:ext>
          </a:extLst>
        </xdr:cNvPr>
        <xdr:cNvSpPr txBox="1"/>
      </xdr:nvSpPr>
      <xdr:spPr>
        <a:xfrm>
          <a:off x="17692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18" name="直線コネクタ 717">
          <a:extLst>
            <a:ext uri="{FF2B5EF4-FFF2-40B4-BE49-F238E27FC236}">
              <a16:creationId xmlns:a16="http://schemas.microsoft.com/office/drawing/2014/main" id="{00000000-0008-0000-0600-0000CE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27</xdr:row>
      <xdr:rowOff>54627</xdr:rowOff>
    </xdr:from>
    <xdr:ext cx="595419" cy="259045"/>
    <xdr:sp macro="" textlink="">
      <xdr:nvSpPr>
        <xdr:cNvPr id="719" name="テキスト ボックス 718">
          <a:extLst>
            <a:ext uri="{FF2B5EF4-FFF2-40B4-BE49-F238E27FC236}">
              <a16:creationId xmlns:a16="http://schemas.microsoft.com/office/drawing/2014/main" id="{00000000-0008-0000-0600-0000CF020000}"/>
            </a:ext>
          </a:extLst>
        </xdr:cNvPr>
        <xdr:cNvSpPr txBox="1"/>
      </xdr:nvSpPr>
      <xdr:spPr>
        <a:xfrm>
          <a:off x="17692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20" name="投資及び出資金グラフ枠">
          <a:extLst>
            <a:ext uri="{FF2B5EF4-FFF2-40B4-BE49-F238E27FC236}">
              <a16:creationId xmlns:a16="http://schemas.microsoft.com/office/drawing/2014/main" id="{00000000-0008-0000-0600-0000D0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55368</xdr:rowOff>
    </xdr:from>
    <xdr:to>
      <xdr:col>116</xdr:col>
      <xdr:colOff>62864</xdr:colOff>
      <xdr:row>39</xdr:row>
      <xdr:rowOff>98878</xdr:rowOff>
    </xdr:to>
    <xdr:cxnSp macro="">
      <xdr:nvCxnSpPr>
        <xdr:cNvPr id="721" name="直線コネクタ 720">
          <a:extLst>
            <a:ext uri="{FF2B5EF4-FFF2-40B4-BE49-F238E27FC236}">
              <a16:creationId xmlns:a16="http://schemas.microsoft.com/office/drawing/2014/main" id="{00000000-0008-0000-0600-0000D1020000}"/>
            </a:ext>
          </a:extLst>
        </xdr:cNvPr>
        <xdr:cNvCxnSpPr/>
      </xdr:nvCxnSpPr>
      <xdr:spPr>
        <a:xfrm flipV="1">
          <a:off x="22159595" y="5198868"/>
          <a:ext cx="1269" cy="15865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110953</xdr:rowOff>
    </xdr:from>
    <xdr:ext cx="249299" cy="259045"/>
    <xdr:sp macro="" textlink="">
      <xdr:nvSpPr>
        <xdr:cNvPr id="722" name="投資及び出資金最小値テキスト">
          <a:extLst>
            <a:ext uri="{FF2B5EF4-FFF2-40B4-BE49-F238E27FC236}">
              <a16:creationId xmlns:a16="http://schemas.microsoft.com/office/drawing/2014/main" id="{00000000-0008-0000-0600-0000D2020000}"/>
            </a:ext>
          </a:extLst>
        </xdr:cNvPr>
        <xdr:cNvSpPr txBox="1"/>
      </xdr:nvSpPr>
      <xdr:spPr>
        <a:xfrm>
          <a:off x="22212300" y="6797503"/>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98878</xdr:rowOff>
    </xdr:from>
    <xdr:to>
      <xdr:col>116</xdr:col>
      <xdr:colOff>152400</xdr:colOff>
      <xdr:row>39</xdr:row>
      <xdr:rowOff>98878</xdr:rowOff>
    </xdr:to>
    <xdr:cxnSp macro="">
      <xdr:nvCxnSpPr>
        <xdr:cNvPr id="723" name="直線コネクタ 722">
          <a:extLst>
            <a:ext uri="{FF2B5EF4-FFF2-40B4-BE49-F238E27FC236}">
              <a16:creationId xmlns:a16="http://schemas.microsoft.com/office/drawing/2014/main" id="{00000000-0008-0000-0600-0000D3020000}"/>
            </a:ext>
          </a:extLst>
        </xdr:cNvPr>
        <xdr:cNvCxnSpPr/>
      </xdr:nvCxnSpPr>
      <xdr:spPr>
        <a:xfrm>
          <a:off x="22072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2045</xdr:rowOff>
    </xdr:from>
    <xdr:ext cx="599010" cy="259045"/>
    <xdr:sp macro="" textlink="">
      <xdr:nvSpPr>
        <xdr:cNvPr id="724" name="投資及び出資金最大値テキスト">
          <a:extLst>
            <a:ext uri="{FF2B5EF4-FFF2-40B4-BE49-F238E27FC236}">
              <a16:creationId xmlns:a16="http://schemas.microsoft.com/office/drawing/2014/main" id="{00000000-0008-0000-0600-0000D4020000}"/>
            </a:ext>
          </a:extLst>
        </xdr:cNvPr>
        <xdr:cNvSpPr txBox="1"/>
      </xdr:nvSpPr>
      <xdr:spPr>
        <a:xfrm>
          <a:off x="22212300" y="497409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145,747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30</xdr:row>
      <xdr:rowOff>55368</xdr:rowOff>
    </xdr:from>
    <xdr:to>
      <xdr:col>116</xdr:col>
      <xdr:colOff>152400</xdr:colOff>
      <xdr:row>30</xdr:row>
      <xdr:rowOff>55368</xdr:rowOff>
    </xdr:to>
    <xdr:cxnSp macro="">
      <xdr:nvCxnSpPr>
        <xdr:cNvPr id="725" name="直線コネクタ 724">
          <a:extLst>
            <a:ext uri="{FF2B5EF4-FFF2-40B4-BE49-F238E27FC236}">
              <a16:creationId xmlns:a16="http://schemas.microsoft.com/office/drawing/2014/main" id="{00000000-0008-0000-0600-0000D5020000}"/>
            </a:ext>
          </a:extLst>
        </xdr:cNvPr>
        <xdr:cNvCxnSpPr/>
      </xdr:nvCxnSpPr>
      <xdr:spPr>
        <a:xfrm>
          <a:off x="22072600" y="51988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76411</xdr:rowOff>
    </xdr:from>
    <xdr:to>
      <xdr:col>116</xdr:col>
      <xdr:colOff>63500</xdr:colOff>
      <xdr:row>38</xdr:row>
      <xdr:rowOff>93719</xdr:rowOff>
    </xdr:to>
    <xdr:cxnSp macro="">
      <xdr:nvCxnSpPr>
        <xdr:cNvPr id="726" name="直線コネクタ 725">
          <a:extLst>
            <a:ext uri="{FF2B5EF4-FFF2-40B4-BE49-F238E27FC236}">
              <a16:creationId xmlns:a16="http://schemas.microsoft.com/office/drawing/2014/main" id="{00000000-0008-0000-0600-0000D6020000}"/>
            </a:ext>
          </a:extLst>
        </xdr:cNvPr>
        <xdr:cNvCxnSpPr/>
      </xdr:nvCxnSpPr>
      <xdr:spPr>
        <a:xfrm flipV="1">
          <a:off x="21323300" y="6591511"/>
          <a:ext cx="838200" cy="173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155403</xdr:rowOff>
    </xdr:from>
    <xdr:ext cx="469744" cy="259045"/>
    <xdr:sp macro="" textlink="">
      <xdr:nvSpPr>
        <xdr:cNvPr id="727" name="投資及び出資金平均値テキスト">
          <a:extLst>
            <a:ext uri="{FF2B5EF4-FFF2-40B4-BE49-F238E27FC236}">
              <a16:creationId xmlns:a16="http://schemas.microsoft.com/office/drawing/2014/main" id="{00000000-0008-0000-0600-0000D7020000}"/>
            </a:ext>
          </a:extLst>
        </xdr:cNvPr>
        <xdr:cNvSpPr txBox="1"/>
      </xdr:nvSpPr>
      <xdr:spPr>
        <a:xfrm>
          <a:off x="22212300" y="667050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3,909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5526</xdr:rowOff>
    </xdr:from>
    <xdr:to>
      <xdr:col>116</xdr:col>
      <xdr:colOff>114300</xdr:colOff>
      <xdr:row>39</xdr:row>
      <xdr:rowOff>107126</xdr:rowOff>
    </xdr:to>
    <xdr:sp macro="" textlink="">
      <xdr:nvSpPr>
        <xdr:cNvPr id="728" name="フローチャート: 判断 727">
          <a:extLst>
            <a:ext uri="{FF2B5EF4-FFF2-40B4-BE49-F238E27FC236}">
              <a16:creationId xmlns:a16="http://schemas.microsoft.com/office/drawing/2014/main" id="{00000000-0008-0000-0600-0000D8020000}"/>
            </a:ext>
          </a:extLst>
        </xdr:cNvPr>
        <xdr:cNvSpPr/>
      </xdr:nvSpPr>
      <xdr:spPr>
        <a:xfrm>
          <a:off x="22110700" y="66920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93719</xdr:rowOff>
    </xdr:from>
    <xdr:to>
      <xdr:col>111</xdr:col>
      <xdr:colOff>177800</xdr:colOff>
      <xdr:row>39</xdr:row>
      <xdr:rowOff>83323</xdr:rowOff>
    </xdr:to>
    <xdr:cxnSp macro="">
      <xdr:nvCxnSpPr>
        <xdr:cNvPr id="729" name="直線コネクタ 728">
          <a:extLst>
            <a:ext uri="{FF2B5EF4-FFF2-40B4-BE49-F238E27FC236}">
              <a16:creationId xmlns:a16="http://schemas.microsoft.com/office/drawing/2014/main" id="{00000000-0008-0000-0600-0000D9020000}"/>
            </a:ext>
          </a:extLst>
        </xdr:cNvPr>
        <xdr:cNvCxnSpPr/>
      </xdr:nvCxnSpPr>
      <xdr:spPr>
        <a:xfrm flipV="1">
          <a:off x="20434300" y="6608819"/>
          <a:ext cx="889000" cy="1610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39</xdr:row>
      <xdr:rowOff>37748</xdr:rowOff>
    </xdr:from>
    <xdr:to>
      <xdr:col>112</xdr:col>
      <xdr:colOff>38100</xdr:colOff>
      <xdr:row>39</xdr:row>
      <xdr:rowOff>139348</xdr:rowOff>
    </xdr:to>
    <xdr:sp macro="" textlink="">
      <xdr:nvSpPr>
        <xdr:cNvPr id="730" name="フローチャート: 判断 729">
          <a:extLst>
            <a:ext uri="{FF2B5EF4-FFF2-40B4-BE49-F238E27FC236}">
              <a16:creationId xmlns:a16="http://schemas.microsoft.com/office/drawing/2014/main" id="{00000000-0008-0000-0600-0000DA020000}"/>
            </a:ext>
          </a:extLst>
        </xdr:cNvPr>
        <xdr:cNvSpPr/>
      </xdr:nvSpPr>
      <xdr:spPr>
        <a:xfrm>
          <a:off x="21272500" y="67242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39</xdr:row>
      <xdr:rowOff>130475</xdr:rowOff>
    </xdr:from>
    <xdr:ext cx="378565" cy="259045"/>
    <xdr:sp macro="" textlink="">
      <xdr:nvSpPr>
        <xdr:cNvPr id="731" name="テキスト ボックス 730">
          <a:extLst>
            <a:ext uri="{FF2B5EF4-FFF2-40B4-BE49-F238E27FC236}">
              <a16:creationId xmlns:a16="http://schemas.microsoft.com/office/drawing/2014/main" id="{00000000-0008-0000-0600-0000DB020000}"/>
            </a:ext>
          </a:extLst>
        </xdr:cNvPr>
        <xdr:cNvSpPr txBox="1"/>
      </xdr:nvSpPr>
      <xdr:spPr>
        <a:xfrm>
          <a:off x="21134017" y="681702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83323</xdr:rowOff>
    </xdr:from>
    <xdr:to>
      <xdr:col>107</xdr:col>
      <xdr:colOff>50800</xdr:colOff>
      <xdr:row>39</xdr:row>
      <xdr:rowOff>83606</xdr:rowOff>
    </xdr:to>
    <xdr:cxnSp macro="">
      <xdr:nvCxnSpPr>
        <xdr:cNvPr id="732" name="直線コネクタ 731">
          <a:extLst>
            <a:ext uri="{FF2B5EF4-FFF2-40B4-BE49-F238E27FC236}">
              <a16:creationId xmlns:a16="http://schemas.microsoft.com/office/drawing/2014/main" id="{00000000-0008-0000-0600-0000DC020000}"/>
            </a:ext>
          </a:extLst>
        </xdr:cNvPr>
        <xdr:cNvCxnSpPr/>
      </xdr:nvCxnSpPr>
      <xdr:spPr>
        <a:xfrm flipV="1">
          <a:off x="19545300" y="6769873"/>
          <a:ext cx="889000" cy="2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39</xdr:row>
      <xdr:rowOff>33013</xdr:rowOff>
    </xdr:from>
    <xdr:to>
      <xdr:col>107</xdr:col>
      <xdr:colOff>101600</xdr:colOff>
      <xdr:row>39</xdr:row>
      <xdr:rowOff>134613</xdr:rowOff>
    </xdr:to>
    <xdr:sp macro="" textlink="">
      <xdr:nvSpPr>
        <xdr:cNvPr id="733" name="フローチャート: 判断 732">
          <a:extLst>
            <a:ext uri="{FF2B5EF4-FFF2-40B4-BE49-F238E27FC236}">
              <a16:creationId xmlns:a16="http://schemas.microsoft.com/office/drawing/2014/main" id="{00000000-0008-0000-0600-0000DD020000}"/>
            </a:ext>
          </a:extLst>
        </xdr:cNvPr>
        <xdr:cNvSpPr/>
      </xdr:nvSpPr>
      <xdr:spPr>
        <a:xfrm>
          <a:off x="20383500" y="67195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39</xdr:row>
      <xdr:rowOff>125740</xdr:rowOff>
    </xdr:from>
    <xdr:ext cx="469744" cy="259045"/>
    <xdr:sp macro="" textlink="">
      <xdr:nvSpPr>
        <xdr:cNvPr id="734" name="テキスト ボックス 733">
          <a:extLst>
            <a:ext uri="{FF2B5EF4-FFF2-40B4-BE49-F238E27FC236}">
              <a16:creationId xmlns:a16="http://schemas.microsoft.com/office/drawing/2014/main" id="{00000000-0008-0000-0600-0000DE020000}"/>
            </a:ext>
          </a:extLst>
        </xdr:cNvPr>
        <xdr:cNvSpPr txBox="1"/>
      </xdr:nvSpPr>
      <xdr:spPr>
        <a:xfrm>
          <a:off x="20199428" y="68122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83606</xdr:rowOff>
    </xdr:from>
    <xdr:to>
      <xdr:col>102</xdr:col>
      <xdr:colOff>114300</xdr:colOff>
      <xdr:row>39</xdr:row>
      <xdr:rowOff>83758</xdr:rowOff>
    </xdr:to>
    <xdr:cxnSp macro="">
      <xdr:nvCxnSpPr>
        <xdr:cNvPr id="735" name="直線コネクタ 734">
          <a:extLst>
            <a:ext uri="{FF2B5EF4-FFF2-40B4-BE49-F238E27FC236}">
              <a16:creationId xmlns:a16="http://schemas.microsoft.com/office/drawing/2014/main" id="{00000000-0008-0000-0600-0000DF020000}"/>
            </a:ext>
          </a:extLst>
        </xdr:cNvPr>
        <xdr:cNvCxnSpPr/>
      </xdr:nvCxnSpPr>
      <xdr:spPr>
        <a:xfrm flipV="1">
          <a:off x="18656300" y="6770156"/>
          <a:ext cx="889000" cy="1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39</xdr:row>
      <xdr:rowOff>29094</xdr:rowOff>
    </xdr:from>
    <xdr:to>
      <xdr:col>102</xdr:col>
      <xdr:colOff>165100</xdr:colOff>
      <xdr:row>39</xdr:row>
      <xdr:rowOff>130694</xdr:rowOff>
    </xdr:to>
    <xdr:sp macro="" textlink="">
      <xdr:nvSpPr>
        <xdr:cNvPr id="736" name="フローチャート: 判断 735">
          <a:extLst>
            <a:ext uri="{FF2B5EF4-FFF2-40B4-BE49-F238E27FC236}">
              <a16:creationId xmlns:a16="http://schemas.microsoft.com/office/drawing/2014/main" id="{00000000-0008-0000-0600-0000E0020000}"/>
            </a:ext>
          </a:extLst>
        </xdr:cNvPr>
        <xdr:cNvSpPr/>
      </xdr:nvSpPr>
      <xdr:spPr>
        <a:xfrm>
          <a:off x="19494500" y="67156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37</xdr:row>
      <xdr:rowOff>147221</xdr:rowOff>
    </xdr:from>
    <xdr:ext cx="469744" cy="259045"/>
    <xdr:sp macro="" textlink="">
      <xdr:nvSpPr>
        <xdr:cNvPr id="737" name="テキスト ボックス 736">
          <a:extLst>
            <a:ext uri="{FF2B5EF4-FFF2-40B4-BE49-F238E27FC236}">
              <a16:creationId xmlns:a16="http://schemas.microsoft.com/office/drawing/2014/main" id="{00000000-0008-0000-0600-0000E1020000}"/>
            </a:ext>
          </a:extLst>
        </xdr:cNvPr>
        <xdr:cNvSpPr txBox="1"/>
      </xdr:nvSpPr>
      <xdr:spPr>
        <a:xfrm>
          <a:off x="19310428" y="64908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39</xdr:row>
      <xdr:rowOff>32218</xdr:rowOff>
    </xdr:from>
    <xdr:to>
      <xdr:col>98</xdr:col>
      <xdr:colOff>38100</xdr:colOff>
      <xdr:row>39</xdr:row>
      <xdr:rowOff>133818</xdr:rowOff>
    </xdr:to>
    <xdr:sp macro="" textlink="">
      <xdr:nvSpPr>
        <xdr:cNvPr id="738" name="フローチャート: 判断 737">
          <a:extLst>
            <a:ext uri="{FF2B5EF4-FFF2-40B4-BE49-F238E27FC236}">
              <a16:creationId xmlns:a16="http://schemas.microsoft.com/office/drawing/2014/main" id="{00000000-0008-0000-0600-0000E2020000}"/>
            </a:ext>
          </a:extLst>
        </xdr:cNvPr>
        <xdr:cNvSpPr/>
      </xdr:nvSpPr>
      <xdr:spPr>
        <a:xfrm>
          <a:off x="18605500" y="67187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37</xdr:row>
      <xdr:rowOff>150345</xdr:rowOff>
    </xdr:from>
    <xdr:ext cx="469744" cy="259045"/>
    <xdr:sp macro="" textlink="">
      <xdr:nvSpPr>
        <xdr:cNvPr id="739" name="テキスト ボックス 738">
          <a:extLst>
            <a:ext uri="{FF2B5EF4-FFF2-40B4-BE49-F238E27FC236}">
              <a16:creationId xmlns:a16="http://schemas.microsoft.com/office/drawing/2014/main" id="{00000000-0008-0000-0600-0000E3020000}"/>
            </a:ext>
          </a:extLst>
        </xdr:cNvPr>
        <xdr:cNvSpPr txBox="1"/>
      </xdr:nvSpPr>
      <xdr:spPr>
        <a:xfrm>
          <a:off x="18421428" y="64939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40" name="テキスト ボックス 739">
          <a:extLst>
            <a:ext uri="{FF2B5EF4-FFF2-40B4-BE49-F238E27FC236}">
              <a16:creationId xmlns:a16="http://schemas.microsoft.com/office/drawing/2014/main" id="{00000000-0008-0000-0600-0000E4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41" name="テキスト ボックス 740">
          <a:extLst>
            <a:ext uri="{FF2B5EF4-FFF2-40B4-BE49-F238E27FC236}">
              <a16:creationId xmlns:a16="http://schemas.microsoft.com/office/drawing/2014/main" id="{00000000-0008-0000-0600-0000E5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42" name="テキスト ボックス 741">
          <a:extLst>
            <a:ext uri="{FF2B5EF4-FFF2-40B4-BE49-F238E27FC236}">
              <a16:creationId xmlns:a16="http://schemas.microsoft.com/office/drawing/2014/main" id="{00000000-0008-0000-0600-0000E6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43" name="テキスト ボックス 742">
          <a:extLst>
            <a:ext uri="{FF2B5EF4-FFF2-40B4-BE49-F238E27FC236}">
              <a16:creationId xmlns:a16="http://schemas.microsoft.com/office/drawing/2014/main" id="{00000000-0008-0000-0600-0000E7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44" name="テキスト ボックス 743">
          <a:extLst>
            <a:ext uri="{FF2B5EF4-FFF2-40B4-BE49-F238E27FC236}">
              <a16:creationId xmlns:a16="http://schemas.microsoft.com/office/drawing/2014/main" id="{00000000-0008-0000-0600-0000E8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25611</xdr:rowOff>
    </xdr:from>
    <xdr:to>
      <xdr:col>116</xdr:col>
      <xdr:colOff>114300</xdr:colOff>
      <xdr:row>38</xdr:row>
      <xdr:rowOff>127211</xdr:rowOff>
    </xdr:to>
    <xdr:sp macro="" textlink="">
      <xdr:nvSpPr>
        <xdr:cNvPr id="745" name="楕円 744">
          <a:extLst>
            <a:ext uri="{FF2B5EF4-FFF2-40B4-BE49-F238E27FC236}">
              <a16:creationId xmlns:a16="http://schemas.microsoft.com/office/drawing/2014/main" id="{00000000-0008-0000-0600-0000E9020000}"/>
            </a:ext>
          </a:extLst>
        </xdr:cNvPr>
        <xdr:cNvSpPr/>
      </xdr:nvSpPr>
      <xdr:spPr>
        <a:xfrm>
          <a:off x="22110700" y="65407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37</xdr:row>
      <xdr:rowOff>48487</xdr:rowOff>
    </xdr:from>
    <xdr:ext cx="534377" cy="259045"/>
    <xdr:sp macro="" textlink="">
      <xdr:nvSpPr>
        <xdr:cNvPr id="746" name="投資及び出資金該当値テキスト">
          <a:extLst>
            <a:ext uri="{FF2B5EF4-FFF2-40B4-BE49-F238E27FC236}">
              <a16:creationId xmlns:a16="http://schemas.microsoft.com/office/drawing/2014/main" id="{00000000-0008-0000-0600-0000EA020000}"/>
            </a:ext>
          </a:extLst>
        </xdr:cNvPr>
        <xdr:cNvSpPr txBox="1"/>
      </xdr:nvSpPr>
      <xdr:spPr>
        <a:xfrm>
          <a:off x="22212300" y="63921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17,814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42919</xdr:rowOff>
    </xdr:from>
    <xdr:to>
      <xdr:col>112</xdr:col>
      <xdr:colOff>38100</xdr:colOff>
      <xdr:row>38</xdr:row>
      <xdr:rowOff>144519</xdr:rowOff>
    </xdr:to>
    <xdr:sp macro="" textlink="">
      <xdr:nvSpPr>
        <xdr:cNvPr id="747" name="楕円 746">
          <a:extLst>
            <a:ext uri="{FF2B5EF4-FFF2-40B4-BE49-F238E27FC236}">
              <a16:creationId xmlns:a16="http://schemas.microsoft.com/office/drawing/2014/main" id="{00000000-0008-0000-0600-0000EB020000}"/>
            </a:ext>
          </a:extLst>
        </xdr:cNvPr>
        <xdr:cNvSpPr/>
      </xdr:nvSpPr>
      <xdr:spPr>
        <a:xfrm>
          <a:off x="21272500" y="65580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36</xdr:row>
      <xdr:rowOff>161046</xdr:rowOff>
    </xdr:from>
    <xdr:ext cx="534377" cy="259045"/>
    <xdr:sp macro="" textlink="">
      <xdr:nvSpPr>
        <xdr:cNvPr id="748" name="テキスト ボックス 747">
          <a:extLst>
            <a:ext uri="{FF2B5EF4-FFF2-40B4-BE49-F238E27FC236}">
              <a16:creationId xmlns:a16="http://schemas.microsoft.com/office/drawing/2014/main" id="{00000000-0008-0000-0600-0000EC020000}"/>
            </a:ext>
          </a:extLst>
        </xdr:cNvPr>
        <xdr:cNvSpPr txBox="1"/>
      </xdr:nvSpPr>
      <xdr:spPr>
        <a:xfrm>
          <a:off x="21056111" y="63332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16,224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39</xdr:row>
      <xdr:rowOff>32523</xdr:rowOff>
    </xdr:from>
    <xdr:to>
      <xdr:col>107</xdr:col>
      <xdr:colOff>101600</xdr:colOff>
      <xdr:row>39</xdr:row>
      <xdr:rowOff>134123</xdr:rowOff>
    </xdr:to>
    <xdr:sp macro="" textlink="">
      <xdr:nvSpPr>
        <xdr:cNvPr id="749" name="楕円 748">
          <a:extLst>
            <a:ext uri="{FF2B5EF4-FFF2-40B4-BE49-F238E27FC236}">
              <a16:creationId xmlns:a16="http://schemas.microsoft.com/office/drawing/2014/main" id="{00000000-0008-0000-0600-0000ED020000}"/>
            </a:ext>
          </a:extLst>
        </xdr:cNvPr>
        <xdr:cNvSpPr/>
      </xdr:nvSpPr>
      <xdr:spPr>
        <a:xfrm>
          <a:off x="20383500" y="67190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37</xdr:row>
      <xdr:rowOff>150650</xdr:rowOff>
    </xdr:from>
    <xdr:ext cx="469744" cy="259045"/>
    <xdr:sp macro="" textlink="">
      <xdr:nvSpPr>
        <xdr:cNvPr id="750" name="テキスト ボックス 749">
          <a:extLst>
            <a:ext uri="{FF2B5EF4-FFF2-40B4-BE49-F238E27FC236}">
              <a16:creationId xmlns:a16="http://schemas.microsoft.com/office/drawing/2014/main" id="{00000000-0008-0000-0600-0000EE020000}"/>
            </a:ext>
          </a:extLst>
        </xdr:cNvPr>
        <xdr:cNvSpPr txBox="1"/>
      </xdr:nvSpPr>
      <xdr:spPr>
        <a:xfrm>
          <a:off x="20199428" y="64943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39</xdr:row>
      <xdr:rowOff>32806</xdr:rowOff>
    </xdr:from>
    <xdr:to>
      <xdr:col>102</xdr:col>
      <xdr:colOff>165100</xdr:colOff>
      <xdr:row>39</xdr:row>
      <xdr:rowOff>134406</xdr:rowOff>
    </xdr:to>
    <xdr:sp macro="" textlink="">
      <xdr:nvSpPr>
        <xdr:cNvPr id="751" name="楕円 750">
          <a:extLst>
            <a:ext uri="{FF2B5EF4-FFF2-40B4-BE49-F238E27FC236}">
              <a16:creationId xmlns:a16="http://schemas.microsoft.com/office/drawing/2014/main" id="{00000000-0008-0000-0600-0000EF020000}"/>
            </a:ext>
          </a:extLst>
        </xdr:cNvPr>
        <xdr:cNvSpPr/>
      </xdr:nvSpPr>
      <xdr:spPr>
        <a:xfrm>
          <a:off x="19494500" y="67193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39</xdr:row>
      <xdr:rowOff>125533</xdr:rowOff>
    </xdr:from>
    <xdr:ext cx="469744" cy="259045"/>
    <xdr:sp macro="" textlink="">
      <xdr:nvSpPr>
        <xdr:cNvPr id="752" name="テキスト ボックス 751">
          <a:extLst>
            <a:ext uri="{FF2B5EF4-FFF2-40B4-BE49-F238E27FC236}">
              <a16:creationId xmlns:a16="http://schemas.microsoft.com/office/drawing/2014/main" id="{00000000-0008-0000-0600-0000F0020000}"/>
            </a:ext>
          </a:extLst>
        </xdr:cNvPr>
        <xdr:cNvSpPr txBox="1"/>
      </xdr:nvSpPr>
      <xdr:spPr>
        <a:xfrm>
          <a:off x="19310428" y="68120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39</xdr:row>
      <xdr:rowOff>32958</xdr:rowOff>
    </xdr:from>
    <xdr:to>
      <xdr:col>98</xdr:col>
      <xdr:colOff>38100</xdr:colOff>
      <xdr:row>39</xdr:row>
      <xdr:rowOff>134558</xdr:rowOff>
    </xdr:to>
    <xdr:sp macro="" textlink="">
      <xdr:nvSpPr>
        <xdr:cNvPr id="753" name="楕円 752">
          <a:extLst>
            <a:ext uri="{FF2B5EF4-FFF2-40B4-BE49-F238E27FC236}">
              <a16:creationId xmlns:a16="http://schemas.microsoft.com/office/drawing/2014/main" id="{00000000-0008-0000-0600-0000F1020000}"/>
            </a:ext>
          </a:extLst>
        </xdr:cNvPr>
        <xdr:cNvSpPr/>
      </xdr:nvSpPr>
      <xdr:spPr>
        <a:xfrm>
          <a:off x="18605500" y="67195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39</xdr:row>
      <xdr:rowOff>125685</xdr:rowOff>
    </xdr:from>
    <xdr:ext cx="469744" cy="259045"/>
    <xdr:sp macro="" textlink="">
      <xdr:nvSpPr>
        <xdr:cNvPr id="754" name="テキスト ボックス 753">
          <a:extLst>
            <a:ext uri="{FF2B5EF4-FFF2-40B4-BE49-F238E27FC236}">
              <a16:creationId xmlns:a16="http://schemas.microsoft.com/office/drawing/2014/main" id="{00000000-0008-0000-0600-0000F2020000}"/>
            </a:ext>
          </a:extLst>
        </xdr:cNvPr>
        <xdr:cNvSpPr txBox="1"/>
      </xdr:nvSpPr>
      <xdr:spPr>
        <a:xfrm>
          <a:off x="18421428" y="68122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55" name="正方形/長方形 754">
          <a:extLst>
            <a:ext uri="{FF2B5EF4-FFF2-40B4-BE49-F238E27FC236}">
              <a16:creationId xmlns:a16="http://schemas.microsoft.com/office/drawing/2014/main" id="{00000000-0008-0000-0600-0000F302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56" name="正方形/長方形 755">
          <a:extLst>
            <a:ext uri="{FF2B5EF4-FFF2-40B4-BE49-F238E27FC236}">
              <a16:creationId xmlns:a16="http://schemas.microsoft.com/office/drawing/2014/main" id="{00000000-0008-0000-0600-0000F402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57" name="正方形/長方形 756">
          <a:extLst>
            <a:ext uri="{FF2B5EF4-FFF2-40B4-BE49-F238E27FC236}">
              <a16:creationId xmlns:a16="http://schemas.microsoft.com/office/drawing/2014/main" id="{00000000-0008-0000-0600-0000F502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58" name="正方形/長方形 757">
          <a:extLst>
            <a:ext uri="{FF2B5EF4-FFF2-40B4-BE49-F238E27FC236}">
              <a16:creationId xmlns:a16="http://schemas.microsoft.com/office/drawing/2014/main" id="{00000000-0008-0000-0600-0000F602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59" name="正方形/長方形 758">
          <a:extLst>
            <a:ext uri="{FF2B5EF4-FFF2-40B4-BE49-F238E27FC236}">
              <a16:creationId xmlns:a16="http://schemas.microsoft.com/office/drawing/2014/main" id="{00000000-0008-0000-0600-0000F702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9,934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60" name="正方形/長方形 759">
          <a:extLst>
            <a:ext uri="{FF2B5EF4-FFF2-40B4-BE49-F238E27FC236}">
              <a16:creationId xmlns:a16="http://schemas.microsoft.com/office/drawing/2014/main" id="{00000000-0008-0000-0600-0000F802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61" name="正方形/長方形 760">
          <a:extLst>
            <a:ext uri="{FF2B5EF4-FFF2-40B4-BE49-F238E27FC236}">
              <a16:creationId xmlns:a16="http://schemas.microsoft.com/office/drawing/2014/main" id="{00000000-0008-0000-0600-0000F902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62" name="正方形/長方形 761">
          <a:extLst>
            <a:ext uri="{FF2B5EF4-FFF2-40B4-BE49-F238E27FC236}">
              <a16:creationId xmlns:a16="http://schemas.microsoft.com/office/drawing/2014/main" id="{00000000-0008-0000-0600-0000FA02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63" name="テキスト ボックス 762">
          <a:extLst>
            <a:ext uri="{FF2B5EF4-FFF2-40B4-BE49-F238E27FC236}">
              <a16:creationId xmlns:a16="http://schemas.microsoft.com/office/drawing/2014/main" id="{00000000-0008-0000-0600-0000FB02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64" name="直線コネクタ 763">
          <a:extLst>
            <a:ext uri="{FF2B5EF4-FFF2-40B4-BE49-F238E27FC236}">
              <a16:creationId xmlns:a16="http://schemas.microsoft.com/office/drawing/2014/main" id="{00000000-0008-0000-0600-0000FC02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58</xdr:row>
      <xdr:rowOff>139700</xdr:rowOff>
    </xdr:from>
    <xdr:to>
      <xdr:col>120</xdr:col>
      <xdr:colOff>114300</xdr:colOff>
      <xdr:row>58</xdr:row>
      <xdr:rowOff>139700</xdr:rowOff>
    </xdr:to>
    <xdr:cxnSp macro="">
      <xdr:nvCxnSpPr>
        <xdr:cNvPr id="765" name="直線コネクタ 764">
          <a:extLst>
            <a:ext uri="{FF2B5EF4-FFF2-40B4-BE49-F238E27FC236}">
              <a16:creationId xmlns:a16="http://schemas.microsoft.com/office/drawing/2014/main" id="{00000000-0008-0000-0600-0000FD020000}"/>
            </a:ext>
          </a:extLst>
        </xdr:cNvPr>
        <xdr:cNvCxnSpPr/>
      </xdr:nvCxnSpPr>
      <xdr:spPr>
        <a:xfrm>
          <a:off x="18288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57</xdr:row>
      <xdr:rowOff>168927</xdr:rowOff>
    </xdr:from>
    <xdr:ext cx="248786" cy="259045"/>
    <xdr:sp macro="" textlink="">
      <xdr:nvSpPr>
        <xdr:cNvPr id="766" name="テキスト ボックス 765">
          <a:extLst>
            <a:ext uri="{FF2B5EF4-FFF2-40B4-BE49-F238E27FC236}">
              <a16:creationId xmlns:a16="http://schemas.microsoft.com/office/drawing/2014/main" id="{00000000-0008-0000-0600-0000FE020000}"/>
            </a:ext>
          </a:extLst>
        </xdr:cNvPr>
        <xdr:cNvSpPr txBox="1"/>
      </xdr:nvSpPr>
      <xdr:spPr>
        <a:xfrm>
          <a:off x="18039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25400</xdr:rowOff>
    </xdr:from>
    <xdr:to>
      <xdr:col>120</xdr:col>
      <xdr:colOff>114300</xdr:colOff>
      <xdr:row>56</xdr:row>
      <xdr:rowOff>25400</xdr:rowOff>
    </xdr:to>
    <xdr:cxnSp macro="">
      <xdr:nvCxnSpPr>
        <xdr:cNvPr id="767" name="直線コネクタ 766">
          <a:extLst>
            <a:ext uri="{FF2B5EF4-FFF2-40B4-BE49-F238E27FC236}">
              <a16:creationId xmlns:a16="http://schemas.microsoft.com/office/drawing/2014/main" id="{00000000-0008-0000-0600-0000FF020000}"/>
            </a:ext>
          </a:extLst>
        </xdr:cNvPr>
        <xdr:cNvCxnSpPr/>
      </xdr:nvCxnSpPr>
      <xdr:spPr>
        <a:xfrm>
          <a:off x="18288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55</xdr:row>
      <xdr:rowOff>54627</xdr:rowOff>
    </xdr:from>
    <xdr:ext cx="595419" cy="259045"/>
    <xdr:sp macro="" textlink="">
      <xdr:nvSpPr>
        <xdr:cNvPr id="768" name="テキスト ボックス 767">
          <a:extLst>
            <a:ext uri="{FF2B5EF4-FFF2-40B4-BE49-F238E27FC236}">
              <a16:creationId xmlns:a16="http://schemas.microsoft.com/office/drawing/2014/main" id="{00000000-0008-0000-0600-000000030000}"/>
            </a:ext>
          </a:extLst>
        </xdr:cNvPr>
        <xdr:cNvSpPr txBox="1"/>
      </xdr:nvSpPr>
      <xdr:spPr>
        <a:xfrm>
          <a:off x="17692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82550</xdr:rowOff>
    </xdr:from>
    <xdr:to>
      <xdr:col>120</xdr:col>
      <xdr:colOff>114300</xdr:colOff>
      <xdr:row>53</xdr:row>
      <xdr:rowOff>82550</xdr:rowOff>
    </xdr:to>
    <xdr:cxnSp macro="">
      <xdr:nvCxnSpPr>
        <xdr:cNvPr id="769" name="直線コネクタ 768">
          <a:extLst>
            <a:ext uri="{FF2B5EF4-FFF2-40B4-BE49-F238E27FC236}">
              <a16:creationId xmlns:a16="http://schemas.microsoft.com/office/drawing/2014/main" id="{00000000-0008-0000-0600-000001030000}"/>
            </a:ext>
          </a:extLst>
        </xdr:cNvPr>
        <xdr:cNvCxnSpPr/>
      </xdr:nvCxnSpPr>
      <xdr:spPr>
        <a:xfrm>
          <a:off x="18288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52</xdr:row>
      <xdr:rowOff>111777</xdr:rowOff>
    </xdr:from>
    <xdr:ext cx="595419" cy="259045"/>
    <xdr:sp macro="" textlink="">
      <xdr:nvSpPr>
        <xdr:cNvPr id="770" name="テキスト ボックス 769">
          <a:extLst>
            <a:ext uri="{FF2B5EF4-FFF2-40B4-BE49-F238E27FC236}">
              <a16:creationId xmlns:a16="http://schemas.microsoft.com/office/drawing/2014/main" id="{00000000-0008-0000-0600-000002030000}"/>
            </a:ext>
          </a:extLst>
        </xdr:cNvPr>
        <xdr:cNvSpPr txBox="1"/>
      </xdr:nvSpPr>
      <xdr:spPr>
        <a:xfrm>
          <a:off x="17692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139700</xdr:rowOff>
    </xdr:from>
    <xdr:to>
      <xdr:col>120</xdr:col>
      <xdr:colOff>114300</xdr:colOff>
      <xdr:row>50</xdr:row>
      <xdr:rowOff>139700</xdr:rowOff>
    </xdr:to>
    <xdr:cxnSp macro="">
      <xdr:nvCxnSpPr>
        <xdr:cNvPr id="771" name="直線コネクタ 770">
          <a:extLst>
            <a:ext uri="{FF2B5EF4-FFF2-40B4-BE49-F238E27FC236}">
              <a16:creationId xmlns:a16="http://schemas.microsoft.com/office/drawing/2014/main" id="{00000000-0008-0000-0600-000003030000}"/>
            </a:ext>
          </a:extLst>
        </xdr:cNvPr>
        <xdr:cNvCxnSpPr/>
      </xdr:nvCxnSpPr>
      <xdr:spPr>
        <a:xfrm>
          <a:off x="18288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49</xdr:row>
      <xdr:rowOff>168927</xdr:rowOff>
    </xdr:from>
    <xdr:ext cx="595419" cy="259045"/>
    <xdr:sp macro="" textlink="">
      <xdr:nvSpPr>
        <xdr:cNvPr id="772" name="テキスト ボックス 771">
          <a:extLst>
            <a:ext uri="{FF2B5EF4-FFF2-40B4-BE49-F238E27FC236}">
              <a16:creationId xmlns:a16="http://schemas.microsoft.com/office/drawing/2014/main" id="{00000000-0008-0000-0600-000004030000}"/>
            </a:ext>
          </a:extLst>
        </xdr:cNvPr>
        <xdr:cNvSpPr txBox="1"/>
      </xdr:nvSpPr>
      <xdr:spPr>
        <a:xfrm>
          <a:off x="17692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73" name="直線コネクタ 772">
          <a:extLst>
            <a:ext uri="{FF2B5EF4-FFF2-40B4-BE49-F238E27FC236}">
              <a16:creationId xmlns:a16="http://schemas.microsoft.com/office/drawing/2014/main" id="{00000000-0008-0000-0600-000005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47</xdr:row>
      <xdr:rowOff>54627</xdr:rowOff>
    </xdr:from>
    <xdr:ext cx="595419" cy="259045"/>
    <xdr:sp macro="" textlink="">
      <xdr:nvSpPr>
        <xdr:cNvPr id="774" name="テキスト ボックス 773">
          <a:extLst>
            <a:ext uri="{FF2B5EF4-FFF2-40B4-BE49-F238E27FC236}">
              <a16:creationId xmlns:a16="http://schemas.microsoft.com/office/drawing/2014/main" id="{00000000-0008-0000-0600-000006030000}"/>
            </a:ext>
          </a:extLst>
        </xdr:cNvPr>
        <xdr:cNvSpPr txBox="1"/>
      </xdr:nvSpPr>
      <xdr:spPr>
        <a:xfrm>
          <a:off x="17692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75" name="貸付金グラフ枠">
          <a:extLst>
            <a:ext uri="{FF2B5EF4-FFF2-40B4-BE49-F238E27FC236}">
              <a16:creationId xmlns:a16="http://schemas.microsoft.com/office/drawing/2014/main" id="{00000000-0008-0000-0600-000007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52</xdr:row>
      <xdr:rowOff>10884</xdr:rowOff>
    </xdr:from>
    <xdr:to>
      <xdr:col>116</xdr:col>
      <xdr:colOff>62864</xdr:colOff>
      <xdr:row>58</xdr:row>
      <xdr:rowOff>139700</xdr:rowOff>
    </xdr:to>
    <xdr:cxnSp macro="">
      <xdr:nvCxnSpPr>
        <xdr:cNvPr id="776" name="直線コネクタ 775">
          <a:extLst>
            <a:ext uri="{FF2B5EF4-FFF2-40B4-BE49-F238E27FC236}">
              <a16:creationId xmlns:a16="http://schemas.microsoft.com/office/drawing/2014/main" id="{00000000-0008-0000-0600-000008030000}"/>
            </a:ext>
          </a:extLst>
        </xdr:cNvPr>
        <xdr:cNvCxnSpPr/>
      </xdr:nvCxnSpPr>
      <xdr:spPr>
        <a:xfrm flipV="1">
          <a:off x="22159595" y="8926284"/>
          <a:ext cx="1269" cy="115751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58</xdr:row>
      <xdr:rowOff>168358</xdr:rowOff>
    </xdr:from>
    <xdr:ext cx="249299" cy="259045"/>
    <xdr:sp macro="" textlink="">
      <xdr:nvSpPr>
        <xdr:cNvPr id="777" name="貸付金最小値テキスト">
          <a:extLst>
            <a:ext uri="{FF2B5EF4-FFF2-40B4-BE49-F238E27FC236}">
              <a16:creationId xmlns:a16="http://schemas.microsoft.com/office/drawing/2014/main" id="{00000000-0008-0000-0600-000009030000}"/>
            </a:ext>
          </a:extLst>
        </xdr:cNvPr>
        <xdr:cNvSpPr txBox="1"/>
      </xdr:nvSpPr>
      <xdr:spPr>
        <a:xfrm>
          <a:off x="22212300" y="10112458"/>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58</xdr:row>
      <xdr:rowOff>139700</xdr:rowOff>
    </xdr:from>
    <xdr:to>
      <xdr:col>116</xdr:col>
      <xdr:colOff>152400</xdr:colOff>
      <xdr:row>58</xdr:row>
      <xdr:rowOff>139700</xdr:rowOff>
    </xdr:to>
    <xdr:cxnSp macro="">
      <xdr:nvCxnSpPr>
        <xdr:cNvPr id="778" name="直線コネクタ 777">
          <a:extLst>
            <a:ext uri="{FF2B5EF4-FFF2-40B4-BE49-F238E27FC236}">
              <a16:creationId xmlns:a16="http://schemas.microsoft.com/office/drawing/2014/main" id="{00000000-0008-0000-0600-00000A030000}"/>
            </a:ext>
          </a:extLst>
        </xdr:cNvPr>
        <xdr:cNvCxnSpPr/>
      </xdr:nvCxnSpPr>
      <xdr:spPr>
        <a:xfrm>
          <a:off x="22072600" y="10083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50</xdr:row>
      <xdr:rowOff>129011</xdr:rowOff>
    </xdr:from>
    <xdr:ext cx="599010" cy="259045"/>
    <xdr:sp macro="" textlink="">
      <xdr:nvSpPr>
        <xdr:cNvPr id="779" name="貸付金最大値テキスト">
          <a:extLst>
            <a:ext uri="{FF2B5EF4-FFF2-40B4-BE49-F238E27FC236}">
              <a16:creationId xmlns:a16="http://schemas.microsoft.com/office/drawing/2014/main" id="{00000000-0008-0000-0600-00000B030000}"/>
            </a:ext>
          </a:extLst>
        </xdr:cNvPr>
        <xdr:cNvSpPr txBox="1"/>
      </xdr:nvSpPr>
      <xdr:spPr>
        <a:xfrm>
          <a:off x="22212300" y="87015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253,175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52</xdr:row>
      <xdr:rowOff>10884</xdr:rowOff>
    </xdr:from>
    <xdr:to>
      <xdr:col>116</xdr:col>
      <xdr:colOff>152400</xdr:colOff>
      <xdr:row>52</xdr:row>
      <xdr:rowOff>10884</xdr:rowOff>
    </xdr:to>
    <xdr:cxnSp macro="">
      <xdr:nvCxnSpPr>
        <xdr:cNvPr id="780" name="直線コネクタ 779">
          <a:extLst>
            <a:ext uri="{FF2B5EF4-FFF2-40B4-BE49-F238E27FC236}">
              <a16:creationId xmlns:a16="http://schemas.microsoft.com/office/drawing/2014/main" id="{00000000-0008-0000-0600-00000C030000}"/>
            </a:ext>
          </a:extLst>
        </xdr:cNvPr>
        <xdr:cNvCxnSpPr/>
      </xdr:nvCxnSpPr>
      <xdr:spPr>
        <a:xfrm>
          <a:off x="22072600" y="89262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58</xdr:row>
      <xdr:rowOff>139700</xdr:rowOff>
    </xdr:from>
    <xdr:to>
      <xdr:col>116</xdr:col>
      <xdr:colOff>63500</xdr:colOff>
      <xdr:row>58</xdr:row>
      <xdr:rowOff>139700</xdr:rowOff>
    </xdr:to>
    <xdr:cxnSp macro="">
      <xdr:nvCxnSpPr>
        <xdr:cNvPr id="781" name="直線コネクタ 780">
          <a:extLst>
            <a:ext uri="{FF2B5EF4-FFF2-40B4-BE49-F238E27FC236}">
              <a16:creationId xmlns:a16="http://schemas.microsoft.com/office/drawing/2014/main" id="{00000000-0008-0000-0600-00000D030000}"/>
            </a:ext>
          </a:extLst>
        </xdr:cNvPr>
        <xdr:cNvCxnSpPr/>
      </xdr:nvCxnSpPr>
      <xdr:spPr>
        <a:xfrm>
          <a:off x="21323300" y="10083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85808</xdr:rowOff>
    </xdr:from>
    <xdr:ext cx="469744" cy="259045"/>
    <xdr:sp macro="" textlink="">
      <xdr:nvSpPr>
        <xdr:cNvPr id="782" name="貸付金平均値テキスト">
          <a:extLst>
            <a:ext uri="{FF2B5EF4-FFF2-40B4-BE49-F238E27FC236}">
              <a16:creationId xmlns:a16="http://schemas.microsoft.com/office/drawing/2014/main" id="{00000000-0008-0000-0600-00000E030000}"/>
            </a:ext>
          </a:extLst>
        </xdr:cNvPr>
        <xdr:cNvSpPr txBox="1"/>
      </xdr:nvSpPr>
      <xdr:spPr>
        <a:xfrm>
          <a:off x="22212300" y="985845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62931</xdr:rowOff>
    </xdr:from>
    <xdr:to>
      <xdr:col>116</xdr:col>
      <xdr:colOff>114300</xdr:colOff>
      <xdr:row>58</xdr:row>
      <xdr:rowOff>164531</xdr:rowOff>
    </xdr:to>
    <xdr:sp macro="" textlink="">
      <xdr:nvSpPr>
        <xdr:cNvPr id="783" name="フローチャート: 判断 782">
          <a:extLst>
            <a:ext uri="{FF2B5EF4-FFF2-40B4-BE49-F238E27FC236}">
              <a16:creationId xmlns:a16="http://schemas.microsoft.com/office/drawing/2014/main" id="{00000000-0008-0000-0600-00000F030000}"/>
            </a:ext>
          </a:extLst>
        </xdr:cNvPr>
        <xdr:cNvSpPr/>
      </xdr:nvSpPr>
      <xdr:spPr>
        <a:xfrm>
          <a:off x="22110700" y="100070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58</xdr:row>
      <xdr:rowOff>139700</xdr:rowOff>
    </xdr:from>
    <xdr:to>
      <xdr:col>111</xdr:col>
      <xdr:colOff>177800</xdr:colOff>
      <xdr:row>58</xdr:row>
      <xdr:rowOff>139700</xdr:rowOff>
    </xdr:to>
    <xdr:cxnSp macro="">
      <xdr:nvCxnSpPr>
        <xdr:cNvPr id="784" name="直線コネクタ 783">
          <a:extLst>
            <a:ext uri="{FF2B5EF4-FFF2-40B4-BE49-F238E27FC236}">
              <a16:creationId xmlns:a16="http://schemas.microsoft.com/office/drawing/2014/main" id="{00000000-0008-0000-0600-000010030000}"/>
            </a:ext>
          </a:extLst>
        </xdr:cNvPr>
        <xdr:cNvCxnSpPr/>
      </xdr:nvCxnSpPr>
      <xdr:spPr>
        <a:xfrm>
          <a:off x="20434300" y="10083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58</xdr:row>
      <xdr:rowOff>68971</xdr:rowOff>
    </xdr:from>
    <xdr:to>
      <xdr:col>112</xdr:col>
      <xdr:colOff>38100</xdr:colOff>
      <xdr:row>58</xdr:row>
      <xdr:rowOff>170571</xdr:rowOff>
    </xdr:to>
    <xdr:sp macro="" textlink="">
      <xdr:nvSpPr>
        <xdr:cNvPr id="785" name="フローチャート: 判断 784">
          <a:extLst>
            <a:ext uri="{FF2B5EF4-FFF2-40B4-BE49-F238E27FC236}">
              <a16:creationId xmlns:a16="http://schemas.microsoft.com/office/drawing/2014/main" id="{00000000-0008-0000-0600-000011030000}"/>
            </a:ext>
          </a:extLst>
        </xdr:cNvPr>
        <xdr:cNvSpPr/>
      </xdr:nvSpPr>
      <xdr:spPr>
        <a:xfrm>
          <a:off x="21272500" y="100130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57</xdr:row>
      <xdr:rowOff>15648</xdr:rowOff>
    </xdr:from>
    <xdr:ext cx="469744" cy="259045"/>
    <xdr:sp macro="" textlink="">
      <xdr:nvSpPr>
        <xdr:cNvPr id="786" name="テキスト ボックス 785">
          <a:extLst>
            <a:ext uri="{FF2B5EF4-FFF2-40B4-BE49-F238E27FC236}">
              <a16:creationId xmlns:a16="http://schemas.microsoft.com/office/drawing/2014/main" id="{00000000-0008-0000-0600-000012030000}"/>
            </a:ext>
          </a:extLst>
        </xdr:cNvPr>
        <xdr:cNvSpPr txBox="1"/>
      </xdr:nvSpPr>
      <xdr:spPr>
        <a:xfrm>
          <a:off x="21088428" y="97882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58</xdr:row>
      <xdr:rowOff>139700</xdr:rowOff>
    </xdr:from>
    <xdr:to>
      <xdr:col>107</xdr:col>
      <xdr:colOff>50800</xdr:colOff>
      <xdr:row>58</xdr:row>
      <xdr:rowOff>139700</xdr:rowOff>
    </xdr:to>
    <xdr:cxnSp macro="">
      <xdr:nvCxnSpPr>
        <xdr:cNvPr id="787" name="直線コネクタ 786">
          <a:extLst>
            <a:ext uri="{FF2B5EF4-FFF2-40B4-BE49-F238E27FC236}">
              <a16:creationId xmlns:a16="http://schemas.microsoft.com/office/drawing/2014/main" id="{00000000-0008-0000-0600-000013030000}"/>
            </a:ext>
          </a:extLst>
        </xdr:cNvPr>
        <xdr:cNvCxnSpPr/>
      </xdr:nvCxnSpPr>
      <xdr:spPr>
        <a:xfrm>
          <a:off x="19545300" y="10083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71879</xdr:rowOff>
    </xdr:from>
    <xdr:to>
      <xdr:col>107</xdr:col>
      <xdr:colOff>101600</xdr:colOff>
      <xdr:row>59</xdr:row>
      <xdr:rowOff>2029</xdr:rowOff>
    </xdr:to>
    <xdr:sp macro="" textlink="">
      <xdr:nvSpPr>
        <xdr:cNvPr id="788" name="フローチャート: 判断 787">
          <a:extLst>
            <a:ext uri="{FF2B5EF4-FFF2-40B4-BE49-F238E27FC236}">
              <a16:creationId xmlns:a16="http://schemas.microsoft.com/office/drawing/2014/main" id="{00000000-0008-0000-0600-000014030000}"/>
            </a:ext>
          </a:extLst>
        </xdr:cNvPr>
        <xdr:cNvSpPr/>
      </xdr:nvSpPr>
      <xdr:spPr>
        <a:xfrm>
          <a:off x="20383500" y="100159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57</xdr:row>
      <xdr:rowOff>18556</xdr:rowOff>
    </xdr:from>
    <xdr:ext cx="469744" cy="259045"/>
    <xdr:sp macro="" textlink="">
      <xdr:nvSpPr>
        <xdr:cNvPr id="789" name="テキスト ボックス 788">
          <a:extLst>
            <a:ext uri="{FF2B5EF4-FFF2-40B4-BE49-F238E27FC236}">
              <a16:creationId xmlns:a16="http://schemas.microsoft.com/office/drawing/2014/main" id="{00000000-0008-0000-0600-000015030000}"/>
            </a:ext>
          </a:extLst>
        </xdr:cNvPr>
        <xdr:cNvSpPr txBox="1"/>
      </xdr:nvSpPr>
      <xdr:spPr>
        <a:xfrm>
          <a:off x="20199428" y="97912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58</xdr:row>
      <xdr:rowOff>134886</xdr:rowOff>
    </xdr:from>
    <xdr:to>
      <xdr:col>102</xdr:col>
      <xdr:colOff>114300</xdr:colOff>
      <xdr:row>58</xdr:row>
      <xdr:rowOff>139700</xdr:rowOff>
    </xdr:to>
    <xdr:cxnSp macro="">
      <xdr:nvCxnSpPr>
        <xdr:cNvPr id="790" name="直線コネクタ 789">
          <a:extLst>
            <a:ext uri="{FF2B5EF4-FFF2-40B4-BE49-F238E27FC236}">
              <a16:creationId xmlns:a16="http://schemas.microsoft.com/office/drawing/2014/main" id="{00000000-0008-0000-0600-000016030000}"/>
            </a:ext>
          </a:extLst>
        </xdr:cNvPr>
        <xdr:cNvCxnSpPr/>
      </xdr:nvCxnSpPr>
      <xdr:spPr>
        <a:xfrm>
          <a:off x="18656300" y="10078986"/>
          <a:ext cx="889000" cy="48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58</xdr:row>
      <xdr:rowOff>58624</xdr:rowOff>
    </xdr:from>
    <xdr:to>
      <xdr:col>102</xdr:col>
      <xdr:colOff>165100</xdr:colOff>
      <xdr:row>58</xdr:row>
      <xdr:rowOff>160224</xdr:rowOff>
    </xdr:to>
    <xdr:sp macro="" textlink="">
      <xdr:nvSpPr>
        <xdr:cNvPr id="791" name="フローチャート: 判断 790">
          <a:extLst>
            <a:ext uri="{FF2B5EF4-FFF2-40B4-BE49-F238E27FC236}">
              <a16:creationId xmlns:a16="http://schemas.microsoft.com/office/drawing/2014/main" id="{00000000-0008-0000-0600-000017030000}"/>
            </a:ext>
          </a:extLst>
        </xdr:cNvPr>
        <xdr:cNvSpPr/>
      </xdr:nvSpPr>
      <xdr:spPr>
        <a:xfrm>
          <a:off x="19494500" y="100027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57</xdr:row>
      <xdr:rowOff>5301</xdr:rowOff>
    </xdr:from>
    <xdr:ext cx="469744" cy="259045"/>
    <xdr:sp macro="" textlink="">
      <xdr:nvSpPr>
        <xdr:cNvPr id="792" name="テキスト ボックス 791">
          <a:extLst>
            <a:ext uri="{FF2B5EF4-FFF2-40B4-BE49-F238E27FC236}">
              <a16:creationId xmlns:a16="http://schemas.microsoft.com/office/drawing/2014/main" id="{00000000-0008-0000-0600-000018030000}"/>
            </a:ext>
          </a:extLst>
        </xdr:cNvPr>
        <xdr:cNvSpPr txBox="1"/>
      </xdr:nvSpPr>
      <xdr:spPr>
        <a:xfrm>
          <a:off x="19310428" y="97779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73844</xdr:rowOff>
    </xdr:from>
    <xdr:to>
      <xdr:col>98</xdr:col>
      <xdr:colOff>38100</xdr:colOff>
      <xdr:row>59</xdr:row>
      <xdr:rowOff>3994</xdr:rowOff>
    </xdr:to>
    <xdr:sp macro="" textlink="">
      <xdr:nvSpPr>
        <xdr:cNvPr id="793" name="フローチャート: 判断 792">
          <a:extLst>
            <a:ext uri="{FF2B5EF4-FFF2-40B4-BE49-F238E27FC236}">
              <a16:creationId xmlns:a16="http://schemas.microsoft.com/office/drawing/2014/main" id="{00000000-0008-0000-0600-000019030000}"/>
            </a:ext>
          </a:extLst>
        </xdr:cNvPr>
        <xdr:cNvSpPr/>
      </xdr:nvSpPr>
      <xdr:spPr>
        <a:xfrm>
          <a:off x="18605500" y="100179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57</xdr:row>
      <xdr:rowOff>20521</xdr:rowOff>
    </xdr:from>
    <xdr:ext cx="469744" cy="259045"/>
    <xdr:sp macro="" textlink="">
      <xdr:nvSpPr>
        <xdr:cNvPr id="794" name="テキスト ボックス 793">
          <a:extLst>
            <a:ext uri="{FF2B5EF4-FFF2-40B4-BE49-F238E27FC236}">
              <a16:creationId xmlns:a16="http://schemas.microsoft.com/office/drawing/2014/main" id="{00000000-0008-0000-0600-00001A030000}"/>
            </a:ext>
          </a:extLst>
        </xdr:cNvPr>
        <xdr:cNvSpPr txBox="1"/>
      </xdr:nvSpPr>
      <xdr:spPr>
        <a:xfrm>
          <a:off x="18421428" y="97931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795" name="テキスト ボックス 794">
          <a:extLst>
            <a:ext uri="{FF2B5EF4-FFF2-40B4-BE49-F238E27FC236}">
              <a16:creationId xmlns:a16="http://schemas.microsoft.com/office/drawing/2014/main" id="{00000000-0008-0000-0600-00001B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796" name="テキスト ボックス 795">
          <a:extLst>
            <a:ext uri="{FF2B5EF4-FFF2-40B4-BE49-F238E27FC236}">
              <a16:creationId xmlns:a16="http://schemas.microsoft.com/office/drawing/2014/main" id="{00000000-0008-0000-0600-00001C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797" name="テキスト ボックス 796">
          <a:extLst>
            <a:ext uri="{FF2B5EF4-FFF2-40B4-BE49-F238E27FC236}">
              <a16:creationId xmlns:a16="http://schemas.microsoft.com/office/drawing/2014/main" id="{00000000-0008-0000-0600-00001D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798" name="テキスト ボックス 797">
          <a:extLst>
            <a:ext uri="{FF2B5EF4-FFF2-40B4-BE49-F238E27FC236}">
              <a16:creationId xmlns:a16="http://schemas.microsoft.com/office/drawing/2014/main" id="{00000000-0008-0000-0600-00001E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799" name="テキスト ボックス 798">
          <a:extLst>
            <a:ext uri="{FF2B5EF4-FFF2-40B4-BE49-F238E27FC236}">
              <a16:creationId xmlns:a16="http://schemas.microsoft.com/office/drawing/2014/main" id="{00000000-0008-0000-0600-00001F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88900</xdr:rowOff>
    </xdr:from>
    <xdr:to>
      <xdr:col>116</xdr:col>
      <xdr:colOff>114300</xdr:colOff>
      <xdr:row>59</xdr:row>
      <xdr:rowOff>19050</xdr:rowOff>
    </xdr:to>
    <xdr:sp macro="" textlink="">
      <xdr:nvSpPr>
        <xdr:cNvPr id="800" name="楕円 799">
          <a:extLst>
            <a:ext uri="{FF2B5EF4-FFF2-40B4-BE49-F238E27FC236}">
              <a16:creationId xmlns:a16="http://schemas.microsoft.com/office/drawing/2014/main" id="{00000000-0008-0000-0600-000020030000}"/>
            </a:ext>
          </a:extLst>
        </xdr:cNvPr>
        <xdr:cNvSpPr/>
      </xdr:nvSpPr>
      <xdr:spPr>
        <a:xfrm>
          <a:off x="221107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41358</xdr:rowOff>
    </xdr:from>
    <xdr:ext cx="249299" cy="259045"/>
    <xdr:sp macro="" textlink="">
      <xdr:nvSpPr>
        <xdr:cNvPr id="801" name="貸付金該当値テキスト">
          <a:extLst>
            <a:ext uri="{FF2B5EF4-FFF2-40B4-BE49-F238E27FC236}">
              <a16:creationId xmlns:a16="http://schemas.microsoft.com/office/drawing/2014/main" id="{00000000-0008-0000-0600-000021030000}"/>
            </a:ext>
          </a:extLst>
        </xdr:cNvPr>
        <xdr:cNvSpPr txBox="1"/>
      </xdr:nvSpPr>
      <xdr:spPr>
        <a:xfrm>
          <a:off x="22212300" y="9985458"/>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88900</xdr:rowOff>
    </xdr:from>
    <xdr:to>
      <xdr:col>112</xdr:col>
      <xdr:colOff>38100</xdr:colOff>
      <xdr:row>59</xdr:row>
      <xdr:rowOff>19050</xdr:rowOff>
    </xdr:to>
    <xdr:sp macro="" textlink="">
      <xdr:nvSpPr>
        <xdr:cNvPr id="802" name="楕円 801">
          <a:extLst>
            <a:ext uri="{FF2B5EF4-FFF2-40B4-BE49-F238E27FC236}">
              <a16:creationId xmlns:a16="http://schemas.microsoft.com/office/drawing/2014/main" id="{00000000-0008-0000-0600-000022030000}"/>
            </a:ext>
          </a:extLst>
        </xdr:cNvPr>
        <xdr:cNvSpPr/>
      </xdr:nvSpPr>
      <xdr:spPr>
        <a:xfrm>
          <a:off x="21272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59</xdr:row>
      <xdr:rowOff>10177</xdr:rowOff>
    </xdr:from>
    <xdr:ext cx="249299" cy="259045"/>
    <xdr:sp macro="" textlink="">
      <xdr:nvSpPr>
        <xdr:cNvPr id="803" name="テキスト ボックス 802">
          <a:extLst>
            <a:ext uri="{FF2B5EF4-FFF2-40B4-BE49-F238E27FC236}">
              <a16:creationId xmlns:a16="http://schemas.microsoft.com/office/drawing/2014/main" id="{00000000-0008-0000-0600-000023030000}"/>
            </a:ext>
          </a:extLst>
        </xdr:cNvPr>
        <xdr:cNvSpPr txBox="1"/>
      </xdr:nvSpPr>
      <xdr:spPr>
        <a:xfrm>
          <a:off x="2119865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88900</xdr:rowOff>
    </xdr:from>
    <xdr:to>
      <xdr:col>107</xdr:col>
      <xdr:colOff>101600</xdr:colOff>
      <xdr:row>59</xdr:row>
      <xdr:rowOff>19050</xdr:rowOff>
    </xdr:to>
    <xdr:sp macro="" textlink="">
      <xdr:nvSpPr>
        <xdr:cNvPr id="804" name="楕円 803">
          <a:extLst>
            <a:ext uri="{FF2B5EF4-FFF2-40B4-BE49-F238E27FC236}">
              <a16:creationId xmlns:a16="http://schemas.microsoft.com/office/drawing/2014/main" id="{00000000-0008-0000-0600-000024030000}"/>
            </a:ext>
          </a:extLst>
        </xdr:cNvPr>
        <xdr:cNvSpPr/>
      </xdr:nvSpPr>
      <xdr:spPr>
        <a:xfrm>
          <a:off x="20383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59</xdr:row>
      <xdr:rowOff>10177</xdr:rowOff>
    </xdr:from>
    <xdr:ext cx="249299" cy="259045"/>
    <xdr:sp macro="" textlink="">
      <xdr:nvSpPr>
        <xdr:cNvPr id="805" name="テキスト ボックス 804">
          <a:extLst>
            <a:ext uri="{FF2B5EF4-FFF2-40B4-BE49-F238E27FC236}">
              <a16:creationId xmlns:a16="http://schemas.microsoft.com/office/drawing/2014/main" id="{00000000-0008-0000-0600-000025030000}"/>
            </a:ext>
          </a:extLst>
        </xdr:cNvPr>
        <xdr:cNvSpPr txBox="1"/>
      </xdr:nvSpPr>
      <xdr:spPr>
        <a:xfrm>
          <a:off x="2030965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88900</xdr:rowOff>
    </xdr:from>
    <xdr:to>
      <xdr:col>102</xdr:col>
      <xdr:colOff>165100</xdr:colOff>
      <xdr:row>59</xdr:row>
      <xdr:rowOff>19050</xdr:rowOff>
    </xdr:to>
    <xdr:sp macro="" textlink="">
      <xdr:nvSpPr>
        <xdr:cNvPr id="806" name="楕円 805">
          <a:extLst>
            <a:ext uri="{FF2B5EF4-FFF2-40B4-BE49-F238E27FC236}">
              <a16:creationId xmlns:a16="http://schemas.microsoft.com/office/drawing/2014/main" id="{00000000-0008-0000-0600-000026030000}"/>
            </a:ext>
          </a:extLst>
        </xdr:cNvPr>
        <xdr:cNvSpPr/>
      </xdr:nvSpPr>
      <xdr:spPr>
        <a:xfrm>
          <a:off x="19494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59</xdr:row>
      <xdr:rowOff>10177</xdr:rowOff>
    </xdr:from>
    <xdr:ext cx="249299" cy="259045"/>
    <xdr:sp macro="" textlink="">
      <xdr:nvSpPr>
        <xdr:cNvPr id="807" name="テキスト ボックス 806">
          <a:extLst>
            <a:ext uri="{FF2B5EF4-FFF2-40B4-BE49-F238E27FC236}">
              <a16:creationId xmlns:a16="http://schemas.microsoft.com/office/drawing/2014/main" id="{00000000-0008-0000-0600-000027030000}"/>
            </a:ext>
          </a:extLst>
        </xdr:cNvPr>
        <xdr:cNvSpPr txBox="1"/>
      </xdr:nvSpPr>
      <xdr:spPr>
        <a:xfrm>
          <a:off x="1942065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84086</xdr:rowOff>
    </xdr:from>
    <xdr:to>
      <xdr:col>98</xdr:col>
      <xdr:colOff>38100</xdr:colOff>
      <xdr:row>59</xdr:row>
      <xdr:rowOff>14236</xdr:rowOff>
    </xdr:to>
    <xdr:sp macro="" textlink="">
      <xdr:nvSpPr>
        <xdr:cNvPr id="808" name="楕円 807">
          <a:extLst>
            <a:ext uri="{FF2B5EF4-FFF2-40B4-BE49-F238E27FC236}">
              <a16:creationId xmlns:a16="http://schemas.microsoft.com/office/drawing/2014/main" id="{00000000-0008-0000-0600-000028030000}"/>
            </a:ext>
          </a:extLst>
        </xdr:cNvPr>
        <xdr:cNvSpPr/>
      </xdr:nvSpPr>
      <xdr:spPr>
        <a:xfrm>
          <a:off x="18605500" y="100281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59</xdr:row>
      <xdr:rowOff>5363</xdr:rowOff>
    </xdr:from>
    <xdr:ext cx="469744" cy="259045"/>
    <xdr:sp macro="" textlink="">
      <xdr:nvSpPr>
        <xdr:cNvPr id="809" name="テキスト ボックス 808">
          <a:extLst>
            <a:ext uri="{FF2B5EF4-FFF2-40B4-BE49-F238E27FC236}">
              <a16:creationId xmlns:a16="http://schemas.microsoft.com/office/drawing/2014/main" id="{00000000-0008-0000-0600-000029030000}"/>
            </a:ext>
          </a:extLst>
        </xdr:cNvPr>
        <xdr:cNvSpPr txBox="1"/>
      </xdr:nvSpPr>
      <xdr:spPr>
        <a:xfrm>
          <a:off x="18421428" y="101209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10" name="正方形/長方形 809">
          <a:extLst>
            <a:ext uri="{FF2B5EF4-FFF2-40B4-BE49-F238E27FC236}">
              <a16:creationId xmlns:a16="http://schemas.microsoft.com/office/drawing/2014/main" id="{00000000-0008-0000-0600-00002A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11" name="正方形/長方形 810">
          <a:extLst>
            <a:ext uri="{FF2B5EF4-FFF2-40B4-BE49-F238E27FC236}">
              <a16:creationId xmlns:a16="http://schemas.microsoft.com/office/drawing/2014/main" id="{00000000-0008-0000-0600-00002B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12" name="正方形/長方形 811">
          <a:extLst>
            <a:ext uri="{FF2B5EF4-FFF2-40B4-BE49-F238E27FC236}">
              <a16:creationId xmlns:a16="http://schemas.microsoft.com/office/drawing/2014/main" id="{00000000-0008-0000-0600-00002C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13" name="正方形/長方形 812">
          <a:extLst>
            <a:ext uri="{FF2B5EF4-FFF2-40B4-BE49-F238E27FC236}">
              <a16:creationId xmlns:a16="http://schemas.microsoft.com/office/drawing/2014/main" id="{00000000-0008-0000-0600-00002D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14" name="正方形/長方形 813">
          <a:extLst>
            <a:ext uri="{FF2B5EF4-FFF2-40B4-BE49-F238E27FC236}">
              <a16:creationId xmlns:a16="http://schemas.microsoft.com/office/drawing/2014/main" id="{00000000-0008-0000-0600-00002E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41,143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15" name="正方形/長方形 814">
          <a:extLst>
            <a:ext uri="{FF2B5EF4-FFF2-40B4-BE49-F238E27FC236}">
              <a16:creationId xmlns:a16="http://schemas.microsoft.com/office/drawing/2014/main" id="{00000000-0008-0000-0600-00002F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16" name="正方形/長方形 815">
          <a:extLst>
            <a:ext uri="{FF2B5EF4-FFF2-40B4-BE49-F238E27FC236}">
              <a16:creationId xmlns:a16="http://schemas.microsoft.com/office/drawing/2014/main" id="{00000000-0008-0000-0600-000030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38,988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17" name="正方形/長方形 816">
          <a:extLst>
            <a:ext uri="{FF2B5EF4-FFF2-40B4-BE49-F238E27FC236}">
              <a16:creationId xmlns:a16="http://schemas.microsoft.com/office/drawing/2014/main" id="{00000000-0008-0000-0600-000031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18" name="テキスト ボックス 817">
          <a:extLst>
            <a:ext uri="{FF2B5EF4-FFF2-40B4-BE49-F238E27FC236}">
              <a16:creationId xmlns:a16="http://schemas.microsoft.com/office/drawing/2014/main" id="{00000000-0008-0000-0600-000032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19" name="直線コネクタ 818">
          <a:extLst>
            <a:ext uri="{FF2B5EF4-FFF2-40B4-BE49-F238E27FC236}">
              <a16:creationId xmlns:a16="http://schemas.microsoft.com/office/drawing/2014/main" id="{00000000-0008-0000-0600-000033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79</xdr:row>
      <xdr:rowOff>98879</xdr:rowOff>
    </xdr:from>
    <xdr:to>
      <xdr:col>120</xdr:col>
      <xdr:colOff>114300</xdr:colOff>
      <xdr:row>79</xdr:row>
      <xdr:rowOff>98879</xdr:rowOff>
    </xdr:to>
    <xdr:cxnSp macro="">
      <xdr:nvCxnSpPr>
        <xdr:cNvPr id="820" name="直線コネクタ 819">
          <a:extLst>
            <a:ext uri="{FF2B5EF4-FFF2-40B4-BE49-F238E27FC236}">
              <a16:creationId xmlns:a16="http://schemas.microsoft.com/office/drawing/2014/main" id="{00000000-0008-0000-0600-000034030000}"/>
            </a:ext>
          </a:extLst>
        </xdr:cNvPr>
        <xdr:cNvCxnSpPr/>
      </xdr:nvCxnSpPr>
      <xdr:spPr>
        <a:xfrm>
          <a:off x="18288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78</xdr:row>
      <xdr:rowOff>128106</xdr:rowOff>
    </xdr:from>
    <xdr:ext cx="248786" cy="259045"/>
    <xdr:sp macro="" textlink="">
      <xdr:nvSpPr>
        <xdr:cNvPr id="821" name="テキスト ボックス 820">
          <a:extLst>
            <a:ext uri="{FF2B5EF4-FFF2-40B4-BE49-F238E27FC236}">
              <a16:creationId xmlns:a16="http://schemas.microsoft.com/office/drawing/2014/main" id="{00000000-0008-0000-0600-000035030000}"/>
            </a:ext>
          </a:extLst>
        </xdr:cNvPr>
        <xdr:cNvSpPr txBox="1"/>
      </xdr:nvSpPr>
      <xdr:spPr>
        <a:xfrm>
          <a:off x="18039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115207</xdr:rowOff>
    </xdr:from>
    <xdr:to>
      <xdr:col>120</xdr:col>
      <xdr:colOff>114300</xdr:colOff>
      <xdr:row>77</xdr:row>
      <xdr:rowOff>115207</xdr:rowOff>
    </xdr:to>
    <xdr:cxnSp macro="">
      <xdr:nvCxnSpPr>
        <xdr:cNvPr id="822" name="直線コネクタ 821">
          <a:extLst>
            <a:ext uri="{FF2B5EF4-FFF2-40B4-BE49-F238E27FC236}">
              <a16:creationId xmlns:a16="http://schemas.microsoft.com/office/drawing/2014/main" id="{00000000-0008-0000-0600-000036030000}"/>
            </a:ext>
          </a:extLst>
        </xdr:cNvPr>
        <xdr:cNvCxnSpPr/>
      </xdr:nvCxnSpPr>
      <xdr:spPr>
        <a:xfrm>
          <a:off x="18288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76</xdr:row>
      <xdr:rowOff>144434</xdr:rowOff>
    </xdr:from>
    <xdr:ext cx="595419" cy="259045"/>
    <xdr:sp macro="" textlink="">
      <xdr:nvSpPr>
        <xdr:cNvPr id="823" name="テキスト ボックス 822">
          <a:extLst>
            <a:ext uri="{FF2B5EF4-FFF2-40B4-BE49-F238E27FC236}">
              <a16:creationId xmlns:a16="http://schemas.microsoft.com/office/drawing/2014/main" id="{00000000-0008-0000-0600-000037030000}"/>
            </a:ext>
          </a:extLst>
        </xdr:cNvPr>
        <xdr:cNvSpPr txBox="1"/>
      </xdr:nvSpPr>
      <xdr:spPr>
        <a:xfrm>
          <a:off x="17692581" y="1317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131535</xdr:rowOff>
    </xdr:from>
    <xdr:to>
      <xdr:col>120</xdr:col>
      <xdr:colOff>114300</xdr:colOff>
      <xdr:row>75</xdr:row>
      <xdr:rowOff>131535</xdr:rowOff>
    </xdr:to>
    <xdr:cxnSp macro="">
      <xdr:nvCxnSpPr>
        <xdr:cNvPr id="824" name="直線コネクタ 823">
          <a:extLst>
            <a:ext uri="{FF2B5EF4-FFF2-40B4-BE49-F238E27FC236}">
              <a16:creationId xmlns:a16="http://schemas.microsoft.com/office/drawing/2014/main" id="{00000000-0008-0000-0600-000038030000}"/>
            </a:ext>
          </a:extLst>
        </xdr:cNvPr>
        <xdr:cNvCxnSpPr/>
      </xdr:nvCxnSpPr>
      <xdr:spPr>
        <a:xfrm>
          <a:off x="18288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74</xdr:row>
      <xdr:rowOff>160762</xdr:rowOff>
    </xdr:from>
    <xdr:ext cx="595419" cy="259045"/>
    <xdr:sp macro="" textlink="">
      <xdr:nvSpPr>
        <xdr:cNvPr id="825" name="テキスト ボックス 824">
          <a:extLst>
            <a:ext uri="{FF2B5EF4-FFF2-40B4-BE49-F238E27FC236}">
              <a16:creationId xmlns:a16="http://schemas.microsoft.com/office/drawing/2014/main" id="{00000000-0008-0000-0600-000039030000}"/>
            </a:ext>
          </a:extLst>
        </xdr:cNvPr>
        <xdr:cNvSpPr txBox="1"/>
      </xdr:nvSpPr>
      <xdr:spPr>
        <a:xfrm>
          <a:off x="17692581" y="1284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73</xdr:row>
      <xdr:rowOff>147865</xdr:rowOff>
    </xdr:from>
    <xdr:to>
      <xdr:col>120</xdr:col>
      <xdr:colOff>114300</xdr:colOff>
      <xdr:row>73</xdr:row>
      <xdr:rowOff>147865</xdr:rowOff>
    </xdr:to>
    <xdr:cxnSp macro="">
      <xdr:nvCxnSpPr>
        <xdr:cNvPr id="826" name="直線コネクタ 825">
          <a:extLst>
            <a:ext uri="{FF2B5EF4-FFF2-40B4-BE49-F238E27FC236}">
              <a16:creationId xmlns:a16="http://schemas.microsoft.com/office/drawing/2014/main" id="{00000000-0008-0000-0600-00003A030000}"/>
            </a:ext>
          </a:extLst>
        </xdr:cNvPr>
        <xdr:cNvCxnSpPr/>
      </xdr:nvCxnSpPr>
      <xdr:spPr>
        <a:xfrm>
          <a:off x="18288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73</xdr:row>
      <xdr:rowOff>5642</xdr:rowOff>
    </xdr:from>
    <xdr:ext cx="595419" cy="259045"/>
    <xdr:sp macro="" textlink="">
      <xdr:nvSpPr>
        <xdr:cNvPr id="827" name="テキスト ボックス 826">
          <a:extLst>
            <a:ext uri="{FF2B5EF4-FFF2-40B4-BE49-F238E27FC236}">
              <a16:creationId xmlns:a16="http://schemas.microsoft.com/office/drawing/2014/main" id="{00000000-0008-0000-0600-00003B030000}"/>
            </a:ext>
          </a:extLst>
        </xdr:cNvPr>
        <xdr:cNvSpPr txBox="1"/>
      </xdr:nvSpPr>
      <xdr:spPr>
        <a:xfrm>
          <a:off x="17692581" y="1252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71</xdr:row>
      <xdr:rowOff>164193</xdr:rowOff>
    </xdr:from>
    <xdr:to>
      <xdr:col>120</xdr:col>
      <xdr:colOff>114300</xdr:colOff>
      <xdr:row>71</xdr:row>
      <xdr:rowOff>164193</xdr:rowOff>
    </xdr:to>
    <xdr:cxnSp macro="">
      <xdr:nvCxnSpPr>
        <xdr:cNvPr id="828" name="直線コネクタ 827">
          <a:extLst>
            <a:ext uri="{FF2B5EF4-FFF2-40B4-BE49-F238E27FC236}">
              <a16:creationId xmlns:a16="http://schemas.microsoft.com/office/drawing/2014/main" id="{00000000-0008-0000-0600-00003C030000}"/>
            </a:ext>
          </a:extLst>
        </xdr:cNvPr>
        <xdr:cNvCxnSpPr/>
      </xdr:nvCxnSpPr>
      <xdr:spPr>
        <a:xfrm>
          <a:off x="18288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71</xdr:row>
      <xdr:rowOff>21970</xdr:rowOff>
    </xdr:from>
    <xdr:ext cx="595419" cy="259045"/>
    <xdr:sp macro="" textlink="">
      <xdr:nvSpPr>
        <xdr:cNvPr id="829" name="テキスト ボックス 828">
          <a:extLst>
            <a:ext uri="{FF2B5EF4-FFF2-40B4-BE49-F238E27FC236}">
              <a16:creationId xmlns:a16="http://schemas.microsoft.com/office/drawing/2014/main" id="{00000000-0008-0000-0600-00003D030000}"/>
            </a:ext>
          </a:extLst>
        </xdr:cNvPr>
        <xdr:cNvSpPr txBox="1"/>
      </xdr:nvSpPr>
      <xdr:spPr>
        <a:xfrm>
          <a:off x="17692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9072</xdr:rowOff>
    </xdr:from>
    <xdr:to>
      <xdr:col>120</xdr:col>
      <xdr:colOff>114300</xdr:colOff>
      <xdr:row>70</xdr:row>
      <xdr:rowOff>9072</xdr:rowOff>
    </xdr:to>
    <xdr:cxnSp macro="">
      <xdr:nvCxnSpPr>
        <xdr:cNvPr id="830" name="直線コネクタ 829">
          <a:extLst>
            <a:ext uri="{FF2B5EF4-FFF2-40B4-BE49-F238E27FC236}">
              <a16:creationId xmlns:a16="http://schemas.microsoft.com/office/drawing/2014/main" id="{00000000-0008-0000-0600-00003E030000}"/>
            </a:ext>
          </a:extLst>
        </xdr:cNvPr>
        <xdr:cNvCxnSpPr/>
      </xdr:nvCxnSpPr>
      <xdr:spPr>
        <a:xfrm>
          <a:off x="18288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69</xdr:row>
      <xdr:rowOff>38299</xdr:rowOff>
    </xdr:from>
    <xdr:ext cx="595419" cy="259045"/>
    <xdr:sp macro="" textlink="">
      <xdr:nvSpPr>
        <xdr:cNvPr id="831" name="テキスト ボックス 830">
          <a:extLst>
            <a:ext uri="{FF2B5EF4-FFF2-40B4-BE49-F238E27FC236}">
              <a16:creationId xmlns:a16="http://schemas.microsoft.com/office/drawing/2014/main" id="{00000000-0008-0000-0600-00003F030000}"/>
            </a:ext>
          </a:extLst>
        </xdr:cNvPr>
        <xdr:cNvSpPr txBox="1"/>
      </xdr:nvSpPr>
      <xdr:spPr>
        <a:xfrm>
          <a:off x="17692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32" name="直線コネクタ 831">
          <a:extLst>
            <a:ext uri="{FF2B5EF4-FFF2-40B4-BE49-F238E27FC236}">
              <a16:creationId xmlns:a16="http://schemas.microsoft.com/office/drawing/2014/main" id="{00000000-0008-0000-0600-000040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67</xdr:row>
      <xdr:rowOff>54627</xdr:rowOff>
    </xdr:from>
    <xdr:ext cx="595419" cy="259045"/>
    <xdr:sp macro="" textlink="">
      <xdr:nvSpPr>
        <xdr:cNvPr id="833" name="テキスト ボックス 832">
          <a:extLst>
            <a:ext uri="{FF2B5EF4-FFF2-40B4-BE49-F238E27FC236}">
              <a16:creationId xmlns:a16="http://schemas.microsoft.com/office/drawing/2014/main" id="{00000000-0008-0000-0600-000041030000}"/>
            </a:ext>
          </a:extLst>
        </xdr:cNvPr>
        <xdr:cNvSpPr txBox="1"/>
      </xdr:nvSpPr>
      <xdr:spPr>
        <a:xfrm>
          <a:off x="17692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34" name="繰出金グラフ枠">
          <a:extLst>
            <a:ext uri="{FF2B5EF4-FFF2-40B4-BE49-F238E27FC236}">
              <a16:creationId xmlns:a16="http://schemas.microsoft.com/office/drawing/2014/main" id="{00000000-0008-0000-0600-000042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70</xdr:row>
      <xdr:rowOff>152081</xdr:rowOff>
    </xdr:from>
    <xdr:to>
      <xdr:col>116</xdr:col>
      <xdr:colOff>62864</xdr:colOff>
      <xdr:row>78</xdr:row>
      <xdr:rowOff>169807</xdr:rowOff>
    </xdr:to>
    <xdr:cxnSp macro="">
      <xdr:nvCxnSpPr>
        <xdr:cNvPr id="835" name="直線コネクタ 834">
          <a:extLst>
            <a:ext uri="{FF2B5EF4-FFF2-40B4-BE49-F238E27FC236}">
              <a16:creationId xmlns:a16="http://schemas.microsoft.com/office/drawing/2014/main" id="{00000000-0008-0000-0600-000043030000}"/>
            </a:ext>
          </a:extLst>
        </xdr:cNvPr>
        <xdr:cNvCxnSpPr/>
      </xdr:nvCxnSpPr>
      <xdr:spPr>
        <a:xfrm flipV="1">
          <a:off x="22159595" y="12153581"/>
          <a:ext cx="1269" cy="138932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79</xdr:row>
      <xdr:rowOff>2184</xdr:rowOff>
    </xdr:from>
    <xdr:ext cx="534377" cy="259045"/>
    <xdr:sp macro="" textlink="">
      <xdr:nvSpPr>
        <xdr:cNvPr id="836" name="繰出金最小値テキスト">
          <a:extLst>
            <a:ext uri="{FF2B5EF4-FFF2-40B4-BE49-F238E27FC236}">
              <a16:creationId xmlns:a16="http://schemas.microsoft.com/office/drawing/2014/main" id="{00000000-0008-0000-0600-000044030000}"/>
            </a:ext>
          </a:extLst>
        </xdr:cNvPr>
        <xdr:cNvSpPr txBox="1"/>
      </xdr:nvSpPr>
      <xdr:spPr>
        <a:xfrm>
          <a:off x="22212300" y="135467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30,781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169807</xdr:rowOff>
    </xdr:from>
    <xdr:to>
      <xdr:col>116</xdr:col>
      <xdr:colOff>152400</xdr:colOff>
      <xdr:row>78</xdr:row>
      <xdr:rowOff>169807</xdr:rowOff>
    </xdr:to>
    <xdr:cxnSp macro="">
      <xdr:nvCxnSpPr>
        <xdr:cNvPr id="837" name="直線コネクタ 836">
          <a:extLst>
            <a:ext uri="{FF2B5EF4-FFF2-40B4-BE49-F238E27FC236}">
              <a16:creationId xmlns:a16="http://schemas.microsoft.com/office/drawing/2014/main" id="{00000000-0008-0000-0600-000045030000}"/>
            </a:ext>
          </a:extLst>
        </xdr:cNvPr>
        <xdr:cNvCxnSpPr/>
      </xdr:nvCxnSpPr>
      <xdr:spPr>
        <a:xfrm>
          <a:off x="22072600" y="135429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98758</xdr:rowOff>
    </xdr:from>
    <xdr:ext cx="599010" cy="259045"/>
    <xdr:sp macro="" textlink="">
      <xdr:nvSpPr>
        <xdr:cNvPr id="838" name="繰出金最大値テキスト">
          <a:extLst>
            <a:ext uri="{FF2B5EF4-FFF2-40B4-BE49-F238E27FC236}">
              <a16:creationId xmlns:a16="http://schemas.microsoft.com/office/drawing/2014/main" id="{00000000-0008-0000-0600-000046030000}"/>
            </a:ext>
          </a:extLst>
        </xdr:cNvPr>
        <xdr:cNvSpPr txBox="1"/>
      </xdr:nvSpPr>
      <xdr:spPr>
        <a:xfrm>
          <a:off x="22212300" y="119288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456,209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70</xdr:row>
      <xdr:rowOff>152081</xdr:rowOff>
    </xdr:from>
    <xdr:to>
      <xdr:col>116</xdr:col>
      <xdr:colOff>152400</xdr:colOff>
      <xdr:row>70</xdr:row>
      <xdr:rowOff>152081</xdr:rowOff>
    </xdr:to>
    <xdr:cxnSp macro="">
      <xdr:nvCxnSpPr>
        <xdr:cNvPr id="839" name="直線コネクタ 838">
          <a:extLst>
            <a:ext uri="{FF2B5EF4-FFF2-40B4-BE49-F238E27FC236}">
              <a16:creationId xmlns:a16="http://schemas.microsoft.com/office/drawing/2014/main" id="{00000000-0008-0000-0600-000047030000}"/>
            </a:ext>
          </a:extLst>
        </xdr:cNvPr>
        <xdr:cNvCxnSpPr/>
      </xdr:nvCxnSpPr>
      <xdr:spPr>
        <a:xfrm>
          <a:off x="22072600" y="121535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75</xdr:row>
      <xdr:rowOff>116559</xdr:rowOff>
    </xdr:from>
    <xdr:to>
      <xdr:col>116</xdr:col>
      <xdr:colOff>63500</xdr:colOff>
      <xdr:row>75</xdr:row>
      <xdr:rowOff>163730</xdr:rowOff>
    </xdr:to>
    <xdr:cxnSp macro="">
      <xdr:nvCxnSpPr>
        <xdr:cNvPr id="840" name="直線コネクタ 839">
          <a:extLst>
            <a:ext uri="{FF2B5EF4-FFF2-40B4-BE49-F238E27FC236}">
              <a16:creationId xmlns:a16="http://schemas.microsoft.com/office/drawing/2014/main" id="{00000000-0008-0000-0600-000048030000}"/>
            </a:ext>
          </a:extLst>
        </xdr:cNvPr>
        <xdr:cNvCxnSpPr/>
      </xdr:nvCxnSpPr>
      <xdr:spPr>
        <a:xfrm flipV="1">
          <a:off x="21323300" y="12975309"/>
          <a:ext cx="838200" cy="471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76</xdr:row>
      <xdr:rowOff>111734</xdr:rowOff>
    </xdr:from>
    <xdr:ext cx="599010" cy="259045"/>
    <xdr:sp macro="" textlink="">
      <xdr:nvSpPr>
        <xdr:cNvPr id="841" name="繰出金平均値テキスト">
          <a:extLst>
            <a:ext uri="{FF2B5EF4-FFF2-40B4-BE49-F238E27FC236}">
              <a16:creationId xmlns:a16="http://schemas.microsoft.com/office/drawing/2014/main" id="{00000000-0008-0000-0600-000049030000}"/>
            </a:ext>
          </a:extLst>
        </xdr:cNvPr>
        <xdr:cNvSpPr txBox="1"/>
      </xdr:nvSpPr>
      <xdr:spPr>
        <a:xfrm>
          <a:off x="22212300" y="13141934"/>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131,402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76</xdr:row>
      <xdr:rowOff>133307</xdr:rowOff>
    </xdr:from>
    <xdr:to>
      <xdr:col>116</xdr:col>
      <xdr:colOff>114300</xdr:colOff>
      <xdr:row>77</xdr:row>
      <xdr:rowOff>63457</xdr:rowOff>
    </xdr:to>
    <xdr:sp macro="" textlink="">
      <xdr:nvSpPr>
        <xdr:cNvPr id="842" name="フローチャート: 判断 841">
          <a:extLst>
            <a:ext uri="{FF2B5EF4-FFF2-40B4-BE49-F238E27FC236}">
              <a16:creationId xmlns:a16="http://schemas.microsoft.com/office/drawing/2014/main" id="{00000000-0008-0000-0600-00004A030000}"/>
            </a:ext>
          </a:extLst>
        </xdr:cNvPr>
        <xdr:cNvSpPr/>
      </xdr:nvSpPr>
      <xdr:spPr>
        <a:xfrm>
          <a:off x="22110700" y="131635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75</xdr:row>
      <xdr:rowOff>163730</xdr:rowOff>
    </xdr:from>
    <xdr:to>
      <xdr:col>111</xdr:col>
      <xdr:colOff>177800</xdr:colOff>
      <xdr:row>76</xdr:row>
      <xdr:rowOff>4170</xdr:rowOff>
    </xdr:to>
    <xdr:cxnSp macro="">
      <xdr:nvCxnSpPr>
        <xdr:cNvPr id="843" name="直線コネクタ 842">
          <a:extLst>
            <a:ext uri="{FF2B5EF4-FFF2-40B4-BE49-F238E27FC236}">
              <a16:creationId xmlns:a16="http://schemas.microsoft.com/office/drawing/2014/main" id="{00000000-0008-0000-0600-00004B030000}"/>
            </a:ext>
          </a:extLst>
        </xdr:cNvPr>
        <xdr:cNvCxnSpPr/>
      </xdr:nvCxnSpPr>
      <xdr:spPr>
        <a:xfrm flipV="1">
          <a:off x="20434300" y="13022480"/>
          <a:ext cx="889000" cy="118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76</xdr:row>
      <xdr:rowOff>109105</xdr:rowOff>
    </xdr:from>
    <xdr:to>
      <xdr:col>112</xdr:col>
      <xdr:colOff>38100</xdr:colOff>
      <xdr:row>77</xdr:row>
      <xdr:rowOff>39255</xdr:rowOff>
    </xdr:to>
    <xdr:sp macro="" textlink="">
      <xdr:nvSpPr>
        <xdr:cNvPr id="844" name="フローチャート: 判断 843">
          <a:extLst>
            <a:ext uri="{FF2B5EF4-FFF2-40B4-BE49-F238E27FC236}">
              <a16:creationId xmlns:a16="http://schemas.microsoft.com/office/drawing/2014/main" id="{00000000-0008-0000-0600-00004C030000}"/>
            </a:ext>
          </a:extLst>
        </xdr:cNvPr>
        <xdr:cNvSpPr/>
      </xdr:nvSpPr>
      <xdr:spPr>
        <a:xfrm>
          <a:off x="21272500" y="131393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68795</xdr:colOff>
      <xdr:row>77</xdr:row>
      <xdr:rowOff>30382</xdr:rowOff>
    </xdr:from>
    <xdr:ext cx="599010" cy="259045"/>
    <xdr:sp macro="" textlink="">
      <xdr:nvSpPr>
        <xdr:cNvPr id="845" name="テキスト ボックス 844">
          <a:extLst>
            <a:ext uri="{FF2B5EF4-FFF2-40B4-BE49-F238E27FC236}">
              <a16:creationId xmlns:a16="http://schemas.microsoft.com/office/drawing/2014/main" id="{00000000-0008-0000-0600-00004D030000}"/>
            </a:ext>
          </a:extLst>
        </xdr:cNvPr>
        <xdr:cNvSpPr txBox="1"/>
      </xdr:nvSpPr>
      <xdr:spPr>
        <a:xfrm>
          <a:off x="21023795" y="1323203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138,813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76</xdr:row>
      <xdr:rowOff>4170</xdr:rowOff>
    </xdr:from>
    <xdr:to>
      <xdr:col>107</xdr:col>
      <xdr:colOff>50800</xdr:colOff>
      <xdr:row>76</xdr:row>
      <xdr:rowOff>20687</xdr:rowOff>
    </xdr:to>
    <xdr:cxnSp macro="">
      <xdr:nvCxnSpPr>
        <xdr:cNvPr id="846" name="直線コネクタ 845">
          <a:extLst>
            <a:ext uri="{FF2B5EF4-FFF2-40B4-BE49-F238E27FC236}">
              <a16:creationId xmlns:a16="http://schemas.microsoft.com/office/drawing/2014/main" id="{00000000-0008-0000-0600-00004E030000}"/>
            </a:ext>
          </a:extLst>
        </xdr:cNvPr>
        <xdr:cNvCxnSpPr/>
      </xdr:nvCxnSpPr>
      <xdr:spPr>
        <a:xfrm flipV="1">
          <a:off x="19545300" y="13034370"/>
          <a:ext cx="889000" cy="165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76</xdr:row>
      <xdr:rowOff>132471</xdr:rowOff>
    </xdr:from>
    <xdr:to>
      <xdr:col>107</xdr:col>
      <xdr:colOff>101600</xdr:colOff>
      <xdr:row>77</xdr:row>
      <xdr:rowOff>62621</xdr:rowOff>
    </xdr:to>
    <xdr:sp macro="" textlink="">
      <xdr:nvSpPr>
        <xdr:cNvPr id="847" name="フローチャート: 判断 846">
          <a:extLst>
            <a:ext uri="{FF2B5EF4-FFF2-40B4-BE49-F238E27FC236}">
              <a16:creationId xmlns:a16="http://schemas.microsoft.com/office/drawing/2014/main" id="{00000000-0008-0000-0600-00004F030000}"/>
            </a:ext>
          </a:extLst>
        </xdr:cNvPr>
        <xdr:cNvSpPr/>
      </xdr:nvSpPr>
      <xdr:spPr>
        <a:xfrm>
          <a:off x="20383500" y="131626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132295</xdr:colOff>
      <xdr:row>77</xdr:row>
      <xdr:rowOff>53748</xdr:rowOff>
    </xdr:from>
    <xdr:ext cx="599010" cy="259045"/>
    <xdr:sp macro="" textlink="">
      <xdr:nvSpPr>
        <xdr:cNvPr id="848" name="テキスト ボックス 847">
          <a:extLst>
            <a:ext uri="{FF2B5EF4-FFF2-40B4-BE49-F238E27FC236}">
              <a16:creationId xmlns:a16="http://schemas.microsoft.com/office/drawing/2014/main" id="{00000000-0008-0000-0600-000050030000}"/>
            </a:ext>
          </a:extLst>
        </xdr:cNvPr>
        <xdr:cNvSpPr txBox="1"/>
      </xdr:nvSpPr>
      <xdr:spPr>
        <a:xfrm>
          <a:off x="20134795" y="132553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131,658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76</xdr:row>
      <xdr:rowOff>20687</xdr:rowOff>
    </xdr:from>
    <xdr:to>
      <xdr:col>102</xdr:col>
      <xdr:colOff>114300</xdr:colOff>
      <xdr:row>76</xdr:row>
      <xdr:rowOff>44861</xdr:rowOff>
    </xdr:to>
    <xdr:cxnSp macro="">
      <xdr:nvCxnSpPr>
        <xdr:cNvPr id="849" name="直線コネクタ 848">
          <a:extLst>
            <a:ext uri="{FF2B5EF4-FFF2-40B4-BE49-F238E27FC236}">
              <a16:creationId xmlns:a16="http://schemas.microsoft.com/office/drawing/2014/main" id="{00000000-0008-0000-0600-000051030000}"/>
            </a:ext>
          </a:extLst>
        </xdr:cNvPr>
        <xdr:cNvCxnSpPr/>
      </xdr:nvCxnSpPr>
      <xdr:spPr>
        <a:xfrm flipV="1">
          <a:off x="18656300" y="13050887"/>
          <a:ext cx="889000" cy="241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76</xdr:row>
      <xdr:rowOff>157882</xdr:rowOff>
    </xdr:from>
    <xdr:to>
      <xdr:col>102</xdr:col>
      <xdr:colOff>165100</xdr:colOff>
      <xdr:row>77</xdr:row>
      <xdr:rowOff>88032</xdr:rowOff>
    </xdr:to>
    <xdr:sp macro="" textlink="">
      <xdr:nvSpPr>
        <xdr:cNvPr id="850" name="フローチャート: 判断 849">
          <a:extLst>
            <a:ext uri="{FF2B5EF4-FFF2-40B4-BE49-F238E27FC236}">
              <a16:creationId xmlns:a16="http://schemas.microsoft.com/office/drawing/2014/main" id="{00000000-0008-0000-0600-000052030000}"/>
            </a:ext>
          </a:extLst>
        </xdr:cNvPr>
        <xdr:cNvSpPr/>
      </xdr:nvSpPr>
      <xdr:spPr>
        <a:xfrm>
          <a:off x="19494500" y="131880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5295</xdr:colOff>
      <xdr:row>77</xdr:row>
      <xdr:rowOff>79159</xdr:rowOff>
    </xdr:from>
    <xdr:ext cx="599010" cy="259045"/>
    <xdr:sp macro="" textlink="">
      <xdr:nvSpPr>
        <xdr:cNvPr id="851" name="テキスト ボックス 850">
          <a:extLst>
            <a:ext uri="{FF2B5EF4-FFF2-40B4-BE49-F238E27FC236}">
              <a16:creationId xmlns:a16="http://schemas.microsoft.com/office/drawing/2014/main" id="{00000000-0008-0000-0600-000053030000}"/>
            </a:ext>
          </a:extLst>
        </xdr:cNvPr>
        <xdr:cNvSpPr txBox="1"/>
      </xdr:nvSpPr>
      <xdr:spPr>
        <a:xfrm>
          <a:off x="19245795" y="132808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123,877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77</xdr:row>
      <xdr:rowOff>140348</xdr:rowOff>
    </xdr:from>
    <xdr:to>
      <xdr:col>98</xdr:col>
      <xdr:colOff>38100</xdr:colOff>
      <xdr:row>78</xdr:row>
      <xdr:rowOff>70498</xdr:rowOff>
    </xdr:to>
    <xdr:sp macro="" textlink="">
      <xdr:nvSpPr>
        <xdr:cNvPr id="852" name="フローチャート: 判断 851">
          <a:extLst>
            <a:ext uri="{FF2B5EF4-FFF2-40B4-BE49-F238E27FC236}">
              <a16:creationId xmlns:a16="http://schemas.microsoft.com/office/drawing/2014/main" id="{00000000-0008-0000-0600-000054030000}"/>
            </a:ext>
          </a:extLst>
        </xdr:cNvPr>
        <xdr:cNvSpPr/>
      </xdr:nvSpPr>
      <xdr:spPr>
        <a:xfrm>
          <a:off x="18605500" y="133419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78</xdr:row>
      <xdr:rowOff>61625</xdr:rowOff>
    </xdr:from>
    <xdr:ext cx="534377" cy="259045"/>
    <xdr:sp macro="" textlink="">
      <xdr:nvSpPr>
        <xdr:cNvPr id="853" name="テキスト ボックス 852">
          <a:extLst>
            <a:ext uri="{FF2B5EF4-FFF2-40B4-BE49-F238E27FC236}">
              <a16:creationId xmlns:a16="http://schemas.microsoft.com/office/drawing/2014/main" id="{00000000-0008-0000-0600-000055030000}"/>
            </a:ext>
          </a:extLst>
        </xdr:cNvPr>
        <xdr:cNvSpPr txBox="1"/>
      </xdr:nvSpPr>
      <xdr:spPr>
        <a:xfrm>
          <a:off x="18389111" y="134347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76,746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54" name="テキスト ボックス 853">
          <a:extLst>
            <a:ext uri="{FF2B5EF4-FFF2-40B4-BE49-F238E27FC236}">
              <a16:creationId xmlns:a16="http://schemas.microsoft.com/office/drawing/2014/main" id="{00000000-0008-0000-0600-000056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55" name="テキスト ボックス 854">
          <a:extLst>
            <a:ext uri="{FF2B5EF4-FFF2-40B4-BE49-F238E27FC236}">
              <a16:creationId xmlns:a16="http://schemas.microsoft.com/office/drawing/2014/main" id="{00000000-0008-0000-0600-000057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56" name="テキスト ボックス 855">
          <a:extLst>
            <a:ext uri="{FF2B5EF4-FFF2-40B4-BE49-F238E27FC236}">
              <a16:creationId xmlns:a16="http://schemas.microsoft.com/office/drawing/2014/main" id="{00000000-0008-0000-0600-000058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57" name="テキスト ボックス 856">
          <a:extLst>
            <a:ext uri="{FF2B5EF4-FFF2-40B4-BE49-F238E27FC236}">
              <a16:creationId xmlns:a16="http://schemas.microsoft.com/office/drawing/2014/main" id="{00000000-0008-0000-0600-000059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58" name="テキスト ボックス 857">
          <a:extLst>
            <a:ext uri="{FF2B5EF4-FFF2-40B4-BE49-F238E27FC236}">
              <a16:creationId xmlns:a16="http://schemas.microsoft.com/office/drawing/2014/main" id="{00000000-0008-0000-0600-00005A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65759</xdr:rowOff>
    </xdr:from>
    <xdr:to>
      <xdr:col>116</xdr:col>
      <xdr:colOff>114300</xdr:colOff>
      <xdr:row>75</xdr:row>
      <xdr:rowOff>167359</xdr:rowOff>
    </xdr:to>
    <xdr:sp macro="" textlink="">
      <xdr:nvSpPr>
        <xdr:cNvPr id="859" name="楕円 858">
          <a:extLst>
            <a:ext uri="{FF2B5EF4-FFF2-40B4-BE49-F238E27FC236}">
              <a16:creationId xmlns:a16="http://schemas.microsoft.com/office/drawing/2014/main" id="{00000000-0008-0000-0600-00005B030000}"/>
            </a:ext>
          </a:extLst>
        </xdr:cNvPr>
        <xdr:cNvSpPr/>
      </xdr:nvSpPr>
      <xdr:spPr>
        <a:xfrm>
          <a:off x="22110700" y="129245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74</xdr:row>
      <xdr:rowOff>88636</xdr:rowOff>
    </xdr:from>
    <xdr:ext cx="599010" cy="259045"/>
    <xdr:sp macro="" textlink="">
      <xdr:nvSpPr>
        <xdr:cNvPr id="860" name="繰出金該当値テキスト">
          <a:extLst>
            <a:ext uri="{FF2B5EF4-FFF2-40B4-BE49-F238E27FC236}">
              <a16:creationId xmlns:a16="http://schemas.microsoft.com/office/drawing/2014/main" id="{00000000-0008-0000-0600-00005C030000}"/>
            </a:ext>
          </a:extLst>
        </xdr:cNvPr>
        <xdr:cNvSpPr txBox="1"/>
      </xdr:nvSpPr>
      <xdr:spPr>
        <a:xfrm>
          <a:off x="22212300" y="1277593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204,586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75</xdr:row>
      <xdr:rowOff>112929</xdr:rowOff>
    </xdr:from>
    <xdr:to>
      <xdr:col>112</xdr:col>
      <xdr:colOff>38100</xdr:colOff>
      <xdr:row>76</xdr:row>
      <xdr:rowOff>43080</xdr:rowOff>
    </xdr:to>
    <xdr:sp macro="" textlink="">
      <xdr:nvSpPr>
        <xdr:cNvPr id="861" name="楕円 860">
          <a:extLst>
            <a:ext uri="{FF2B5EF4-FFF2-40B4-BE49-F238E27FC236}">
              <a16:creationId xmlns:a16="http://schemas.microsoft.com/office/drawing/2014/main" id="{00000000-0008-0000-0600-00005D030000}"/>
            </a:ext>
          </a:extLst>
        </xdr:cNvPr>
        <xdr:cNvSpPr/>
      </xdr:nvSpPr>
      <xdr:spPr>
        <a:xfrm>
          <a:off x="21272500" y="12971679"/>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68795</xdr:colOff>
      <xdr:row>74</xdr:row>
      <xdr:rowOff>59606</xdr:rowOff>
    </xdr:from>
    <xdr:ext cx="599010" cy="259045"/>
    <xdr:sp macro="" textlink="">
      <xdr:nvSpPr>
        <xdr:cNvPr id="862" name="テキスト ボックス 861">
          <a:extLst>
            <a:ext uri="{FF2B5EF4-FFF2-40B4-BE49-F238E27FC236}">
              <a16:creationId xmlns:a16="http://schemas.microsoft.com/office/drawing/2014/main" id="{00000000-0008-0000-0600-00005E030000}"/>
            </a:ext>
          </a:extLst>
        </xdr:cNvPr>
        <xdr:cNvSpPr txBox="1"/>
      </xdr:nvSpPr>
      <xdr:spPr>
        <a:xfrm>
          <a:off x="21023795" y="1274690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190,142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75</xdr:row>
      <xdr:rowOff>124820</xdr:rowOff>
    </xdr:from>
    <xdr:to>
      <xdr:col>107</xdr:col>
      <xdr:colOff>101600</xdr:colOff>
      <xdr:row>76</xdr:row>
      <xdr:rowOff>54970</xdr:rowOff>
    </xdr:to>
    <xdr:sp macro="" textlink="">
      <xdr:nvSpPr>
        <xdr:cNvPr id="863" name="楕円 862">
          <a:extLst>
            <a:ext uri="{FF2B5EF4-FFF2-40B4-BE49-F238E27FC236}">
              <a16:creationId xmlns:a16="http://schemas.microsoft.com/office/drawing/2014/main" id="{00000000-0008-0000-0600-00005F030000}"/>
            </a:ext>
          </a:extLst>
        </xdr:cNvPr>
        <xdr:cNvSpPr/>
      </xdr:nvSpPr>
      <xdr:spPr>
        <a:xfrm>
          <a:off x="20383500" y="129835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132295</xdr:colOff>
      <xdr:row>74</xdr:row>
      <xdr:rowOff>71497</xdr:rowOff>
    </xdr:from>
    <xdr:ext cx="599010" cy="259045"/>
    <xdr:sp macro="" textlink="">
      <xdr:nvSpPr>
        <xdr:cNvPr id="864" name="テキスト ボックス 863">
          <a:extLst>
            <a:ext uri="{FF2B5EF4-FFF2-40B4-BE49-F238E27FC236}">
              <a16:creationId xmlns:a16="http://schemas.microsoft.com/office/drawing/2014/main" id="{00000000-0008-0000-0600-000060030000}"/>
            </a:ext>
          </a:extLst>
        </xdr:cNvPr>
        <xdr:cNvSpPr txBox="1"/>
      </xdr:nvSpPr>
      <xdr:spPr>
        <a:xfrm>
          <a:off x="20134795" y="127587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186,501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75</xdr:row>
      <xdr:rowOff>141338</xdr:rowOff>
    </xdr:from>
    <xdr:to>
      <xdr:col>102</xdr:col>
      <xdr:colOff>165100</xdr:colOff>
      <xdr:row>76</xdr:row>
      <xdr:rowOff>71487</xdr:rowOff>
    </xdr:to>
    <xdr:sp macro="" textlink="">
      <xdr:nvSpPr>
        <xdr:cNvPr id="865" name="楕円 864">
          <a:extLst>
            <a:ext uri="{FF2B5EF4-FFF2-40B4-BE49-F238E27FC236}">
              <a16:creationId xmlns:a16="http://schemas.microsoft.com/office/drawing/2014/main" id="{00000000-0008-0000-0600-000061030000}"/>
            </a:ext>
          </a:extLst>
        </xdr:cNvPr>
        <xdr:cNvSpPr/>
      </xdr:nvSpPr>
      <xdr:spPr>
        <a:xfrm>
          <a:off x="19494500" y="13000088"/>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5295</xdr:colOff>
      <xdr:row>74</xdr:row>
      <xdr:rowOff>88015</xdr:rowOff>
    </xdr:from>
    <xdr:ext cx="599010" cy="259045"/>
    <xdr:sp macro="" textlink="">
      <xdr:nvSpPr>
        <xdr:cNvPr id="866" name="テキスト ボックス 865">
          <a:extLst>
            <a:ext uri="{FF2B5EF4-FFF2-40B4-BE49-F238E27FC236}">
              <a16:creationId xmlns:a16="http://schemas.microsoft.com/office/drawing/2014/main" id="{00000000-0008-0000-0600-000062030000}"/>
            </a:ext>
          </a:extLst>
        </xdr:cNvPr>
        <xdr:cNvSpPr txBox="1"/>
      </xdr:nvSpPr>
      <xdr:spPr>
        <a:xfrm>
          <a:off x="19245795" y="1277531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181,443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75</xdr:row>
      <xdr:rowOff>165511</xdr:rowOff>
    </xdr:from>
    <xdr:to>
      <xdr:col>98</xdr:col>
      <xdr:colOff>38100</xdr:colOff>
      <xdr:row>76</xdr:row>
      <xdr:rowOff>95661</xdr:rowOff>
    </xdr:to>
    <xdr:sp macro="" textlink="">
      <xdr:nvSpPr>
        <xdr:cNvPr id="867" name="楕円 866">
          <a:extLst>
            <a:ext uri="{FF2B5EF4-FFF2-40B4-BE49-F238E27FC236}">
              <a16:creationId xmlns:a16="http://schemas.microsoft.com/office/drawing/2014/main" id="{00000000-0008-0000-0600-000063030000}"/>
            </a:ext>
          </a:extLst>
        </xdr:cNvPr>
        <xdr:cNvSpPr/>
      </xdr:nvSpPr>
      <xdr:spPr>
        <a:xfrm>
          <a:off x="18605500" y="130242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68795</xdr:colOff>
      <xdr:row>74</xdr:row>
      <xdr:rowOff>112187</xdr:rowOff>
    </xdr:from>
    <xdr:ext cx="599010" cy="259045"/>
    <xdr:sp macro="" textlink="">
      <xdr:nvSpPr>
        <xdr:cNvPr id="868" name="テキスト ボックス 867">
          <a:extLst>
            <a:ext uri="{FF2B5EF4-FFF2-40B4-BE49-F238E27FC236}">
              <a16:creationId xmlns:a16="http://schemas.microsoft.com/office/drawing/2014/main" id="{00000000-0008-0000-0600-000064030000}"/>
            </a:ext>
          </a:extLst>
        </xdr:cNvPr>
        <xdr:cNvSpPr txBox="1"/>
      </xdr:nvSpPr>
      <xdr:spPr>
        <a:xfrm>
          <a:off x="18356795" y="1279948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174,041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69" name="正方形/長方形 868">
          <a:extLst>
            <a:ext uri="{FF2B5EF4-FFF2-40B4-BE49-F238E27FC236}">
              <a16:creationId xmlns:a16="http://schemas.microsoft.com/office/drawing/2014/main" id="{00000000-0008-0000-0600-000065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70" name="正方形/長方形 869">
          <a:extLst>
            <a:ext uri="{FF2B5EF4-FFF2-40B4-BE49-F238E27FC236}">
              <a16:creationId xmlns:a16="http://schemas.microsoft.com/office/drawing/2014/main" id="{00000000-0008-0000-0600-000066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71" name="正方形/長方形 870">
          <a:extLst>
            <a:ext uri="{FF2B5EF4-FFF2-40B4-BE49-F238E27FC236}">
              <a16:creationId xmlns:a16="http://schemas.microsoft.com/office/drawing/2014/main" id="{00000000-0008-0000-0600-000067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72" name="正方形/長方形 871">
          <a:extLst>
            <a:ext uri="{FF2B5EF4-FFF2-40B4-BE49-F238E27FC236}">
              <a16:creationId xmlns:a16="http://schemas.microsoft.com/office/drawing/2014/main" id="{00000000-0008-0000-0600-000068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73" name="正方形/長方形 872">
          <a:extLst>
            <a:ext uri="{FF2B5EF4-FFF2-40B4-BE49-F238E27FC236}">
              <a16:creationId xmlns:a16="http://schemas.microsoft.com/office/drawing/2014/main" id="{00000000-0008-0000-0600-000069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74" name="正方形/長方形 873">
          <a:extLst>
            <a:ext uri="{FF2B5EF4-FFF2-40B4-BE49-F238E27FC236}">
              <a16:creationId xmlns:a16="http://schemas.microsoft.com/office/drawing/2014/main" id="{00000000-0008-0000-0600-00006A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75" name="正方形/長方形 874">
          <a:extLst>
            <a:ext uri="{FF2B5EF4-FFF2-40B4-BE49-F238E27FC236}">
              <a16:creationId xmlns:a16="http://schemas.microsoft.com/office/drawing/2014/main" id="{00000000-0008-0000-0600-00006B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76" name="正方形/長方形 875">
          <a:extLst>
            <a:ext uri="{FF2B5EF4-FFF2-40B4-BE49-F238E27FC236}">
              <a16:creationId xmlns:a16="http://schemas.microsoft.com/office/drawing/2014/main" id="{00000000-0008-0000-0600-00006C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77" name="テキスト ボックス 876">
          <a:extLst>
            <a:ext uri="{FF2B5EF4-FFF2-40B4-BE49-F238E27FC236}">
              <a16:creationId xmlns:a16="http://schemas.microsoft.com/office/drawing/2014/main" id="{00000000-0008-0000-0600-00006D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78" name="直線コネクタ 877">
          <a:extLst>
            <a:ext uri="{FF2B5EF4-FFF2-40B4-BE49-F238E27FC236}">
              <a16:creationId xmlns:a16="http://schemas.microsoft.com/office/drawing/2014/main" id="{00000000-0008-0000-0600-00006E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79" name="直線コネクタ 878">
          <a:extLst>
            <a:ext uri="{FF2B5EF4-FFF2-40B4-BE49-F238E27FC236}">
              <a16:creationId xmlns:a16="http://schemas.microsoft.com/office/drawing/2014/main" id="{00000000-0008-0000-0600-00006F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80" name="テキスト ボックス 879">
          <a:extLst>
            <a:ext uri="{FF2B5EF4-FFF2-40B4-BE49-F238E27FC236}">
              <a16:creationId xmlns:a16="http://schemas.microsoft.com/office/drawing/2014/main" id="{00000000-0008-0000-0600-000070030000}"/>
            </a:ext>
          </a:extLst>
        </xdr:cNvPr>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81" name="直線コネクタ 880">
          <a:extLst>
            <a:ext uri="{FF2B5EF4-FFF2-40B4-BE49-F238E27FC236}">
              <a16:creationId xmlns:a16="http://schemas.microsoft.com/office/drawing/2014/main" id="{00000000-0008-0000-0600-000071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82" name="テキスト ボックス 881">
          <a:extLst>
            <a:ext uri="{FF2B5EF4-FFF2-40B4-BE49-F238E27FC236}">
              <a16:creationId xmlns:a16="http://schemas.microsoft.com/office/drawing/2014/main" id="{00000000-0008-0000-0600-000072030000}"/>
            </a:ext>
          </a:extLst>
        </xdr:cNvPr>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83" name="前年度繰上充用金グラフ枠">
          <a:extLst>
            <a:ext uri="{FF2B5EF4-FFF2-40B4-BE49-F238E27FC236}">
              <a16:creationId xmlns:a16="http://schemas.microsoft.com/office/drawing/2014/main" id="{00000000-0008-0000-0600-000073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884" name="直線コネクタ 883">
          <a:extLst>
            <a:ext uri="{FF2B5EF4-FFF2-40B4-BE49-F238E27FC236}">
              <a16:creationId xmlns:a16="http://schemas.microsoft.com/office/drawing/2014/main" id="{00000000-0008-0000-0600-000074030000}"/>
            </a:ext>
          </a:extLst>
        </xdr:cNvPr>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885" name="前年度繰上充用金最小値テキスト">
          <a:extLst>
            <a:ext uri="{FF2B5EF4-FFF2-40B4-BE49-F238E27FC236}">
              <a16:creationId xmlns:a16="http://schemas.microsoft.com/office/drawing/2014/main" id="{00000000-0008-0000-0600-000075030000}"/>
            </a:ext>
          </a:extLst>
        </xdr:cNvPr>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86" name="直線コネクタ 885">
          <a:extLst>
            <a:ext uri="{FF2B5EF4-FFF2-40B4-BE49-F238E27FC236}">
              <a16:creationId xmlns:a16="http://schemas.microsoft.com/office/drawing/2014/main" id="{00000000-0008-0000-0600-000076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887" name="前年度繰上充用金最大値テキスト">
          <a:extLst>
            <a:ext uri="{FF2B5EF4-FFF2-40B4-BE49-F238E27FC236}">
              <a16:creationId xmlns:a16="http://schemas.microsoft.com/office/drawing/2014/main" id="{00000000-0008-0000-0600-000077030000}"/>
            </a:ext>
          </a:extLst>
        </xdr:cNvPr>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88" name="直線コネクタ 887">
          <a:extLst>
            <a:ext uri="{FF2B5EF4-FFF2-40B4-BE49-F238E27FC236}">
              <a16:creationId xmlns:a16="http://schemas.microsoft.com/office/drawing/2014/main" id="{00000000-0008-0000-0600-000078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889" name="直線コネクタ 888">
          <a:extLst>
            <a:ext uri="{FF2B5EF4-FFF2-40B4-BE49-F238E27FC236}">
              <a16:creationId xmlns:a16="http://schemas.microsoft.com/office/drawing/2014/main" id="{00000000-0008-0000-0600-000079030000}"/>
            </a:ext>
          </a:extLst>
        </xdr:cNvPr>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890" name="前年度繰上充用金平均値テキスト">
          <a:extLst>
            <a:ext uri="{FF2B5EF4-FFF2-40B4-BE49-F238E27FC236}">
              <a16:creationId xmlns:a16="http://schemas.microsoft.com/office/drawing/2014/main" id="{00000000-0008-0000-0600-00007A030000}"/>
            </a:ext>
          </a:extLst>
        </xdr:cNvPr>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891" name="フローチャート: 判断 890">
          <a:extLst>
            <a:ext uri="{FF2B5EF4-FFF2-40B4-BE49-F238E27FC236}">
              <a16:creationId xmlns:a16="http://schemas.microsoft.com/office/drawing/2014/main" id="{00000000-0008-0000-0600-00007B030000}"/>
            </a:ext>
          </a:extLst>
        </xdr:cNvPr>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892" name="直線コネクタ 891">
          <a:extLst>
            <a:ext uri="{FF2B5EF4-FFF2-40B4-BE49-F238E27FC236}">
              <a16:creationId xmlns:a16="http://schemas.microsoft.com/office/drawing/2014/main" id="{00000000-0008-0000-0600-00007C030000}"/>
            </a:ext>
          </a:extLst>
        </xdr:cNvPr>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893" name="フローチャート: 判断 892">
          <a:extLst>
            <a:ext uri="{FF2B5EF4-FFF2-40B4-BE49-F238E27FC236}">
              <a16:creationId xmlns:a16="http://schemas.microsoft.com/office/drawing/2014/main" id="{00000000-0008-0000-0600-00007D030000}"/>
            </a:ext>
          </a:extLst>
        </xdr:cNvPr>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894" name="テキスト ボックス 893">
          <a:extLst>
            <a:ext uri="{FF2B5EF4-FFF2-40B4-BE49-F238E27FC236}">
              <a16:creationId xmlns:a16="http://schemas.microsoft.com/office/drawing/2014/main" id="{00000000-0008-0000-0600-00007E030000}"/>
            </a:ext>
          </a:extLst>
        </xdr:cNvPr>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895" name="直線コネクタ 894">
          <a:extLst>
            <a:ext uri="{FF2B5EF4-FFF2-40B4-BE49-F238E27FC236}">
              <a16:creationId xmlns:a16="http://schemas.microsoft.com/office/drawing/2014/main" id="{00000000-0008-0000-0600-00007F030000}"/>
            </a:ext>
          </a:extLst>
        </xdr:cNvPr>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896" name="フローチャート: 判断 895">
          <a:extLst>
            <a:ext uri="{FF2B5EF4-FFF2-40B4-BE49-F238E27FC236}">
              <a16:creationId xmlns:a16="http://schemas.microsoft.com/office/drawing/2014/main" id="{00000000-0008-0000-0600-000080030000}"/>
            </a:ext>
          </a:extLst>
        </xdr:cNvPr>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897" name="テキスト ボックス 896">
          <a:extLst>
            <a:ext uri="{FF2B5EF4-FFF2-40B4-BE49-F238E27FC236}">
              <a16:creationId xmlns:a16="http://schemas.microsoft.com/office/drawing/2014/main" id="{00000000-0008-0000-0600-000081030000}"/>
            </a:ext>
          </a:extLst>
        </xdr:cNvPr>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898" name="直線コネクタ 897">
          <a:extLst>
            <a:ext uri="{FF2B5EF4-FFF2-40B4-BE49-F238E27FC236}">
              <a16:creationId xmlns:a16="http://schemas.microsoft.com/office/drawing/2014/main" id="{00000000-0008-0000-0600-000082030000}"/>
            </a:ext>
          </a:extLst>
        </xdr:cNvPr>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899" name="フローチャート: 判断 898">
          <a:extLst>
            <a:ext uri="{FF2B5EF4-FFF2-40B4-BE49-F238E27FC236}">
              <a16:creationId xmlns:a16="http://schemas.microsoft.com/office/drawing/2014/main" id="{00000000-0008-0000-0600-000083030000}"/>
            </a:ext>
          </a:extLst>
        </xdr:cNvPr>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00" name="テキスト ボックス 899">
          <a:extLst>
            <a:ext uri="{FF2B5EF4-FFF2-40B4-BE49-F238E27FC236}">
              <a16:creationId xmlns:a16="http://schemas.microsoft.com/office/drawing/2014/main" id="{00000000-0008-0000-0600-000084030000}"/>
            </a:ext>
          </a:extLst>
        </xdr:cNvPr>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01" name="フローチャート: 判断 900">
          <a:extLst>
            <a:ext uri="{FF2B5EF4-FFF2-40B4-BE49-F238E27FC236}">
              <a16:creationId xmlns:a16="http://schemas.microsoft.com/office/drawing/2014/main" id="{00000000-0008-0000-0600-000085030000}"/>
            </a:ext>
          </a:extLst>
        </xdr:cNvPr>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02" name="テキスト ボックス 901">
          <a:extLst>
            <a:ext uri="{FF2B5EF4-FFF2-40B4-BE49-F238E27FC236}">
              <a16:creationId xmlns:a16="http://schemas.microsoft.com/office/drawing/2014/main" id="{00000000-0008-0000-0600-000086030000}"/>
            </a:ext>
          </a:extLst>
        </xdr:cNvPr>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03" name="テキスト ボックス 902">
          <a:extLst>
            <a:ext uri="{FF2B5EF4-FFF2-40B4-BE49-F238E27FC236}">
              <a16:creationId xmlns:a16="http://schemas.microsoft.com/office/drawing/2014/main" id="{00000000-0008-0000-0600-000087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04" name="テキスト ボックス 903">
          <a:extLst>
            <a:ext uri="{FF2B5EF4-FFF2-40B4-BE49-F238E27FC236}">
              <a16:creationId xmlns:a16="http://schemas.microsoft.com/office/drawing/2014/main" id="{00000000-0008-0000-0600-000088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05" name="テキスト ボックス 904">
          <a:extLst>
            <a:ext uri="{FF2B5EF4-FFF2-40B4-BE49-F238E27FC236}">
              <a16:creationId xmlns:a16="http://schemas.microsoft.com/office/drawing/2014/main" id="{00000000-0008-0000-0600-000089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06" name="テキスト ボックス 905">
          <a:extLst>
            <a:ext uri="{FF2B5EF4-FFF2-40B4-BE49-F238E27FC236}">
              <a16:creationId xmlns:a16="http://schemas.microsoft.com/office/drawing/2014/main" id="{00000000-0008-0000-0600-00008A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07" name="テキスト ボックス 906">
          <a:extLst>
            <a:ext uri="{FF2B5EF4-FFF2-40B4-BE49-F238E27FC236}">
              <a16:creationId xmlns:a16="http://schemas.microsoft.com/office/drawing/2014/main" id="{00000000-0008-0000-0600-00008B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08" name="楕円 907">
          <a:extLst>
            <a:ext uri="{FF2B5EF4-FFF2-40B4-BE49-F238E27FC236}">
              <a16:creationId xmlns:a16="http://schemas.microsoft.com/office/drawing/2014/main" id="{00000000-0008-0000-0600-00008C030000}"/>
            </a:ext>
          </a:extLst>
        </xdr:cNvPr>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09" name="前年度繰上充用金該当値テキスト">
          <a:extLst>
            <a:ext uri="{FF2B5EF4-FFF2-40B4-BE49-F238E27FC236}">
              <a16:creationId xmlns:a16="http://schemas.microsoft.com/office/drawing/2014/main" id="{00000000-0008-0000-0600-00008D030000}"/>
            </a:ext>
          </a:extLst>
        </xdr:cNvPr>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10" name="楕円 909">
          <a:extLst>
            <a:ext uri="{FF2B5EF4-FFF2-40B4-BE49-F238E27FC236}">
              <a16:creationId xmlns:a16="http://schemas.microsoft.com/office/drawing/2014/main" id="{00000000-0008-0000-0600-00008E030000}"/>
            </a:ext>
          </a:extLst>
        </xdr:cNvPr>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11" name="テキスト ボックス 910">
          <a:extLst>
            <a:ext uri="{FF2B5EF4-FFF2-40B4-BE49-F238E27FC236}">
              <a16:creationId xmlns:a16="http://schemas.microsoft.com/office/drawing/2014/main" id="{00000000-0008-0000-0600-00008F030000}"/>
            </a:ext>
          </a:extLst>
        </xdr:cNvPr>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12" name="楕円 911">
          <a:extLst>
            <a:ext uri="{FF2B5EF4-FFF2-40B4-BE49-F238E27FC236}">
              <a16:creationId xmlns:a16="http://schemas.microsoft.com/office/drawing/2014/main" id="{00000000-0008-0000-0600-000090030000}"/>
            </a:ext>
          </a:extLst>
        </xdr:cNvPr>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13" name="テキスト ボックス 912">
          <a:extLst>
            <a:ext uri="{FF2B5EF4-FFF2-40B4-BE49-F238E27FC236}">
              <a16:creationId xmlns:a16="http://schemas.microsoft.com/office/drawing/2014/main" id="{00000000-0008-0000-0600-000091030000}"/>
            </a:ext>
          </a:extLst>
        </xdr:cNvPr>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14" name="楕円 913">
          <a:extLst>
            <a:ext uri="{FF2B5EF4-FFF2-40B4-BE49-F238E27FC236}">
              <a16:creationId xmlns:a16="http://schemas.microsoft.com/office/drawing/2014/main" id="{00000000-0008-0000-0600-000092030000}"/>
            </a:ext>
          </a:extLst>
        </xdr:cNvPr>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15" name="テキスト ボックス 914">
          <a:extLst>
            <a:ext uri="{FF2B5EF4-FFF2-40B4-BE49-F238E27FC236}">
              <a16:creationId xmlns:a16="http://schemas.microsoft.com/office/drawing/2014/main" id="{00000000-0008-0000-0600-000093030000}"/>
            </a:ext>
          </a:extLst>
        </xdr:cNvPr>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16" name="楕円 915">
          <a:extLst>
            <a:ext uri="{FF2B5EF4-FFF2-40B4-BE49-F238E27FC236}">
              <a16:creationId xmlns:a16="http://schemas.microsoft.com/office/drawing/2014/main" id="{00000000-0008-0000-0600-000094030000}"/>
            </a:ext>
          </a:extLst>
        </xdr:cNvPr>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17" name="テキスト ボックス 916">
          <a:extLst>
            <a:ext uri="{FF2B5EF4-FFF2-40B4-BE49-F238E27FC236}">
              <a16:creationId xmlns:a16="http://schemas.microsoft.com/office/drawing/2014/main" id="{00000000-0008-0000-0600-000095030000}"/>
            </a:ext>
          </a:extLst>
        </xdr:cNvPr>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18" name="正方形/長方形 917">
          <a:extLst>
            <a:ext uri="{FF2B5EF4-FFF2-40B4-BE49-F238E27FC236}">
              <a16:creationId xmlns:a16="http://schemas.microsoft.com/office/drawing/2014/main" id="{00000000-0008-0000-0600-000096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19" name="正方形/長方形 918">
          <a:extLst>
            <a:ext uri="{FF2B5EF4-FFF2-40B4-BE49-F238E27FC236}">
              <a16:creationId xmlns:a16="http://schemas.microsoft.com/office/drawing/2014/main" id="{00000000-0008-0000-0600-000097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20" name="テキスト ボックス 919">
          <a:extLst>
            <a:ext uri="{FF2B5EF4-FFF2-40B4-BE49-F238E27FC236}">
              <a16:creationId xmlns:a16="http://schemas.microsoft.com/office/drawing/2014/main" id="{00000000-0008-0000-0600-000098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　類似団体</a:t>
          </a:r>
          <a:r>
            <a:rPr kumimoji="1" lang="en-US" altLang="ja-JP" sz="1100">
              <a:solidFill>
                <a:schemeClr val="dk1"/>
              </a:solidFill>
              <a:effectLst/>
              <a:latin typeface="+mn-lt"/>
              <a:ea typeface="+mn-ea"/>
              <a:cs typeface="+mn-cs"/>
            </a:rPr>
            <a:t>94</a:t>
          </a:r>
          <a:r>
            <a:rPr kumimoji="1" lang="ja-JP" altLang="ja-JP" sz="1100">
              <a:solidFill>
                <a:schemeClr val="dk1"/>
              </a:solidFill>
              <a:effectLst/>
              <a:latin typeface="+mn-lt"/>
              <a:ea typeface="+mn-ea"/>
              <a:cs typeface="+mn-cs"/>
            </a:rPr>
            <a:t>団体と比較して一人当たりコストが高い主な項目は、投資及び出資金が</a:t>
          </a:r>
          <a:r>
            <a:rPr kumimoji="1" lang="en-US" altLang="ja-JP" sz="1100">
              <a:solidFill>
                <a:schemeClr val="dk1"/>
              </a:solidFill>
              <a:effectLst/>
              <a:latin typeface="+mn-lt"/>
              <a:ea typeface="+mn-ea"/>
              <a:cs typeface="+mn-cs"/>
            </a:rPr>
            <a:t>5</a:t>
          </a:r>
          <a:r>
            <a:rPr kumimoji="1" lang="ja-JP" altLang="ja-JP" sz="1100">
              <a:solidFill>
                <a:schemeClr val="dk1"/>
              </a:solidFill>
              <a:effectLst/>
              <a:latin typeface="+mn-lt"/>
              <a:ea typeface="+mn-ea"/>
              <a:cs typeface="+mn-cs"/>
            </a:rPr>
            <a:t>位、扶助費が</a:t>
          </a:r>
          <a:r>
            <a:rPr kumimoji="1" lang="en-US" altLang="ja-JP" sz="1100">
              <a:solidFill>
                <a:schemeClr val="dk1"/>
              </a:solidFill>
              <a:effectLst/>
              <a:latin typeface="+mn-lt"/>
              <a:ea typeface="+mn-ea"/>
              <a:cs typeface="+mn-cs"/>
            </a:rPr>
            <a:t>15</a:t>
          </a:r>
          <a:r>
            <a:rPr kumimoji="1" lang="ja-JP" altLang="ja-JP" sz="1100">
              <a:solidFill>
                <a:schemeClr val="dk1"/>
              </a:solidFill>
              <a:effectLst/>
              <a:latin typeface="+mn-lt"/>
              <a:ea typeface="+mn-ea"/>
              <a:cs typeface="+mn-cs"/>
            </a:rPr>
            <a:t>位、繰出金が</a:t>
          </a:r>
          <a:r>
            <a:rPr kumimoji="1" lang="en-US" altLang="ja-JP" sz="1100">
              <a:solidFill>
                <a:schemeClr val="dk1"/>
              </a:solidFill>
              <a:effectLst/>
              <a:latin typeface="+mn-lt"/>
              <a:ea typeface="+mn-ea"/>
              <a:cs typeface="+mn-cs"/>
            </a:rPr>
            <a:t>21</a:t>
          </a:r>
          <a:r>
            <a:rPr kumimoji="1" lang="ja-JP" altLang="ja-JP" sz="1100">
              <a:solidFill>
                <a:schemeClr val="dk1"/>
              </a:solidFill>
              <a:effectLst/>
              <a:latin typeface="+mn-lt"/>
              <a:ea typeface="+mn-ea"/>
              <a:cs typeface="+mn-cs"/>
            </a:rPr>
            <a:t>位となっている。投資及び出資金は、町立病院の整備のために出資金として支出を行ったもの。扶助費は、少子化対策により子育て世帯が増加し、保育所措置費が高</a:t>
          </a:r>
          <a:r>
            <a:rPr kumimoji="1" lang="ja-JP" altLang="en-US" sz="1100">
              <a:solidFill>
                <a:schemeClr val="dk1"/>
              </a:solidFill>
              <a:effectLst/>
              <a:latin typeface="+mn-lt"/>
              <a:ea typeface="+mn-ea"/>
              <a:cs typeface="+mn-cs"/>
            </a:rPr>
            <a:t>い</a:t>
          </a:r>
          <a:r>
            <a:rPr kumimoji="1" lang="ja-JP" altLang="ja-JP" sz="1100">
              <a:solidFill>
                <a:schemeClr val="dk1"/>
              </a:solidFill>
              <a:effectLst/>
              <a:latin typeface="+mn-lt"/>
              <a:ea typeface="+mn-ea"/>
              <a:cs typeface="+mn-cs"/>
            </a:rPr>
            <a:t>ことによる。繰出金については、下水道整備事業の償還の財源として一般会計からの繰出金に頼らざるを得ないこと、高齢化の進行（高齢化率</a:t>
          </a:r>
          <a:r>
            <a:rPr kumimoji="1" lang="en-US" altLang="ja-JP" sz="1100">
              <a:solidFill>
                <a:schemeClr val="dk1"/>
              </a:solidFill>
              <a:effectLst/>
              <a:latin typeface="+mn-lt"/>
              <a:ea typeface="+mn-ea"/>
              <a:cs typeface="+mn-cs"/>
            </a:rPr>
            <a:t>50</a:t>
          </a:r>
          <a:r>
            <a:rPr kumimoji="1" lang="ja-JP" altLang="ja-JP" sz="1100">
              <a:solidFill>
                <a:schemeClr val="dk1"/>
              </a:solidFill>
              <a:effectLst/>
              <a:latin typeface="+mn-lt"/>
              <a:ea typeface="+mn-ea"/>
              <a:cs typeface="+mn-cs"/>
            </a:rPr>
            <a:t>％超）に伴い、後期高齢者医療保険、介護保険の給付費が多額となっていることなどから類似団体と比較して高い水準となっている。</a:t>
          </a:r>
          <a:endParaRPr lang="ja-JP" altLang="ja-JP" sz="1400">
            <a:effectLst/>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東京都奥多摩町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4,603
4,533
225.53
7,385,902
7,098,560
286,575
2,818,816
1,576,240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7.4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39</xdr:row>
      <xdr:rowOff>44450</xdr:rowOff>
    </xdr:from>
    <xdr:to>
      <xdr:col>28</xdr:col>
      <xdr:colOff>114300</xdr:colOff>
      <xdr:row>39</xdr:row>
      <xdr:rowOff>44450</xdr:rowOff>
    </xdr:to>
    <xdr:cxnSp macro="">
      <xdr:nvCxnSpPr>
        <xdr:cNvPr id="42" name="直線コネクタ 41">
          <a:extLst>
            <a:ext uri="{FF2B5EF4-FFF2-40B4-BE49-F238E27FC236}">
              <a16:creationId xmlns:a16="http://schemas.microsoft.com/office/drawing/2014/main" id="{00000000-0008-0000-0700-00002A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38</xdr:row>
      <xdr:rowOff>73677</xdr:rowOff>
    </xdr:from>
    <xdr:ext cx="248786" cy="259045"/>
    <xdr:sp macro="" textlink="">
      <xdr:nvSpPr>
        <xdr:cNvPr id="43" name="テキスト ボックス 42">
          <a:extLst>
            <a:ext uri="{FF2B5EF4-FFF2-40B4-BE49-F238E27FC236}">
              <a16:creationId xmlns:a16="http://schemas.microsoft.com/office/drawing/2014/main" id="{00000000-0008-0000-0700-00002B000000}"/>
            </a:ext>
          </a:extLst>
        </xdr:cNvPr>
        <xdr:cNvSpPr txBox="1"/>
      </xdr:nvSpPr>
      <xdr:spPr>
        <a:xfrm>
          <a:off x="513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4" name="直線コネクタ 43">
          <a:extLst>
            <a:ext uri="{FF2B5EF4-FFF2-40B4-BE49-F238E27FC236}">
              <a16:creationId xmlns:a16="http://schemas.microsoft.com/office/drawing/2014/main" id="{00000000-0008-0000-0700-00002C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35577</xdr:rowOff>
    </xdr:from>
    <xdr:ext cx="531299" cy="259045"/>
    <xdr:sp macro="" textlink="">
      <xdr:nvSpPr>
        <xdr:cNvPr id="45" name="テキスト ボックス 44">
          <a:extLst>
            <a:ext uri="{FF2B5EF4-FFF2-40B4-BE49-F238E27FC236}">
              <a16:creationId xmlns:a16="http://schemas.microsoft.com/office/drawing/2014/main" id="{00000000-0008-0000-0700-00002D000000}"/>
            </a:ext>
          </a:extLst>
        </xdr:cNvPr>
        <xdr:cNvSpPr txBox="1"/>
      </xdr:nvSpPr>
      <xdr:spPr>
        <a:xfrm>
          <a:off x="230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6" name="直線コネクタ 45">
          <a:extLst>
            <a:ext uri="{FF2B5EF4-FFF2-40B4-BE49-F238E27FC236}">
              <a16:creationId xmlns:a16="http://schemas.microsoft.com/office/drawing/2014/main" id="{00000000-0008-0000-0700-00002E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33</xdr:row>
      <xdr:rowOff>168927</xdr:rowOff>
    </xdr:from>
    <xdr:ext cx="531299" cy="259045"/>
    <xdr:sp macro="" textlink="">
      <xdr:nvSpPr>
        <xdr:cNvPr id="47" name="テキスト ボックス 46">
          <a:extLst>
            <a:ext uri="{FF2B5EF4-FFF2-40B4-BE49-F238E27FC236}">
              <a16:creationId xmlns:a16="http://schemas.microsoft.com/office/drawing/2014/main" id="{00000000-0008-0000-0700-00002F000000}"/>
            </a:ext>
          </a:extLst>
        </xdr:cNvPr>
        <xdr:cNvSpPr txBox="1"/>
      </xdr:nvSpPr>
      <xdr:spPr>
        <a:xfrm>
          <a:off x="230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8" name="直線コネクタ 47">
          <a:extLst>
            <a:ext uri="{FF2B5EF4-FFF2-40B4-BE49-F238E27FC236}">
              <a16:creationId xmlns:a16="http://schemas.microsoft.com/office/drawing/2014/main" id="{00000000-0008-0000-0700-000030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31</xdr:row>
      <xdr:rowOff>130827</xdr:rowOff>
    </xdr:from>
    <xdr:ext cx="531299" cy="259045"/>
    <xdr:sp macro="" textlink="">
      <xdr:nvSpPr>
        <xdr:cNvPr id="49" name="テキスト ボックス 48">
          <a:extLst>
            <a:ext uri="{FF2B5EF4-FFF2-40B4-BE49-F238E27FC236}">
              <a16:creationId xmlns:a16="http://schemas.microsoft.com/office/drawing/2014/main" id="{00000000-0008-0000-0700-000031000000}"/>
            </a:ext>
          </a:extLst>
        </xdr:cNvPr>
        <xdr:cNvSpPr txBox="1"/>
      </xdr:nvSpPr>
      <xdr:spPr>
        <a:xfrm>
          <a:off x="230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0" name="直線コネクタ 49">
          <a:extLst>
            <a:ext uri="{FF2B5EF4-FFF2-40B4-BE49-F238E27FC236}">
              <a16:creationId xmlns:a16="http://schemas.microsoft.com/office/drawing/2014/main" id="{00000000-0008-0000-0700-000032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92727</xdr:rowOff>
    </xdr:from>
    <xdr:ext cx="595419" cy="259045"/>
    <xdr:sp macro="" textlink="">
      <xdr:nvSpPr>
        <xdr:cNvPr id="51" name="テキスト ボックス 50">
          <a:extLst>
            <a:ext uri="{FF2B5EF4-FFF2-40B4-BE49-F238E27FC236}">
              <a16:creationId xmlns:a16="http://schemas.microsoft.com/office/drawing/2014/main" id="{00000000-0008-0000-0700-000033000000}"/>
            </a:ext>
          </a:extLst>
        </xdr:cNvPr>
        <xdr:cNvSpPr txBox="1"/>
      </xdr:nvSpPr>
      <xdr:spPr>
        <a:xfrm>
          <a:off x="166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2" name="直線コネクタ 51">
          <a:extLst>
            <a:ext uri="{FF2B5EF4-FFF2-40B4-BE49-F238E27FC236}">
              <a16:creationId xmlns:a16="http://schemas.microsoft.com/office/drawing/2014/main" id="{00000000-0008-0000-0700-000034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3" name="テキスト ボックス 52">
          <a:extLst>
            <a:ext uri="{FF2B5EF4-FFF2-40B4-BE49-F238E27FC236}">
              <a16:creationId xmlns:a16="http://schemas.microsoft.com/office/drawing/2014/main" id="{00000000-0008-0000-0700-000035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4" name="議会費グラフ枠">
          <a:extLst>
            <a:ext uri="{FF2B5EF4-FFF2-40B4-BE49-F238E27FC236}">
              <a16:creationId xmlns:a16="http://schemas.microsoft.com/office/drawing/2014/main" id="{00000000-0008-0000-0700-000036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63335</xdr:rowOff>
    </xdr:from>
    <xdr:to>
      <xdr:col>24</xdr:col>
      <xdr:colOff>62865</xdr:colOff>
      <xdr:row>38</xdr:row>
      <xdr:rowOff>100317</xdr:rowOff>
    </xdr:to>
    <xdr:cxnSp macro="">
      <xdr:nvCxnSpPr>
        <xdr:cNvPr id="55" name="直線コネクタ 54">
          <a:extLst>
            <a:ext uri="{FF2B5EF4-FFF2-40B4-BE49-F238E27FC236}">
              <a16:creationId xmlns:a16="http://schemas.microsoft.com/office/drawing/2014/main" id="{00000000-0008-0000-0700-000037000000}"/>
            </a:ext>
          </a:extLst>
        </xdr:cNvPr>
        <xdr:cNvCxnSpPr/>
      </xdr:nvCxnSpPr>
      <xdr:spPr>
        <a:xfrm flipV="1">
          <a:off x="4633595" y="5206835"/>
          <a:ext cx="1270" cy="140858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104144</xdr:rowOff>
    </xdr:from>
    <xdr:ext cx="469744" cy="259045"/>
    <xdr:sp macro="" textlink="">
      <xdr:nvSpPr>
        <xdr:cNvPr id="56" name="議会費最小値テキスト">
          <a:extLst>
            <a:ext uri="{FF2B5EF4-FFF2-40B4-BE49-F238E27FC236}">
              <a16:creationId xmlns:a16="http://schemas.microsoft.com/office/drawing/2014/main" id="{00000000-0008-0000-0700-000038000000}"/>
            </a:ext>
          </a:extLst>
        </xdr:cNvPr>
        <xdr:cNvSpPr txBox="1"/>
      </xdr:nvSpPr>
      <xdr:spPr>
        <a:xfrm>
          <a:off x="4686300" y="66192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100317</xdr:rowOff>
    </xdr:from>
    <xdr:to>
      <xdr:col>24</xdr:col>
      <xdr:colOff>152400</xdr:colOff>
      <xdr:row>38</xdr:row>
      <xdr:rowOff>100317</xdr:rowOff>
    </xdr:to>
    <xdr:cxnSp macro="">
      <xdr:nvCxnSpPr>
        <xdr:cNvPr id="57" name="直線コネクタ 56">
          <a:extLst>
            <a:ext uri="{FF2B5EF4-FFF2-40B4-BE49-F238E27FC236}">
              <a16:creationId xmlns:a16="http://schemas.microsoft.com/office/drawing/2014/main" id="{00000000-0008-0000-0700-000039000000}"/>
            </a:ext>
          </a:extLst>
        </xdr:cNvPr>
        <xdr:cNvCxnSpPr/>
      </xdr:nvCxnSpPr>
      <xdr:spPr>
        <a:xfrm>
          <a:off x="4546600" y="66154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10012</xdr:rowOff>
    </xdr:from>
    <xdr:ext cx="599010" cy="259045"/>
    <xdr:sp macro="" textlink="">
      <xdr:nvSpPr>
        <xdr:cNvPr id="58" name="議会費最大値テキスト">
          <a:extLst>
            <a:ext uri="{FF2B5EF4-FFF2-40B4-BE49-F238E27FC236}">
              <a16:creationId xmlns:a16="http://schemas.microsoft.com/office/drawing/2014/main" id="{00000000-0008-0000-0700-00003A000000}"/>
            </a:ext>
          </a:extLst>
        </xdr:cNvPr>
        <xdr:cNvSpPr txBox="1"/>
      </xdr:nvSpPr>
      <xdr:spPr>
        <a:xfrm>
          <a:off x="4686300" y="49820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120,013</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30</xdr:row>
      <xdr:rowOff>63335</xdr:rowOff>
    </xdr:from>
    <xdr:to>
      <xdr:col>24</xdr:col>
      <xdr:colOff>152400</xdr:colOff>
      <xdr:row>30</xdr:row>
      <xdr:rowOff>63335</xdr:rowOff>
    </xdr:to>
    <xdr:cxnSp macro="">
      <xdr:nvCxnSpPr>
        <xdr:cNvPr id="59" name="直線コネクタ 58">
          <a:extLst>
            <a:ext uri="{FF2B5EF4-FFF2-40B4-BE49-F238E27FC236}">
              <a16:creationId xmlns:a16="http://schemas.microsoft.com/office/drawing/2014/main" id="{00000000-0008-0000-0700-00003B000000}"/>
            </a:ext>
          </a:extLst>
        </xdr:cNvPr>
        <xdr:cNvCxnSpPr/>
      </xdr:nvCxnSpPr>
      <xdr:spPr>
        <a:xfrm>
          <a:off x="4546600" y="52068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37</xdr:row>
      <xdr:rowOff>142113</xdr:rowOff>
    </xdr:from>
    <xdr:to>
      <xdr:col>24</xdr:col>
      <xdr:colOff>63500</xdr:colOff>
      <xdr:row>37</xdr:row>
      <xdr:rowOff>146342</xdr:rowOff>
    </xdr:to>
    <xdr:cxnSp macro="">
      <xdr:nvCxnSpPr>
        <xdr:cNvPr id="60" name="直線コネクタ 59">
          <a:extLst>
            <a:ext uri="{FF2B5EF4-FFF2-40B4-BE49-F238E27FC236}">
              <a16:creationId xmlns:a16="http://schemas.microsoft.com/office/drawing/2014/main" id="{00000000-0008-0000-0700-00003C000000}"/>
            </a:ext>
          </a:extLst>
        </xdr:cNvPr>
        <xdr:cNvCxnSpPr/>
      </xdr:nvCxnSpPr>
      <xdr:spPr>
        <a:xfrm flipV="1">
          <a:off x="3797300" y="6485763"/>
          <a:ext cx="838200" cy="42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81551</xdr:rowOff>
    </xdr:from>
    <xdr:ext cx="534377" cy="259045"/>
    <xdr:sp macro="" textlink="">
      <xdr:nvSpPr>
        <xdr:cNvPr id="61" name="議会費平均値テキスト">
          <a:extLst>
            <a:ext uri="{FF2B5EF4-FFF2-40B4-BE49-F238E27FC236}">
              <a16:creationId xmlns:a16="http://schemas.microsoft.com/office/drawing/2014/main" id="{00000000-0008-0000-0700-00003D000000}"/>
            </a:ext>
          </a:extLst>
        </xdr:cNvPr>
        <xdr:cNvSpPr txBox="1"/>
      </xdr:nvSpPr>
      <xdr:spPr>
        <a:xfrm>
          <a:off x="4686300" y="625375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21,880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58674</xdr:rowOff>
    </xdr:from>
    <xdr:to>
      <xdr:col>24</xdr:col>
      <xdr:colOff>114300</xdr:colOff>
      <xdr:row>37</xdr:row>
      <xdr:rowOff>160274</xdr:rowOff>
    </xdr:to>
    <xdr:sp macro="" textlink="">
      <xdr:nvSpPr>
        <xdr:cNvPr id="62" name="フローチャート: 判断 61">
          <a:extLst>
            <a:ext uri="{FF2B5EF4-FFF2-40B4-BE49-F238E27FC236}">
              <a16:creationId xmlns:a16="http://schemas.microsoft.com/office/drawing/2014/main" id="{00000000-0008-0000-0700-00003E000000}"/>
            </a:ext>
          </a:extLst>
        </xdr:cNvPr>
        <xdr:cNvSpPr/>
      </xdr:nvSpPr>
      <xdr:spPr>
        <a:xfrm>
          <a:off x="4584700" y="64023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146342</xdr:rowOff>
    </xdr:from>
    <xdr:to>
      <xdr:col>19</xdr:col>
      <xdr:colOff>177800</xdr:colOff>
      <xdr:row>37</xdr:row>
      <xdr:rowOff>152705</xdr:rowOff>
    </xdr:to>
    <xdr:cxnSp macro="">
      <xdr:nvCxnSpPr>
        <xdr:cNvPr id="63" name="直線コネクタ 62">
          <a:extLst>
            <a:ext uri="{FF2B5EF4-FFF2-40B4-BE49-F238E27FC236}">
              <a16:creationId xmlns:a16="http://schemas.microsoft.com/office/drawing/2014/main" id="{00000000-0008-0000-0700-00003F000000}"/>
            </a:ext>
          </a:extLst>
        </xdr:cNvPr>
        <xdr:cNvCxnSpPr/>
      </xdr:nvCxnSpPr>
      <xdr:spPr>
        <a:xfrm flipV="1">
          <a:off x="2908300" y="6489992"/>
          <a:ext cx="889000" cy="63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37</xdr:row>
      <xdr:rowOff>73457</xdr:rowOff>
    </xdr:from>
    <xdr:to>
      <xdr:col>20</xdr:col>
      <xdr:colOff>38100</xdr:colOff>
      <xdr:row>38</xdr:row>
      <xdr:rowOff>3607</xdr:rowOff>
    </xdr:to>
    <xdr:sp macro="" textlink="">
      <xdr:nvSpPr>
        <xdr:cNvPr id="64" name="フローチャート: 判断 63">
          <a:extLst>
            <a:ext uri="{FF2B5EF4-FFF2-40B4-BE49-F238E27FC236}">
              <a16:creationId xmlns:a16="http://schemas.microsoft.com/office/drawing/2014/main" id="{00000000-0008-0000-0700-000040000000}"/>
            </a:ext>
          </a:extLst>
        </xdr:cNvPr>
        <xdr:cNvSpPr/>
      </xdr:nvSpPr>
      <xdr:spPr>
        <a:xfrm>
          <a:off x="3746500" y="64171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36</xdr:row>
      <xdr:rowOff>20134</xdr:rowOff>
    </xdr:from>
    <xdr:ext cx="534377" cy="259045"/>
    <xdr:sp macro="" textlink="">
      <xdr:nvSpPr>
        <xdr:cNvPr id="65" name="テキスト ボックス 64">
          <a:extLst>
            <a:ext uri="{FF2B5EF4-FFF2-40B4-BE49-F238E27FC236}">
              <a16:creationId xmlns:a16="http://schemas.microsoft.com/office/drawing/2014/main" id="{00000000-0008-0000-0700-000041000000}"/>
            </a:ext>
          </a:extLst>
        </xdr:cNvPr>
        <xdr:cNvSpPr txBox="1"/>
      </xdr:nvSpPr>
      <xdr:spPr>
        <a:xfrm>
          <a:off x="3530111" y="61923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20,716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37</xdr:row>
      <xdr:rowOff>152705</xdr:rowOff>
    </xdr:from>
    <xdr:to>
      <xdr:col>15</xdr:col>
      <xdr:colOff>50800</xdr:colOff>
      <xdr:row>37</xdr:row>
      <xdr:rowOff>153746</xdr:rowOff>
    </xdr:to>
    <xdr:cxnSp macro="">
      <xdr:nvCxnSpPr>
        <xdr:cNvPr id="66" name="直線コネクタ 65">
          <a:extLst>
            <a:ext uri="{FF2B5EF4-FFF2-40B4-BE49-F238E27FC236}">
              <a16:creationId xmlns:a16="http://schemas.microsoft.com/office/drawing/2014/main" id="{00000000-0008-0000-0700-000042000000}"/>
            </a:ext>
          </a:extLst>
        </xdr:cNvPr>
        <xdr:cNvCxnSpPr/>
      </xdr:nvCxnSpPr>
      <xdr:spPr>
        <a:xfrm flipV="1">
          <a:off x="2019300" y="6496355"/>
          <a:ext cx="889000" cy="10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37</xdr:row>
      <xdr:rowOff>92621</xdr:rowOff>
    </xdr:from>
    <xdr:to>
      <xdr:col>15</xdr:col>
      <xdr:colOff>101600</xdr:colOff>
      <xdr:row>38</xdr:row>
      <xdr:rowOff>22771</xdr:rowOff>
    </xdr:to>
    <xdr:sp macro="" textlink="">
      <xdr:nvSpPr>
        <xdr:cNvPr id="67" name="フローチャート: 判断 66">
          <a:extLst>
            <a:ext uri="{FF2B5EF4-FFF2-40B4-BE49-F238E27FC236}">
              <a16:creationId xmlns:a16="http://schemas.microsoft.com/office/drawing/2014/main" id="{00000000-0008-0000-0700-000043000000}"/>
            </a:ext>
          </a:extLst>
        </xdr:cNvPr>
        <xdr:cNvSpPr/>
      </xdr:nvSpPr>
      <xdr:spPr>
        <a:xfrm>
          <a:off x="2857500" y="64362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36</xdr:row>
      <xdr:rowOff>39298</xdr:rowOff>
    </xdr:from>
    <xdr:ext cx="534377" cy="259045"/>
    <xdr:sp macro="" textlink="">
      <xdr:nvSpPr>
        <xdr:cNvPr id="68" name="テキスト ボックス 67">
          <a:extLst>
            <a:ext uri="{FF2B5EF4-FFF2-40B4-BE49-F238E27FC236}">
              <a16:creationId xmlns:a16="http://schemas.microsoft.com/office/drawing/2014/main" id="{00000000-0008-0000-0700-000044000000}"/>
            </a:ext>
          </a:extLst>
        </xdr:cNvPr>
        <xdr:cNvSpPr txBox="1"/>
      </xdr:nvSpPr>
      <xdr:spPr>
        <a:xfrm>
          <a:off x="2641111" y="62114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19,207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37</xdr:row>
      <xdr:rowOff>148971</xdr:rowOff>
    </xdr:from>
    <xdr:to>
      <xdr:col>10</xdr:col>
      <xdr:colOff>114300</xdr:colOff>
      <xdr:row>37</xdr:row>
      <xdr:rowOff>153746</xdr:rowOff>
    </xdr:to>
    <xdr:cxnSp macro="">
      <xdr:nvCxnSpPr>
        <xdr:cNvPr id="69" name="直線コネクタ 68">
          <a:extLst>
            <a:ext uri="{FF2B5EF4-FFF2-40B4-BE49-F238E27FC236}">
              <a16:creationId xmlns:a16="http://schemas.microsoft.com/office/drawing/2014/main" id="{00000000-0008-0000-0700-000045000000}"/>
            </a:ext>
          </a:extLst>
        </xdr:cNvPr>
        <xdr:cNvCxnSpPr/>
      </xdr:nvCxnSpPr>
      <xdr:spPr>
        <a:xfrm>
          <a:off x="1130300" y="6492621"/>
          <a:ext cx="889000" cy="47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92380</xdr:rowOff>
    </xdr:from>
    <xdr:to>
      <xdr:col>10</xdr:col>
      <xdr:colOff>165100</xdr:colOff>
      <xdr:row>38</xdr:row>
      <xdr:rowOff>22530</xdr:rowOff>
    </xdr:to>
    <xdr:sp macro="" textlink="">
      <xdr:nvSpPr>
        <xdr:cNvPr id="70" name="フローチャート: 判断 69">
          <a:extLst>
            <a:ext uri="{FF2B5EF4-FFF2-40B4-BE49-F238E27FC236}">
              <a16:creationId xmlns:a16="http://schemas.microsoft.com/office/drawing/2014/main" id="{00000000-0008-0000-0700-000046000000}"/>
            </a:ext>
          </a:extLst>
        </xdr:cNvPr>
        <xdr:cNvSpPr/>
      </xdr:nvSpPr>
      <xdr:spPr>
        <a:xfrm>
          <a:off x="1968500" y="64360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36</xdr:row>
      <xdr:rowOff>39057</xdr:rowOff>
    </xdr:from>
    <xdr:ext cx="534377" cy="259045"/>
    <xdr:sp macro="" textlink="">
      <xdr:nvSpPr>
        <xdr:cNvPr id="71" name="テキスト ボックス 70">
          <a:extLst>
            <a:ext uri="{FF2B5EF4-FFF2-40B4-BE49-F238E27FC236}">
              <a16:creationId xmlns:a16="http://schemas.microsoft.com/office/drawing/2014/main" id="{00000000-0008-0000-0700-000047000000}"/>
            </a:ext>
          </a:extLst>
        </xdr:cNvPr>
        <xdr:cNvSpPr txBox="1"/>
      </xdr:nvSpPr>
      <xdr:spPr>
        <a:xfrm>
          <a:off x="1752111" y="62112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19,226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38</xdr:row>
      <xdr:rowOff>42773</xdr:rowOff>
    </xdr:from>
    <xdr:to>
      <xdr:col>6</xdr:col>
      <xdr:colOff>38100</xdr:colOff>
      <xdr:row>38</xdr:row>
      <xdr:rowOff>144373</xdr:rowOff>
    </xdr:to>
    <xdr:sp macro="" textlink="">
      <xdr:nvSpPr>
        <xdr:cNvPr id="72" name="フローチャート: 判断 71">
          <a:extLst>
            <a:ext uri="{FF2B5EF4-FFF2-40B4-BE49-F238E27FC236}">
              <a16:creationId xmlns:a16="http://schemas.microsoft.com/office/drawing/2014/main" id="{00000000-0008-0000-0700-000048000000}"/>
            </a:ext>
          </a:extLst>
        </xdr:cNvPr>
        <xdr:cNvSpPr/>
      </xdr:nvSpPr>
      <xdr:spPr>
        <a:xfrm>
          <a:off x="1079500" y="65578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38</xdr:row>
      <xdr:rowOff>135500</xdr:rowOff>
    </xdr:from>
    <xdr:ext cx="469744" cy="259045"/>
    <xdr:sp macro="" textlink="">
      <xdr:nvSpPr>
        <xdr:cNvPr id="73" name="テキスト ボックス 72">
          <a:extLst>
            <a:ext uri="{FF2B5EF4-FFF2-40B4-BE49-F238E27FC236}">
              <a16:creationId xmlns:a16="http://schemas.microsoft.com/office/drawing/2014/main" id="{00000000-0008-0000-0700-000049000000}"/>
            </a:ext>
          </a:extLst>
        </xdr:cNvPr>
        <xdr:cNvSpPr txBox="1"/>
      </xdr:nvSpPr>
      <xdr:spPr>
        <a:xfrm>
          <a:off x="895428" y="66506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4" name="テキスト ボックス 73">
          <a:extLst>
            <a:ext uri="{FF2B5EF4-FFF2-40B4-BE49-F238E27FC236}">
              <a16:creationId xmlns:a16="http://schemas.microsoft.com/office/drawing/2014/main" id="{00000000-0008-0000-0700-00004A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700-00004B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700-00004C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700-00004D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700-00004E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91313</xdr:rowOff>
    </xdr:from>
    <xdr:to>
      <xdr:col>24</xdr:col>
      <xdr:colOff>114300</xdr:colOff>
      <xdr:row>38</xdr:row>
      <xdr:rowOff>21463</xdr:rowOff>
    </xdr:to>
    <xdr:sp macro="" textlink="">
      <xdr:nvSpPr>
        <xdr:cNvPr id="79" name="楕円 78">
          <a:extLst>
            <a:ext uri="{FF2B5EF4-FFF2-40B4-BE49-F238E27FC236}">
              <a16:creationId xmlns:a16="http://schemas.microsoft.com/office/drawing/2014/main" id="{00000000-0008-0000-0700-00004F000000}"/>
            </a:ext>
          </a:extLst>
        </xdr:cNvPr>
        <xdr:cNvSpPr/>
      </xdr:nvSpPr>
      <xdr:spPr>
        <a:xfrm>
          <a:off x="4584700" y="64349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37</xdr:row>
      <xdr:rowOff>69740</xdr:rowOff>
    </xdr:from>
    <xdr:ext cx="534377" cy="259045"/>
    <xdr:sp macro="" textlink="">
      <xdr:nvSpPr>
        <xdr:cNvPr id="80" name="議会費該当値テキスト">
          <a:extLst>
            <a:ext uri="{FF2B5EF4-FFF2-40B4-BE49-F238E27FC236}">
              <a16:creationId xmlns:a16="http://schemas.microsoft.com/office/drawing/2014/main" id="{00000000-0008-0000-0700-000050000000}"/>
            </a:ext>
          </a:extLst>
        </xdr:cNvPr>
        <xdr:cNvSpPr txBox="1"/>
      </xdr:nvSpPr>
      <xdr:spPr>
        <a:xfrm>
          <a:off x="4686300" y="64133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19,310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95542</xdr:rowOff>
    </xdr:from>
    <xdr:to>
      <xdr:col>20</xdr:col>
      <xdr:colOff>38100</xdr:colOff>
      <xdr:row>38</xdr:row>
      <xdr:rowOff>25692</xdr:rowOff>
    </xdr:to>
    <xdr:sp macro="" textlink="">
      <xdr:nvSpPr>
        <xdr:cNvPr id="81" name="楕円 80">
          <a:extLst>
            <a:ext uri="{FF2B5EF4-FFF2-40B4-BE49-F238E27FC236}">
              <a16:creationId xmlns:a16="http://schemas.microsoft.com/office/drawing/2014/main" id="{00000000-0008-0000-0700-000051000000}"/>
            </a:ext>
          </a:extLst>
        </xdr:cNvPr>
        <xdr:cNvSpPr/>
      </xdr:nvSpPr>
      <xdr:spPr>
        <a:xfrm>
          <a:off x="3746500" y="64391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38</xdr:row>
      <xdr:rowOff>16819</xdr:rowOff>
    </xdr:from>
    <xdr:ext cx="534377" cy="259045"/>
    <xdr:sp macro="" textlink="">
      <xdr:nvSpPr>
        <xdr:cNvPr id="82" name="テキスト ボックス 81">
          <a:extLst>
            <a:ext uri="{FF2B5EF4-FFF2-40B4-BE49-F238E27FC236}">
              <a16:creationId xmlns:a16="http://schemas.microsoft.com/office/drawing/2014/main" id="{00000000-0008-0000-0700-000052000000}"/>
            </a:ext>
          </a:extLst>
        </xdr:cNvPr>
        <xdr:cNvSpPr txBox="1"/>
      </xdr:nvSpPr>
      <xdr:spPr>
        <a:xfrm>
          <a:off x="3530111" y="65319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18,977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101905</xdr:rowOff>
    </xdr:from>
    <xdr:to>
      <xdr:col>15</xdr:col>
      <xdr:colOff>101600</xdr:colOff>
      <xdr:row>38</xdr:row>
      <xdr:rowOff>32055</xdr:rowOff>
    </xdr:to>
    <xdr:sp macro="" textlink="">
      <xdr:nvSpPr>
        <xdr:cNvPr id="83" name="楕円 82">
          <a:extLst>
            <a:ext uri="{FF2B5EF4-FFF2-40B4-BE49-F238E27FC236}">
              <a16:creationId xmlns:a16="http://schemas.microsoft.com/office/drawing/2014/main" id="{00000000-0008-0000-0700-000053000000}"/>
            </a:ext>
          </a:extLst>
        </xdr:cNvPr>
        <xdr:cNvSpPr/>
      </xdr:nvSpPr>
      <xdr:spPr>
        <a:xfrm>
          <a:off x="2857500" y="64455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38</xdr:row>
      <xdr:rowOff>23182</xdr:rowOff>
    </xdr:from>
    <xdr:ext cx="534377" cy="259045"/>
    <xdr:sp macro="" textlink="">
      <xdr:nvSpPr>
        <xdr:cNvPr id="84" name="テキスト ボックス 83">
          <a:extLst>
            <a:ext uri="{FF2B5EF4-FFF2-40B4-BE49-F238E27FC236}">
              <a16:creationId xmlns:a16="http://schemas.microsoft.com/office/drawing/2014/main" id="{00000000-0008-0000-0700-000054000000}"/>
            </a:ext>
          </a:extLst>
        </xdr:cNvPr>
        <xdr:cNvSpPr txBox="1"/>
      </xdr:nvSpPr>
      <xdr:spPr>
        <a:xfrm>
          <a:off x="2641111" y="65382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18,476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37</xdr:row>
      <xdr:rowOff>102946</xdr:rowOff>
    </xdr:from>
    <xdr:to>
      <xdr:col>10</xdr:col>
      <xdr:colOff>165100</xdr:colOff>
      <xdr:row>38</xdr:row>
      <xdr:rowOff>33096</xdr:rowOff>
    </xdr:to>
    <xdr:sp macro="" textlink="">
      <xdr:nvSpPr>
        <xdr:cNvPr id="85" name="楕円 84">
          <a:extLst>
            <a:ext uri="{FF2B5EF4-FFF2-40B4-BE49-F238E27FC236}">
              <a16:creationId xmlns:a16="http://schemas.microsoft.com/office/drawing/2014/main" id="{00000000-0008-0000-0700-000055000000}"/>
            </a:ext>
          </a:extLst>
        </xdr:cNvPr>
        <xdr:cNvSpPr/>
      </xdr:nvSpPr>
      <xdr:spPr>
        <a:xfrm>
          <a:off x="1968500" y="64465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38</xdr:row>
      <xdr:rowOff>24223</xdr:rowOff>
    </xdr:from>
    <xdr:ext cx="534377" cy="259045"/>
    <xdr:sp macro="" textlink="">
      <xdr:nvSpPr>
        <xdr:cNvPr id="86" name="テキスト ボックス 85">
          <a:extLst>
            <a:ext uri="{FF2B5EF4-FFF2-40B4-BE49-F238E27FC236}">
              <a16:creationId xmlns:a16="http://schemas.microsoft.com/office/drawing/2014/main" id="{00000000-0008-0000-0700-000056000000}"/>
            </a:ext>
          </a:extLst>
        </xdr:cNvPr>
        <xdr:cNvSpPr txBox="1"/>
      </xdr:nvSpPr>
      <xdr:spPr>
        <a:xfrm>
          <a:off x="1752111" y="65393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18,394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98171</xdr:rowOff>
    </xdr:from>
    <xdr:to>
      <xdr:col>6</xdr:col>
      <xdr:colOff>38100</xdr:colOff>
      <xdr:row>38</xdr:row>
      <xdr:rowOff>28321</xdr:rowOff>
    </xdr:to>
    <xdr:sp macro="" textlink="">
      <xdr:nvSpPr>
        <xdr:cNvPr id="87" name="楕円 86">
          <a:extLst>
            <a:ext uri="{FF2B5EF4-FFF2-40B4-BE49-F238E27FC236}">
              <a16:creationId xmlns:a16="http://schemas.microsoft.com/office/drawing/2014/main" id="{00000000-0008-0000-0700-000057000000}"/>
            </a:ext>
          </a:extLst>
        </xdr:cNvPr>
        <xdr:cNvSpPr/>
      </xdr:nvSpPr>
      <xdr:spPr>
        <a:xfrm>
          <a:off x="1079500" y="64418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36</xdr:row>
      <xdr:rowOff>44848</xdr:rowOff>
    </xdr:from>
    <xdr:ext cx="534377" cy="259045"/>
    <xdr:sp macro="" textlink="">
      <xdr:nvSpPr>
        <xdr:cNvPr id="88" name="テキスト ボックス 87">
          <a:extLst>
            <a:ext uri="{FF2B5EF4-FFF2-40B4-BE49-F238E27FC236}">
              <a16:creationId xmlns:a16="http://schemas.microsoft.com/office/drawing/2014/main" id="{00000000-0008-0000-0700-000058000000}"/>
            </a:ext>
          </a:extLst>
        </xdr:cNvPr>
        <xdr:cNvSpPr txBox="1"/>
      </xdr:nvSpPr>
      <xdr:spPr>
        <a:xfrm>
          <a:off x="863111" y="62170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18,770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9" name="正方形/長方形 88">
          <a:extLst>
            <a:ext uri="{FF2B5EF4-FFF2-40B4-BE49-F238E27FC236}">
              <a16:creationId xmlns:a16="http://schemas.microsoft.com/office/drawing/2014/main" id="{00000000-0008-0000-0700-000059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0" name="正方形/長方形 89">
          <a:extLst>
            <a:ext uri="{FF2B5EF4-FFF2-40B4-BE49-F238E27FC236}">
              <a16:creationId xmlns:a16="http://schemas.microsoft.com/office/drawing/2014/main" id="{00000000-0008-0000-0700-00005A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1" name="正方形/長方形 90">
          <a:extLst>
            <a:ext uri="{FF2B5EF4-FFF2-40B4-BE49-F238E27FC236}">
              <a16:creationId xmlns:a16="http://schemas.microsoft.com/office/drawing/2014/main" id="{00000000-0008-0000-0700-00005B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2" name="正方形/長方形 91">
          <a:extLst>
            <a:ext uri="{FF2B5EF4-FFF2-40B4-BE49-F238E27FC236}">
              <a16:creationId xmlns:a16="http://schemas.microsoft.com/office/drawing/2014/main" id="{00000000-0008-0000-0700-00005C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65,263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61,465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6" name="正方形/長方形 95">
          <a:extLst>
            <a:ext uri="{FF2B5EF4-FFF2-40B4-BE49-F238E27FC236}">
              <a16:creationId xmlns:a16="http://schemas.microsoft.com/office/drawing/2014/main" id="{00000000-0008-0000-0700-000060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7" name="テキスト ボックス 96">
          <a:extLst>
            <a:ext uri="{FF2B5EF4-FFF2-40B4-BE49-F238E27FC236}">
              <a16:creationId xmlns:a16="http://schemas.microsoft.com/office/drawing/2014/main" id="{00000000-0008-0000-0700-000061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8" name="直線コネクタ 97">
          <a:extLst>
            <a:ext uri="{FF2B5EF4-FFF2-40B4-BE49-F238E27FC236}">
              <a16:creationId xmlns:a16="http://schemas.microsoft.com/office/drawing/2014/main" id="{00000000-0008-0000-0700-000062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58</xdr:row>
      <xdr:rowOff>139700</xdr:rowOff>
    </xdr:from>
    <xdr:to>
      <xdr:col>28</xdr:col>
      <xdr:colOff>114300</xdr:colOff>
      <xdr:row>58</xdr:row>
      <xdr:rowOff>139700</xdr:rowOff>
    </xdr:to>
    <xdr:cxnSp macro="">
      <xdr:nvCxnSpPr>
        <xdr:cNvPr id="99" name="直線コネクタ 98">
          <a:extLst>
            <a:ext uri="{FF2B5EF4-FFF2-40B4-BE49-F238E27FC236}">
              <a16:creationId xmlns:a16="http://schemas.microsoft.com/office/drawing/2014/main" id="{00000000-0008-0000-0700-000063000000}"/>
            </a:ext>
          </a:extLst>
        </xdr:cNvPr>
        <xdr:cNvCxnSpPr/>
      </xdr:nvCxnSpPr>
      <xdr:spPr>
        <a:xfrm>
          <a:off x="762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57</xdr:row>
      <xdr:rowOff>168927</xdr:rowOff>
    </xdr:from>
    <xdr:ext cx="248786" cy="259045"/>
    <xdr:sp macro="" textlink="">
      <xdr:nvSpPr>
        <xdr:cNvPr id="100" name="テキスト ボックス 99">
          <a:extLst>
            <a:ext uri="{FF2B5EF4-FFF2-40B4-BE49-F238E27FC236}">
              <a16:creationId xmlns:a16="http://schemas.microsoft.com/office/drawing/2014/main" id="{00000000-0008-0000-0700-000064000000}"/>
            </a:ext>
          </a:extLst>
        </xdr:cNvPr>
        <xdr:cNvSpPr txBox="1"/>
      </xdr:nvSpPr>
      <xdr:spPr>
        <a:xfrm>
          <a:off x="513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25400</xdr:rowOff>
    </xdr:from>
    <xdr:to>
      <xdr:col>28</xdr:col>
      <xdr:colOff>114300</xdr:colOff>
      <xdr:row>56</xdr:row>
      <xdr:rowOff>25400</xdr:rowOff>
    </xdr:to>
    <xdr:cxnSp macro="">
      <xdr:nvCxnSpPr>
        <xdr:cNvPr id="101" name="直線コネクタ 100">
          <a:extLst>
            <a:ext uri="{FF2B5EF4-FFF2-40B4-BE49-F238E27FC236}">
              <a16:creationId xmlns:a16="http://schemas.microsoft.com/office/drawing/2014/main" id="{00000000-0008-0000-0700-000065000000}"/>
            </a:ext>
          </a:extLst>
        </xdr:cNvPr>
        <xdr:cNvCxnSpPr/>
      </xdr:nvCxnSpPr>
      <xdr:spPr>
        <a:xfrm>
          <a:off x="762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55</xdr:row>
      <xdr:rowOff>54627</xdr:rowOff>
    </xdr:from>
    <xdr:ext cx="685572" cy="259045"/>
    <xdr:sp macro="" textlink="">
      <xdr:nvSpPr>
        <xdr:cNvPr id="102" name="テキスト ボックス 101">
          <a:extLst>
            <a:ext uri="{FF2B5EF4-FFF2-40B4-BE49-F238E27FC236}">
              <a16:creationId xmlns:a16="http://schemas.microsoft.com/office/drawing/2014/main" id="{00000000-0008-0000-0700-000066000000}"/>
            </a:ext>
          </a:extLst>
        </xdr:cNvPr>
        <xdr:cNvSpPr txBox="1"/>
      </xdr:nvSpPr>
      <xdr:spPr>
        <a:xfrm>
          <a:off x="76428" y="94843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82550</xdr:rowOff>
    </xdr:from>
    <xdr:to>
      <xdr:col>28</xdr:col>
      <xdr:colOff>114300</xdr:colOff>
      <xdr:row>53</xdr:row>
      <xdr:rowOff>82550</xdr:rowOff>
    </xdr:to>
    <xdr:cxnSp macro="">
      <xdr:nvCxnSpPr>
        <xdr:cNvPr id="103" name="直線コネクタ 102">
          <a:extLst>
            <a:ext uri="{FF2B5EF4-FFF2-40B4-BE49-F238E27FC236}">
              <a16:creationId xmlns:a16="http://schemas.microsoft.com/office/drawing/2014/main" id="{00000000-0008-0000-0700-000067000000}"/>
            </a:ext>
          </a:extLst>
        </xdr:cNvPr>
        <xdr:cNvCxnSpPr/>
      </xdr:nvCxnSpPr>
      <xdr:spPr>
        <a:xfrm>
          <a:off x="762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52</xdr:row>
      <xdr:rowOff>111777</xdr:rowOff>
    </xdr:from>
    <xdr:ext cx="685572" cy="259045"/>
    <xdr:sp macro="" textlink="">
      <xdr:nvSpPr>
        <xdr:cNvPr id="104" name="テキスト ボックス 103">
          <a:extLst>
            <a:ext uri="{FF2B5EF4-FFF2-40B4-BE49-F238E27FC236}">
              <a16:creationId xmlns:a16="http://schemas.microsoft.com/office/drawing/2014/main" id="{00000000-0008-0000-0700-000068000000}"/>
            </a:ext>
          </a:extLst>
        </xdr:cNvPr>
        <xdr:cNvSpPr txBox="1"/>
      </xdr:nvSpPr>
      <xdr:spPr>
        <a:xfrm>
          <a:off x="76428" y="9027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139700</xdr:rowOff>
    </xdr:from>
    <xdr:to>
      <xdr:col>28</xdr:col>
      <xdr:colOff>114300</xdr:colOff>
      <xdr:row>50</xdr:row>
      <xdr:rowOff>139700</xdr:rowOff>
    </xdr:to>
    <xdr:cxnSp macro="">
      <xdr:nvCxnSpPr>
        <xdr:cNvPr id="105" name="直線コネクタ 104">
          <a:extLst>
            <a:ext uri="{FF2B5EF4-FFF2-40B4-BE49-F238E27FC236}">
              <a16:creationId xmlns:a16="http://schemas.microsoft.com/office/drawing/2014/main" id="{00000000-0008-0000-0700-000069000000}"/>
            </a:ext>
          </a:extLst>
        </xdr:cNvPr>
        <xdr:cNvCxnSpPr/>
      </xdr:nvCxnSpPr>
      <xdr:spPr>
        <a:xfrm>
          <a:off x="762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49</xdr:row>
      <xdr:rowOff>168927</xdr:rowOff>
    </xdr:from>
    <xdr:ext cx="685572" cy="259045"/>
    <xdr:sp macro="" textlink="">
      <xdr:nvSpPr>
        <xdr:cNvPr id="106" name="テキスト ボックス 105">
          <a:extLst>
            <a:ext uri="{FF2B5EF4-FFF2-40B4-BE49-F238E27FC236}">
              <a16:creationId xmlns:a16="http://schemas.microsoft.com/office/drawing/2014/main" id="{00000000-0008-0000-0700-00006A000000}"/>
            </a:ext>
          </a:extLst>
        </xdr:cNvPr>
        <xdr:cNvSpPr txBox="1"/>
      </xdr:nvSpPr>
      <xdr:spPr>
        <a:xfrm>
          <a:off x="76428" y="8569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7" name="直線コネクタ 106">
          <a:extLst>
            <a:ext uri="{FF2B5EF4-FFF2-40B4-BE49-F238E27FC236}">
              <a16:creationId xmlns:a16="http://schemas.microsoft.com/office/drawing/2014/main" id="{00000000-0008-0000-0700-00006B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47</xdr:row>
      <xdr:rowOff>54627</xdr:rowOff>
    </xdr:from>
    <xdr:ext cx="685572" cy="259045"/>
    <xdr:sp macro="" textlink="">
      <xdr:nvSpPr>
        <xdr:cNvPr id="108" name="テキスト ボックス 107">
          <a:extLst>
            <a:ext uri="{FF2B5EF4-FFF2-40B4-BE49-F238E27FC236}">
              <a16:creationId xmlns:a16="http://schemas.microsoft.com/office/drawing/2014/main" id="{00000000-0008-0000-0700-00006C000000}"/>
            </a:ext>
          </a:extLst>
        </xdr:cNvPr>
        <xdr:cNvSpPr txBox="1"/>
      </xdr:nvSpPr>
      <xdr:spPr>
        <a:xfrm>
          <a:off x="76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09" name="総務費グラフ枠">
          <a:extLst>
            <a:ext uri="{FF2B5EF4-FFF2-40B4-BE49-F238E27FC236}">
              <a16:creationId xmlns:a16="http://schemas.microsoft.com/office/drawing/2014/main" id="{00000000-0008-0000-0700-00006D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81776</xdr:rowOff>
    </xdr:from>
    <xdr:to>
      <xdr:col>24</xdr:col>
      <xdr:colOff>62865</xdr:colOff>
      <xdr:row>58</xdr:row>
      <xdr:rowOff>113180</xdr:rowOff>
    </xdr:to>
    <xdr:cxnSp macro="">
      <xdr:nvCxnSpPr>
        <xdr:cNvPr id="110" name="直線コネクタ 109">
          <a:extLst>
            <a:ext uri="{FF2B5EF4-FFF2-40B4-BE49-F238E27FC236}">
              <a16:creationId xmlns:a16="http://schemas.microsoft.com/office/drawing/2014/main" id="{00000000-0008-0000-0700-00006E000000}"/>
            </a:ext>
          </a:extLst>
        </xdr:cNvPr>
        <xdr:cNvCxnSpPr/>
      </xdr:nvCxnSpPr>
      <xdr:spPr>
        <a:xfrm flipV="1">
          <a:off x="4633595" y="8654276"/>
          <a:ext cx="1270" cy="140300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117007</xdr:rowOff>
    </xdr:from>
    <xdr:ext cx="599010" cy="259045"/>
    <xdr:sp macro="" textlink="">
      <xdr:nvSpPr>
        <xdr:cNvPr id="111" name="総務費最小値テキスト">
          <a:extLst>
            <a:ext uri="{FF2B5EF4-FFF2-40B4-BE49-F238E27FC236}">
              <a16:creationId xmlns:a16="http://schemas.microsoft.com/office/drawing/2014/main" id="{00000000-0008-0000-0700-00006F000000}"/>
            </a:ext>
          </a:extLst>
        </xdr:cNvPr>
        <xdr:cNvSpPr txBox="1"/>
      </xdr:nvSpPr>
      <xdr:spPr>
        <a:xfrm>
          <a:off x="4686300" y="100611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116,012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113180</xdr:rowOff>
    </xdr:from>
    <xdr:to>
      <xdr:col>24</xdr:col>
      <xdr:colOff>152400</xdr:colOff>
      <xdr:row>58</xdr:row>
      <xdr:rowOff>113180</xdr:rowOff>
    </xdr:to>
    <xdr:cxnSp macro="">
      <xdr:nvCxnSpPr>
        <xdr:cNvPr id="112" name="直線コネクタ 111">
          <a:extLst>
            <a:ext uri="{FF2B5EF4-FFF2-40B4-BE49-F238E27FC236}">
              <a16:creationId xmlns:a16="http://schemas.microsoft.com/office/drawing/2014/main" id="{00000000-0008-0000-0700-000070000000}"/>
            </a:ext>
          </a:extLst>
        </xdr:cNvPr>
        <xdr:cNvCxnSpPr/>
      </xdr:nvCxnSpPr>
      <xdr:spPr>
        <a:xfrm>
          <a:off x="4546600" y="100572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28453</xdr:rowOff>
    </xdr:from>
    <xdr:ext cx="690189" cy="259045"/>
    <xdr:sp macro="" textlink="">
      <xdr:nvSpPr>
        <xdr:cNvPr id="113" name="総務費最大値テキスト">
          <a:extLst>
            <a:ext uri="{FF2B5EF4-FFF2-40B4-BE49-F238E27FC236}">
              <a16:creationId xmlns:a16="http://schemas.microsoft.com/office/drawing/2014/main" id="{00000000-0008-0000-0700-000071000000}"/>
            </a:ext>
          </a:extLst>
        </xdr:cNvPr>
        <xdr:cNvSpPr txBox="1"/>
      </xdr:nvSpPr>
      <xdr:spPr>
        <a:xfrm>
          <a:off x="4686300" y="8429503"/>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6,253,387</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50</xdr:row>
      <xdr:rowOff>81776</xdr:rowOff>
    </xdr:from>
    <xdr:to>
      <xdr:col>24</xdr:col>
      <xdr:colOff>152400</xdr:colOff>
      <xdr:row>50</xdr:row>
      <xdr:rowOff>81776</xdr:rowOff>
    </xdr:to>
    <xdr:cxnSp macro="">
      <xdr:nvCxnSpPr>
        <xdr:cNvPr id="114" name="直線コネクタ 113">
          <a:extLst>
            <a:ext uri="{FF2B5EF4-FFF2-40B4-BE49-F238E27FC236}">
              <a16:creationId xmlns:a16="http://schemas.microsoft.com/office/drawing/2014/main" id="{00000000-0008-0000-0700-000072000000}"/>
            </a:ext>
          </a:extLst>
        </xdr:cNvPr>
        <xdr:cNvCxnSpPr/>
      </xdr:nvCxnSpPr>
      <xdr:spPr>
        <a:xfrm>
          <a:off x="4546600" y="86542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58</xdr:row>
      <xdr:rowOff>64341</xdr:rowOff>
    </xdr:from>
    <xdr:to>
      <xdr:col>24</xdr:col>
      <xdr:colOff>63500</xdr:colOff>
      <xdr:row>58</xdr:row>
      <xdr:rowOff>67628</xdr:rowOff>
    </xdr:to>
    <xdr:cxnSp macro="">
      <xdr:nvCxnSpPr>
        <xdr:cNvPr id="115" name="直線コネクタ 114">
          <a:extLst>
            <a:ext uri="{FF2B5EF4-FFF2-40B4-BE49-F238E27FC236}">
              <a16:creationId xmlns:a16="http://schemas.microsoft.com/office/drawing/2014/main" id="{00000000-0008-0000-0700-000073000000}"/>
            </a:ext>
          </a:extLst>
        </xdr:cNvPr>
        <xdr:cNvCxnSpPr/>
      </xdr:nvCxnSpPr>
      <xdr:spPr>
        <a:xfrm>
          <a:off x="3797300" y="10008441"/>
          <a:ext cx="838200" cy="32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12035</xdr:rowOff>
    </xdr:from>
    <xdr:ext cx="599010" cy="259045"/>
    <xdr:sp macro="" textlink="">
      <xdr:nvSpPr>
        <xdr:cNvPr id="116" name="総務費平均値テキスト">
          <a:extLst>
            <a:ext uri="{FF2B5EF4-FFF2-40B4-BE49-F238E27FC236}">
              <a16:creationId xmlns:a16="http://schemas.microsoft.com/office/drawing/2014/main" id="{00000000-0008-0000-0700-000074000000}"/>
            </a:ext>
          </a:extLst>
        </xdr:cNvPr>
        <xdr:cNvSpPr txBox="1"/>
      </xdr:nvSpPr>
      <xdr:spPr>
        <a:xfrm>
          <a:off x="4686300" y="9784685"/>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436,317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160608</xdr:rowOff>
    </xdr:from>
    <xdr:to>
      <xdr:col>24</xdr:col>
      <xdr:colOff>114300</xdr:colOff>
      <xdr:row>58</xdr:row>
      <xdr:rowOff>90758</xdr:rowOff>
    </xdr:to>
    <xdr:sp macro="" textlink="">
      <xdr:nvSpPr>
        <xdr:cNvPr id="117" name="フローチャート: 判断 116">
          <a:extLst>
            <a:ext uri="{FF2B5EF4-FFF2-40B4-BE49-F238E27FC236}">
              <a16:creationId xmlns:a16="http://schemas.microsoft.com/office/drawing/2014/main" id="{00000000-0008-0000-0700-000075000000}"/>
            </a:ext>
          </a:extLst>
        </xdr:cNvPr>
        <xdr:cNvSpPr/>
      </xdr:nvSpPr>
      <xdr:spPr>
        <a:xfrm>
          <a:off x="4584700" y="99332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64341</xdr:rowOff>
    </xdr:from>
    <xdr:to>
      <xdr:col>19</xdr:col>
      <xdr:colOff>177800</xdr:colOff>
      <xdr:row>58</xdr:row>
      <xdr:rowOff>75570</xdr:rowOff>
    </xdr:to>
    <xdr:cxnSp macro="">
      <xdr:nvCxnSpPr>
        <xdr:cNvPr id="118" name="直線コネクタ 117">
          <a:extLst>
            <a:ext uri="{FF2B5EF4-FFF2-40B4-BE49-F238E27FC236}">
              <a16:creationId xmlns:a16="http://schemas.microsoft.com/office/drawing/2014/main" id="{00000000-0008-0000-0700-000076000000}"/>
            </a:ext>
          </a:extLst>
        </xdr:cNvPr>
        <xdr:cNvCxnSpPr/>
      </xdr:nvCxnSpPr>
      <xdr:spPr>
        <a:xfrm flipV="1">
          <a:off x="2908300" y="10008441"/>
          <a:ext cx="889000" cy="112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155189</xdr:rowOff>
    </xdr:from>
    <xdr:to>
      <xdr:col>20</xdr:col>
      <xdr:colOff>38100</xdr:colOff>
      <xdr:row>58</xdr:row>
      <xdr:rowOff>85339</xdr:rowOff>
    </xdr:to>
    <xdr:sp macro="" textlink="">
      <xdr:nvSpPr>
        <xdr:cNvPr id="119" name="フローチャート: 判断 118">
          <a:extLst>
            <a:ext uri="{FF2B5EF4-FFF2-40B4-BE49-F238E27FC236}">
              <a16:creationId xmlns:a16="http://schemas.microsoft.com/office/drawing/2014/main" id="{00000000-0008-0000-0700-000077000000}"/>
            </a:ext>
          </a:extLst>
        </xdr:cNvPr>
        <xdr:cNvSpPr/>
      </xdr:nvSpPr>
      <xdr:spPr>
        <a:xfrm>
          <a:off x="3746500" y="99278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56</xdr:row>
      <xdr:rowOff>101866</xdr:rowOff>
    </xdr:from>
    <xdr:ext cx="599010" cy="259045"/>
    <xdr:sp macro="" textlink="">
      <xdr:nvSpPr>
        <xdr:cNvPr id="120" name="テキスト ボックス 119">
          <a:extLst>
            <a:ext uri="{FF2B5EF4-FFF2-40B4-BE49-F238E27FC236}">
              <a16:creationId xmlns:a16="http://schemas.microsoft.com/office/drawing/2014/main" id="{00000000-0008-0000-0700-000078000000}"/>
            </a:ext>
          </a:extLst>
        </xdr:cNvPr>
        <xdr:cNvSpPr txBox="1"/>
      </xdr:nvSpPr>
      <xdr:spPr>
        <a:xfrm>
          <a:off x="3497795" y="970306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460,023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58</xdr:row>
      <xdr:rowOff>59331</xdr:rowOff>
    </xdr:from>
    <xdr:to>
      <xdr:col>15</xdr:col>
      <xdr:colOff>50800</xdr:colOff>
      <xdr:row>58</xdr:row>
      <xdr:rowOff>75570</xdr:rowOff>
    </xdr:to>
    <xdr:cxnSp macro="">
      <xdr:nvCxnSpPr>
        <xdr:cNvPr id="121" name="直線コネクタ 120">
          <a:extLst>
            <a:ext uri="{FF2B5EF4-FFF2-40B4-BE49-F238E27FC236}">
              <a16:creationId xmlns:a16="http://schemas.microsoft.com/office/drawing/2014/main" id="{00000000-0008-0000-0700-000079000000}"/>
            </a:ext>
          </a:extLst>
        </xdr:cNvPr>
        <xdr:cNvCxnSpPr/>
      </xdr:nvCxnSpPr>
      <xdr:spPr>
        <a:xfrm>
          <a:off x="2019300" y="10003431"/>
          <a:ext cx="889000" cy="162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138929</xdr:rowOff>
    </xdr:from>
    <xdr:to>
      <xdr:col>15</xdr:col>
      <xdr:colOff>101600</xdr:colOff>
      <xdr:row>58</xdr:row>
      <xdr:rowOff>69079</xdr:rowOff>
    </xdr:to>
    <xdr:sp macro="" textlink="">
      <xdr:nvSpPr>
        <xdr:cNvPr id="122" name="フローチャート: 判断 121">
          <a:extLst>
            <a:ext uri="{FF2B5EF4-FFF2-40B4-BE49-F238E27FC236}">
              <a16:creationId xmlns:a16="http://schemas.microsoft.com/office/drawing/2014/main" id="{00000000-0008-0000-0700-00007A000000}"/>
            </a:ext>
          </a:extLst>
        </xdr:cNvPr>
        <xdr:cNvSpPr/>
      </xdr:nvSpPr>
      <xdr:spPr>
        <a:xfrm>
          <a:off x="2857500" y="99115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56</xdr:row>
      <xdr:rowOff>85606</xdr:rowOff>
    </xdr:from>
    <xdr:ext cx="599010" cy="259045"/>
    <xdr:sp macro="" textlink="">
      <xdr:nvSpPr>
        <xdr:cNvPr id="123" name="テキスト ボックス 122">
          <a:extLst>
            <a:ext uri="{FF2B5EF4-FFF2-40B4-BE49-F238E27FC236}">
              <a16:creationId xmlns:a16="http://schemas.microsoft.com/office/drawing/2014/main" id="{00000000-0008-0000-0700-00007B000000}"/>
            </a:ext>
          </a:extLst>
        </xdr:cNvPr>
        <xdr:cNvSpPr txBox="1"/>
      </xdr:nvSpPr>
      <xdr:spPr>
        <a:xfrm>
          <a:off x="2608795" y="968680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531,152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58</xdr:row>
      <xdr:rowOff>59331</xdr:rowOff>
    </xdr:from>
    <xdr:to>
      <xdr:col>10</xdr:col>
      <xdr:colOff>114300</xdr:colOff>
      <xdr:row>58</xdr:row>
      <xdr:rowOff>95600</xdr:rowOff>
    </xdr:to>
    <xdr:cxnSp macro="">
      <xdr:nvCxnSpPr>
        <xdr:cNvPr id="124" name="直線コネクタ 123">
          <a:extLst>
            <a:ext uri="{FF2B5EF4-FFF2-40B4-BE49-F238E27FC236}">
              <a16:creationId xmlns:a16="http://schemas.microsoft.com/office/drawing/2014/main" id="{00000000-0008-0000-0700-00007C000000}"/>
            </a:ext>
          </a:extLst>
        </xdr:cNvPr>
        <xdr:cNvCxnSpPr/>
      </xdr:nvCxnSpPr>
      <xdr:spPr>
        <a:xfrm flipV="1">
          <a:off x="1130300" y="10003431"/>
          <a:ext cx="889000" cy="362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154878</xdr:rowOff>
    </xdr:from>
    <xdr:to>
      <xdr:col>10</xdr:col>
      <xdr:colOff>165100</xdr:colOff>
      <xdr:row>58</xdr:row>
      <xdr:rowOff>85028</xdr:rowOff>
    </xdr:to>
    <xdr:sp macro="" textlink="">
      <xdr:nvSpPr>
        <xdr:cNvPr id="125" name="フローチャート: 判断 124">
          <a:extLst>
            <a:ext uri="{FF2B5EF4-FFF2-40B4-BE49-F238E27FC236}">
              <a16:creationId xmlns:a16="http://schemas.microsoft.com/office/drawing/2014/main" id="{00000000-0008-0000-0700-00007D000000}"/>
            </a:ext>
          </a:extLst>
        </xdr:cNvPr>
        <xdr:cNvSpPr/>
      </xdr:nvSpPr>
      <xdr:spPr>
        <a:xfrm>
          <a:off x="1968500" y="99275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56</xdr:row>
      <xdr:rowOff>101555</xdr:rowOff>
    </xdr:from>
    <xdr:ext cx="599010" cy="259045"/>
    <xdr:sp macro="" textlink="">
      <xdr:nvSpPr>
        <xdr:cNvPr id="126" name="テキスト ボックス 125">
          <a:extLst>
            <a:ext uri="{FF2B5EF4-FFF2-40B4-BE49-F238E27FC236}">
              <a16:creationId xmlns:a16="http://schemas.microsoft.com/office/drawing/2014/main" id="{00000000-0008-0000-0700-00007E000000}"/>
            </a:ext>
          </a:extLst>
        </xdr:cNvPr>
        <xdr:cNvSpPr txBox="1"/>
      </xdr:nvSpPr>
      <xdr:spPr>
        <a:xfrm>
          <a:off x="1719795" y="970275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461,383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50612</xdr:rowOff>
    </xdr:from>
    <xdr:to>
      <xdr:col>6</xdr:col>
      <xdr:colOff>38100</xdr:colOff>
      <xdr:row>58</xdr:row>
      <xdr:rowOff>152212</xdr:rowOff>
    </xdr:to>
    <xdr:sp macro="" textlink="">
      <xdr:nvSpPr>
        <xdr:cNvPr id="127" name="フローチャート: 判断 126">
          <a:extLst>
            <a:ext uri="{FF2B5EF4-FFF2-40B4-BE49-F238E27FC236}">
              <a16:creationId xmlns:a16="http://schemas.microsoft.com/office/drawing/2014/main" id="{00000000-0008-0000-0700-00007F000000}"/>
            </a:ext>
          </a:extLst>
        </xdr:cNvPr>
        <xdr:cNvSpPr/>
      </xdr:nvSpPr>
      <xdr:spPr>
        <a:xfrm>
          <a:off x="1079500" y="99947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58</xdr:row>
      <xdr:rowOff>143339</xdr:rowOff>
    </xdr:from>
    <xdr:ext cx="599010" cy="259045"/>
    <xdr:sp macro="" textlink="">
      <xdr:nvSpPr>
        <xdr:cNvPr id="128" name="テキスト ボックス 127">
          <a:extLst>
            <a:ext uri="{FF2B5EF4-FFF2-40B4-BE49-F238E27FC236}">
              <a16:creationId xmlns:a16="http://schemas.microsoft.com/office/drawing/2014/main" id="{00000000-0008-0000-0700-000080000000}"/>
            </a:ext>
          </a:extLst>
        </xdr:cNvPr>
        <xdr:cNvSpPr txBox="1"/>
      </xdr:nvSpPr>
      <xdr:spPr>
        <a:xfrm>
          <a:off x="830795" y="1008743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167,487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29" name="テキスト ボックス 128">
          <a:extLst>
            <a:ext uri="{FF2B5EF4-FFF2-40B4-BE49-F238E27FC236}">
              <a16:creationId xmlns:a16="http://schemas.microsoft.com/office/drawing/2014/main" id="{00000000-0008-0000-0700-000081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0" name="テキスト ボックス 129">
          <a:extLst>
            <a:ext uri="{FF2B5EF4-FFF2-40B4-BE49-F238E27FC236}">
              <a16:creationId xmlns:a16="http://schemas.microsoft.com/office/drawing/2014/main" id="{00000000-0008-0000-0700-000082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1" name="テキスト ボックス 130">
          <a:extLst>
            <a:ext uri="{FF2B5EF4-FFF2-40B4-BE49-F238E27FC236}">
              <a16:creationId xmlns:a16="http://schemas.microsoft.com/office/drawing/2014/main" id="{00000000-0008-0000-0700-000083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700-000084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700-000085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16828</xdr:rowOff>
    </xdr:from>
    <xdr:to>
      <xdr:col>24</xdr:col>
      <xdr:colOff>114300</xdr:colOff>
      <xdr:row>58</xdr:row>
      <xdr:rowOff>118428</xdr:rowOff>
    </xdr:to>
    <xdr:sp macro="" textlink="">
      <xdr:nvSpPr>
        <xdr:cNvPr id="134" name="楕円 133">
          <a:extLst>
            <a:ext uri="{FF2B5EF4-FFF2-40B4-BE49-F238E27FC236}">
              <a16:creationId xmlns:a16="http://schemas.microsoft.com/office/drawing/2014/main" id="{00000000-0008-0000-0700-000086000000}"/>
            </a:ext>
          </a:extLst>
        </xdr:cNvPr>
        <xdr:cNvSpPr/>
      </xdr:nvSpPr>
      <xdr:spPr>
        <a:xfrm>
          <a:off x="4584700" y="99609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139035</xdr:rowOff>
    </xdr:from>
    <xdr:ext cx="599010" cy="259045"/>
    <xdr:sp macro="" textlink="">
      <xdr:nvSpPr>
        <xdr:cNvPr id="135" name="総務費該当値テキスト">
          <a:extLst>
            <a:ext uri="{FF2B5EF4-FFF2-40B4-BE49-F238E27FC236}">
              <a16:creationId xmlns:a16="http://schemas.microsoft.com/office/drawing/2014/main" id="{00000000-0008-0000-0700-000087000000}"/>
            </a:ext>
          </a:extLst>
        </xdr:cNvPr>
        <xdr:cNvSpPr txBox="1"/>
      </xdr:nvSpPr>
      <xdr:spPr>
        <a:xfrm>
          <a:off x="4686300" y="991168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315,278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58</xdr:row>
      <xdr:rowOff>13541</xdr:rowOff>
    </xdr:from>
    <xdr:to>
      <xdr:col>20</xdr:col>
      <xdr:colOff>38100</xdr:colOff>
      <xdr:row>58</xdr:row>
      <xdr:rowOff>115141</xdr:rowOff>
    </xdr:to>
    <xdr:sp macro="" textlink="">
      <xdr:nvSpPr>
        <xdr:cNvPr id="136" name="楕円 135">
          <a:extLst>
            <a:ext uri="{FF2B5EF4-FFF2-40B4-BE49-F238E27FC236}">
              <a16:creationId xmlns:a16="http://schemas.microsoft.com/office/drawing/2014/main" id="{00000000-0008-0000-0700-000088000000}"/>
            </a:ext>
          </a:extLst>
        </xdr:cNvPr>
        <xdr:cNvSpPr/>
      </xdr:nvSpPr>
      <xdr:spPr>
        <a:xfrm>
          <a:off x="3746500" y="99576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58</xdr:row>
      <xdr:rowOff>106268</xdr:rowOff>
    </xdr:from>
    <xdr:ext cx="599010" cy="259045"/>
    <xdr:sp macro="" textlink="">
      <xdr:nvSpPr>
        <xdr:cNvPr id="137" name="テキスト ボックス 136">
          <a:extLst>
            <a:ext uri="{FF2B5EF4-FFF2-40B4-BE49-F238E27FC236}">
              <a16:creationId xmlns:a16="http://schemas.microsoft.com/office/drawing/2014/main" id="{00000000-0008-0000-0700-000089000000}"/>
            </a:ext>
          </a:extLst>
        </xdr:cNvPr>
        <xdr:cNvSpPr txBox="1"/>
      </xdr:nvSpPr>
      <xdr:spPr>
        <a:xfrm>
          <a:off x="3497795" y="1005036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329,653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58</xdr:row>
      <xdr:rowOff>24770</xdr:rowOff>
    </xdr:from>
    <xdr:to>
      <xdr:col>15</xdr:col>
      <xdr:colOff>101600</xdr:colOff>
      <xdr:row>58</xdr:row>
      <xdr:rowOff>126370</xdr:rowOff>
    </xdr:to>
    <xdr:sp macro="" textlink="">
      <xdr:nvSpPr>
        <xdr:cNvPr id="138" name="楕円 137">
          <a:extLst>
            <a:ext uri="{FF2B5EF4-FFF2-40B4-BE49-F238E27FC236}">
              <a16:creationId xmlns:a16="http://schemas.microsoft.com/office/drawing/2014/main" id="{00000000-0008-0000-0700-00008A000000}"/>
            </a:ext>
          </a:extLst>
        </xdr:cNvPr>
        <xdr:cNvSpPr/>
      </xdr:nvSpPr>
      <xdr:spPr>
        <a:xfrm>
          <a:off x="2857500" y="99688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58</xdr:row>
      <xdr:rowOff>117497</xdr:rowOff>
    </xdr:from>
    <xdr:ext cx="599010" cy="259045"/>
    <xdr:sp macro="" textlink="">
      <xdr:nvSpPr>
        <xdr:cNvPr id="139" name="テキスト ボックス 138">
          <a:extLst>
            <a:ext uri="{FF2B5EF4-FFF2-40B4-BE49-F238E27FC236}">
              <a16:creationId xmlns:a16="http://schemas.microsoft.com/office/drawing/2014/main" id="{00000000-0008-0000-0700-00008B000000}"/>
            </a:ext>
          </a:extLst>
        </xdr:cNvPr>
        <xdr:cNvSpPr txBox="1"/>
      </xdr:nvSpPr>
      <xdr:spPr>
        <a:xfrm>
          <a:off x="2608795" y="100615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280,533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58</xdr:row>
      <xdr:rowOff>8531</xdr:rowOff>
    </xdr:from>
    <xdr:to>
      <xdr:col>10</xdr:col>
      <xdr:colOff>165100</xdr:colOff>
      <xdr:row>58</xdr:row>
      <xdr:rowOff>110131</xdr:rowOff>
    </xdr:to>
    <xdr:sp macro="" textlink="">
      <xdr:nvSpPr>
        <xdr:cNvPr id="140" name="楕円 139">
          <a:extLst>
            <a:ext uri="{FF2B5EF4-FFF2-40B4-BE49-F238E27FC236}">
              <a16:creationId xmlns:a16="http://schemas.microsoft.com/office/drawing/2014/main" id="{00000000-0008-0000-0700-00008C000000}"/>
            </a:ext>
          </a:extLst>
        </xdr:cNvPr>
        <xdr:cNvSpPr/>
      </xdr:nvSpPr>
      <xdr:spPr>
        <a:xfrm>
          <a:off x="1968500" y="99526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58</xdr:row>
      <xdr:rowOff>101258</xdr:rowOff>
    </xdr:from>
    <xdr:ext cx="599010" cy="259045"/>
    <xdr:sp macro="" textlink="">
      <xdr:nvSpPr>
        <xdr:cNvPr id="141" name="テキスト ボックス 140">
          <a:extLst>
            <a:ext uri="{FF2B5EF4-FFF2-40B4-BE49-F238E27FC236}">
              <a16:creationId xmlns:a16="http://schemas.microsoft.com/office/drawing/2014/main" id="{00000000-0008-0000-0700-00008D000000}"/>
            </a:ext>
          </a:extLst>
        </xdr:cNvPr>
        <xdr:cNvSpPr txBox="1"/>
      </xdr:nvSpPr>
      <xdr:spPr>
        <a:xfrm>
          <a:off x="1719795" y="1004535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351,570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44800</xdr:rowOff>
    </xdr:from>
    <xdr:to>
      <xdr:col>6</xdr:col>
      <xdr:colOff>38100</xdr:colOff>
      <xdr:row>58</xdr:row>
      <xdr:rowOff>146400</xdr:rowOff>
    </xdr:to>
    <xdr:sp macro="" textlink="">
      <xdr:nvSpPr>
        <xdr:cNvPr id="142" name="楕円 141">
          <a:extLst>
            <a:ext uri="{FF2B5EF4-FFF2-40B4-BE49-F238E27FC236}">
              <a16:creationId xmlns:a16="http://schemas.microsoft.com/office/drawing/2014/main" id="{00000000-0008-0000-0700-00008E000000}"/>
            </a:ext>
          </a:extLst>
        </xdr:cNvPr>
        <xdr:cNvSpPr/>
      </xdr:nvSpPr>
      <xdr:spPr>
        <a:xfrm>
          <a:off x="1079500" y="9988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56</xdr:row>
      <xdr:rowOff>162927</xdr:rowOff>
    </xdr:from>
    <xdr:ext cx="599010" cy="259045"/>
    <xdr:sp macro="" textlink="">
      <xdr:nvSpPr>
        <xdr:cNvPr id="143" name="テキスト ボックス 142">
          <a:extLst>
            <a:ext uri="{FF2B5EF4-FFF2-40B4-BE49-F238E27FC236}">
              <a16:creationId xmlns:a16="http://schemas.microsoft.com/office/drawing/2014/main" id="{00000000-0008-0000-0700-00008F000000}"/>
            </a:ext>
          </a:extLst>
        </xdr:cNvPr>
        <xdr:cNvSpPr txBox="1"/>
      </xdr:nvSpPr>
      <xdr:spPr>
        <a:xfrm>
          <a:off x="830795" y="97641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192,915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4" name="正方形/長方形 143">
          <a:extLst>
            <a:ext uri="{FF2B5EF4-FFF2-40B4-BE49-F238E27FC236}">
              <a16:creationId xmlns:a16="http://schemas.microsoft.com/office/drawing/2014/main" id="{00000000-0008-0000-0700-000090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5" name="正方形/長方形 144">
          <a:extLst>
            <a:ext uri="{FF2B5EF4-FFF2-40B4-BE49-F238E27FC236}">
              <a16:creationId xmlns:a16="http://schemas.microsoft.com/office/drawing/2014/main" id="{00000000-0008-0000-0700-000091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6" name="正方形/長方形 145">
          <a:extLst>
            <a:ext uri="{FF2B5EF4-FFF2-40B4-BE49-F238E27FC236}">
              <a16:creationId xmlns:a16="http://schemas.microsoft.com/office/drawing/2014/main" id="{00000000-0008-0000-0700-000092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47" name="正方形/長方形 146">
          <a:extLst>
            <a:ext uri="{FF2B5EF4-FFF2-40B4-BE49-F238E27FC236}">
              <a16:creationId xmlns:a16="http://schemas.microsoft.com/office/drawing/2014/main" id="{00000000-0008-0000-0700-000093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48" name="正方形/長方形 147">
          <a:extLst>
            <a:ext uri="{FF2B5EF4-FFF2-40B4-BE49-F238E27FC236}">
              <a16:creationId xmlns:a16="http://schemas.microsoft.com/office/drawing/2014/main" id="{00000000-0008-0000-0700-000094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207,189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49" name="正方形/長方形 148">
          <a:extLst>
            <a:ext uri="{FF2B5EF4-FFF2-40B4-BE49-F238E27FC236}">
              <a16:creationId xmlns:a16="http://schemas.microsoft.com/office/drawing/2014/main" id="{00000000-0008-0000-0700-000095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0" name="正方形/長方形 149">
          <a:extLst>
            <a:ext uri="{FF2B5EF4-FFF2-40B4-BE49-F238E27FC236}">
              <a16:creationId xmlns:a16="http://schemas.microsoft.com/office/drawing/2014/main" id="{00000000-0008-0000-0700-000096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239,444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1" name="正方形/長方形 150">
          <a:extLst>
            <a:ext uri="{FF2B5EF4-FFF2-40B4-BE49-F238E27FC236}">
              <a16:creationId xmlns:a16="http://schemas.microsoft.com/office/drawing/2014/main" id="{00000000-0008-0000-0700-000097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2" name="テキスト ボックス 151">
          <a:extLst>
            <a:ext uri="{FF2B5EF4-FFF2-40B4-BE49-F238E27FC236}">
              <a16:creationId xmlns:a16="http://schemas.microsoft.com/office/drawing/2014/main" id="{00000000-0008-0000-0700-000098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3" name="直線コネクタ 152">
          <a:extLst>
            <a:ext uri="{FF2B5EF4-FFF2-40B4-BE49-F238E27FC236}">
              <a16:creationId xmlns:a16="http://schemas.microsoft.com/office/drawing/2014/main" id="{00000000-0008-0000-0700-000099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80</xdr:row>
      <xdr:rowOff>111777</xdr:rowOff>
    </xdr:from>
    <xdr:ext cx="248786" cy="259045"/>
    <xdr:sp macro="" textlink="">
      <xdr:nvSpPr>
        <xdr:cNvPr id="154" name="テキスト ボックス 153">
          <a:extLst>
            <a:ext uri="{FF2B5EF4-FFF2-40B4-BE49-F238E27FC236}">
              <a16:creationId xmlns:a16="http://schemas.microsoft.com/office/drawing/2014/main" id="{00000000-0008-0000-0700-00009A000000}"/>
            </a:ext>
          </a:extLst>
        </xdr:cNvPr>
        <xdr:cNvSpPr txBox="1"/>
      </xdr:nvSpPr>
      <xdr:spPr>
        <a:xfrm>
          <a:off x="513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98879</xdr:rowOff>
    </xdr:from>
    <xdr:to>
      <xdr:col>28</xdr:col>
      <xdr:colOff>114300</xdr:colOff>
      <xdr:row>79</xdr:row>
      <xdr:rowOff>98879</xdr:rowOff>
    </xdr:to>
    <xdr:cxnSp macro="">
      <xdr:nvCxnSpPr>
        <xdr:cNvPr id="155" name="直線コネクタ 154">
          <a:extLst>
            <a:ext uri="{FF2B5EF4-FFF2-40B4-BE49-F238E27FC236}">
              <a16:creationId xmlns:a16="http://schemas.microsoft.com/office/drawing/2014/main" id="{00000000-0008-0000-0700-00009B000000}"/>
            </a:ext>
          </a:extLst>
        </xdr:cNvPr>
        <xdr:cNvCxnSpPr/>
      </xdr:nvCxnSpPr>
      <xdr:spPr>
        <a:xfrm>
          <a:off x="762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128106</xdr:rowOff>
    </xdr:from>
    <xdr:ext cx="595419" cy="259045"/>
    <xdr:sp macro="" textlink="">
      <xdr:nvSpPr>
        <xdr:cNvPr id="156" name="テキスト ボックス 155">
          <a:extLst>
            <a:ext uri="{FF2B5EF4-FFF2-40B4-BE49-F238E27FC236}">
              <a16:creationId xmlns:a16="http://schemas.microsoft.com/office/drawing/2014/main" id="{00000000-0008-0000-0700-00009C000000}"/>
            </a:ext>
          </a:extLst>
        </xdr:cNvPr>
        <xdr:cNvSpPr txBox="1"/>
      </xdr:nvSpPr>
      <xdr:spPr>
        <a:xfrm>
          <a:off x="166581" y="13501206"/>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115207</xdr:rowOff>
    </xdr:from>
    <xdr:to>
      <xdr:col>28</xdr:col>
      <xdr:colOff>114300</xdr:colOff>
      <xdr:row>77</xdr:row>
      <xdr:rowOff>115207</xdr:rowOff>
    </xdr:to>
    <xdr:cxnSp macro="">
      <xdr:nvCxnSpPr>
        <xdr:cNvPr id="157" name="直線コネクタ 156">
          <a:extLst>
            <a:ext uri="{FF2B5EF4-FFF2-40B4-BE49-F238E27FC236}">
              <a16:creationId xmlns:a16="http://schemas.microsoft.com/office/drawing/2014/main" id="{00000000-0008-0000-0700-00009D000000}"/>
            </a:ext>
          </a:extLst>
        </xdr:cNvPr>
        <xdr:cNvCxnSpPr/>
      </xdr:nvCxnSpPr>
      <xdr:spPr>
        <a:xfrm>
          <a:off x="762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144434</xdr:rowOff>
    </xdr:from>
    <xdr:ext cx="595419" cy="259045"/>
    <xdr:sp macro="" textlink="">
      <xdr:nvSpPr>
        <xdr:cNvPr id="158" name="テキスト ボックス 157">
          <a:extLst>
            <a:ext uri="{FF2B5EF4-FFF2-40B4-BE49-F238E27FC236}">
              <a16:creationId xmlns:a16="http://schemas.microsoft.com/office/drawing/2014/main" id="{00000000-0008-0000-0700-00009E000000}"/>
            </a:ext>
          </a:extLst>
        </xdr:cNvPr>
        <xdr:cNvSpPr txBox="1"/>
      </xdr:nvSpPr>
      <xdr:spPr>
        <a:xfrm>
          <a:off x="166581" y="1317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131535</xdr:rowOff>
    </xdr:from>
    <xdr:to>
      <xdr:col>28</xdr:col>
      <xdr:colOff>114300</xdr:colOff>
      <xdr:row>75</xdr:row>
      <xdr:rowOff>131535</xdr:rowOff>
    </xdr:to>
    <xdr:cxnSp macro="">
      <xdr:nvCxnSpPr>
        <xdr:cNvPr id="159" name="直線コネクタ 158">
          <a:extLst>
            <a:ext uri="{FF2B5EF4-FFF2-40B4-BE49-F238E27FC236}">
              <a16:creationId xmlns:a16="http://schemas.microsoft.com/office/drawing/2014/main" id="{00000000-0008-0000-0700-00009F000000}"/>
            </a:ext>
          </a:extLst>
        </xdr:cNvPr>
        <xdr:cNvCxnSpPr/>
      </xdr:nvCxnSpPr>
      <xdr:spPr>
        <a:xfrm>
          <a:off x="762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74</xdr:row>
      <xdr:rowOff>160762</xdr:rowOff>
    </xdr:from>
    <xdr:ext cx="595419" cy="259045"/>
    <xdr:sp macro="" textlink="">
      <xdr:nvSpPr>
        <xdr:cNvPr id="160" name="テキスト ボックス 159">
          <a:extLst>
            <a:ext uri="{FF2B5EF4-FFF2-40B4-BE49-F238E27FC236}">
              <a16:creationId xmlns:a16="http://schemas.microsoft.com/office/drawing/2014/main" id="{00000000-0008-0000-0700-0000A0000000}"/>
            </a:ext>
          </a:extLst>
        </xdr:cNvPr>
        <xdr:cNvSpPr txBox="1"/>
      </xdr:nvSpPr>
      <xdr:spPr>
        <a:xfrm>
          <a:off x="166581" y="1284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147865</xdr:rowOff>
    </xdr:from>
    <xdr:to>
      <xdr:col>28</xdr:col>
      <xdr:colOff>114300</xdr:colOff>
      <xdr:row>73</xdr:row>
      <xdr:rowOff>147865</xdr:rowOff>
    </xdr:to>
    <xdr:cxnSp macro="">
      <xdr:nvCxnSpPr>
        <xdr:cNvPr id="161" name="直線コネクタ 160">
          <a:extLst>
            <a:ext uri="{FF2B5EF4-FFF2-40B4-BE49-F238E27FC236}">
              <a16:creationId xmlns:a16="http://schemas.microsoft.com/office/drawing/2014/main" id="{00000000-0008-0000-0700-0000A1000000}"/>
            </a:ext>
          </a:extLst>
        </xdr:cNvPr>
        <xdr:cNvCxnSpPr/>
      </xdr:nvCxnSpPr>
      <xdr:spPr>
        <a:xfrm>
          <a:off x="762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5642</xdr:rowOff>
    </xdr:from>
    <xdr:ext cx="595419" cy="259045"/>
    <xdr:sp macro="" textlink="">
      <xdr:nvSpPr>
        <xdr:cNvPr id="162" name="テキスト ボックス 161">
          <a:extLst>
            <a:ext uri="{FF2B5EF4-FFF2-40B4-BE49-F238E27FC236}">
              <a16:creationId xmlns:a16="http://schemas.microsoft.com/office/drawing/2014/main" id="{00000000-0008-0000-0700-0000A2000000}"/>
            </a:ext>
          </a:extLst>
        </xdr:cNvPr>
        <xdr:cNvSpPr txBox="1"/>
      </xdr:nvSpPr>
      <xdr:spPr>
        <a:xfrm>
          <a:off x="166581" y="1252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71</xdr:row>
      <xdr:rowOff>164193</xdr:rowOff>
    </xdr:from>
    <xdr:to>
      <xdr:col>28</xdr:col>
      <xdr:colOff>114300</xdr:colOff>
      <xdr:row>71</xdr:row>
      <xdr:rowOff>164193</xdr:rowOff>
    </xdr:to>
    <xdr:cxnSp macro="">
      <xdr:nvCxnSpPr>
        <xdr:cNvPr id="163" name="直線コネクタ 162">
          <a:extLst>
            <a:ext uri="{FF2B5EF4-FFF2-40B4-BE49-F238E27FC236}">
              <a16:creationId xmlns:a16="http://schemas.microsoft.com/office/drawing/2014/main" id="{00000000-0008-0000-0700-0000A3000000}"/>
            </a:ext>
          </a:extLst>
        </xdr:cNvPr>
        <xdr:cNvCxnSpPr/>
      </xdr:nvCxnSpPr>
      <xdr:spPr>
        <a:xfrm>
          <a:off x="762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21970</xdr:rowOff>
    </xdr:from>
    <xdr:ext cx="595419" cy="259045"/>
    <xdr:sp macro="" textlink="">
      <xdr:nvSpPr>
        <xdr:cNvPr id="164" name="テキスト ボックス 163">
          <a:extLst>
            <a:ext uri="{FF2B5EF4-FFF2-40B4-BE49-F238E27FC236}">
              <a16:creationId xmlns:a16="http://schemas.microsoft.com/office/drawing/2014/main" id="{00000000-0008-0000-0700-0000A4000000}"/>
            </a:ext>
          </a:extLst>
        </xdr:cNvPr>
        <xdr:cNvSpPr txBox="1"/>
      </xdr:nvSpPr>
      <xdr:spPr>
        <a:xfrm>
          <a:off x="166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9072</xdr:rowOff>
    </xdr:from>
    <xdr:to>
      <xdr:col>28</xdr:col>
      <xdr:colOff>114300</xdr:colOff>
      <xdr:row>70</xdr:row>
      <xdr:rowOff>9072</xdr:rowOff>
    </xdr:to>
    <xdr:cxnSp macro="">
      <xdr:nvCxnSpPr>
        <xdr:cNvPr id="165" name="直線コネクタ 164">
          <a:extLst>
            <a:ext uri="{FF2B5EF4-FFF2-40B4-BE49-F238E27FC236}">
              <a16:creationId xmlns:a16="http://schemas.microsoft.com/office/drawing/2014/main" id="{00000000-0008-0000-0700-0000A5000000}"/>
            </a:ext>
          </a:extLst>
        </xdr:cNvPr>
        <xdr:cNvCxnSpPr/>
      </xdr:nvCxnSpPr>
      <xdr:spPr>
        <a:xfrm>
          <a:off x="762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38299</xdr:rowOff>
    </xdr:from>
    <xdr:ext cx="595419" cy="259045"/>
    <xdr:sp macro="" textlink="">
      <xdr:nvSpPr>
        <xdr:cNvPr id="166" name="テキスト ボックス 165">
          <a:extLst>
            <a:ext uri="{FF2B5EF4-FFF2-40B4-BE49-F238E27FC236}">
              <a16:creationId xmlns:a16="http://schemas.microsoft.com/office/drawing/2014/main" id="{00000000-0008-0000-0700-0000A6000000}"/>
            </a:ext>
          </a:extLst>
        </xdr:cNvPr>
        <xdr:cNvSpPr txBox="1"/>
      </xdr:nvSpPr>
      <xdr:spPr>
        <a:xfrm>
          <a:off x="166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7" name="直線コネクタ 166">
          <a:extLst>
            <a:ext uri="{FF2B5EF4-FFF2-40B4-BE49-F238E27FC236}">
              <a16:creationId xmlns:a16="http://schemas.microsoft.com/office/drawing/2014/main" id="{00000000-0008-0000-0700-0000A7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8" name="テキスト ボックス 167">
          <a:extLst>
            <a:ext uri="{FF2B5EF4-FFF2-40B4-BE49-F238E27FC236}">
              <a16:creationId xmlns:a16="http://schemas.microsoft.com/office/drawing/2014/main" id="{00000000-0008-0000-0700-0000A8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9" name="民生費グラフ枠">
          <a:extLst>
            <a:ext uri="{FF2B5EF4-FFF2-40B4-BE49-F238E27FC236}">
              <a16:creationId xmlns:a16="http://schemas.microsoft.com/office/drawing/2014/main" id="{00000000-0008-0000-0700-0000A9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69</xdr:row>
      <xdr:rowOff>113898</xdr:rowOff>
    </xdr:from>
    <xdr:to>
      <xdr:col>24</xdr:col>
      <xdr:colOff>62865</xdr:colOff>
      <xdr:row>78</xdr:row>
      <xdr:rowOff>50687</xdr:rowOff>
    </xdr:to>
    <xdr:cxnSp macro="">
      <xdr:nvCxnSpPr>
        <xdr:cNvPr id="170" name="直線コネクタ 169">
          <a:extLst>
            <a:ext uri="{FF2B5EF4-FFF2-40B4-BE49-F238E27FC236}">
              <a16:creationId xmlns:a16="http://schemas.microsoft.com/office/drawing/2014/main" id="{00000000-0008-0000-0700-0000AA000000}"/>
            </a:ext>
          </a:extLst>
        </xdr:cNvPr>
        <xdr:cNvCxnSpPr/>
      </xdr:nvCxnSpPr>
      <xdr:spPr>
        <a:xfrm flipV="1">
          <a:off x="4633595" y="11943948"/>
          <a:ext cx="1270" cy="14798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54514</xdr:rowOff>
    </xdr:from>
    <xdr:ext cx="599010" cy="259045"/>
    <xdr:sp macro="" textlink="">
      <xdr:nvSpPr>
        <xdr:cNvPr id="171" name="民生費最小値テキスト">
          <a:extLst>
            <a:ext uri="{FF2B5EF4-FFF2-40B4-BE49-F238E27FC236}">
              <a16:creationId xmlns:a16="http://schemas.microsoft.com/office/drawing/2014/main" id="{00000000-0008-0000-0700-0000AB000000}"/>
            </a:ext>
          </a:extLst>
        </xdr:cNvPr>
        <xdr:cNvSpPr txBox="1"/>
      </xdr:nvSpPr>
      <xdr:spPr>
        <a:xfrm>
          <a:off x="4686300" y="1342761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167,257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50687</xdr:rowOff>
    </xdr:from>
    <xdr:to>
      <xdr:col>24</xdr:col>
      <xdr:colOff>152400</xdr:colOff>
      <xdr:row>78</xdr:row>
      <xdr:rowOff>50687</xdr:rowOff>
    </xdr:to>
    <xdr:cxnSp macro="">
      <xdr:nvCxnSpPr>
        <xdr:cNvPr id="172" name="直線コネクタ 171">
          <a:extLst>
            <a:ext uri="{FF2B5EF4-FFF2-40B4-BE49-F238E27FC236}">
              <a16:creationId xmlns:a16="http://schemas.microsoft.com/office/drawing/2014/main" id="{00000000-0008-0000-0700-0000AC000000}"/>
            </a:ext>
          </a:extLst>
        </xdr:cNvPr>
        <xdr:cNvCxnSpPr/>
      </xdr:nvCxnSpPr>
      <xdr:spPr>
        <a:xfrm>
          <a:off x="4546600" y="134237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68</xdr:row>
      <xdr:rowOff>60575</xdr:rowOff>
    </xdr:from>
    <xdr:ext cx="599010" cy="259045"/>
    <xdr:sp macro="" textlink="">
      <xdr:nvSpPr>
        <xdr:cNvPr id="173" name="民生費最大値テキスト">
          <a:extLst>
            <a:ext uri="{FF2B5EF4-FFF2-40B4-BE49-F238E27FC236}">
              <a16:creationId xmlns:a16="http://schemas.microsoft.com/office/drawing/2014/main" id="{00000000-0008-0000-0700-0000AD000000}"/>
            </a:ext>
          </a:extLst>
        </xdr:cNvPr>
        <xdr:cNvSpPr txBox="1"/>
      </xdr:nvSpPr>
      <xdr:spPr>
        <a:xfrm>
          <a:off x="4686300" y="1171917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620,401</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69</xdr:row>
      <xdr:rowOff>113898</xdr:rowOff>
    </xdr:from>
    <xdr:to>
      <xdr:col>24</xdr:col>
      <xdr:colOff>152400</xdr:colOff>
      <xdr:row>69</xdr:row>
      <xdr:rowOff>113898</xdr:rowOff>
    </xdr:to>
    <xdr:cxnSp macro="">
      <xdr:nvCxnSpPr>
        <xdr:cNvPr id="174" name="直線コネクタ 173">
          <a:extLst>
            <a:ext uri="{FF2B5EF4-FFF2-40B4-BE49-F238E27FC236}">
              <a16:creationId xmlns:a16="http://schemas.microsoft.com/office/drawing/2014/main" id="{00000000-0008-0000-0700-0000AE000000}"/>
            </a:ext>
          </a:extLst>
        </xdr:cNvPr>
        <xdr:cNvCxnSpPr/>
      </xdr:nvCxnSpPr>
      <xdr:spPr>
        <a:xfrm>
          <a:off x="4546600" y="119439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76</xdr:row>
      <xdr:rowOff>42630</xdr:rowOff>
    </xdr:from>
    <xdr:to>
      <xdr:col>24</xdr:col>
      <xdr:colOff>63500</xdr:colOff>
      <xdr:row>76</xdr:row>
      <xdr:rowOff>147410</xdr:rowOff>
    </xdr:to>
    <xdr:cxnSp macro="">
      <xdr:nvCxnSpPr>
        <xdr:cNvPr id="175" name="直線コネクタ 174">
          <a:extLst>
            <a:ext uri="{FF2B5EF4-FFF2-40B4-BE49-F238E27FC236}">
              <a16:creationId xmlns:a16="http://schemas.microsoft.com/office/drawing/2014/main" id="{00000000-0008-0000-0700-0000AF000000}"/>
            </a:ext>
          </a:extLst>
        </xdr:cNvPr>
        <xdr:cNvCxnSpPr/>
      </xdr:nvCxnSpPr>
      <xdr:spPr>
        <a:xfrm flipV="1">
          <a:off x="3797300" y="13072830"/>
          <a:ext cx="838200" cy="1047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74</xdr:row>
      <xdr:rowOff>168045</xdr:rowOff>
    </xdr:from>
    <xdr:ext cx="599010" cy="259045"/>
    <xdr:sp macro="" textlink="">
      <xdr:nvSpPr>
        <xdr:cNvPr id="176" name="民生費平均値テキスト">
          <a:extLst>
            <a:ext uri="{FF2B5EF4-FFF2-40B4-BE49-F238E27FC236}">
              <a16:creationId xmlns:a16="http://schemas.microsoft.com/office/drawing/2014/main" id="{00000000-0008-0000-0700-0000B0000000}"/>
            </a:ext>
          </a:extLst>
        </xdr:cNvPr>
        <xdr:cNvSpPr txBox="1"/>
      </xdr:nvSpPr>
      <xdr:spPr>
        <a:xfrm>
          <a:off x="4686300" y="12855345"/>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280,270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145168</xdr:rowOff>
    </xdr:from>
    <xdr:to>
      <xdr:col>24</xdr:col>
      <xdr:colOff>114300</xdr:colOff>
      <xdr:row>76</xdr:row>
      <xdr:rowOff>75318</xdr:rowOff>
    </xdr:to>
    <xdr:sp macro="" textlink="">
      <xdr:nvSpPr>
        <xdr:cNvPr id="177" name="フローチャート: 判断 176">
          <a:extLst>
            <a:ext uri="{FF2B5EF4-FFF2-40B4-BE49-F238E27FC236}">
              <a16:creationId xmlns:a16="http://schemas.microsoft.com/office/drawing/2014/main" id="{00000000-0008-0000-0700-0000B1000000}"/>
            </a:ext>
          </a:extLst>
        </xdr:cNvPr>
        <xdr:cNvSpPr/>
      </xdr:nvSpPr>
      <xdr:spPr>
        <a:xfrm>
          <a:off x="4584700" y="130039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76</xdr:row>
      <xdr:rowOff>130305</xdr:rowOff>
    </xdr:from>
    <xdr:to>
      <xdr:col>19</xdr:col>
      <xdr:colOff>177800</xdr:colOff>
      <xdr:row>76</xdr:row>
      <xdr:rowOff>147410</xdr:rowOff>
    </xdr:to>
    <xdr:cxnSp macro="">
      <xdr:nvCxnSpPr>
        <xdr:cNvPr id="178" name="直線コネクタ 177">
          <a:extLst>
            <a:ext uri="{FF2B5EF4-FFF2-40B4-BE49-F238E27FC236}">
              <a16:creationId xmlns:a16="http://schemas.microsoft.com/office/drawing/2014/main" id="{00000000-0008-0000-0700-0000B2000000}"/>
            </a:ext>
          </a:extLst>
        </xdr:cNvPr>
        <xdr:cNvCxnSpPr/>
      </xdr:nvCxnSpPr>
      <xdr:spPr>
        <a:xfrm>
          <a:off x="2908300" y="13160505"/>
          <a:ext cx="889000" cy="171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45904</xdr:rowOff>
    </xdr:from>
    <xdr:to>
      <xdr:col>20</xdr:col>
      <xdr:colOff>38100</xdr:colOff>
      <xdr:row>76</xdr:row>
      <xdr:rowOff>147504</xdr:rowOff>
    </xdr:to>
    <xdr:sp macro="" textlink="">
      <xdr:nvSpPr>
        <xdr:cNvPr id="179" name="フローチャート: 判断 178">
          <a:extLst>
            <a:ext uri="{FF2B5EF4-FFF2-40B4-BE49-F238E27FC236}">
              <a16:creationId xmlns:a16="http://schemas.microsoft.com/office/drawing/2014/main" id="{00000000-0008-0000-0700-0000B3000000}"/>
            </a:ext>
          </a:extLst>
        </xdr:cNvPr>
        <xdr:cNvSpPr/>
      </xdr:nvSpPr>
      <xdr:spPr>
        <a:xfrm>
          <a:off x="3746500" y="130761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74</xdr:row>
      <xdr:rowOff>164030</xdr:rowOff>
    </xdr:from>
    <xdr:ext cx="599010" cy="259045"/>
    <xdr:sp macro="" textlink="">
      <xdr:nvSpPr>
        <xdr:cNvPr id="180" name="テキスト ボックス 179">
          <a:extLst>
            <a:ext uri="{FF2B5EF4-FFF2-40B4-BE49-F238E27FC236}">
              <a16:creationId xmlns:a16="http://schemas.microsoft.com/office/drawing/2014/main" id="{00000000-0008-0000-0700-0000B4000000}"/>
            </a:ext>
          </a:extLst>
        </xdr:cNvPr>
        <xdr:cNvSpPr txBox="1"/>
      </xdr:nvSpPr>
      <xdr:spPr>
        <a:xfrm>
          <a:off x="3497795" y="1285133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258,166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76</xdr:row>
      <xdr:rowOff>130305</xdr:rowOff>
    </xdr:from>
    <xdr:to>
      <xdr:col>15</xdr:col>
      <xdr:colOff>50800</xdr:colOff>
      <xdr:row>76</xdr:row>
      <xdr:rowOff>157446</xdr:rowOff>
    </xdr:to>
    <xdr:cxnSp macro="">
      <xdr:nvCxnSpPr>
        <xdr:cNvPr id="181" name="直線コネクタ 180">
          <a:extLst>
            <a:ext uri="{FF2B5EF4-FFF2-40B4-BE49-F238E27FC236}">
              <a16:creationId xmlns:a16="http://schemas.microsoft.com/office/drawing/2014/main" id="{00000000-0008-0000-0700-0000B5000000}"/>
            </a:ext>
          </a:extLst>
        </xdr:cNvPr>
        <xdr:cNvCxnSpPr/>
      </xdr:nvCxnSpPr>
      <xdr:spPr>
        <a:xfrm flipV="1">
          <a:off x="2019300" y="13160505"/>
          <a:ext cx="889000" cy="271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48617</xdr:rowOff>
    </xdr:from>
    <xdr:to>
      <xdr:col>15</xdr:col>
      <xdr:colOff>101600</xdr:colOff>
      <xdr:row>76</xdr:row>
      <xdr:rowOff>150217</xdr:rowOff>
    </xdr:to>
    <xdr:sp macro="" textlink="">
      <xdr:nvSpPr>
        <xdr:cNvPr id="182" name="フローチャート: 判断 181">
          <a:extLst>
            <a:ext uri="{FF2B5EF4-FFF2-40B4-BE49-F238E27FC236}">
              <a16:creationId xmlns:a16="http://schemas.microsoft.com/office/drawing/2014/main" id="{00000000-0008-0000-0700-0000B6000000}"/>
            </a:ext>
          </a:extLst>
        </xdr:cNvPr>
        <xdr:cNvSpPr/>
      </xdr:nvSpPr>
      <xdr:spPr>
        <a:xfrm>
          <a:off x="2857500" y="130788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74</xdr:row>
      <xdr:rowOff>166744</xdr:rowOff>
    </xdr:from>
    <xdr:ext cx="599010" cy="259045"/>
    <xdr:sp macro="" textlink="">
      <xdr:nvSpPr>
        <xdr:cNvPr id="183" name="テキスト ボックス 182">
          <a:extLst>
            <a:ext uri="{FF2B5EF4-FFF2-40B4-BE49-F238E27FC236}">
              <a16:creationId xmlns:a16="http://schemas.microsoft.com/office/drawing/2014/main" id="{00000000-0008-0000-0700-0000B7000000}"/>
            </a:ext>
          </a:extLst>
        </xdr:cNvPr>
        <xdr:cNvSpPr txBox="1"/>
      </xdr:nvSpPr>
      <xdr:spPr>
        <a:xfrm>
          <a:off x="2608795" y="128540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257,335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76</xdr:row>
      <xdr:rowOff>34570</xdr:rowOff>
    </xdr:from>
    <xdr:to>
      <xdr:col>10</xdr:col>
      <xdr:colOff>114300</xdr:colOff>
      <xdr:row>76</xdr:row>
      <xdr:rowOff>157446</xdr:rowOff>
    </xdr:to>
    <xdr:cxnSp macro="">
      <xdr:nvCxnSpPr>
        <xdr:cNvPr id="184" name="直線コネクタ 183">
          <a:extLst>
            <a:ext uri="{FF2B5EF4-FFF2-40B4-BE49-F238E27FC236}">
              <a16:creationId xmlns:a16="http://schemas.microsoft.com/office/drawing/2014/main" id="{00000000-0008-0000-0700-0000B8000000}"/>
            </a:ext>
          </a:extLst>
        </xdr:cNvPr>
        <xdr:cNvCxnSpPr/>
      </xdr:nvCxnSpPr>
      <xdr:spPr>
        <a:xfrm>
          <a:off x="1130300" y="13064770"/>
          <a:ext cx="889000" cy="1228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81011</xdr:rowOff>
    </xdr:from>
    <xdr:to>
      <xdr:col>10</xdr:col>
      <xdr:colOff>165100</xdr:colOff>
      <xdr:row>77</xdr:row>
      <xdr:rowOff>11161</xdr:rowOff>
    </xdr:to>
    <xdr:sp macro="" textlink="">
      <xdr:nvSpPr>
        <xdr:cNvPr id="185" name="フローチャート: 判断 184">
          <a:extLst>
            <a:ext uri="{FF2B5EF4-FFF2-40B4-BE49-F238E27FC236}">
              <a16:creationId xmlns:a16="http://schemas.microsoft.com/office/drawing/2014/main" id="{00000000-0008-0000-0700-0000B9000000}"/>
            </a:ext>
          </a:extLst>
        </xdr:cNvPr>
        <xdr:cNvSpPr/>
      </xdr:nvSpPr>
      <xdr:spPr>
        <a:xfrm>
          <a:off x="1968500" y="131112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75</xdr:row>
      <xdr:rowOff>27687</xdr:rowOff>
    </xdr:from>
    <xdr:ext cx="599010" cy="259045"/>
    <xdr:sp macro="" textlink="">
      <xdr:nvSpPr>
        <xdr:cNvPr id="186" name="テキスト ボックス 185">
          <a:extLst>
            <a:ext uri="{FF2B5EF4-FFF2-40B4-BE49-F238E27FC236}">
              <a16:creationId xmlns:a16="http://schemas.microsoft.com/office/drawing/2014/main" id="{00000000-0008-0000-0700-0000BA000000}"/>
            </a:ext>
          </a:extLst>
        </xdr:cNvPr>
        <xdr:cNvSpPr txBox="1"/>
      </xdr:nvSpPr>
      <xdr:spPr>
        <a:xfrm>
          <a:off x="1719795" y="1288643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247,416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161311</xdr:rowOff>
    </xdr:from>
    <xdr:to>
      <xdr:col>6</xdr:col>
      <xdr:colOff>38100</xdr:colOff>
      <xdr:row>78</xdr:row>
      <xdr:rowOff>91461</xdr:rowOff>
    </xdr:to>
    <xdr:sp macro="" textlink="">
      <xdr:nvSpPr>
        <xdr:cNvPr id="187" name="フローチャート: 判断 186">
          <a:extLst>
            <a:ext uri="{FF2B5EF4-FFF2-40B4-BE49-F238E27FC236}">
              <a16:creationId xmlns:a16="http://schemas.microsoft.com/office/drawing/2014/main" id="{00000000-0008-0000-0700-0000BB000000}"/>
            </a:ext>
          </a:extLst>
        </xdr:cNvPr>
        <xdr:cNvSpPr/>
      </xdr:nvSpPr>
      <xdr:spPr>
        <a:xfrm>
          <a:off x="1079500" y="133629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78</xdr:row>
      <xdr:rowOff>82588</xdr:rowOff>
    </xdr:from>
    <xdr:ext cx="599010" cy="259045"/>
    <xdr:sp macro="" textlink="">
      <xdr:nvSpPr>
        <xdr:cNvPr id="188" name="テキスト ボックス 187">
          <a:extLst>
            <a:ext uri="{FF2B5EF4-FFF2-40B4-BE49-F238E27FC236}">
              <a16:creationId xmlns:a16="http://schemas.microsoft.com/office/drawing/2014/main" id="{00000000-0008-0000-0700-0000BC000000}"/>
            </a:ext>
          </a:extLst>
        </xdr:cNvPr>
        <xdr:cNvSpPr txBox="1"/>
      </xdr:nvSpPr>
      <xdr:spPr>
        <a:xfrm>
          <a:off x="830795" y="1345568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170,327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9" name="テキスト ボックス 188">
          <a:extLst>
            <a:ext uri="{FF2B5EF4-FFF2-40B4-BE49-F238E27FC236}">
              <a16:creationId xmlns:a16="http://schemas.microsoft.com/office/drawing/2014/main" id="{00000000-0008-0000-0700-0000BD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700-0000BE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700-0000BF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700-0000C0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700-0000C1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163280</xdr:rowOff>
    </xdr:from>
    <xdr:to>
      <xdr:col>24</xdr:col>
      <xdr:colOff>114300</xdr:colOff>
      <xdr:row>76</xdr:row>
      <xdr:rowOff>93430</xdr:rowOff>
    </xdr:to>
    <xdr:sp macro="" textlink="">
      <xdr:nvSpPr>
        <xdr:cNvPr id="194" name="楕円 193">
          <a:extLst>
            <a:ext uri="{FF2B5EF4-FFF2-40B4-BE49-F238E27FC236}">
              <a16:creationId xmlns:a16="http://schemas.microsoft.com/office/drawing/2014/main" id="{00000000-0008-0000-0700-0000C2000000}"/>
            </a:ext>
          </a:extLst>
        </xdr:cNvPr>
        <xdr:cNvSpPr/>
      </xdr:nvSpPr>
      <xdr:spPr>
        <a:xfrm>
          <a:off x="4584700" y="130220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75</xdr:row>
      <xdr:rowOff>141707</xdr:rowOff>
    </xdr:from>
    <xdr:ext cx="599010" cy="259045"/>
    <xdr:sp macro="" textlink="">
      <xdr:nvSpPr>
        <xdr:cNvPr id="195" name="民生費該当値テキスト">
          <a:extLst>
            <a:ext uri="{FF2B5EF4-FFF2-40B4-BE49-F238E27FC236}">
              <a16:creationId xmlns:a16="http://schemas.microsoft.com/office/drawing/2014/main" id="{00000000-0008-0000-0700-0000C3000000}"/>
            </a:ext>
          </a:extLst>
        </xdr:cNvPr>
        <xdr:cNvSpPr txBox="1"/>
      </xdr:nvSpPr>
      <xdr:spPr>
        <a:xfrm>
          <a:off x="4686300" y="1300045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274,724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76</xdr:row>
      <xdr:rowOff>96610</xdr:rowOff>
    </xdr:from>
    <xdr:to>
      <xdr:col>20</xdr:col>
      <xdr:colOff>38100</xdr:colOff>
      <xdr:row>77</xdr:row>
      <xdr:rowOff>26760</xdr:rowOff>
    </xdr:to>
    <xdr:sp macro="" textlink="">
      <xdr:nvSpPr>
        <xdr:cNvPr id="196" name="楕円 195">
          <a:extLst>
            <a:ext uri="{FF2B5EF4-FFF2-40B4-BE49-F238E27FC236}">
              <a16:creationId xmlns:a16="http://schemas.microsoft.com/office/drawing/2014/main" id="{00000000-0008-0000-0700-0000C4000000}"/>
            </a:ext>
          </a:extLst>
        </xdr:cNvPr>
        <xdr:cNvSpPr/>
      </xdr:nvSpPr>
      <xdr:spPr>
        <a:xfrm>
          <a:off x="3746500" y="131268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77</xdr:row>
      <xdr:rowOff>17887</xdr:rowOff>
    </xdr:from>
    <xdr:ext cx="599010" cy="259045"/>
    <xdr:sp macro="" textlink="">
      <xdr:nvSpPr>
        <xdr:cNvPr id="197" name="テキスト ボックス 196">
          <a:extLst>
            <a:ext uri="{FF2B5EF4-FFF2-40B4-BE49-F238E27FC236}">
              <a16:creationId xmlns:a16="http://schemas.microsoft.com/office/drawing/2014/main" id="{00000000-0008-0000-0700-0000C5000000}"/>
            </a:ext>
          </a:extLst>
        </xdr:cNvPr>
        <xdr:cNvSpPr txBox="1"/>
      </xdr:nvSpPr>
      <xdr:spPr>
        <a:xfrm>
          <a:off x="3497795" y="1321953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242,639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76</xdr:row>
      <xdr:rowOff>79505</xdr:rowOff>
    </xdr:from>
    <xdr:to>
      <xdr:col>15</xdr:col>
      <xdr:colOff>101600</xdr:colOff>
      <xdr:row>77</xdr:row>
      <xdr:rowOff>9655</xdr:rowOff>
    </xdr:to>
    <xdr:sp macro="" textlink="">
      <xdr:nvSpPr>
        <xdr:cNvPr id="198" name="楕円 197">
          <a:extLst>
            <a:ext uri="{FF2B5EF4-FFF2-40B4-BE49-F238E27FC236}">
              <a16:creationId xmlns:a16="http://schemas.microsoft.com/office/drawing/2014/main" id="{00000000-0008-0000-0700-0000C6000000}"/>
            </a:ext>
          </a:extLst>
        </xdr:cNvPr>
        <xdr:cNvSpPr/>
      </xdr:nvSpPr>
      <xdr:spPr>
        <a:xfrm>
          <a:off x="2857500" y="131097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77</xdr:row>
      <xdr:rowOff>782</xdr:rowOff>
    </xdr:from>
    <xdr:ext cx="599010" cy="259045"/>
    <xdr:sp macro="" textlink="">
      <xdr:nvSpPr>
        <xdr:cNvPr id="199" name="テキスト ボックス 198">
          <a:extLst>
            <a:ext uri="{FF2B5EF4-FFF2-40B4-BE49-F238E27FC236}">
              <a16:creationId xmlns:a16="http://schemas.microsoft.com/office/drawing/2014/main" id="{00000000-0008-0000-0700-0000C7000000}"/>
            </a:ext>
          </a:extLst>
        </xdr:cNvPr>
        <xdr:cNvSpPr txBox="1"/>
      </xdr:nvSpPr>
      <xdr:spPr>
        <a:xfrm>
          <a:off x="2608795" y="1320243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247,877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76</xdr:row>
      <xdr:rowOff>106646</xdr:rowOff>
    </xdr:from>
    <xdr:to>
      <xdr:col>10</xdr:col>
      <xdr:colOff>165100</xdr:colOff>
      <xdr:row>77</xdr:row>
      <xdr:rowOff>36796</xdr:rowOff>
    </xdr:to>
    <xdr:sp macro="" textlink="">
      <xdr:nvSpPr>
        <xdr:cNvPr id="200" name="楕円 199">
          <a:extLst>
            <a:ext uri="{FF2B5EF4-FFF2-40B4-BE49-F238E27FC236}">
              <a16:creationId xmlns:a16="http://schemas.microsoft.com/office/drawing/2014/main" id="{00000000-0008-0000-0700-0000C8000000}"/>
            </a:ext>
          </a:extLst>
        </xdr:cNvPr>
        <xdr:cNvSpPr/>
      </xdr:nvSpPr>
      <xdr:spPr>
        <a:xfrm>
          <a:off x="1968500" y="131368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77</xdr:row>
      <xdr:rowOff>27923</xdr:rowOff>
    </xdr:from>
    <xdr:ext cx="599010" cy="259045"/>
    <xdr:sp macro="" textlink="">
      <xdr:nvSpPr>
        <xdr:cNvPr id="201" name="テキスト ボックス 200">
          <a:extLst>
            <a:ext uri="{FF2B5EF4-FFF2-40B4-BE49-F238E27FC236}">
              <a16:creationId xmlns:a16="http://schemas.microsoft.com/office/drawing/2014/main" id="{00000000-0008-0000-0700-0000C9000000}"/>
            </a:ext>
          </a:extLst>
        </xdr:cNvPr>
        <xdr:cNvSpPr txBox="1"/>
      </xdr:nvSpPr>
      <xdr:spPr>
        <a:xfrm>
          <a:off x="1719795" y="132295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239,566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75</xdr:row>
      <xdr:rowOff>155220</xdr:rowOff>
    </xdr:from>
    <xdr:to>
      <xdr:col>6</xdr:col>
      <xdr:colOff>38100</xdr:colOff>
      <xdr:row>76</xdr:row>
      <xdr:rowOff>85370</xdr:rowOff>
    </xdr:to>
    <xdr:sp macro="" textlink="">
      <xdr:nvSpPr>
        <xdr:cNvPr id="202" name="楕円 201">
          <a:extLst>
            <a:ext uri="{FF2B5EF4-FFF2-40B4-BE49-F238E27FC236}">
              <a16:creationId xmlns:a16="http://schemas.microsoft.com/office/drawing/2014/main" id="{00000000-0008-0000-0700-0000CA000000}"/>
            </a:ext>
          </a:extLst>
        </xdr:cNvPr>
        <xdr:cNvSpPr/>
      </xdr:nvSpPr>
      <xdr:spPr>
        <a:xfrm>
          <a:off x="1079500" y="130139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74</xdr:row>
      <xdr:rowOff>101897</xdr:rowOff>
    </xdr:from>
    <xdr:ext cx="599010" cy="259045"/>
    <xdr:sp macro="" textlink="">
      <xdr:nvSpPr>
        <xdr:cNvPr id="203" name="テキスト ボックス 202">
          <a:extLst>
            <a:ext uri="{FF2B5EF4-FFF2-40B4-BE49-F238E27FC236}">
              <a16:creationId xmlns:a16="http://schemas.microsoft.com/office/drawing/2014/main" id="{00000000-0008-0000-0700-0000CB000000}"/>
            </a:ext>
          </a:extLst>
        </xdr:cNvPr>
        <xdr:cNvSpPr txBox="1"/>
      </xdr:nvSpPr>
      <xdr:spPr>
        <a:xfrm>
          <a:off x="830795" y="127891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277,192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4" name="正方形/長方形 203">
          <a:extLst>
            <a:ext uri="{FF2B5EF4-FFF2-40B4-BE49-F238E27FC236}">
              <a16:creationId xmlns:a16="http://schemas.microsoft.com/office/drawing/2014/main" id="{00000000-0008-0000-0700-0000CC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5" name="正方形/長方形 204">
          <a:extLst>
            <a:ext uri="{FF2B5EF4-FFF2-40B4-BE49-F238E27FC236}">
              <a16:creationId xmlns:a16="http://schemas.microsoft.com/office/drawing/2014/main" id="{00000000-0008-0000-0700-0000CD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6" name="正方形/長方形 205">
          <a:extLst>
            <a:ext uri="{FF2B5EF4-FFF2-40B4-BE49-F238E27FC236}">
              <a16:creationId xmlns:a16="http://schemas.microsoft.com/office/drawing/2014/main" id="{00000000-0008-0000-0700-0000CE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7" name="正方形/長方形 206">
          <a:extLst>
            <a:ext uri="{FF2B5EF4-FFF2-40B4-BE49-F238E27FC236}">
              <a16:creationId xmlns:a16="http://schemas.microsoft.com/office/drawing/2014/main" id="{00000000-0008-0000-0700-0000CF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8" name="正方形/長方形 207">
          <a:extLst>
            <a:ext uri="{FF2B5EF4-FFF2-40B4-BE49-F238E27FC236}">
              <a16:creationId xmlns:a16="http://schemas.microsoft.com/office/drawing/2014/main" id="{00000000-0008-0000-0700-0000D0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9" name="正方形/長方形 208">
          <a:extLst>
            <a:ext uri="{FF2B5EF4-FFF2-40B4-BE49-F238E27FC236}">
              <a16:creationId xmlns:a16="http://schemas.microsoft.com/office/drawing/2014/main" id="{00000000-0008-0000-0700-0000D1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0" name="正方形/長方形 209">
          <a:extLst>
            <a:ext uri="{FF2B5EF4-FFF2-40B4-BE49-F238E27FC236}">
              <a16:creationId xmlns:a16="http://schemas.microsoft.com/office/drawing/2014/main" id="{00000000-0008-0000-0700-0000D2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39,554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1" name="正方形/長方形 210">
          <a:extLst>
            <a:ext uri="{FF2B5EF4-FFF2-40B4-BE49-F238E27FC236}">
              <a16:creationId xmlns:a16="http://schemas.microsoft.com/office/drawing/2014/main" id="{00000000-0008-0000-0700-0000D3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2" name="テキスト ボックス 211">
          <a:extLst>
            <a:ext uri="{FF2B5EF4-FFF2-40B4-BE49-F238E27FC236}">
              <a16:creationId xmlns:a16="http://schemas.microsoft.com/office/drawing/2014/main" id="{00000000-0008-0000-0700-0000D4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3" name="直線コネクタ 212">
          <a:extLst>
            <a:ext uri="{FF2B5EF4-FFF2-40B4-BE49-F238E27FC236}">
              <a16:creationId xmlns:a16="http://schemas.microsoft.com/office/drawing/2014/main" id="{00000000-0008-0000-0700-0000D5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98</xdr:row>
      <xdr:rowOff>139700</xdr:rowOff>
    </xdr:from>
    <xdr:to>
      <xdr:col>28</xdr:col>
      <xdr:colOff>114300</xdr:colOff>
      <xdr:row>98</xdr:row>
      <xdr:rowOff>139700</xdr:rowOff>
    </xdr:to>
    <xdr:cxnSp macro="">
      <xdr:nvCxnSpPr>
        <xdr:cNvPr id="214" name="直線コネクタ 213">
          <a:extLst>
            <a:ext uri="{FF2B5EF4-FFF2-40B4-BE49-F238E27FC236}">
              <a16:creationId xmlns:a16="http://schemas.microsoft.com/office/drawing/2014/main" id="{00000000-0008-0000-0700-0000D6000000}"/>
            </a:ext>
          </a:extLst>
        </xdr:cNvPr>
        <xdr:cNvCxnSpPr/>
      </xdr:nvCxnSpPr>
      <xdr:spPr>
        <a:xfrm>
          <a:off x="762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97</xdr:row>
      <xdr:rowOff>168927</xdr:rowOff>
    </xdr:from>
    <xdr:ext cx="248786" cy="259045"/>
    <xdr:sp macro="" textlink="">
      <xdr:nvSpPr>
        <xdr:cNvPr id="215" name="テキスト ボックス 214">
          <a:extLst>
            <a:ext uri="{FF2B5EF4-FFF2-40B4-BE49-F238E27FC236}">
              <a16:creationId xmlns:a16="http://schemas.microsoft.com/office/drawing/2014/main" id="{00000000-0008-0000-0700-0000D7000000}"/>
            </a:ext>
          </a:extLst>
        </xdr:cNvPr>
        <xdr:cNvSpPr txBox="1"/>
      </xdr:nvSpPr>
      <xdr:spPr>
        <a:xfrm>
          <a:off x="513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96</xdr:row>
      <xdr:rowOff>25400</xdr:rowOff>
    </xdr:from>
    <xdr:to>
      <xdr:col>28</xdr:col>
      <xdr:colOff>114300</xdr:colOff>
      <xdr:row>96</xdr:row>
      <xdr:rowOff>25400</xdr:rowOff>
    </xdr:to>
    <xdr:cxnSp macro="">
      <xdr:nvCxnSpPr>
        <xdr:cNvPr id="216" name="直線コネクタ 215">
          <a:extLst>
            <a:ext uri="{FF2B5EF4-FFF2-40B4-BE49-F238E27FC236}">
              <a16:creationId xmlns:a16="http://schemas.microsoft.com/office/drawing/2014/main" id="{00000000-0008-0000-0700-0000D8000000}"/>
            </a:ext>
          </a:extLst>
        </xdr:cNvPr>
        <xdr:cNvCxnSpPr/>
      </xdr:nvCxnSpPr>
      <xdr:spPr>
        <a:xfrm>
          <a:off x="762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95</xdr:row>
      <xdr:rowOff>54627</xdr:rowOff>
    </xdr:from>
    <xdr:ext cx="595419" cy="259045"/>
    <xdr:sp macro="" textlink="">
      <xdr:nvSpPr>
        <xdr:cNvPr id="217" name="テキスト ボックス 216">
          <a:extLst>
            <a:ext uri="{FF2B5EF4-FFF2-40B4-BE49-F238E27FC236}">
              <a16:creationId xmlns:a16="http://schemas.microsoft.com/office/drawing/2014/main" id="{00000000-0008-0000-0700-0000D9000000}"/>
            </a:ext>
          </a:extLst>
        </xdr:cNvPr>
        <xdr:cNvSpPr txBox="1"/>
      </xdr:nvSpPr>
      <xdr:spPr>
        <a:xfrm>
          <a:off x="166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82550</xdr:rowOff>
    </xdr:from>
    <xdr:to>
      <xdr:col>28</xdr:col>
      <xdr:colOff>114300</xdr:colOff>
      <xdr:row>93</xdr:row>
      <xdr:rowOff>82550</xdr:rowOff>
    </xdr:to>
    <xdr:cxnSp macro="">
      <xdr:nvCxnSpPr>
        <xdr:cNvPr id="218" name="直線コネクタ 217">
          <a:extLst>
            <a:ext uri="{FF2B5EF4-FFF2-40B4-BE49-F238E27FC236}">
              <a16:creationId xmlns:a16="http://schemas.microsoft.com/office/drawing/2014/main" id="{00000000-0008-0000-0700-0000DA000000}"/>
            </a:ext>
          </a:extLst>
        </xdr:cNvPr>
        <xdr:cNvCxnSpPr/>
      </xdr:nvCxnSpPr>
      <xdr:spPr>
        <a:xfrm>
          <a:off x="762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92</xdr:row>
      <xdr:rowOff>111777</xdr:rowOff>
    </xdr:from>
    <xdr:ext cx="595419" cy="259045"/>
    <xdr:sp macro="" textlink="">
      <xdr:nvSpPr>
        <xdr:cNvPr id="219" name="テキスト ボックス 218">
          <a:extLst>
            <a:ext uri="{FF2B5EF4-FFF2-40B4-BE49-F238E27FC236}">
              <a16:creationId xmlns:a16="http://schemas.microsoft.com/office/drawing/2014/main" id="{00000000-0008-0000-0700-0000DB000000}"/>
            </a:ext>
          </a:extLst>
        </xdr:cNvPr>
        <xdr:cNvSpPr txBox="1"/>
      </xdr:nvSpPr>
      <xdr:spPr>
        <a:xfrm>
          <a:off x="166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139700</xdr:rowOff>
    </xdr:from>
    <xdr:to>
      <xdr:col>28</xdr:col>
      <xdr:colOff>114300</xdr:colOff>
      <xdr:row>90</xdr:row>
      <xdr:rowOff>139700</xdr:rowOff>
    </xdr:to>
    <xdr:cxnSp macro="">
      <xdr:nvCxnSpPr>
        <xdr:cNvPr id="220" name="直線コネクタ 219">
          <a:extLst>
            <a:ext uri="{FF2B5EF4-FFF2-40B4-BE49-F238E27FC236}">
              <a16:creationId xmlns:a16="http://schemas.microsoft.com/office/drawing/2014/main" id="{00000000-0008-0000-0700-0000DC000000}"/>
            </a:ext>
          </a:extLst>
        </xdr:cNvPr>
        <xdr:cNvCxnSpPr/>
      </xdr:nvCxnSpPr>
      <xdr:spPr>
        <a:xfrm>
          <a:off x="762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168927</xdr:rowOff>
    </xdr:from>
    <xdr:ext cx="595419" cy="259045"/>
    <xdr:sp macro="" textlink="">
      <xdr:nvSpPr>
        <xdr:cNvPr id="221" name="テキスト ボックス 220">
          <a:extLst>
            <a:ext uri="{FF2B5EF4-FFF2-40B4-BE49-F238E27FC236}">
              <a16:creationId xmlns:a16="http://schemas.microsoft.com/office/drawing/2014/main" id="{00000000-0008-0000-0700-0000DD000000}"/>
            </a:ext>
          </a:extLst>
        </xdr:cNvPr>
        <xdr:cNvSpPr txBox="1"/>
      </xdr:nvSpPr>
      <xdr:spPr>
        <a:xfrm>
          <a:off x="166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2" name="直線コネクタ 221">
          <a:extLst>
            <a:ext uri="{FF2B5EF4-FFF2-40B4-BE49-F238E27FC236}">
              <a16:creationId xmlns:a16="http://schemas.microsoft.com/office/drawing/2014/main" id="{00000000-0008-0000-0700-0000DE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3" name="テキスト ボックス 222">
          <a:extLst>
            <a:ext uri="{FF2B5EF4-FFF2-40B4-BE49-F238E27FC236}">
              <a16:creationId xmlns:a16="http://schemas.microsoft.com/office/drawing/2014/main" id="{00000000-0008-0000-0700-0000DF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4" name="衛生費グラフ枠">
          <a:extLst>
            <a:ext uri="{FF2B5EF4-FFF2-40B4-BE49-F238E27FC236}">
              <a16:creationId xmlns:a16="http://schemas.microsoft.com/office/drawing/2014/main" id="{00000000-0008-0000-0700-0000E0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92872</xdr:rowOff>
    </xdr:from>
    <xdr:to>
      <xdr:col>24</xdr:col>
      <xdr:colOff>62865</xdr:colOff>
      <xdr:row>98</xdr:row>
      <xdr:rowOff>58916</xdr:rowOff>
    </xdr:to>
    <xdr:cxnSp macro="">
      <xdr:nvCxnSpPr>
        <xdr:cNvPr id="225" name="直線コネクタ 224">
          <a:extLst>
            <a:ext uri="{FF2B5EF4-FFF2-40B4-BE49-F238E27FC236}">
              <a16:creationId xmlns:a16="http://schemas.microsoft.com/office/drawing/2014/main" id="{00000000-0008-0000-0700-0000E1000000}"/>
            </a:ext>
          </a:extLst>
        </xdr:cNvPr>
        <xdr:cNvCxnSpPr/>
      </xdr:nvCxnSpPr>
      <xdr:spPr>
        <a:xfrm flipV="1">
          <a:off x="4633595" y="15523372"/>
          <a:ext cx="1270" cy="13376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62743</xdr:rowOff>
    </xdr:from>
    <xdr:ext cx="534377" cy="259045"/>
    <xdr:sp macro="" textlink="">
      <xdr:nvSpPr>
        <xdr:cNvPr id="226" name="衛生費最小値テキスト">
          <a:extLst>
            <a:ext uri="{FF2B5EF4-FFF2-40B4-BE49-F238E27FC236}">
              <a16:creationId xmlns:a16="http://schemas.microsoft.com/office/drawing/2014/main" id="{00000000-0008-0000-0700-0000E2000000}"/>
            </a:ext>
          </a:extLst>
        </xdr:cNvPr>
        <xdr:cNvSpPr txBox="1"/>
      </xdr:nvSpPr>
      <xdr:spPr>
        <a:xfrm>
          <a:off x="4686300" y="168648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35,339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58916</xdr:rowOff>
    </xdr:from>
    <xdr:to>
      <xdr:col>24</xdr:col>
      <xdr:colOff>152400</xdr:colOff>
      <xdr:row>98</xdr:row>
      <xdr:rowOff>58916</xdr:rowOff>
    </xdr:to>
    <xdr:cxnSp macro="">
      <xdr:nvCxnSpPr>
        <xdr:cNvPr id="227" name="直線コネクタ 226">
          <a:extLst>
            <a:ext uri="{FF2B5EF4-FFF2-40B4-BE49-F238E27FC236}">
              <a16:creationId xmlns:a16="http://schemas.microsoft.com/office/drawing/2014/main" id="{00000000-0008-0000-0700-0000E3000000}"/>
            </a:ext>
          </a:extLst>
        </xdr:cNvPr>
        <xdr:cNvCxnSpPr/>
      </xdr:nvCxnSpPr>
      <xdr:spPr>
        <a:xfrm>
          <a:off x="4546600" y="168610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39549</xdr:rowOff>
    </xdr:from>
    <xdr:ext cx="599010" cy="259045"/>
    <xdr:sp macro="" textlink="">
      <xdr:nvSpPr>
        <xdr:cNvPr id="228" name="衛生費最大値テキスト">
          <a:extLst>
            <a:ext uri="{FF2B5EF4-FFF2-40B4-BE49-F238E27FC236}">
              <a16:creationId xmlns:a16="http://schemas.microsoft.com/office/drawing/2014/main" id="{00000000-0008-0000-0700-0000E4000000}"/>
            </a:ext>
          </a:extLst>
        </xdr:cNvPr>
        <xdr:cNvSpPr txBox="1"/>
      </xdr:nvSpPr>
      <xdr:spPr>
        <a:xfrm>
          <a:off x="4686300" y="1529859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620,485</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90</xdr:row>
      <xdr:rowOff>92872</xdr:rowOff>
    </xdr:from>
    <xdr:to>
      <xdr:col>24</xdr:col>
      <xdr:colOff>152400</xdr:colOff>
      <xdr:row>90</xdr:row>
      <xdr:rowOff>92872</xdr:rowOff>
    </xdr:to>
    <xdr:cxnSp macro="">
      <xdr:nvCxnSpPr>
        <xdr:cNvPr id="229" name="直線コネクタ 228">
          <a:extLst>
            <a:ext uri="{FF2B5EF4-FFF2-40B4-BE49-F238E27FC236}">
              <a16:creationId xmlns:a16="http://schemas.microsoft.com/office/drawing/2014/main" id="{00000000-0008-0000-0700-0000E5000000}"/>
            </a:ext>
          </a:extLst>
        </xdr:cNvPr>
        <xdr:cNvCxnSpPr/>
      </xdr:nvCxnSpPr>
      <xdr:spPr>
        <a:xfrm>
          <a:off x="4546600" y="155233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96</xdr:row>
      <xdr:rowOff>155386</xdr:rowOff>
    </xdr:from>
    <xdr:to>
      <xdr:col>24</xdr:col>
      <xdr:colOff>63500</xdr:colOff>
      <xdr:row>96</xdr:row>
      <xdr:rowOff>166633</xdr:rowOff>
    </xdr:to>
    <xdr:cxnSp macro="">
      <xdr:nvCxnSpPr>
        <xdr:cNvPr id="230" name="直線コネクタ 229">
          <a:extLst>
            <a:ext uri="{FF2B5EF4-FFF2-40B4-BE49-F238E27FC236}">
              <a16:creationId xmlns:a16="http://schemas.microsoft.com/office/drawing/2014/main" id="{00000000-0008-0000-0700-0000E6000000}"/>
            </a:ext>
          </a:extLst>
        </xdr:cNvPr>
        <xdr:cNvCxnSpPr/>
      </xdr:nvCxnSpPr>
      <xdr:spPr>
        <a:xfrm>
          <a:off x="3797300" y="16614586"/>
          <a:ext cx="838200" cy="112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97556</xdr:rowOff>
    </xdr:from>
    <xdr:ext cx="599010" cy="259045"/>
    <xdr:sp macro="" textlink="">
      <xdr:nvSpPr>
        <xdr:cNvPr id="231" name="衛生費平均値テキスト">
          <a:extLst>
            <a:ext uri="{FF2B5EF4-FFF2-40B4-BE49-F238E27FC236}">
              <a16:creationId xmlns:a16="http://schemas.microsoft.com/office/drawing/2014/main" id="{00000000-0008-0000-0700-0000E7000000}"/>
            </a:ext>
          </a:extLst>
        </xdr:cNvPr>
        <xdr:cNvSpPr txBox="1"/>
      </xdr:nvSpPr>
      <xdr:spPr>
        <a:xfrm>
          <a:off x="4686300" y="1638530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156,221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74679</xdr:rowOff>
    </xdr:from>
    <xdr:to>
      <xdr:col>24</xdr:col>
      <xdr:colOff>114300</xdr:colOff>
      <xdr:row>97</xdr:row>
      <xdr:rowOff>4829</xdr:rowOff>
    </xdr:to>
    <xdr:sp macro="" textlink="">
      <xdr:nvSpPr>
        <xdr:cNvPr id="232" name="フローチャート: 判断 231">
          <a:extLst>
            <a:ext uri="{FF2B5EF4-FFF2-40B4-BE49-F238E27FC236}">
              <a16:creationId xmlns:a16="http://schemas.microsoft.com/office/drawing/2014/main" id="{00000000-0008-0000-0700-0000E8000000}"/>
            </a:ext>
          </a:extLst>
        </xdr:cNvPr>
        <xdr:cNvSpPr/>
      </xdr:nvSpPr>
      <xdr:spPr>
        <a:xfrm>
          <a:off x="4584700" y="165338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96</xdr:row>
      <xdr:rowOff>155386</xdr:rowOff>
    </xdr:from>
    <xdr:to>
      <xdr:col>19</xdr:col>
      <xdr:colOff>177800</xdr:colOff>
      <xdr:row>97</xdr:row>
      <xdr:rowOff>37514</xdr:rowOff>
    </xdr:to>
    <xdr:cxnSp macro="">
      <xdr:nvCxnSpPr>
        <xdr:cNvPr id="233" name="直線コネクタ 232">
          <a:extLst>
            <a:ext uri="{FF2B5EF4-FFF2-40B4-BE49-F238E27FC236}">
              <a16:creationId xmlns:a16="http://schemas.microsoft.com/office/drawing/2014/main" id="{00000000-0008-0000-0700-0000E9000000}"/>
            </a:ext>
          </a:extLst>
        </xdr:cNvPr>
        <xdr:cNvCxnSpPr/>
      </xdr:nvCxnSpPr>
      <xdr:spPr>
        <a:xfrm flipV="1">
          <a:off x="2908300" y="16614586"/>
          <a:ext cx="889000" cy="535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89323</xdr:rowOff>
    </xdr:from>
    <xdr:to>
      <xdr:col>20</xdr:col>
      <xdr:colOff>38100</xdr:colOff>
      <xdr:row>97</xdr:row>
      <xdr:rowOff>19473</xdr:rowOff>
    </xdr:to>
    <xdr:sp macro="" textlink="">
      <xdr:nvSpPr>
        <xdr:cNvPr id="234" name="フローチャート: 判断 233">
          <a:extLst>
            <a:ext uri="{FF2B5EF4-FFF2-40B4-BE49-F238E27FC236}">
              <a16:creationId xmlns:a16="http://schemas.microsoft.com/office/drawing/2014/main" id="{00000000-0008-0000-0700-0000EA000000}"/>
            </a:ext>
          </a:extLst>
        </xdr:cNvPr>
        <xdr:cNvSpPr/>
      </xdr:nvSpPr>
      <xdr:spPr>
        <a:xfrm>
          <a:off x="3746500" y="165485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95</xdr:row>
      <xdr:rowOff>36000</xdr:rowOff>
    </xdr:from>
    <xdr:ext cx="599010" cy="259045"/>
    <xdr:sp macro="" textlink="">
      <xdr:nvSpPr>
        <xdr:cNvPr id="235" name="テキスト ボックス 234">
          <a:extLst>
            <a:ext uri="{FF2B5EF4-FFF2-40B4-BE49-F238E27FC236}">
              <a16:creationId xmlns:a16="http://schemas.microsoft.com/office/drawing/2014/main" id="{00000000-0008-0000-0700-0000EB000000}"/>
            </a:ext>
          </a:extLst>
        </xdr:cNvPr>
        <xdr:cNvSpPr txBox="1"/>
      </xdr:nvSpPr>
      <xdr:spPr>
        <a:xfrm>
          <a:off x="3497795" y="1632375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149,815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97</xdr:row>
      <xdr:rowOff>37514</xdr:rowOff>
    </xdr:from>
    <xdr:to>
      <xdr:col>15</xdr:col>
      <xdr:colOff>50800</xdr:colOff>
      <xdr:row>97</xdr:row>
      <xdr:rowOff>61508</xdr:rowOff>
    </xdr:to>
    <xdr:cxnSp macro="">
      <xdr:nvCxnSpPr>
        <xdr:cNvPr id="236" name="直線コネクタ 235">
          <a:extLst>
            <a:ext uri="{FF2B5EF4-FFF2-40B4-BE49-F238E27FC236}">
              <a16:creationId xmlns:a16="http://schemas.microsoft.com/office/drawing/2014/main" id="{00000000-0008-0000-0700-0000EC000000}"/>
            </a:ext>
          </a:extLst>
        </xdr:cNvPr>
        <xdr:cNvCxnSpPr/>
      </xdr:nvCxnSpPr>
      <xdr:spPr>
        <a:xfrm flipV="1">
          <a:off x="2019300" y="16668164"/>
          <a:ext cx="889000" cy="239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99735</xdr:rowOff>
    </xdr:from>
    <xdr:to>
      <xdr:col>15</xdr:col>
      <xdr:colOff>101600</xdr:colOff>
      <xdr:row>97</xdr:row>
      <xdr:rowOff>29885</xdr:rowOff>
    </xdr:to>
    <xdr:sp macro="" textlink="">
      <xdr:nvSpPr>
        <xdr:cNvPr id="237" name="フローチャート: 判断 236">
          <a:extLst>
            <a:ext uri="{FF2B5EF4-FFF2-40B4-BE49-F238E27FC236}">
              <a16:creationId xmlns:a16="http://schemas.microsoft.com/office/drawing/2014/main" id="{00000000-0008-0000-0700-0000ED000000}"/>
            </a:ext>
          </a:extLst>
        </xdr:cNvPr>
        <xdr:cNvSpPr/>
      </xdr:nvSpPr>
      <xdr:spPr>
        <a:xfrm>
          <a:off x="2857500" y="165589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95</xdr:row>
      <xdr:rowOff>46412</xdr:rowOff>
    </xdr:from>
    <xdr:ext cx="599010" cy="259045"/>
    <xdr:sp macro="" textlink="">
      <xdr:nvSpPr>
        <xdr:cNvPr id="238" name="テキスト ボックス 237">
          <a:extLst>
            <a:ext uri="{FF2B5EF4-FFF2-40B4-BE49-F238E27FC236}">
              <a16:creationId xmlns:a16="http://schemas.microsoft.com/office/drawing/2014/main" id="{00000000-0008-0000-0700-0000EE000000}"/>
            </a:ext>
          </a:extLst>
        </xdr:cNvPr>
        <xdr:cNvSpPr txBox="1"/>
      </xdr:nvSpPr>
      <xdr:spPr>
        <a:xfrm>
          <a:off x="2608795" y="163341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145,260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97</xdr:row>
      <xdr:rowOff>61508</xdr:rowOff>
    </xdr:from>
    <xdr:to>
      <xdr:col>10</xdr:col>
      <xdr:colOff>114300</xdr:colOff>
      <xdr:row>97</xdr:row>
      <xdr:rowOff>83017</xdr:rowOff>
    </xdr:to>
    <xdr:cxnSp macro="">
      <xdr:nvCxnSpPr>
        <xdr:cNvPr id="239" name="直線コネクタ 238">
          <a:extLst>
            <a:ext uri="{FF2B5EF4-FFF2-40B4-BE49-F238E27FC236}">
              <a16:creationId xmlns:a16="http://schemas.microsoft.com/office/drawing/2014/main" id="{00000000-0008-0000-0700-0000EF000000}"/>
            </a:ext>
          </a:extLst>
        </xdr:cNvPr>
        <xdr:cNvCxnSpPr/>
      </xdr:nvCxnSpPr>
      <xdr:spPr>
        <a:xfrm flipV="1">
          <a:off x="1130300" y="16692158"/>
          <a:ext cx="889000" cy="215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122918</xdr:rowOff>
    </xdr:from>
    <xdr:to>
      <xdr:col>10</xdr:col>
      <xdr:colOff>165100</xdr:colOff>
      <xdr:row>97</xdr:row>
      <xdr:rowOff>53068</xdr:rowOff>
    </xdr:to>
    <xdr:sp macro="" textlink="">
      <xdr:nvSpPr>
        <xdr:cNvPr id="240" name="フローチャート: 判断 239">
          <a:extLst>
            <a:ext uri="{FF2B5EF4-FFF2-40B4-BE49-F238E27FC236}">
              <a16:creationId xmlns:a16="http://schemas.microsoft.com/office/drawing/2014/main" id="{00000000-0008-0000-0700-0000F0000000}"/>
            </a:ext>
          </a:extLst>
        </xdr:cNvPr>
        <xdr:cNvSpPr/>
      </xdr:nvSpPr>
      <xdr:spPr>
        <a:xfrm>
          <a:off x="1968500" y="165821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95</xdr:row>
      <xdr:rowOff>69595</xdr:rowOff>
    </xdr:from>
    <xdr:ext cx="599010" cy="259045"/>
    <xdr:sp macro="" textlink="">
      <xdr:nvSpPr>
        <xdr:cNvPr id="241" name="テキスト ボックス 240">
          <a:extLst>
            <a:ext uri="{FF2B5EF4-FFF2-40B4-BE49-F238E27FC236}">
              <a16:creationId xmlns:a16="http://schemas.microsoft.com/office/drawing/2014/main" id="{00000000-0008-0000-0700-0000F1000000}"/>
            </a:ext>
          </a:extLst>
        </xdr:cNvPr>
        <xdr:cNvSpPr txBox="1"/>
      </xdr:nvSpPr>
      <xdr:spPr>
        <a:xfrm>
          <a:off x="1719795" y="163573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135,119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95328</xdr:rowOff>
    </xdr:from>
    <xdr:to>
      <xdr:col>6</xdr:col>
      <xdr:colOff>38100</xdr:colOff>
      <xdr:row>98</xdr:row>
      <xdr:rowOff>25478</xdr:rowOff>
    </xdr:to>
    <xdr:sp macro="" textlink="">
      <xdr:nvSpPr>
        <xdr:cNvPr id="242" name="フローチャート: 判断 241">
          <a:extLst>
            <a:ext uri="{FF2B5EF4-FFF2-40B4-BE49-F238E27FC236}">
              <a16:creationId xmlns:a16="http://schemas.microsoft.com/office/drawing/2014/main" id="{00000000-0008-0000-0700-0000F2000000}"/>
            </a:ext>
          </a:extLst>
        </xdr:cNvPr>
        <xdr:cNvSpPr/>
      </xdr:nvSpPr>
      <xdr:spPr>
        <a:xfrm>
          <a:off x="1079500" y="167259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16605</xdr:rowOff>
    </xdr:from>
    <xdr:ext cx="534377" cy="259045"/>
    <xdr:sp macro="" textlink="">
      <xdr:nvSpPr>
        <xdr:cNvPr id="243" name="テキスト ボックス 242">
          <a:extLst>
            <a:ext uri="{FF2B5EF4-FFF2-40B4-BE49-F238E27FC236}">
              <a16:creationId xmlns:a16="http://schemas.microsoft.com/office/drawing/2014/main" id="{00000000-0008-0000-0700-0000F3000000}"/>
            </a:ext>
          </a:extLst>
        </xdr:cNvPr>
        <xdr:cNvSpPr txBox="1"/>
      </xdr:nvSpPr>
      <xdr:spPr>
        <a:xfrm>
          <a:off x="863111" y="168187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72,188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4" name="テキスト ボックス 243">
          <a:extLst>
            <a:ext uri="{FF2B5EF4-FFF2-40B4-BE49-F238E27FC236}">
              <a16:creationId xmlns:a16="http://schemas.microsoft.com/office/drawing/2014/main" id="{00000000-0008-0000-0700-0000F4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5" name="テキスト ボックス 244">
          <a:extLst>
            <a:ext uri="{FF2B5EF4-FFF2-40B4-BE49-F238E27FC236}">
              <a16:creationId xmlns:a16="http://schemas.microsoft.com/office/drawing/2014/main" id="{00000000-0008-0000-0700-0000F5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6" name="テキスト ボックス 245">
          <a:extLst>
            <a:ext uri="{FF2B5EF4-FFF2-40B4-BE49-F238E27FC236}">
              <a16:creationId xmlns:a16="http://schemas.microsoft.com/office/drawing/2014/main" id="{00000000-0008-0000-0700-0000F6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7" name="テキスト ボックス 246">
          <a:extLst>
            <a:ext uri="{FF2B5EF4-FFF2-40B4-BE49-F238E27FC236}">
              <a16:creationId xmlns:a16="http://schemas.microsoft.com/office/drawing/2014/main" id="{00000000-0008-0000-0700-0000F7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48" name="テキスト ボックス 247">
          <a:extLst>
            <a:ext uri="{FF2B5EF4-FFF2-40B4-BE49-F238E27FC236}">
              <a16:creationId xmlns:a16="http://schemas.microsoft.com/office/drawing/2014/main" id="{00000000-0008-0000-0700-0000F8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115833</xdr:rowOff>
    </xdr:from>
    <xdr:to>
      <xdr:col>24</xdr:col>
      <xdr:colOff>114300</xdr:colOff>
      <xdr:row>97</xdr:row>
      <xdr:rowOff>45983</xdr:rowOff>
    </xdr:to>
    <xdr:sp macro="" textlink="">
      <xdr:nvSpPr>
        <xdr:cNvPr id="249" name="楕円 248">
          <a:extLst>
            <a:ext uri="{FF2B5EF4-FFF2-40B4-BE49-F238E27FC236}">
              <a16:creationId xmlns:a16="http://schemas.microsoft.com/office/drawing/2014/main" id="{00000000-0008-0000-0700-0000F9000000}"/>
            </a:ext>
          </a:extLst>
        </xdr:cNvPr>
        <xdr:cNvSpPr/>
      </xdr:nvSpPr>
      <xdr:spPr>
        <a:xfrm>
          <a:off x="4584700" y="165750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96</xdr:row>
      <xdr:rowOff>94260</xdr:rowOff>
    </xdr:from>
    <xdr:ext cx="599010" cy="259045"/>
    <xdr:sp macro="" textlink="">
      <xdr:nvSpPr>
        <xdr:cNvPr id="250" name="衛生費該当値テキスト">
          <a:extLst>
            <a:ext uri="{FF2B5EF4-FFF2-40B4-BE49-F238E27FC236}">
              <a16:creationId xmlns:a16="http://schemas.microsoft.com/office/drawing/2014/main" id="{00000000-0008-0000-0700-0000FA000000}"/>
            </a:ext>
          </a:extLst>
        </xdr:cNvPr>
        <xdr:cNvSpPr txBox="1"/>
      </xdr:nvSpPr>
      <xdr:spPr>
        <a:xfrm>
          <a:off x="4686300" y="165534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138,218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96</xdr:row>
      <xdr:rowOff>104586</xdr:rowOff>
    </xdr:from>
    <xdr:to>
      <xdr:col>20</xdr:col>
      <xdr:colOff>38100</xdr:colOff>
      <xdr:row>97</xdr:row>
      <xdr:rowOff>34736</xdr:rowOff>
    </xdr:to>
    <xdr:sp macro="" textlink="">
      <xdr:nvSpPr>
        <xdr:cNvPr id="251" name="楕円 250">
          <a:extLst>
            <a:ext uri="{FF2B5EF4-FFF2-40B4-BE49-F238E27FC236}">
              <a16:creationId xmlns:a16="http://schemas.microsoft.com/office/drawing/2014/main" id="{00000000-0008-0000-0700-0000FB000000}"/>
            </a:ext>
          </a:extLst>
        </xdr:cNvPr>
        <xdr:cNvSpPr/>
      </xdr:nvSpPr>
      <xdr:spPr>
        <a:xfrm>
          <a:off x="3746500" y="165637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97</xdr:row>
      <xdr:rowOff>25863</xdr:rowOff>
    </xdr:from>
    <xdr:ext cx="599010" cy="259045"/>
    <xdr:sp macro="" textlink="">
      <xdr:nvSpPr>
        <xdr:cNvPr id="252" name="テキスト ボックス 251">
          <a:extLst>
            <a:ext uri="{FF2B5EF4-FFF2-40B4-BE49-F238E27FC236}">
              <a16:creationId xmlns:a16="http://schemas.microsoft.com/office/drawing/2014/main" id="{00000000-0008-0000-0700-0000FC000000}"/>
            </a:ext>
          </a:extLst>
        </xdr:cNvPr>
        <xdr:cNvSpPr txBox="1"/>
      </xdr:nvSpPr>
      <xdr:spPr>
        <a:xfrm>
          <a:off x="3497795" y="166565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143,138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96</xdr:row>
      <xdr:rowOff>158164</xdr:rowOff>
    </xdr:from>
    <xdr:to>
      <xdr:col>15</xdr:col>
      <xdr:colOff>101600</xdr:colOff>
      <xdr:row>97</xdr:row>
      <xdr:rowOff>88314</xdr:rowOff>
    </xdr:to>
    <xdr:sp macro="" textlink="">
      <xdr:nvSpPr>
        <xdr:cNvPr id="253" name="楕円 252">
          <a:extLst>
            <a:ext uri="{FF2B5EF4-FFF2-40B4-BE49-F238E27FC236}">
              <a16:creationId xmlns:a16="http://schemas.microsoft.com/office/drawing/2014/main" id="{00000000-0008-0000-0700-0000FD000000}"/>
            </a:ext>
          </a:extLst>
        </xdr:cNvPr>
        <xdr:cNvSpPr/>
      </xdr:nvSpPr>
      <xdr:spPr>
        <a:xfrm>
          <a:off x="2857500" y="166173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97</xdr:row>
      <xdr:rowOff>79441</xdr:rowOff>
    </xdr:from>
    <xdr:ext cx="599010" cy="259045"/>
    <xdr:sp macro="" textlink="">
      <xdr:nvSpPr>
        <xdr:cNvPr id="254" name="テキスト ボックス 253">
          <a:extLst>
            <a:ext uri="{FF2B5EF4-FFF2-40B4-BE49-F238E27FC236}">
              <a16:creationId xmlns:a16="http://schemas.microsoft.com/office/drawing/2014/main" id="{00000000-0008-0000-0700-0000FE000000}"/>
            </a:ext>
          </a:extLst>
        </xdr:cNvPr>
        <xdr:cNvSpPr txBox="1"/>
      </xdr:nvSpPr>
      <xdr:spPr>
        <a:xfrm>
          <a:off x="2608795" y="167100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119,701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97</xdr:row>
      <xdr:rowOff>10708</xdr:rowOff>
    </xdr:from>
    <xdr:to>
      <xdr:col>10</xdr:col>
      <xdr:colOff>165100</xdr:colOff>
      <xdr:row>97</xdr:row>
      <xdr:rowOff>112308</xdr:rowOff>
    </xdr:to>
    <xdr:sp macro="" textlink="">
      <xdr:nvSpPr>
        <xdr:cNvPr id="255" name="楕円 254">
          <a:extLst>
            <a:ext uri="{FF2B5EF4-FFF2-40B4-BE49-F238E27FC236}">
              <a16:creationId xmlns:a16="http://schemas.microsoft.com/office/drawing/2014/main" id="{00000000-0008-0000-0700-0000FF000000}"/>
            </a:ext>
          </a:extLst>
        </xdr:cNvPr>
        <xdr:cNvSpPr/>
      </xdr:nvSpPr>
      <xdr:spPr>
        <a:xfrm>
          <a:off x="1968500" y="166413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97</xdr:row>
      <xdr:rowOff>103435</xdr:rowOff>
    </xdr:from>
    <xdr:ext cx="599010" cy="259045"/>
    <xdr:sp macro="" textlink="">
      <xdr:nvSpPr>
        <xdr:cNvPr id="256" name="テキスト ボックス 255">
          <a:extLst>
            <a:ext uri="{FF2B5EF4-FFF2-40B4-BE49-F238E27FC236}">
              <a16:creationId xmlns:a16="http://schemas.microsoft.com/office/drawing/2014/main" id="{00000000-0008-0000-0700-000000010000}"/>
            </a:ext>
          </a:extLst>
        </xdr:cNvPr>
        <xdr:cNvSpPr txBox="1"/>
      </xdr:nvSpPr>
      <xdr:spPr>
        <a:xfrm>
          <a:off x="1719795" y="1673408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109,205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32217</xdr:rowOff>
    </xdr:from>
    <xdr:to>
      <xdr:col>6</xdr:col>
      <xdr:colOff>38100</xdr:colOff>
      <xdr:row>97</xdr:row>
      <xdr:rowOff>133817</xdr:rowOff>
    </xdr:to>
    <xdr:sp macro="" textlink="">
      <xdr:nvSpPr>
        <xdr:cNvPr id="257" name="楕円 256">
          <a:extLst>
            <a:ext uri="{FF2B5EF4-FFF2-40B4-BE49-F238E27FC236}">
              <a16:creationId xmlns:a16="http://schemas.microsoft.com/office/drawing/2014/main" id="{00000000-0008-0000-0700-000001010000}"/>
            </a:ext>
          </a:extLst>
        </xdr:cNvPr>
        <xdr:cNvSpPr/>
      </xdr:nvSpPr>
      <xdr:spPr>
        <a:xfrm>
          <a:off x="1079500" y="166628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95</xdr:row>
      <xdr:rowOff>150344</xdr:rowOff>
    </xdr:from>
    <xdr:ext cx="534377" cy="259045"/>
    <xdr:sp macro="" textlink="">
      <xdr:nvSpPr>
        <xdr:cNvPr id="258" name="テキスト ボックス 257">
          <a:extLst>
            <a:ext uri="{FF2B5EF4-FFF2-40B4-BE49-F238E27FC236}">
              <a16:creationId xmlns:a16="http://schemas.microsoft.com/office/drawing/2014/main" id="{00000000-0008-0000-0700-000002010000}"/>
            </a:ext>
          </a:extLst>
        </xdr:cNvPr>
        <xdr:cNvSpPr txBox="1"/>
      </xdr:nvSpPr>
      <xdr:spPr>
        <a:xfrm>
          <a:off x="863111" y="164380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99,796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59" name="正方形/長方形 258">
          <a:extLst>
            <a:ext uri="{FF2B5EF4-FFF2-40B4-BE49-F238E27FC236}">
              <a16:creationId xmlns:a16="http://schemas.microsoft.com/office/drawing/2014/main" id="{00000000-0008-0000-0700-000003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0" name="正方形/長方形 259">
          <a:extLst>
            <a:ext uri="{FF2B5EF4-FFF2-40B4-BE49-F238E27FC236}">
              <a16:creationId xmlns:a16="http://schemas.microsoft.com/office/drawing/2014/main" id="{00000000-0008-0000-0700-000004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1" name="正方形/長方形 260">
          <a:extLst>
            <a:ext uri="{FF2B5EF4-FFF2-40B4-BE49-F238E27FC236}">
              <a16:creationId xmlns:a16="http://schemas.microsoft.com/office/drawing/2014/main" id="{00000000-0008-0000-0700-000005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2" name="正方形/長方形 261">
          <a:extLst>
            <a:ext uri="{FF2B5EF4-FFF2-40B4-BE49-F238E27FC236}">
              <a16:creationId xmlns:a16="http://schemas.microsoft.com/office/drawing/2014/main" id="{00000000-0008-0000-0700-000006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3" name="正方形/長方形 262">
          <a:extLst>
            <a:ext uri="{FF2B5EF4-FFF2-40B4-BE49-F238E27FC236}">
              <a16:creationId xmlns:a16="http://schemas.microsoft.com/office/drawing/2014/main" id="{00000000-0008-0000-0700-000007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4" name="正方形/長方形 263">
          <a:extLst>
            <a:ext uri="{FF2B5EF4-FFF2-40B4-BE49-F238E27FC236}">
              <a16:creationId xmlns:a16="http://schemas.microsoft.com/office/drawing/2014/main" id="{00000000-0008-0000-0700-000008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5" name="正方形/長方形 264">
          <a:extLst>
            <a:ext uri="{FF2B5EF4-FFF2-40B4-BE49-F238E27FC236}">
              <a16:creationId xmlns:a16="http://schemas.microsoft.com/office/drawing/2014/main" id="{00000000-0008-0000-0700-000009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6" name="正方形/長方形 265">
          <a:extLst>
            <a:ext uri="{FF2B5EF4-FFF2-40B4-BE49-F238E27FC236}">
              <a16:creationId xmlns:a16="http://schemas.microsoft.com/office/drawing/2014/main" id="{00000000-0008-0000-0700-00000A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7" name="テキスト ボックス 266">
          <a:extLst>
            <a:ext uri="{FF2B5EF4-FFF2-40B4-BE49-F238E27FC236}">
              <a16:creationId xmlns:a16="http://schemas.microsoft.com/office/drawing/2014/main" id="{00000000-0008-0000-0700-00000B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68" name="直線コネクタ 267">
          <a:extLst>
            <a:ext uri="{FF2B5EF4-FFF2-40B4-BE49-F238E27FC236}">
              <a16:creationId xmlns:a16="http://schemas.microsoft.com/office/drawing/2014/main" id="{00000000-0008-0000-0700-00000C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69" name="直線コネクタ 268">
          <a:extLst>
            <a:ext uri="{FF2B5EF4-FFF2-40B4-BE49-F238E27FC236}">
              <a16:creationId xmlns:a16="http://schemas.microsoft.com/office/drawing/2014/main" id="{00000000-0008-0000-0700-00000D010000}"/>
            </a:ext>
          </a:extLst>
        </xdr:cNvPr>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0" name="テキスト ボックス 269">
          <a:extLst>
            <a:ext uri="{FF2B5EF4-FFF2-40B4-BE49-F238E27FC236}">
              <a16:creationId xmlns:a16="http://schemas.microsoft.com/office/drawing/2014/main" id="{00000000-0008-0000-0700-00000E010000}"/>
            </a:ext>
          </a:extLst>
        </xdr:cNvPr>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1" name="直線コネクタ 270">
          <a:extLst>
            <a:ext uri="{FF2B5EF4-FFF2-40B4-BE49-F238E27FC236}">
              <a16:creationId xmlns:a16="http://schemas.microsoft.com/office/drawing/2014/main" id="{00000000-0008-0000-0700-00000F010000}"/>
            </a:ext>
          </a:extLst>
        </xdr:cNvPr>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35577</xdr:rowOff>
    </xdr:from>
    <xdr:ext cx="531299" cy="259045"/>
    <xdr:sp macro="" textlink="">
      <xdr:nvSpPr>
        <xdr:cNvPr id="272" name="テキスト ボックス 271">
          <a:extLst>
            <a:ext uri="{FF2B5EF4-FFF2-40B4-BE49-F238E27FC236}">
              <a16:creationId xmlns:a16="http://schemas.microsoft.com/office/drawing/2014/main" id="{00000000-0008-0000-0700-000010010000}"/>
            </a:ext>
          </a:extLst>
        </xdr:cNvPr>
        <xdr:cNvSpPr txBox="1"/>
      </xdr:nvSpPr>
      <xdr:spPr>
        <a:xfrm>
          <a:off x="6072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3" name="直線コネクタ 272">
          <a:extLst>
            <a:ext uri="{FF2B5EF4-FFF2-40B4-BE49-F238E27FC236}">
              <a16:creationId xmlns:a16="http://schemas.microsoft.com/office/drawing/2014/main" id="{00000000-0008-0000-0700-000011010000}"/>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33</xdr:row>
      <xdr:rowOff>168927</xdr:rowOff>
    </xdr:from>
    <xdr:ext cx="531299" cy="259045"/>
    <xdr:sp macro="" textlink="">
      <xdr:nvSpPr>
        <xdr:cNvPr id="274" name="テキスト ボックス 273">
          <a:extLst>
            <a:ext uri="{FF2B5EF4-FFF2-40B4-BE49-F238E27FC236}">
              <a16:creationId xmlns:a16="http://schemas.microsoft.com/office/drawing/2014/main" id="{00000000-0008-0000-0700-000012010000}"/>
            </a:ext>
          </a:extLst>
        </xdr:cNvPr>
        <xdr:cNvSpPr txBox="1"/>
      </xdr:nvSpPr>
      <xdr:spPr>
        <a:xfrm>
          <a:off x="6072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75" name="直線コネクタ 274">
          <a:extLst>
            <a:ext uri="{FF2B5EF4-FFF2-40B4-BE49-F238E27FC236}">
              <a16:creationId xmlns:a16="http://schemas.microsoft.com/office/drawing/2014/main" id="{00000000-0008-0000-0700-000013010000}"/>
            </a:ext>
          </a:extLst>
        </xdr:cNvPr>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31</xdr:row>
      <xdr:rowOff>130827</xdr:rowOff>
    </xdr:from>
    <xdr:ext cx="531299" cy="259045"/>
    <xdr:sp macro="" textlink="">
      <xdr:nvSpPr>
        <xdr:cNvPr id="276" name="テキスト ボックス 275">
          <a:extLst>
            <a:ext uri="{FF2B5EF4-FFF2-40B4-BE49-F238E27FC236}">
              <a16:creationId xmlns:a16="http://schemas.microsoft.com/office/drawing/2014/main" id="{00000000-0008-0000-0700-000014010000}"/>
            </a:ext>
          </a:extLst>
        </xdr:cNvPr>
        <xdr:cNvSpPr txBox="1"/>
      </xdr:nvSpPr>
      <xdr:spPr>
        <a:xfrm>
          <a:off x="6072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77" name="直線コネクタ 276">
          <a:extLst>
            <a:ext uri="{FF2B5EF4-FFF2-40B4-BE49-F238E27FC236}">
              <a16:creationId xmlns:a16="http://schemas.microsoft.com/office/drawing/2014/main" id="{00000000-0008-0000-0700-000015010000}"/>
            </a:ext>
          </a:extLst>
        </xdr:cNvPr>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29</xdr:row>
      <xdr:rowOff>92727</xdr:rowOff>
    </xdr:from>
    <xdr:ext cx="531299" cy="259045"/>
    <xdr:sp macro="" textlink="">
      <xdr:nvSpPr>
        <xdr:cNvPr id="278" name="テキスト ボックス 277">
          <a:extLst>
            <a:ext uri="{FF2B5EF4-FFF2-40B4-BE49-F238E27FC236}">
              <a16:creationId xmlns:a16="http://schemas.microsoft.com/office/drawing/2014/main" id="{00000000-0008-0000-0700-000016010000}"/>
            </a:ext>
          </a:extLst>
        </xdr:cNvPr>
        <xdr:cNvSpPr txBox="1"/>
      </xdr:nvSpPr>
      <xdr:spPr>
        <a:xfrm>
          <a:off x="6072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79" name="直線コネクタ 278">
          <a:extLst>
            <a:ext uri="{FF2B5EF4-FFF2-40B4-BE49-F238E27FC236}">
              <a16:creationId xmlns:a16="http://schemas.microsoft.com/office/drawing/2014/main" id="{00000000-0008-0000-0700-000017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0" name="テキスト ボックス 279">
          <a:extLst>
            <a:ext uri="{FF2B5EF4-FFF2-40B4-BE49-F238E27FC236}">
              <a16:creationId xmlns:a16="http://schemas.microsoft.com/office/drawing/2014/main" id="{00000000-0008-0000-0700-000018010000}"/>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1" name="労働費グラフ枠">
          <a:extLst>
            <a:ext uri="{FF2B5EF4-FFF2-40B4-BE49-F238E27FC236}">
              <a16:creationId xmlns:a16="http://schemas.microsoft.com/office/drawing/2014/main" id="{00000000-0008-0000-0700-000019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3835</xdr:rowOff>
    </xdr:from>
    <xdr:to>
      <xdr:col>54</xdr:col>
      <xdr:colOff>189865</xdr:colOff>
      <xdr:row>39</xdr:row>
      <xdr:rowOff>44450</xdr:rowOff>
    </xdr:to>
    <xdr:cxnSp macro="">
      <xdr:nvCxnSpPr>
        <xdr:cNvPr id="282" name="直線コネクタ 281">
          <a:extLst>
            <a:ext uri="{FF2B5EF4-FFF2-40B4-BE49-F238E27FC236}">
              <a16:creationId xmlns:a16="http://schemas.microsoft.com/office/drawing/2014/main" id="{00000000-0008-0000-0700-00001A010000}"/>
            </a:ext>
          </a:extLst>
        </xdr:cNvPr>
        <xdr:cNvCxnSpPr/>
      </xdr:nvCxnSpPr>
      <xdr:spPr>
        <a:xfrm flipV="1">
          <a:off x="10475595" y="5147335"/>
          <a:ext cx="1270" cy="158366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52462</xdr:rowOff>
    </xdr:from>
    <xdr:ext cx="249299" cy="259045"/>
    <xdr:sp macro="" textlink="">
      <xdr:nvSpPr>
        <xdr:cNvPr id="283" name="労働費最小値テキスト">
          <a:extLst>
            <a:ext uri="{FF2B5EF4-FFF2-40B4-BE49-F238E27FC236}">
              <a16:creationId xmlns:a16="http://schemas.microsoft.com/office/drawing/2014/main" id="{00000000-0008-0000-0700-00001B010000}"/>
            </a:ext>
          </a:extLst>
        </xdr:cNvPr>
        <xdr:cNvSpPr txBox="1"/>
      </xdr:nvSpPr>
      <xdr:spPr>
        <a:xfrm>
          <a:off x="10528300" y="673901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44450</xdr:rowOff>
    </xdr:from>
    <xdr:to>
      <xdr:col>55</xdr:col>
      <xdr:colOff>88900</xdr:colOff>
      <xdr:row>39</xdr:row>
      <xdr:rowOff>44450</xdr:rowOff>
    </xdr:to>
    <xdr:cxnSp macro="">
      <xdr:nvCxnSpPr>
        <xdr:cNvPr id="284" name="直線コネクタ 283">
          <a:extLst>
            <a:ext uri="{FF2B5EF4-FFF2-40B4-BE49-F238E27FC236}">
              <a16:creationId xmlns:a16="http://schemas.microsoft.com/office/drawing/2014/main" id="{00000000-0008-0000-0700-00001C010000}"/>
            </a:ext>
          </a:extLst>
        </xdr:cNvPr>
        <xdr:cNvCxnSpPr/>
      </xdr:nvCxnSpPr>
      <xdr:spPr>
        <a:xfrm>
          <a:off x="10388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28</xdr:row>
      <xdr:rowOff>121962</xdr:rowOff>
    </xdr:from>
    <xdr:ext cx="534377" cy="259045"/>
    <xdr:sp macro="" textlink="">
      <xdr:nvSpPr>
        <xdr:cNvPr id="285" name="労働費最大値テキスト">
          <a:extLst>
            <a:ext uri="{FF2B5EF4-FFF2-40B4-BE49-F238E27FC236}">
              <a16:creationId xmlns:a16="http://schemas.microsoft.com/office/drawing/2014/main" id="{00000000-0008-0000-0700-00001D010000}"/>
            </a:ext>
          </a:extLst>
        </xdr:cNvPr>
        <xdr:cNvSpPr txBox="1"/>
      </xdr:nvSpPr>
      <xdr:spPr>
        <a:xfrm>
          <a:off x="10528300" y="49225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83,132</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30</xdr:row>
      <xdr:rowOff>3835</xdr:rowOff>
    </xdr:from>
    <xdr:to>
      <xdr:col>55</xdr:col>
      <xdr:colOff>88900</xdr:colOff>
      <xdr:row>30</xdr:row>
      <xdr:rowOff>3835</xdr:rowOff>
    </xdr:to>
    <xdr:cxnSp macro="">
      <xdr:nvCxnSpPr>
        <xdr:cNvPr id="286" name="直線コネクタ 285">
          <a:extLst>
            <a:ext uri="{FF2B5EF4-FFF2-40B4-BE49-F238E27FC236}">
              <a16:creationId xmlns:a16="http://schemas.microsoft.com/office/drawing/2014/main" id="{00000000-0008-0000-0700-00001E010000}"/>
            </a:ext>
          </a:extLst>
        </xdr:cNvPr>
        <xdr:cNvCxnSpPr/>
      </xdr:nvCxnSpPr>
      <xdr:spPr>
        <a:xfrm>
          <a:off x="10388600" y="51473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37</xdr:row>
      <xdr:rowOff>155016</xdr:rowOff>
    </xdr:from>
    <xdr:to>
      <xdr:col>55</xdr:col>
      <xdr:colOff>0</xdr:colOff>
      <xdr:row>38</xdr:row>
      <xdr:rowOff>9189</xdr:rowOff>
    </xdr:to>
    <xdr:cxnSp macro="">
      <xdr:nvCxnSpPr>
        <xdr:cNvPr id="287" name="直線コネクタ 286">
          <a:extLst>
            <a:ext uri="{FF2B5EF4-FFF2-40B4-BE49-F238E27FC236}">
              <a16:creationId xmlns:a16="http://schemas.microsoft.com/office/drawing/2014/main" id="{00000000-0008-0000-0700-00001F010000}"/>
            </a:ext>
          </a:extLst>
        </xdr:cNvPr>
        <xdr:cNvCxnSpPr/>
      </xdr:nvCxnSpPr>
      <xdr:spPr>
        <a:xfrm flipV="1">
          <a:off x="9639300" y="6498666"/>
          <a:ext cx="838200" cy="256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96912</xdr:rowOff>
    </xdr:from>
    <xdr:ext cx="469744" cy="259045"/>
    <xdr:sp macro="" textlink="">
      <xdr:nvSpPr>
        <xdr:cNvPr id="288" name="労働費平均値テキスト">
          <a:extLst>
            <a:ext uri="{FF2B5EF4-FFF2-40B4-BE49-F238E27FC236}">
              <a16:creationId xmlns:a16="http://schemas.microsoft.com/office/drawing/2014/main" id="{00000000-0008-0000-0700-000020010000}"/>
            </a:ext>
          </a:extLst>
        </xdr:cNvPr>
        <xdr:cNvSpPr txBox="1"/>
      </xdr:nvSpPr>
      <xdr:spPr>
        <a:xfrm>
          <a:off x="10528300" y="661201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118485</xdr:rowOff>
    </xdr:from>
    <xdr:to>
      <xdr:col>55</xdr:col>
      <xdr:colOff>50800</xdr:colOff>
      <xdr:row>39</xdr:row>
      <xdr:rowOff>48635</xdr:rowOff>
    </xdr:to>
    <xdr:sp macro="" textlink="">
      <xdr:nvSpPr>
        <xdr:cNvPr id="289" name="フローチャート: 判断 288">
          <a:extLst>
            <a:ext uri="{FF2B5EF4-FFF2-40B4-BE49-F238E27FC236}">
              <a16:creationId xmlns:a16="http://schemas.microsoft.com/office/drawing/2014/main" id="{00000000-0008-0000-0700-000021010000}"/>
            </a:ext>
          </a:extLst>
        </xdr:cNvPr>
        <xdr:cNvSpPr/>
      </xdr:nvSpPr>
      <xdr:spPr>
        <a:xfrm>
          <a:off x="10426700" y="66335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38</xdr:row>
      <xdr:rowOff>9189</xdr:rowOff>
    </xdr:from>
    <xdr:to>
      <xdr:col>50</xdr:col>
      <xdr:colOff>114300</xdr:colOff>
      <xdr:row>38</xdr:row>
      <xdr:rowOff>33344</xdr:rowOff>
    </xdr:to>
    <xdr:cxnSp macro="">
      <xdr:nvCxnSpPr>
        <xdr:cNvPr id="290" name="直線コネクタ 289">
          <a:extLst>
            <a:ext uri="{FF2B5EF4-FFF2-40B4-BE49-F238E27FC236}">
              <a16:creationId xmlns:a16="http://schemas.microsoft.com/office/drawing/2014/main" id="{00000000-0008-0000-0700-000022010000}"/>
            </a:ext>
          </a:extLst>
        </xdr:cNvPr>
        <xdr:cNvCxnSpPr/>
      </xdr:nvCxnSpPr>
      <xdr:spPr>
        <a:xfrm flipV="1">
          <a:off x="8750300" y="6524289"/>
          <a:ext cx="889000" cy="241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38</xdr:row>
      <xdr:rowOff>119914</xdr:rowOff>
    </xdr:from>
    <xdr:to>
      <xdr:col>50</xdr:col>
      <xdr:colOff>165100</xdr:colOff>
      <xdr:row>39</xdr:row>
      <xdr:rowOff>50064</xdr:rowOff>
    </xdr:to>
    <xdr:sp macro="" textlink="">
      <xdr:nvSpPr>
        <xdr:cNvPr id="291" name="フローチャート: 判断 290">
          <a:extLst>
            <a:ext uri="{FF2B5EF4-FFF2-40B4-BE49-F238E27FC236}">
              <a16:creationId xmlns:a16="http://schemas.microsoft.com/office/drawing/2014/main" id="{00000000-0008-0000-0700-000023010000}"/>
            </a:ext>
          </a:extLst>
        </xdr:cNvPr>
        <xdr:cNvSpPr/>
      </xdr:nvSpPr>
      <xdr:spPr>
        <a:xfrm>
          <a:off x="9588500" y="66350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39</xdr:row>
      <xdr:rowOff>41191</xdr:rowOff>
    </xdr:from>
    <xdr:ext cx="469744" cy="259045"/>
    <xdr:sp macro="" textlink="">
      <xdr:nvSpPr>
        <xdr:cNvPr id="292" name="テキスト ボックス 291">
          <a:extLst>
            <a:ext uri="{FF2B5EF4-FFF2-40B4-BE49-F238E27FC236}">
              <a16:creationId xmlns:a16="http://schemas.microsoft.com/office/drawing/2014/main" id="{00000000-0008-0000-0700-000024010000}"/>
            </a:ext>
          </a:extLst>
        </xdr:cNvPr>
        <xdr:cNvSpPr txBox="1"/>
      </xdr:nvSpPr>
      <xdr:spPr>
        <a:xfrm>
          <a:off x="9404428" y="67277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38</xdr:row>
      <xdr:rowOff>33153</xdr:rowOff>
    </xdr:from>
    <xdr:to>
      <xdr:col>45</xdr:col>
      <xdr:colOff>177800</xdr:colOff>
      <xdr:row>38</xdr:row>
      <xdr:rowOff>33344</xdr:rowOff>
    </xdr:to>
    <xdr:cxnSp macro="">
      <xdr:nvCxnSpPr>
        <xdr:cNvPr id="293" name="直線コネクタ 292">
          <a:extLst>
            <a:ext uri="{FF2B5EF4-FFF2-40B4-BE49-F238E27FC236}">
              <a16:creationId xmlns:a16="http://schemas.microsoft.com/office/drawing/2014/main" id="{00000000-0008-0000-0700-000025010000}"/>
            </a:ext>
          </a:extLst>
        </xdr:cNvPr>
        <xdr:cNvCxnSpPr/>
      </xdr:nvCxnSpPr>
      <xdr:spPr>
        <a:xfrm>
          <a:off x="7861300" y="6548253"/>
          <a:ext cx="889000" cy="1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38</xdr:row>
      <xdr:rowOff>117228</xdr:rowOff>
    </xdr:from>
    <xdr:to>
      <xdr:col>46</xdr:col>
      <xdr:colOff>38100</xdr:colOff>
      <xdr:row>39</xdr:row>
      <xdr:rowOff>47378</xdr:rowOff>
    </xdr:to>
    <xdr:sp macro="" textlink="">
      <xdr:nvSpPr>
        <xdr:cNvPr id="294" name="フローチャート: 判断 293">
          <a:extLst>
            <a:ext uri="{FF2B5EF4-FFF2-40B4-BE49-F238E27FC236}">
              <a16:creationId xmlns:a16="http://schemas.microsoft.com/office/drawing/2014/main" id="{00000000-0008-0000-0700-000026010000}"/>
            </a:ext>
          </a:extLst>
        </xdr:cNvPr>
        <xdr:cNvSpPr/>
      </xdr:nvSpPr>
      <xdr:spPr>
        <a:xfrm>
          <a:off x="8699500" y="66323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39</xdr:row>
      <xdr:rowOff>38505</xdr:rowOff>
    </xdr:from>
    <xdr:ext cx="469744" cy="259045"/>
    <xdr:sp macro="" textlink="">
      <xdr:nvSpPr>
        <xdr:cNvPr id="295" name="テキスト ボックス 294">
          <a:extLst>
            <a:ext uri="{FF2B5EF4-FFF2-40B4-BE49-F238E27FC236}">
              <a16:creationId xmlns:a16="http://schemas.microsoft.com/office/drawing/2014/main" id="{00000000-0008-0000-0700-000027010000}"/>
            </a:ext>
          </a:extLst>
        </xdr:cNvPr>
        <xdr:cNvSpPr txBox="1"/>
      </xdr:nvSpPr>
      <xdr:spPr>
        <a:xfrm>
          <a:off x="8515428" y="67250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38</xdr:row>
      <xdr:rowOff>8236</xdr:rowOff>
    </xdr:from>
    <xdr:to>
      <xdr:col>41</xdr:col>
      <xdr:colOff>50800</xdr:colOff>
      <xdr:row>38</xdr:row>
      <xdr:rowOff>33153</xdr:rowOff>
    </xdr:to>
    <xdr:cxnSp macro="">
      <xdr:nvCxnSpPr>
        <xdr:cNvPr id="296" name="直線コネクタ 295">
          <a:extLst>
            <a:ext uri="{FF2B5EF4-FFF2-40B4-BE49-F238E27FC236}">
              <a16:creationId xmlns:a16="http://schemas.microsoft.com/office/drawing/2014/main" id="{00000000-0008-0000-0700-000028010000}"/>
            </a:ext>
          </a:extLst>
        </xdr:cNvPr>
        <xdr:cNvCxnSpPr/>
      </xdr:nvCxnSpPr>
      <xdr:spPr>
        <a:xfrm>
          <a:off x="6972300" y="6523336"/>
          <a:ext cx="889000" cy="249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38</xdr:row>
      <xdr:rowOff>104425</xdr:rowOff>
    </xdr:from>
    <xdr:to>
      <xdr:col>41</xdr:col>
      <xdr:colOff>101600</xdr:colOff>
      <xdr:row>39</xdr:row>
      <xdr:rowOff>34575</xdr:rowOff>
    </xdr:to>
    <xdr:sp macro="" textlink="">
      <xdr:nvSpPr>
        <xdr:cNvPr id="297" name="フローチャート: 判断 296">
          <a:extLst>
            <a:ext uri="{FF2B5EF4-FFF2-40B4-BE49-F238E27FC236}">
              <a16:creationId xmlns:a16="http://schemas.microsoft.com/office/drawing/2014/main" id="{00000000-0008-0000-0700-000029010000}"/>
            </a:ext>
          </a:extLst>
        </xdr:cNvPr>
        <xdr:cNvSpPr/>
      </xdr:nvSpPr>
      <xdr:spPr>
        <a:xfrm>
          <a:off x="7810500" y="66195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39</xdr:row>
      <xdr:rowOff>25702</xdr:rowOff>
    </xdr:from>
    <xdr:ext cx="469744" cy="259045"/>
    <xdr:sp macro="" textlink="">
      <xdr:nvSpPr>
        <xdr:cNvPr id="298" name="テキスト ボックス 297">
          <a:extLst>
            <a:ext uri="{FF2B5EF4-FFF2-40B4-BE49-F238E27FC236}">
              <a16:creationId xmlns:a16="http://schemas.microsoft.com/office/drawing/2014/main" id="{00000000-0008-0000-0700-00002A010000}"/>
            </a:ext>
          </a:extLst>
        </xdr:cNvPr>
        <xdr:cNvSpPr txBox="1"/>
      </xdr:nvSpPr>
      <xdr:spPr>
        <a:xfrm>
          <a:off x="7626428" y="67122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142316</xdr:rowOff>
    </xdr:from>
    <xdr:to>
      <xdr:col>36</xdr:col>
      <xdr:colOff>165100</xdr:colOff>
      <xdr:row>39</xdr:row>
      <xdr:rowOff>72466</xdr:rowOff>
    </xdr:to>
    <xdr:sp macro="" textlink="">
      <xdr:nvSpPr>
        <xdr:cNvPr id="299" name="フローチャート: 判断 298">
          <a:extLst>
            <a:ext uri="{FF2B5EF4-FFF2-40B4-BE49-F238E27FC236}">
              <a16:creationId xmlns:a16="http://schemas.microsoft.com/office/drawing/2014/main" id="{00000000-0008-0000-0700-00002B010000}"/>
            </a:ext>
          </a:extLst>
        </xdr:cNvPr>
        <xdr:cNvSpPr/>
      </xdr:nvSpPr>
      <xdr:spPr>
        <a:xfrm>
          <a:off x="6921500" y="66574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39</xdr:row>
      <xdr:rowOff>63593</xdr:rowOff>
    </xdr:from>
    <xdr:ext cx="469744" cy="259045"/>
    <xdr:sp macro="" textlink="">
      <xdr:nvSpPr>
        <xdr:cNvPr id="300" name="テキスト ボックス 299">
          <a:extLst>
            <a:ext uri="{FF2B5EF4-FFF2-40B4-BE49-F238E27FC236}">
              <a16:creationId xmlns:a16="http://schemas.microsoft.com/office/drawing/2014/main" id="{00000000-0008-0000-0700-00002C010000}"/>
            </a:ext>
          </a:extLst>
        </xdr:cNvPr>
        <xdr:cNvSpPr txBox="1"/>
      </xdr:nvSpPr>
      <xdr:spPr>
        <a:xfrm>
          <a:off x="6737428" y="67501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1" name="テキスト ボックス 300">
          <a:extLst>
            <a:ext uri="{FF2B5EF4-FFF2-40B4-BE49-F238E27FC236}">
              <a16:creationId xmlns:a16="http://schemas.microsoft.com/office/drawing/2014/main" id="{00000000-0008-0000-0700-00002D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2" name="テキスト ボックス 301">
          <a:extLst>
            <a:ext uri="{FF2B5EF4-FFF2-40B4-BE49-F238E27FC236}">
              <a16:creationId xmlns:a16="http://schemas.microsoft.com/office/drawing/2014/main" id="{00000000-0008-0000-0700-00002E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3" name="テキスト ボックス 302">
          <a:extLst>
            <a:ext uri="{FF2B5EF4-FFF2-40B4-BE49-F238E27FC236}">
              <a16:creationId xmlns:a16="http://schemas.microsoft.com/office/drawing/2014/main" id="{00000000-0008-0000-0700-00002F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4" name="テキスト ボックス 303">
          <a:extLst>
            <a:ext uri="{FF2B5EF4-FFF2-40B4-BE49-F238E27FC236}">
              <a16:creationId xmlns:a16="http://schemas.microsoft.com/office/drawing/2014/main" id="{00000000-0008-0000-0700-000030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5" name="テキスト ボックス 304">
          <a:extLst>
            <a:ext uri="{FF2B5EF4-FFF2-40B4-BE49-F238E27FC236}">
              <a16:creationId xmlns:a16="http://schemas.microsoft.com/office/drawing/2014/main" id="{00000000-0008-0000-0700-000031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104216</xdr:rowOff>
    </xdr:from>
    <xdr:to>
      <xdr:col>55</xdr:col>
      <xdr:colOff>50800</xdr:colOff>
      <xdr:row>38</xdr:row>
      <xdr:rowOff>34366</xdr:rowOff>
    </xdr:to>
    <xdr:sp macro="" textlink="">
      <xdr:nvSpPr>
        <xdr:cNvPr id="306" name="楕円 305">
          <a:extLst>
            <a:ext uri="{FF2B5EF4-FFF2-40B4-BE49-F238E27FC236}">
              <a16:creationId xmlns:a16="http://schemas.microsoft.com/office/drawing/2014/main" id="{00000000-0008-0000-0700-000032010000}"/>
            </a:ext>
          </a:extLst>
        </xdr:cNvPr>
        <xdr:cNvSpPr/>
      </xdr:nvSpPr>
      <xdr:spPr>
        <a:xfrm>
          <a:off x="10426700" y="64478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36</xdr:row>
      <xdr:rowOff>127093</xdr:rowOff>
    </xdr:from>
    <xdr:ext cx="534377" cy="259045"/>
    <xdr:sp macro="" textlink="">
      <xdr:nvSpPr>
        <xdr:cNvPr id="307" name="労働費該当値テキスト">
          <a:extLst>
            <a:ext uri="{FF2B5EF4-FFF2-40B4-BE49-F238E27FC236}">
              <a16:creationId xmlns:a16="http://schemas.microsoft.com/office/drawing/2014/main" id="{00000000-0008-0000-0700-000033010000}"/>
            </a:ext>
          </a:extLst>
        </xdr:cNvPr>
        <xdr:cNvSpPr txBox="1"/>
      </xdr:nvSpPr>
      <xdr:spPr>
        <a:xfrm>
          <a:off x="10528300" y="62992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12,196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129839</xdr:rowOff>
    </xdr:from>
    <xdr:to>
      <xdr:col>50</xdr:col>
      <xdr:colOff>165100</xdr:colOff>
      <xdr:row>38</xdr:row>
      <xdr:rowOff>59989</xdr:rowOff>
    </xdr:to>
    <xdr:sp macro="" textlink="">
      <xdr:nvSpPr>
        <xdr:cNvPr id="308" name="楕円 307">
          <a:extLst>
            <a:ext uri="{FF2B5EF4-FFF2-40B4-BE49-F238E27FC236}">
              <a16:creationId xmlns:a16="http://schemas.microsoft.com/office/drawing/2014/main" id="{00000000-0008-0000-0700-000034010000}"/>
            </a:ext>
          </a:extLst>
        </xdr:cNvPr>
        <xdr:cNvSpPr/>
      </xdr:nvSpPr>
      <xdr:spPr>
        <a:xfrm>
          <a:off x="9588500" y="64734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36</xdr:row>
      <xdr:rowOff>76516</xdr:rowOff>
    </xdr:from>
    <xdr:ext cx="534377" cy="259045"/>
    <xdr:sp macro="" textlink="">
      <xdr:nvSpPr>
        <xdr:cNvPr id="309" name="テキスト ボックス 308">
          <a:extLst>
            <a:ext uri="{FF2B5EF4-FFF2-40B4-BE49-F238E27FC236}">
              <a16:creationId xmlns:a16="http://schemas.microsoft.com/office/drawing/2014/main" id="{00000000-0008-0000-0700-000035010000}"/>
            </a:ext>
          </a:extLst>
        </xdr:cNvPr>
        <xdr:cNvSpPr txBox="1"/>
      </xdr:nvSpPr>
      <xdr:spPr>
        <a:xfrm>
          <a:off x="9372111" y="62487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37</xdr:row>
      <xdr:rowOff>153994</xdr:rowOff>
    </xdr:from>
    <xdr:to>
      <xdr:col>46</xdr:col>
      <xdr:colOff>38100</xdr:colOff>
      <xdr:row>38</xdr:row>
      <xdr:rowOff>84144</xdr:rowOff>
    </xdr:to>
    <xdr:sp macro="" textlink="">
      <xdr:nvSpPr>
        <xdr:cNvPr id="310" name="楕円 309">
          <a:extLst>
            <a:ext uri="{FF2B5EF4-FFF2-40B4-BE49-F238E27FC236}">
              <a16:creationId xmlns:a16="http://schemas.microsoft.com/office/drawing/2014/main" id="{00000000-0008-0000-0700-000036010000}"/>
            </a:ext>
          </a:extLst>
        </xdr:cNvPr>
        <xdr:cNvSpPr/>
      </xdr:nvSpPr>
      <xdr:spPr>
        <a:xfrm>
          <a:off x="8699500" y="64976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36</xdr:row>
      <xdr:rowOff>100671</xdr:rowOff>
    </xdr:from>
    <xdr:ext cx="469744" cy="259045"/>
    <xdr:sp macro="" textlink="">
      <xdr:nvSpPr>
        <xdr:cNvPr id="311" name="テキスト ボックス 310">
          <a:extLst>
            <a:ext uri="{FF2B5EF4-FFF2-40B4-BE49-F238E27FC236}">
              <a16:creationId xmlns:a16="http://schemas.microsoft.com/office/drawing/2014/main" id="{00000000-0008-0000-0700-000037010000}"/>
            </a:ext>
          </a:extLst>
        </xdr:cNvPr>
        <xdr:cNvSpPr txBox="1"/>
      </xdr:nvSpPr>
      <xdr:spPr>
        <a:xfrm>
          <a:off x="8515428" y="62728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37</xdr:row>
      <xdr:rowOff>153803</xdr:rowOff>
    </xdr:from>
    <xdr:to>
      <xdr:col>41</xdr:col>
      <xdr:colOff>101600</xdr:colOff>
      <xdr:row>38</xdr:row>
      <xdr:rowOff>83953</xdr:rowOff>
    </xdr:to>
    <xdr:sp macro="" textlink="">
      <xdr:nvSpPr>
        <xdr:cNvPr id="312" name="楕円 311">
          <a:extLst>
            <a:ext uri="{FF2B5EF4-FFF2-40B4-BE49-F238E27FC236}">
              <a16:creationId xmlns:a16="http://schemas.microsoft.com/office/drawing/2014/main" id="{00000000-0008-0000-0700-000038010000}"/>
            </a:ext>
          </a:extLst>
        </xdr:cNvPr>
        <xdr:cNvSpPr/>
      </xdr:nvSpPr>
      <xdr:spPr>
        <a:xfrm>
          <a:off x="7810500" y="64974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36</xdr:row>
      <xdr:rowOff>100480</xdr:rowOff>
    </xdr:from>
    <xdr:ext cx="469744" cy="259045"/>
    <xdr:sp macro="" textlink="">
      <xdr:nvSpPr>
        <xdr:cNvPr id="313" name="テキスト ボックス 312">
          <a:extLst>
            <a:ext uri="{FF2B5EF4-FFF2-40B4-BE49-F238E27FC236}">
              <a16:creationId xmlns:a16="http://schemas.microsoft.com/office/drawing/2014/main" id="{00000000-0008-0000-0700-000039010000}"/>
            </a:ext>
          </a:extLst>
        </xdr:cNvPr>
        <xdr:cNvSpPr txBox="1"/>
      </xdr:nvSpPr>
      <xdr:spPr>
        <a:xfrm>
          <a:off x="7626428" y="62726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128886</xdr:rowOff>
    </xdr:from>
    <xdr:to>
      <xdr:col>36</xdr:col>
      <xdr:colOff>165100</xdr:colOff>
      <xdr:row>38</xdr:row>
      <xdr:rowOff>59036</xdr:rowOff>
    </xdr:to>
    <xdr:sp macro="" textlink="">
      <xdr:nvSpPr>
        <xdr:cNvPr id="314" name="楕円 313">
          <a:extLst>
            <a:ext uri="{FF2B5EF4-FFF2-40B4-BE49-F238E27FC236}">
              <a16:creationId xmlns:a16="http://schemas.microsoft.com/office/drawing/2014/main" id="{00000000-0008-0000-0700-00003A010000}"/>
            </a:ext>
          </a:extLst>
        </xdr:cNvPr>
        <xdr:cNvSpPr/>
      </xdr:nvSpPr>
      <xdr:spPr>
        <a:xfrm>
          <a:off x="6921500" y="64725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36</xdr:row>
      <xdr:rowOff>75563</xdr:rowOff>
    </xdr:from>
    <xdr:ext cx="534377" cy="259045"/>
    <xdr:sp macro="" textlink="">
      <xdr:nvSpPr>
        <xdr:cNvPr id="315" name="テキスト ボックス 314">
          <a:extLst>
            <a:ext uri="{FF2B5EF4-FFF2-40B4-BE49-F238E27FC236}">
              <a16:creationId xmlns:a16="http://schemas.microsoft.com/office/drawing/2014/main" id="{00000000-0008-0000-0700-00003B010000}"/>
            </a:ext>
          </a:extLst>
        </xdr:cNvPr>
        <xdr:cNvSpPr txBox="1"/>
      </xdr:nvSpPr>
      <xdr:spPr>
        <a:xfrm>
          <a:off x="6705111" y="62477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10,901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6" name="正方形/長方形 315">
          <a:extLst>
            <a:ext uri="{FF2B5EF4-FFF2-40B4-BE49-F238E27FC236}">
              <a16:creationId xmlns:a16="http://schemas.microsoft.com/office/drawing/2014/main" id="{00000000-0008-0000-0700-00003C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7" name="正方形/長方形 316">
          <a:extLst>
            <a:ext uri="{FF2B5EF4-FFF2-40B4-BE49-F238E27FC236}">
              <a16:creationId xmlns:a16="http://schemas.microsoft.com/office/drawing/2014/main" id="{00000000-0008-0000-0700-00003D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18" name="正方形/長方形 317">
          <a:extLst>
            <a:ext uri="{FF2B5EF4-FFF2-40B4-BE49-F238E27FC236}">
              <a16:creationId xmlns:a16="http://schemas.microsoft.com/office/drawing/2014/main" id="{00000000-0008-0000-0700-00003E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19" name="正方形/長方形 318">
          <a:extLst>
            <a:ext uri="{FF2B5EF4-FFF2-40B4-BE49-F238E27FC236}">
              <a16:creationId xmlns:a16="http://schemas.microsoft.com/office/drawing/2014/main" id="{00000000-0008-0000-0700-00003F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0" name="正方形/長方形 319">
          <a:extLst>
            <a:ext uri="{FF2B5EF4-FFF2-40B4-BE49-F238E27FC236}">
              <a16:creationId xmlns:a16="http://schemas.microsoft.com/office/drawing/2014/main" id="{00000000-0008-0000-0700-000040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10,909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1" name="正方形/長方形 320">
          <a:extLst>
            <a:ext uri="{FF2B5EF4-FFF2-40B4-BE49-F238E27FC236}">
              <a16:creationId xmlns:a16="http://schemas.microsoft.com/office/drawing/2014/main" id="{00000000-0008-0000-0700-000041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2" name="正方形/長方形 321">
          <a:extLst>
            <a:ext uri="{FF2B5EF4-FFF2-40B4-BE49-F238E27FC236}">
              <a16:creationId xmlns:a16="http://schemas.microsoft.com/office/drawing/2014/main" id="{00000000-0008-0000-0700-000042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3" name="正方形/長方形 322">
          <a:extLst>
            <a:ext uri="{FF2B5EF4-FFF2-40B4-BE49-F238E27FC236}">
              <a16:creationId xmlns:a16="http://schemas.microsoft.com/office/drawing/2014/main" id="{00000000-0008-0000-0700-000043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4" name="テキスト ボックス 323">
          <a:extLst>
            <a:ext uri="{FF2B5EF4-FFF2-40B4-BE49-F238E27FC236}">
              <a16:creationId xmlns:a16="http://schemas.microsoft.com/office/drawing/2014/main" id="{00000000-0008-0000-0700-000044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5" name="直線コネクタ 324">
          <a:extLst>
            <a:ext uri="{FF2B5EF4-FFF2-40B4-BE49-F238E27FC236}">
              <a16:creationId xmlns:a16="http://schemas.microsoft.com/office/drawing/2014/main" id="{00000000-0008-0000-0700-000045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98878</xdr:rowOff>
    </xdr:from>
    <xdr:to>
      <xdr:col>59</xdr:col>
      <xdr:colOff>50800</xdr:colOff>
      <xdr:row>59</xdr:row>
      <xdr:rowOff>98878</xdr:rowOff>
    </xdr:to>
    <xdr:cxnSp macro="">
      <xdr:nvCxnSpPr>
        <xdr:cNvPr id="326" name="直線コネクタ 325">
          <a:extLst>
            <a:ext uri="{FF2B5EF4-FFF2-40B4-BE49-F238E27FC236}">
              <a16:creationId xmlns:a16="http://schemas.microsoft.com/office/drawing/2014/main" id="{00000000-0008-0000-0700-000046010000}"/>
            </a:ext>
          </a:extLst>
        </xdr:cNvPr>
        <xdr:cNvCxnSpPr/>
      </xdr:nvCxnSpPr>
      <xdr:spPr>
        <a:xfrm>
          <a:off x="6604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128105</xdr:rowOff>
    </xdr:from>
    <xdr:ext cx="248786" cy="259045"/>
    <xdr:sp macro="" textlink="">
      <xdr:nvSpPr>
        <xdr:cNvPr id="327" name="テキスト ボックス 326">
          <a:extLst>
            <a:ext uri="{FF2B5EF4-FFF2-40B4-BE49-F238E27FC236}">
              <a16:creationId xmlns:a16="http://schemas.microsoft.com/office/drawing/2014/main" id="{00000000-0008-0000-0700-000047010000}"/>
            </a:ext>
          </a:extLst>
        </xdr:cNvPr>
        <xdr:cNvSpPr txBox="1"/>
      </xdr:nvSpPr>
      <xdr:spPr>
        <a:xfrm>
          <a:off x="6355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115207</xdr:rowOff>
    </xdr:from>
    <xdr:to>
      <xdr:col>59</xdr:col>
      <xdr:colOff>50800</xdr:colOff>
      <xdr:row>57</xdr:row>
      <xdr:rowOff>115207</xdr:rowOff>
    </xdr:to>
    <xdr:cxnSp macro="">
      <xdr:nvCxnSpPr>
        <xdr:cNvPr id="328" name="直線コネクタ 327">
          <a:extLst>
            <a:ext uri="{FF2B5EF4-FFF2-40B4-BE49-F238E27FC236}">
              <a16:creationId xmlns:a16="http://schemas.microsoft.com/office/drawing/2014/main" id="{00000000-0008-0000-0700-000048010000}"/>
            </a:ext>
          </a:extLst>
        </xdr:cNvPr>
        <xdr:cNvCxnSpPr/>
      </xdr:nvCxnSpPr>
      <xdr:spPr>
        <a:xfrm>
          <a:off x="6604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56</xdr:row>
      <xdr:rowOff>144434</xdr:rowOff>
    </xdr:from>
    <xdr:ext cx="595419" cy="259045"/>
    <xdr:sp macro="" textlink="">
      <xdr:nvSpPr>
        <xdr:cNvPr id="329" name="テキスト ボックス 328">
          <a:extLst>
            <a:ext uri="{FF2B5EF4-FFF2-40B4-BE49-F238E27FC236}">
              <a16:creationId xmlns:a16="http://schemas.microsoft.com/office/drawing/2014/main" id="{00000000-0008-0000-0700-000049010000}"/>
            </a:ext>
          </a:extLst>
        </xdr:cNvPr>
        <xdr:cNvSpPr txBox="1"/>
      </xdr:nvSpPr>
      <xdr:spPr>
        <a:xfrm>
          <a:off x="6008581" y="9745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131535</xdr:rowOff>
    </xdr:from>
    <xdr:to>
      <xdr:col>59</xdr:col>
      <xdr:colOff>50800</xdr:colOff>
      <xdr:row>55</xdr:row>
      <xdr:rowOff>131535</xdr:rowOff>
    </xdr:to>
    <xdr:cxnSp macro="">
      <xdr:nvCxnSpPr>
        <xdr:cNvPr id="330" name="直線コネクタ 329">
          <a:extLst>
            <a:ext uri="{FF2B5EF4-FFF2-40B4-BE49-F238E27FC236}">
              <a16:creationId xmlns:a16="http://schemas.microsoft.com/office/drawing/2014/main" id="{00000000-0008-0000-0700-00004A010000}"/>
            </a:ext>
          </a:extLst>
        </xdr:cNvPr>
        <xdr:cNvCxnSpPr/>
      </xdr:nvCxnSpPr>
      <xdr:spPr>
        <a:xfrm>
          <a:off x="6604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54</xdr:row>
      <xdr:rowOff>160762</xdr:rowOff>
    </xdr:from>
    <xdr:ext cx="595419" cy="259045"/>
    <xdr:sp macro="" textlink="">
      <xdr:nvSpPr>
        <xdr:cNvPr id="331" name="テキスト ボックス 330">
          <a:extLst>
            <a:ext uri="{FF2B5EF4-FFF2-40B4-BE49-F238E27FC236}">
              <a16:creationId xmlns:a16="http://schemas.microsoft.com/office/drawing/2014/main" id="{00000000-0008-0000-0700-00004B010000}"/>
            </a:ext>
          </a:extLst>
        </xdr:cNvPr>
        <xdr:cNvSpPr txBox="1"/>
      </xdr:nvSpPr>
      <xdr:spPr>
        <a:xfrm>
          <a:off x="6008581" y="9419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147865</xdr:rowOff>
    </xdr:from>
    <xdr:to>
      <xdr:col>59</xdr:col>
      <xdr:colOff>50800</xdr:colOff>
      <xdr:row>53</xdr:row>
      <xdr:rowOff>147865</xdr:rowOff>
    </xdr:to>
    <xdr:cxnSp macro="">
      <xdr:nvCxnSpPr>
        <xdr:cNvPr id="332" name="直線コネクタ 331">
          <a:extLst>
            <a:ext uri="{FF2B5EF4-FFF2-40B4-BE49-F238E27FC236}">
              <a16:creationId xmlns:a16="http://schemas.microsoft.com/office/drawing/2014/main" id="{00000000-0008-0000-0700-00004C010000}"/>
            </a:ext>
          </a:extLst>
        </xdr:cNvPr>
        <xdr:cNvCxnSpPr/>
      </xdr:nvCxnSpPr>
      <xdr:spPr>
        <a:xfrm>
          <a:off x="6604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53</xdr:row>
      <xdr:rowOff>5642</xdr:rowOff>
    </xdr:from>
    <xdr:ext cx="595419" cy="259045"/>
    <xdr:sp macro="" textlink="">
      <xdr:nvSpPr>
        <xdr:cNvPr id="333" name="テキスト ボックス 332">
          <a:extLst>
            <a:ext uri="{FF2B5EF4-FFF2-40B4-BE49-F238E27FC236}">
              <a16:creationId xmlns:a16="http://schemas.microsoft.com/office/drawing/2014/main" id="{00000000-0008-0000-0700-00004D010000}"/>
            </a:ext>
          </a:extLst>
        </xdr:cNvPr>
        <xdr:cNvSpPr txBox="1"/>
      </xdr:nvSpPr>
      <xdr:spPr>
        <a:xfrm>
          <a:off x="6008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51</xdr:row>
      <xdr:rowOff>164193</xdr:rowOff>
    </xdr:from>
    <xdr:to>
      <xdr:col>59</xdr:col>
      <xdr:colOff>50800</xdr:colOff>
      <xdr:row>51</xdr:row>
      <xdr:rowOff>164193</xdr:rowOff>
    </xdr:to>
    <xdr:cxnSp macro="">
      <xdr:nvCxnSpPr>
        <xdr:cNvPr id="334" name="直線コネクタ 333">
          <a:extLst>
            <a:ext uri="{FF2B5EF4-FFF2-40B4-BE49-F238E27FC236}">
              <a16:creationId xmlns:a16="http://schemas.microsoft.com/office/drawing/2014/main" id="{00000000-0008-0000-0700-00004E010000}"/>
            </a:ext>
          </a:extLst>
        </xdr:cNvPr>
        <xdr:cNvCxnSpPr/>
      </xdr:nvCxnSpPr>
      <xdr:spPr>
        <a:xfrm>
          <a:off x="6604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51</xdr:row>
      <xdr:rowOff>21970</xdr:rowOff>
    </xdr:from>
    <xdr:ext cx="685572" cy="259045"/>
    <xdr:sp macro="" textlink="">
      <xdr:nvSpPr>
        <xdr:cNvPr id="335" name="テキスト ボックス 334">
          <a:extLst>
            <a:ext uri="{FF2B5EF4-FFF2-40B4-BE49-F238E27FC236}">
              <a16:creationId xmlns:a16="http://schemas.microsoft.com/office/drawing/2014/main" id="{00000000-0008-0000-0700-00004F010000}"/>
            </a:ext>
          </a:extLst>
        </xdr:cNvPr>
        <xdr:cNvSpPr txBox="1"/>
      </xdr:nvSpPr>
      <xdr:spPr>
        <a:xfrm>
          <a:off x="5918428" y="8765920"/>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9072</xdr:rowOff>
    </xdr:from>
    <xdr:to>
      <xdr:col>59</xdr:col>
      <xdr:colOff>50800</xdr:colOff>
      <xdr:row>50</xdr:row>
      <xdr:rowOff>9072</xdr:rowOff>
    </xdr:to>
    <xdr:cxnSp macro="">
      <xdr:nvCxnSpPr>
        <xdr:cNvPr id="336" name="直線コネクタ 335">
          <a:extLst>
            <a:ext uri="{FF2B5EF4-FFF2-40B4-BE49-F238E27FC236}">
              <a16:creationId xmlns:a16="http://schemas.microsoft.com/office/drawing/2014/main" id="{00000000-0008-0000-0700-000050010000}"/>
            </a:ext>
          </a:extLst>
        </xdr:cNvPr>
        <xdr:cNvCxnSpPr/>
      </xdr:nvCxnSpPr>
      <xdr:spPr>
        <a:xfrm>
          <a:off x="6604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49</xdr:row>
      <xdr:rowOff>38299</xdr:rowOff>
    </xdr:from>
    <xdr:ext cx="685572" cy="259045"/>
    <xdr:sp macro="" textlink="">
      <xdr:nvSpPr>
        <xdr:cNvPr id="337" name="テキスト ボックス 336">
          <a:extLst>
            <a:ext uri="{FF2B5EF4-FFF2-40B4-BE49-F238E27FC236}">
              <a16:creationId xmlns:a16="http://schemas.microsoft.com/office/drawing/2014/main" id="{00000000-0008-0000-0700-000051010000}"/>
            </a:ext>
          </a:extLst>
        </xdr:cNvPr>
        <xdr:cNvSpPr txBox="1"/>
      </xdr:nvSpPr>
      <xdr:spPr>
        <a:xfrm>
          <a:off x="5918428" y="8439349"/>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8" name="直線コネクタ 337">
          <a:extLst>
            <a:ext uri="{FF2B5EF4-FFF2-40B4-BE49-F238E27FC236}">
              <a16:creationId xmlns:a16="http://schemas.microsoft.com/office/drawing/2014/main" id="{00000000-0008-0000-0700-000052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47</xdr:row>
      <xdr:rowOff>54627</xdr:rowOff>
    </xdr:from>
    <xdr:ext cx="685572" cy="259045"/>
    <xdr:sp macro="" textlink="">
      <xdr:nvSpPr>
        <xdr:cNvPr id="339" name="テキスト ボックス 338">
          <a:extLst>
            <a:ext uri="{FF2B5EF4-FFF2-40B4-BE49-F238E27FC236}">
              <a16:creationId xmlns:a16="http://schemas.microsoft.com/office/drawing/2014/main" id="{00000000-0008-0000-0700-000053010000}"/>
            </a:ext>
          </a:extLst>
        </xdr:cNvPr>
        <xdr:cNvSpPr txBox="1"/>
      </xdr:nvSpPr>
      <xdr:spPr>
        <a:xfrm>
          <a:off x="5918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0" name="農林水産業費グラフ枠">
          <a:extLst>
            <a:ext uri="{FF2B5EF4-FFF2-40B4-BE49-F238E27FC236}">
              <a16:creationId xmlns:a16="http://schemas.microsoft.com/office/drawing/2014/main" id="{00000000-0008-0000-0700-000054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59663</xdr:rowOff>
    </xdr:from>
    <xdr:to>
      <xdr:col>54</xdr:col>
      <xdr:colOff>189865</xdr:colOff>
      <xdr:row>59</xdr:row>
      <xdr:rowOff>96175</xdr:rowOff>
    </xdr:to>
    <xdr:cxnSp macro="">
      <xdr:nvCxnSpPr>
        <xdr:cNvPr id="341" name="直線コネクタ 340">
          <a:extLst>
            <a:ext uri="{FF2B5EF4-FFF2-40B4-BE49-F238E27FC236}">
              <a16:creationId xmlns:a16="http://schemas.microsoft.com/office/drawing/2014/main" id="{00000000-0008-0000-0700-000055010000}"/>
            </a:ext>
          </a:extLst>
        </xdr:cNvPr>
        <xdr:cNvCxnSpPr/>
      </xdr:nvCxnSpPr>
      <xdr:spPr>
        <a:xfrm flipV="1">
          <a:off x="10475595" y="8803613"/>
          <a:ext cx="1270" cy="140811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100002</xdr:rowOff>
    </xdr:from>
    <xdr:ext cx="469744" cy="259045"/>
    <xdr:sp macro="" textlink="">
      <xdr:nvSpPr>
        <xdr:cNvPr id="342" name="農林水産業費最小値テキスト">
          <a:extLst>
            <a:ext uri="{FF2B5EF4-FFF2-40B4-BE49-F238E27FC236}">
              <a16:creationId xmlns:a16="http://schemas.microsoft.com/office/drawing/2014/main" id="{00000000-0008-0000-0700-000056010000}"/>
            </a:ext>
          </a:extLst>
        </xdr:cNvPr>
        <xdr:cNvSpPr txBox="1"/>
      </xdr:nvSpPr>
      <xdr:spPr>
        <a:xfrm>
          <a:off x="10528300" y="102155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96175</xdr:rowOff>
    </xdr:from>
    <xdr:to>
      <xdr:col>55</xdr:col>
      <xdr:colOff>88900</xdr:colOff>
      <xdr:row>59</xdr:row>
      <xdr:rowOff>96175</xdr:rowOff>
    </xdr:to>
    <xdr:cxnSp macro="">
      <xdr:nvCxnSpPr>
        <xdr:cNvPr id="343" name="直線コネクタ 342">
          <a:extLst>
            <a:ext uri="{FF2B5EF4-FFF2-40B4-BE49-F238E27FC236}">
              <a16:creationId xmlns:a16="http://schemas.microsoft.com/office/drawing/2014/main" id="{00000000-0008-0000-0700-000057010000}"/>
            </a:ext>
          </a:extLst>
        </xdr:cNvPr>
        <xdr:cNvCxnSpPr/>
      </xdr:nvCxnSpPr>
      <xdr:spPr>
        <a:xfrm>
          <a:off x="10388600" y="102117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6340</xdr:rowOff>
    </xdr:from>
    <xdr:ext cx="690189" cy="259045"/>
    <xdr:sp macro="" textlink="">
      <xdr:nvSpPr>
        <xdr:cNvPr id="344" name="農林水産業費最大値テキスト">
          <a:extLst>
            <a:ext uri="{FF2B5EF4-FFF2-40B4-BE49-F238E27FC236}">
              <a16:creationId xmlns:a16="http://schemas.microsoft.com/office/drawing/2014/main" id="{00000000-0008-0000-0700-000058010000}"/>
            </a:ext>
          </a:extLst>
        </xdr:cNvPr>
        <xdr:cNvSpPr txBox="1"/>
      </xdr:nvSpPr>
      <xdr:spPr>
        <a:xfrm>
          <a:off x="10528300" y="8578840"/>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1,296,025</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51</xdr:row>
      <xdr:rowOff>59663</xdr:rowOff>
    </xdr:from>
    <xdr:to>
      <xdr:col>55</xdr:col>
      <xdr:colOff>88900</xdr:colOff>
      <xdr:row>51</xdr:row>
      <xdr:rowOff>59663</xdr:rowOff>
    </xdr:to>
    <xdr:cxnSp macro="">
      <xdr:nvCxnSpPr>
        <xdr:cNvPr id="345" name="直線コネクタ 344">
          <a:extLst>
            <a:ext uri="{FF2B5EF4-FFF2-40B4-BE49-F238E27FC236}">
              <a16:creationId xmlns:a16="http://schemas.microsoft.com/office/drawing/2014/main" id="{00000000-0008-0000-0700-000059010000}"/>
            </a:ext>
          </a:extLst>
        </xdr:cNvPr>
        <xdr:cNvCxnSpPr/>
      </xdr:nvCxnSpPr>
      <xdr:spPr>
        <a:xfrm>
          <a:off x="10388600" y="88036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55623</xdr:rowOff>
    </xdr:from>
    <xdr:to>
      <xdr:col>55</xdr:col>
      <xdr:colOff>0</xdr:colOff>
      <xdr:row>58</xdr:row>
      <xdr:rowOff>67566</xdr:rowOff>
    </xdr:to>
    <xdr:cxnSp macro="">
      <xdr:nvCxnSpPr>
        <xdr:cNvPr id="346" name="直線コネクタ 345">
          <a:extLst>
            <a:ext uri="{FF2B5EF4-FFF2-40B4-BE49-F238E27FC236}">
              <a16:creationId xmlns:a16="http://schemas.microsoft.com/office/drawing/2014/main" id="{00000000-0008-0000-0700-00005A010000}"/>
            </a:ext>
          </a:extLst>
        </xdr:cNvPr>
        <xdr:cNvCxnSpPr/>
      </xdr:nvCxnSpPr>
      <xdr:spPr>
        <a:xfrm>
          <a:off x="9639300" y="9999723"/>
          <a:ext cx="838200" cy="119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76185</xdr:rowOff>
    </xdr:from>
    <xdr:ext cx="599010" cy="259045"/>
    <xdr:sp macro="" textlink="">
      <xdr:nvSpPr>
        <xdr:cNvPr id="347" name="農林水産業費平均値テキスト">
          <a:extLst>
            <a:ext uri="{FF2B5EF4-FFF2-40B4-BE49-F238E27FC236}">
              <a16:creationId xmlns:a16="http://schemas.microsoft.com/office/drawing/2014/main" id="{00000000-0008-0000-0700-00005B010000}"/>
            </a:ext>
          </a:extLst>
        </xdr:cNvPr>
        <xdr:cNvSpPr txBox="1"/>
      </xdr:nvSpPr>
      <xdr:spPr>
        <a:xfrm>
          <a:off x="10528300" y="10020285"/>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111,863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97758</xdr:rowOff>
    </xdr:from>
    <xdr:to>
      <xdr:col>55</xdr:col>
      <xdr:colOff>50800</xdr:colOff>
      <xdr:row>59</xdr:row>
      <xdr:rowOff>27908</xdr:rowOff>
    </xdr:to>
    <xdr:sp macro="" textlink="">
      <xdr:nvSpPr>
        <xdr:cNvPr id="348" name="フローチャート: 判断 347">
          <a:extLst>
            <a:ext uri="{FF2B5EF4-FFF2-40B4-BE49-F238E27FC236}">
              <a16:creationId xmlns:a16="http://schemas.microsoft.com/office/drawing/2014/main" id="{00000000-0008-0000-0700-00005C010000}"/>
            </a:ext>
          </a:extLst>
        </xdr:cNvPr>
        <xdr:cNvSpPr/>
      </xdr:nvSpPr>
      <xdr:spPr>
        <a:xfrm>
          <a:off x="10426700" y="100418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55623</xdr:rowOff>
    </xdr:from>
    <xdr:to>
      <xdr:col>50</xdr:col>
      <xdr:colOff>114300</xdr:colOff>
      <xdr:row>58</xdr:row>
      <xdr:rowOff>89490</xdr:rowOff>
    </xdr:to>
    <xdr:cxnSp macro="">
      <xdr:nvCxnSpPr>
        <xdr:cNvPr id="349" name="直線コネクタ 348">
          <a:extLst>
            <a:ext uri="{FF2B5EF4-FFF2-40B4-BE49-F238E27FC236}">
              <a16:creationId xmlns:a16="http://schemas.microsoft.com/office/drawing/2014/main" id="{00000000-0008-0000-0700-00005D010000}"/>
            </a:ext>
          </a:extLst>
        </xdr:cNvPr>
        <xdr:cNvCxnSpPr/>
      </xdr:nvCxnSpPr>
      <xdr:spPr>
        <a:xfrm flipV="1">
          <a:off x="8750300" y="9999723"/>
          <a:ext cx="889000" cy="338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58</xdr:row>
      <xdr:rowOff>101867</xdr:rowOff>
    </xdr:from>
    <xdr:to>
      <xdr:col>50</xdr:col>
      <xdr:colOff>165100</xdr:colOff>
      <xdr:row>59</xdr:row>
      <xdr:rowOff>32017</xdr:rowOff>
    </xdr:to>
    <xdr:sp macro="" textlink="">
      <xdr:nvSpPr>
        <xdr:cNvPr id="350" name="フローチャート: 判断 349">
          <a:extLst>
            <a:ext uri="{FF2B5EF4-FFF2-40B4-BE49-F238E27FC236}">
              <a16:creationId xmlns:a16="http://schemas.microsoft.com/office/drawing/2014/main" id="{00000000-0008-0000-0700-00005E010000}"/>
            </a:ext>
          </a:extLst>
        </xdr:cNvPr>
        <xdr:cNvSpPr/>
      </xdr:nvSpPr>
      <xdr:spPr>
        <a:xfrm>
          <a:off x="9588500" y="100459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59</xdr:row>
      <xdr:rowOff>23144</xdr:rowOff>
    </xdr:from>
    <xdr:ext cx="599010" cy="259045"/>
    <xdr:sp macro="" textlink="">
      <xdr:nvSpPr>
        <xdr:cNvPr id="351" name="テキスト ボックス 350">
          <a:extLst>
            <a:ext uri="{FF2B5EF4-FFF2-40B4-BE49-F238E27FC236}">
              <a16:creationId xmlns:a16="http://schemas.microsoft.com/office/drawing/2014/main" id="{00000000-0008-0000-0700-00005F010000}"/>
            </a:ext>
          </a:extLst>
        </xdr:cNvPr>
        <xdr:cNvSpPr txBox="1"/>
      </xdr:nvSpPr>
      <xdr:spPr>
        <a:xfrm>
          <a:off x="9339795" y="101386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108,088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89490</xdr:rowOff>
    </xdr:from>
    <xdr:to>
      <xdr:col>45</xdr:col>
      <xdr:colOff>177800</xdr:colOff>
      <xdr:row>58</xdr:row>
      <xdr:rowOff>109930</xdr:rowOff>
    </xdr:to>
    <xdr:cxnSp macro="">
      <xdr:nvCxnSpPr>
        <xdr:cNvPr id="352" name="直線コネクタ 351">
          <a:extLst>
            <a:ext uri="{FF2B5EF4-FFF2-40B4-BE49-F238E27FC236}">
              <a16:creationId xmlns:a16="http://schemas.microsoft.com/office/drawing/2014/main" id="{00000000-0008-0000-0700-000060010000}"/>
            </a:ext>
          </a:extLst>
        </xdr:cNvPr>
        <xdr:cNvCxnSpPr/>
      </xdr:nvCxnSpPr>
      <xdr:spPr>
        <a:xfrm flipV="1">
          <a:off x="7861300" y="10033590"/>
          <a:ext cx="889000" cy="204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58</xdr:row>
      <xdr:rowOff>99727</xdr:rowOff>
    </xdr:from>
    <xdr:to>
      <xdr:col>46</xdr:col>
      <xdr:colOff>38100</xdr:colOff>
      <xdr:row>59</xdr:row>
      <xdr:rowOff>29877</xdr:rowOff>
    </xdr:to>
    <xdr:sp macro="" textlink="">
      <xdr:nvSpPr>
        <xdr:cNvPr id="353" name="フローチャート: 判断 352">
          <a:extLst>
            <a:ext uri="{FF2B5EF4-FFF2-40B4-BE49-F238E27FC236}">
              <a16:creationId xmlns:a16="http://schemas.microsoft.com/office/drawing/2014/main" id="{00000000-0008-0000-0700-000061010000}"/>
            </a:ext>
          </a:extLst>
        </xdr:cNvPr>
        <xdr:cNvSpPr/>
      </xdr:nvSpPr>
      <xdr:spPr>
        <a:xfrm>
          <a:off x="8699500" y="100438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59</xdr:row>
      <xdr:rowOff>21004</xdr:rowOff>
    </xdr:from>
    <xdr:ext cx="599010" cy="259045"/>
    <xdr:sp macro="" textlink="">
      <xdr:nvSpPr>
        <xdr:cNvPr id="354" name="テキスト ボックス 353">
          <a:extLst>
            <a:ext uri="{FF2B5EF4-FFF2-40B4-BE49-F238E27FC236}">
              <a16:creationId xmlns:a16="http://schemas.microsoft.com/office/drawing/2014/main" id="{00000000-0008-0000-0700-000062010000}"/>
            </a:ext>
          </a:extLst>
        </xdr:cNvPr>
        <xdr:cNvSpPr txBox="1"/>
      </xdr:nvSpPr>
      <xdr:spPr>
        <a:xfrm>
          <a:off x="8450795" y="101365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110,054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73446</xdr:rowOff>
    </xdr:from>
    <xdr:to>
      <xdr:col>41</xdr:col>
      <xdr:colOff>50800</xdr:colOff>
      <xdr:row>58</xdr:row>
      <xdr:rowOff>109930</xdr:rowOff>
    </xdr:to>
    <xdr:cxnSp macro="">
      <xdr:nvCxnSpPr>
        <xdr:cNvPr id="355" name="直線コネクタ 354">
          <a:extLst>
            <a:ext uri="{FF2B5EF4-FFF2-40B4-BE49-F238E27FC236}">
              <a16:creationId xmlns:a16="http://schemas.microsoft.com/office/drawing/2014/main" id="{00000000-0008-0000-0700-000063010000}"/>
            </a:ext>
          </a:extLst>
        </xdr:cNvPr>
        <xdr:cNvCxnSpPr/>
      </xdr:nvCxnSpPr>
      <xdr:spPr>
        <a:xfrm>
          <a:off x="6972300" y="10017546"/>
          <a:ext cx="889000" cy="364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58</xdr:row>
      <xdr:rowOff>78996</xdr:rowOff>
    </xdr:from>
    <xdr:to>
      <xdr:col>41</xdr:col>
      <xdr:colOff>101600</xdr:colOff>
      <xdr:row>59</xdr:row>
      <xdr:rowOff>9146</xdr:rowOff>
    </xdr:to>
    <xdr:sp macro="" textlink="">
      <xdr:nvSpPr>
        <xdr:cNvPr id="356" name="フローチャート: 判断 355">
          <a:extLst>
            <a:ext uri="{FF2B5EF4-FFF2-40B4-BE49-F238E27FC236}">
              <a16:creationId xmlns:a16="http://schemas.microsoft.com/office/drawing/2014/main" id="{00000000-0008-0000-0700-000064010000}"/>
            </a:ext>
          </a:extLst>
        </xdr:cNvPr>
        <xdr:cNvSpPr/>
      </xdr:nvSpPr>
      <xdr:spPr>
        <a:xfrm>
          <a:off x="7810500" y="100230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59</xdr:row>
      <xdr:rowOff>273</xdr:rowOff>
    </xdr:from>
    <xdr:ext cx="599010" cy="259045"/>
    <xdr:sp macro="" textlink="">
      <xdr:nvSpPr>
        <xdr:cNvPr id="357" name="テキスト ボックス 356">
          <a:extLst>
            <a:ext uri="{FF2B5EF4-FFF2-40B4-BE49-F238E27FC236}">
              <a16:creationId xmlns:a16="http://schemas.microsoft.com/office/drawing/2014/main" id="{00000000-0008-0000-0700-000065010000}"/>
            </a:ext>
          </a:extLst>
        </xdr:cNvPr>
        <xdr:cNvSpPr txBox="1"/>
      </xdr:nvSpPr>
      <xdr:spPr>
        <a:xfrm>
          <a:off x="7561795" y="101158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129,098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168261</xdr:rowOff>
    </xdr:from>
    <xdr:to>
      <xdr:col>36</xdr:col>
      <xdr:colOff>165100</xdr:colOff>
      <xdr:row>59</xdr:row>
      <xdr:rowOff>98411</xdr:rowOff>
    </xdr:to>
    <xdr:sp macro="" textlink="">
      <xdr:nvSpPr>
        <xdr:cNvPr id="358" name="フローチャート: 判断 357">
          <a:extLst>
            <a:ext uri="{FF2B5EF4-FFF2-40B4-BE49-F238E27FC236}">
              <a16:creationId xmlns:a16="http://schemas.microsoft.com/office/drawing/2014/main" id="{00000000-0008-0000-0700-000066010000}"/>
            </a:ext>
          </a:extLst>
        </xdr:cNvPr>
        <xdr:cNvSpPr/>
      </xdr:nvSpPr>
      <xdr:spPr>
        <a:xfrm>
          <a:off x="6921500" y="101123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59</xdr:row>
      <xdr:rowOff>89538</xdr:rowOff>
    </xdr:from>
    <xdr:ext cx="534377" cy="259045"/>
    <xdr:sp macro="" textlink="">
      <xdr:nvSpPr>
        <xdr:cNvPr id="359" name="テキスト ボックス 358">
          <a:extLst>
            <a:ext uri="{FF2B5EF4-FFF2-40B4-BE49-F238E27FC236}">
              <a16:creationId xmlns:a16="http://schemas.microsoft.com/office/drawing/2014/main" id="{00000000-0008-0000-0700-000067010000}"/>
            </a:ext>
          </a:extLst>
        </xdr:cNvPr>
        <xdr:cNvSpPr txBox="1"/>
      </xdr:nvSpPr>
      <xdr:spPr>
        <a:xfrm>
          <a:off x="6705111" y="102050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47,096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0" name="テキスト ボックス 359">
          <a:extLst>
            <a:ext uri="{FF2B5EF4-FFF2-40B4-BE49-F238E27FC236}">
              <a16:creationId xmlns:a16="http://schemas.microsoft.com/office/drawing/2014/main" id="{00000000-0008-0000-0700-000068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1" name="テキスト ボックス 360">
          <a:extLst>
            <a:ext uri="{FF2B5EF4-FFF2-40B4-BE49-F238E27FC236}">
              <a16:creationId xmlns:a16="http://schemas.microsoft.com/office/drawing/2014/main" id="{00000000-0008-0000-0700-000069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00000000-0008-0000-0700-00006A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700-00006B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4" name="テキスト ボックス 363">
          <a:extLst>
            <a:ext uri="{FF2B5EF4-FFF2-40B4-BE49-F238E27FC236}">
              <a16:creationId xmlns:a16="http://schemas.microsoft.com/office/drawing/2014/main" id="{00000000-0008-0000-0700-00006C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16766</xdr:rowOff>
    </xdr:from>
    <xdr:to>
      <xdr:col>55</xdr:col>
      <xdr:colOff>50800</xdr:colOff>
      <xdr:row>58</xdr:row>
      <xdr:rowOff>118366</xdr:rowOff>
    </xdr:to>
    <xdr:sp macro="" textlink="">
      <xdr:nvSpPr>
        <xdr:cNvPr id="365" name="楕円 364">
          <a:extLst>
            <a:ext uri="{FF2B5EF4-FFF2-40B4-BE49-F238E27FC236}">
              <a16:creationId xmlns:a16="http://schemas.microsoft.com/office/drawing/2014/main" id="{00000000-0008-0000-0700-00006D010000}"/>
            </a:ext>
          </a:extLst>
        </xdr:cNvPr>
        <xdr:cNvSpPr/>
      </xdr:nvSpPr>
      <xdr:spPr>
        <a:xfrm>
          <a:off x="10426700" y="99608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39643</xdr:rowOff>
    </xdr:from>
    <xdr:ext cx="599010" cy="259045"/>
    <xdr:sp macro="" textlink="">
      <xdr:nvSpPr>
        <xdr:cNvPr id="366" name="農林水産業費該当値テキスト">
          <a:extLst>
            <a:ext uri="{FF2B5EF4-FFF2-40B4-BE49-F238E27FC236}">
              <a16:creationId xmlns:a16="http://schemas.microsoft.com/office/drawing/2014/main" id="{00000000-0008-0000-0700-00006E010000}"/>
            </a:ext>
          </a:extLst>
        </xdr:cNvPr>
        <xdr:cNvSpPr txBox="1"/>
      </xdr:nvSpPr>
      <xdr:spPr>
        <a:xfrm>
          <a:off x="10528300" y="981229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186,265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4823</xdr:rowOff>
    </xdr:from>
    <xdr:to>
      <xdr:col>50</xdr:col>
      <xdr:colOff>165100</xdr:colOff>
      <xdr:row>58</xdr:row>
      <xdr:rowOff>106423</xdr:rowOff>
    </xdr:to>
    <xdr:sp macro="" textlink="">
      <xdr:nvSpPr>
        <xdr:cNvPr id="367" name="楕円 366">
          <a:extLst>
            <a:ext uri="{FF2B5EF4-FFF2-40B4-BE49-F238E27FC236}">
              <a16:creationId xmlns:a16="http://schemas.microsoft.com/office/drawing/2014/main" id="{00000000-0008-0000-0700-00006F010000}"/>
            </a:ext>
          </a:extLst>
        </xdr:cNvPr>
        <xdr:cNvSpPr/>
      </xdr:nvSpPr>
      <xdr:spPr>
        <a:xfrm>
          <a:off x="9588500" y="99489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56</xdr:row>
      <xdr:rowOff>122950</xdr:rowOff>
    </xdr:from>
    <xdr:ext cx="599010" cy="259045"/>
    <xdr:sp macro="" textlink="">
      <xdr:nvSpPr>
        <xdr:cNvPr id="368" name="テキスト ボックス 367">
          <a:extLst>
            <a:ext uri="{FF2B5EF4-FFF2-40B4-BE49-F238E27FC236}">
              <a16:creationId xmlns:a16="http://schemas.microsoft.com/office/drawing/2014/main" id="{00000000-0008-0000-0700-000070010000}"/>
            </a:ext>
          </a:extLst>
        </xdr:cNvPr>
        <xdr:cNvSpPr txBox="1"/>
      </xdr:nvSpPr>
      <xdr:spPr>
        <a:xfrm>
          <a:off x="9339795" y="972415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197,236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38690</xdr:rowOff>
    </xdr:from>
    <xdr:to>
      <xdr:col>46</xdr:col>
      <xdr:colOff>38100</xdr:colOff>
      <xdr:row>58</xdr:row>
      <xdr:rowOff>140290</xdr:rowOff>
    </xdr:to>
    <xdr:sp macro="" textlink="">
      <xdr:nvSpPr>
        <xdr:cNvPr id="369" name="楕円 368">
          <a:extLst>
            <a:ext uri="{FF2B5EF4-FFF2-40B4-BE49-F238E27FC236}">
              <a16:creationId xmlns:a16="http://schemas.microsoft.com/office/drawing/2014/main" id="{00000000-0008-0000-0700-000071010000}"/>
            </a:ext>
          </a:extLst>
        </xdr:cNvPr>
        <xdr:cNvSpPr/>
      </xdr:nvSpPr>
      <xdr:spPr>
        <a:xfrm>
          <a:off x="8699500" y="99827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56</xdr:row>
      <xdr:rowOff>156817</xdr:rowOff>
    </xdr:from>
    <xdr:ext cx="599010" cy="259045"/>
    <xdr:sp macro="" textlink="">
      <xdr:nvSpPr>
        <xdr:cNvPr id="370" name="テキスト ボックス 369">
          <a:extLst>
            <a:ext uri="{FF2B5EF4-FFF2-40B4-BE49-F238E27FC236}">
              <a16:creationId xmlns:a16="http://schemas.microsoft.com/office/drawing/2014/main" id="{00000000-0008-0000-0700-000072010000}"/>
            </a:ext>
          </a:extLst>
        </xdr:cNvPr>
        <xdr:cNvSpPr txBox="1"/>
      </xdr:nvSpPr>
      <xdr:spPr>
        <a:xfrm>
          <a:off x="8450795" y="975801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166,125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59130</xdr:rowOff>
    </xdr:from>
    <xdr:to>
      <xdr:col>41</xdr:col>
      <xdr:colOff>101600</xdr:colOff>
      <xdr:row>58</xdr:row>
      <xdr:rowOff>160730</xdr:rowOff>
    </xdr:to>
    <xdr:sp macro="" textlink="">
      <xdr:nvSpPr>
        <xdr:cNvPr id="371" name="楕円 370">
          <a:extLst>
            <a:ext uri="{FF2B5EF4-FFF2-40B4-BE49-F238E27FC236}">
              <a16:creationId xmlns:a16="http://schemas.microsoft.com/office/drawing/2014/main" id="{00000000-0008-0000-0700-000073010000}"/>
            </a:ext>
          </a:extLst>
        </xdr:cNvPr>
        <xdr:cNvSpPr/>
      </xdr:nvSpPr>
      <xdr:spPr>
        <a:xfrm>
          <a:off x="7810500" y="100032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57</xdr:row>
      <xdr:rowOff>5807</xdr:rowOff>
    </xdr:from>
    <xdr:ext cx="599010" cy="259045"/>
    <xdr:sp macro="" textlink="">
      <xdr:nvSpPr>
        <xdr:cNvPr id="372" name="テキスト ボックス 371">
          <a:extLst>
            <a:ext uri="{FF2B5EF4-FFF2-40B4-BE49-F238E27FC236}">
              <a16:creationId xmlns:a16="http://schemas.microsoft.com/office/drawing/2014/main" id="{00000000-0008-0000-0700-000074010000}"/>
            </a:ext>
          </a:extLst>
        </xdr:cNvPr>
        <xdr:cNvSpPr txBox="1"/>
      </xdr:nvSpPr>
      <xdr:spPr>
        <a:xfrm>
          <a:off x="7561795" y="977845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147,347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22646</xdr:rowOff>
    </xdr:from>
    <xdr:to>
      <xdr:col>36</xdr:col>
      <xdr:colOff>165100</xdr:colOff>
      <xdr:row>58</xdr:row>
      <xdr:rowOff>124246</xdr:rowOff>
    </xdr:to>
    <xdr:sp macro="" textlink="">
      <xdr:nvSpPr>
        <xdr:cNvPr id="373" name="楕円 372">
          <a:extLst>
            <a:ext uri="{FF2B5EF4-FFF2-40B4-BE49-F238E27FC236}">
              <a16:creationId xmlns:a16="http://schemas.microsoft.com/office/drawing/2014/main" id="{00000000-0008-0000-0700-000075010000}"/>
            </a:ext>
          </a:extLst>
        </xdr:cNvPr>
        <xdr:cNvSpPr/>
      </xdr:nvSpPr>
      <xdr:spPr>
        <a:xfrm>
          <a:off x="6921500" y="99667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56</xdr:row>
      <xdr:rowOff>140773</xdr:rowOff>
    </xdr:from>
    <xdr:ext cx="599010" cy="259045"/>
    <xdr:sp macro="" textlink="">
      <xdr:nvSpPr>
        <xdr:cNvPr id="374" name="テキスト ボックス 373">
          <a:extLst>
            <a:ext uri="{FF2B5EF4-FFF2-40B4-BE49-F238E27FC236}">
              <a16:creationId xmlns:a16="http://schemas.microsoft.com/office/drawing/2014/main" id="{00000000-0008-0000-0700-000076010000}"/>
            </a:ext>
          </a:extLst>
        </xdr:cNvPr>
        <xdr:cNvSpPr txBox="1"/>
      </xdr:nvSpPr>
      <xdr:spPr>
        <a:xfrm>
          <a:off x="6672795" y="97419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180,863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5" name="正方形/長方形 374">
          <a:extLst>
            <a:ext uri="{FF2B5EF4-FFF2-40B4-BE49-F238E27FC236}">
              <a16:creationId xmlns:a16="http://schemas.microsoft.com/office/drawing/2014/main" id="{00000000-0008-0000-0700-000077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6" name="正方形/長方形 375">
          <a:extLst>
            <a:ext uri="{FF2B5EF4-FFF2-40B4-BE49-F238E27FC236}">
              <a16:creationId xmlns:a16="http://schemas.microsoft.com/office/drawing/2014/main" id="{00000000-0008-0000-0700-000078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7" name="正方形/長方形 376">
          <a:extLst>
            <a:ext uri="{FF2B5EF4-FFF2-40B4-BE49-F238E27FC236}">
              <a16:creationId xmlns:a16="http://schemas.microsoft.com/office/drawing/2014/main" id="{00000000-0008-0000-0700-000079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8" name="正方形/長方形 377">
          <a:extLst>
            <a:ext uri="{FF2B5EF4-FFF2-40B4-BE49-F238E27FC236}">
              <a16:creationId xmlns:a16="http://schemas.microsoft.com/office/drawing/2014/main" id="{00000000-0008-0000-0700-00007A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9" name="正方形/長方形 378">
          <a:extLst>
            <a:ext uri="{FF2B5EF4-FFF2-40B4-BE49-F238E27FC236}">
              <a16:creationId xmlns:a16="http://schemas.microsoft.com/office/drawing/2014/main" id="{00000000-0008-0000-0700-00007B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18,653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0" name="正方形/長方形 379">
          <a:extLst>
            <a:ext uri="{FF2B5EF4-FFF2-40B4-BE49-F238E27FC236}">
              <a16:creationId xmlns:a16="http://schemas.microsoft.com/office/drawing/2014/main" id="{00000000-0008-0000-0700-00007C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1" name="正方形/長方形 380">
          <a:extLst>
            <a:ext uri="{FF2B5EF4-FFF2-40B4-BE49-F238E27FC236}">
              <a16:creationId xmlns:a16="http://schemas.microsoft.com/office/drawing/2014/main" id="{00000000-0008-0000-0700-00007D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2" name="正方形/長方形 381">
          <a:extLst>
            <a:ext uri="{FF2B5EF4-FFF2-40B4-BE49-F238E27FC236}">
              <a16:creationId xmlns:a16="http://schemas.microsoft.com/office/drawing/2014/main" id="{00000000-0008-0000-0700-00007E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3" name="テキスト ボックス 382">
          <a:extLst>
            <a:ext uri="{FF2B5EF4-FFF2-40B4-BE49-F238E27FC236}">
              <a16:creationId xmlns:a16="http://schemas.microsoft.com/office/drawing/2014/main" id="{00000000-0008-0000-0700-00007F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4" name="直線コネクタ 383">
          <a:extLst>
            <a:ext uri="{FF2B5EF4-FFF2-40B4-BE49-F238E27FC236}">
              <a16:creationId xmlns:a16="http://schemas.microsoft.com/office/drawing/2014/main" id="{00000000-0008-0000-0700-000080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85" name="直線コネクタ 384">
          <a:extLst>
            <a:ext uri="{FF2B5EF4-FFF2-40B4-BE49-F238E27FC236}">
              <a16:creationId xmlns:a16="http://schemas.microsoft.com/office/drawing/2014/main" id="{00000000-0008-0000-0700-000081010000}"/>
            </a:ext>
          </a:extLst>
        </xdr:cNvPr>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86" name="テキスト ボックス 385">
          <a:extLst>
            <a:ext uri="{FF2B5EF4-FFF2-40B4-BE49-F238E27FC236}">
              <a16:creationId xmlns:a16="http://schemas.microsoft.com/office/drawing/2014/main" id="{00000000-0008-0000-0700-000082010000}"/>
            </a:ext>
          </a:extLst>
        </xdr:cNvPr>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87" name="直線コネクタ 386">
          <a:extLst>
            <a:ext uri="{FF2B5EF4-FFF2-40B4-BE49-F238E27FC236}">
              <a16:creationId xmlns:a16="http://schemas.microsoft.com/office/drawing/2014/main" id="{00000000-0008-0000-0700-000083010000}"/>
            </a:ext>
          </a:extLst>
        </xdr:cNvPr>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75</xdr:row>
      <xdr:rowOff>54627</xdr:rowOff>
    </xdr:from>
    <xdr:ext cx="595419" cy="259045"/>
    <xdr:sp macro="" textlink="">
      <xdr:nvSpPr>
        <xdr:cNvPr id="388" name="テキスト ボックス 387">
          <a:extLst>
            <a:ext uri="{FF2B5EF4-FFF2-40B4-BE49-F238E27FC236}">
              <a16:creationId xmlns:a16="http://schemas.microsoft.com/office/drawing/2014/main" id="{00000000-0008-0000-0700-000084010000}"/>
            </a:ext>
          </a:extLst>
        </xdr:cNvPr>
        <xdr:cNvSpPr txBox="1"/>
      </xdr:nvSpPr>
      <xdr:spPr>
        <a:xfrm>
          <a:off x="6008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89" name="直線コネクタ 388">
          <a:extLst>
            <a:ext uri="{FF2B5EF4-FFF2-40B4-BE49-F238E27FC236}">
              <a16:creationId xmlns:a16="http://schemas.microsoft.com/office/drawing/2014/main" id="{00000000-0008-0000-0700-000085010000}"/>
            </a:ext>
          </a:extLst>
        </xdr:cNvPr>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72</xdr:row>
      <xdr:rowOff>111777</xdr:rowOff>
    </xdr:from>
    <xdr:ext cx="685572" cy="259045"/>
    <xdr:sp macro="" textlink="">
      <xdr:nvSpPr>
        <xdr:cNvPr id="390" name="テキスト ボックス 389">
          <a:extLst>
            <a:ext uri="{FF2B5EF4-FFF2-40B4-BE49-F238E27FC236}">
              <a16:creationId xmlns:a16="http://schemas.microsoft.com/office/drawing/2014/main" id="{00000000-0008-0000-0700-000086010000}"/>
            </a:ext>
          </a:extLst>
        </xdr:cNvPr>
        <xdr:cNvSpPr txBox="1"/>
      </xdr:nvSpPr>
      <xdr:spPr>
        <a:xfrm>
          <a:off x="5918428" y="12456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91" name="直線コネクタ 390">
          <a:extLst>
            <a:ext uri="{FF2B5EF4-FFF2-40B4-BE49-F238E27FC236}">
              <a16:creationId xmlns:a16="http://schemas.microsoft.com/office/drawing/2014/main" id="{00000000-0008-0000-0700-000087010000}"/>
            </a:ext>
          </a:extLst>
        </xdr:cNvPr>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69</xdr:row>
      <xdr:rowOff>168927</xdr:rowOff>
    </xdr:from>
    <xdr:ext cx="685572" cy="259045"/>
    <xdr:sp macro="" textlink="">
      <xdr:nvSpPr>
        <xdr:cNvPr id="392" name="テキスト ボックス 391">
          <a:extLst>
            <a:ext uri="{FF2B5EF4-FFF2-40B4-BE49-F238E27FC236}">
              <a16:creationId xmlns:a16="http://schemas.microsoft.com/office/drawing/2014/main" id="{00000000-0008-0000-0700-000088010000}"/>
            </a:ext>
          </a:extLst>
        </xdr:cNvPr>
        <xdr:cNvSpPr txBox="1"/>
      </xdr:nvSpPr>
      <xdr:spPr>
        <a:xfrm>
          <a:off x="5918428" y="11998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3" name="直線コネクタ 392">
          <a:extLst>
            <a:ext uri="{FF2B5EF4-FFF2-40B4-BE49-F238E27FC236}">
              <a16:creationId xmlns:a16="http://schemas.microsoft.com/office/drawing/2014/main" id="{00000000-0008-0000-0700-000089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67</xdr:row>
      <xdr:rowOff>54627</xdr:rowOff>
    </xdr:from>
    <xdr:ext cx="685572" cy="259045"/>
    <xdr:sp macro="" textlink="">
      <xdr:nvSpPr>
        <xdr:cNvPr id="394" name="テキスト ボックス 393">
          <a:extLst>
            <a:ext uri="{FF2B5EF4-FFF2-40B4-BE49-F238E27FC236}">
              <a16:creationId xmlns:a16="http://schemas.microsoft.com/office/drawing/2014/main" id="{00000000-0008-0000-0700-00008A010000}"/>
            </a:ext>
          </a:extLst>
        </xdr:cNvPr>
        <xdr:cNvSpPr txBox="1"/>
      </xdr:nvSpPr>
      <xdr:spPr>
        <a:xfrm>
          <a:off x="5918428" y="1154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5" name="商工費グラフ枠">
          <a:extLst>
            <a:ext uri="{FF2B5EF4-FFF2-40B4-BE49-F238E27FC236}">
              <a16:creationId xmlns:a16="http://schemas.microsoft.com/office/drawing/2014/main" id="{00000000-0008-0000-0700-00008B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24499</xdr:rowOff>
    </xdr:from>
    <xdr:to>
      <xdr:col>54</xdr:col>
      <xdr:colOff>189865</xdr:colOff>
      <xdr:row>78</xdr:row>
      <xdr:rowOff>139021</xdr:rowOff>
    </xdr:to>
    <xdr:cxnSp macro="">
      <xdr:nvCxnSpPr>
        <xdr:cNvPr id="396" name="直線コネクタ 395">
          <a:extLst>
            <a:ext uri="{FF2B5EF4-FFF2-40B4-BE49-F238E27FC236}">
              <a16:creationId xmlns:a16="http://schemas.microsoft.com/office/drawing/2014/main" id="{00000000-0008-0000-0700-00008C010000}"/>
            </a:ext>
          </a:extLst>
        </xdr:cNvPr>
        <xdr:cNvCxnSpPr/>
      </xdr:nvCxnSpPr>
      <xdr:spPr>
        <a:xfrm flipV="1">
          <a:off x="10475595" y="12025999"/>
          <a:ext cx="1270" cy="148612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142848</xdr:rowOff>
    </xdr:from>
    <xdr:ext cx="378565" cy="259045"/>
    <xdr:sp macro="" textlink="">
      <xdr:nvSpPr>
        <xdr:cNvPr id="397" name="商工費最小値テキスト">
          <a:extLst>
            <a:ext uri="{FF2B5EF4-FFF2-40B4-BE49-F238E27FC236}">
              <a16:creationId xmlns:a16="http://schemas.microsoft.com/office/drawing/2014/main" id="{00000000-0008-0000-0700-00008D010000}"/>
            </a:ext>
          </a:extLst>
        </xdr:cNvPr>
        <xdr:cNvSpPr txBox="1"/>
      </xdr:nvSpPr>
      <xdr:spPr>
        <a:xfrm>
          <a:off x="10528300" y="1351594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139021</xdr:rowOff>
    </xdr:from>
    <xdr:to>
      <xdr:col>55</xdr:col>
      <xdr:colOff>88900</xdr:colOff>
      <xdr:row>78</xdr:row>
      <xdr:rowOff>139021</xdr:rowOff>
    </xdr:to>
    <xdr:cxnSp macro="">
      <xdr:nvCxnSpPr>
        <xdr:cNvPr id="398" name="直線コネクタ 397">
          <a:extLst>
            <a:ext uri="{FF2B5EF4-FFF2-40B4-BE49-F238E27FC236}">
              <a16:creationId xmlns:a16="http://schemas.microsoft.com/office/drawing/2014/main" id="{00000000-0008-0000-0700-00008E010000}"/>
            </a:ext>
          </a:extLst>
        </xdr:cNvPr>
        <xdr:cNvCxnSpPr/>
      </xdr:nvCxnSpPr>
      <xdr:spPr>
        <a:xfrm>
          <a:off x="10388600" y="135121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68</xdr:row>
      <xdr:rowOff>142626</xdr:rowOff>
    </xdr:from>
    <xdr:ext cx="690189" cy="259045"/>
    <xdr:sp macro="" textlink="">
      <xdr:nvSpPr>
        <xdr:cNvPr id="399" name="商工費最大値テキスト">
          <a:extLst>
            <a:ext uri="{FF2B5EF4-FFF2-40B4-BE49-F238E27FC236}">
              <a16:creationId xmlns:a16="http://schemas.microsoft.com/office/drawing/2014/main" id="{00000000-0008-0000-0700-00008F010000}"/>
            </a:ext>
          </a:extLst>
        </xdr:cNvPr>
        <xdr:cNvSpPr txBox="1"/>
      </xdr:nvSpPr>
      <xdr:spPr>
        <a:xfrm>
          <a:off x="10528300" y="11801226"/>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1,625,985</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70</xdr:row>
      <xdr:rowOff>24499</xdr:rowOff>
    </xdr:from>
    <xdr:to>
      <xdr:col>55</xdr:col>
      <xdr:colOff>88900</xdr:colOff>
      <xdr:row>70</xdr:row>
      <xdr:rowOff>24499</xdr:rowOff>
    </xdr:to>
    <xdr:cxnSp macro="">
      <xdr:nvCxnSpPr>
        <xdr:cNvPr id="400" name="直線コネクタ 399">
          <a:extLst>
            <a:ext uri="{FF2B5EF4-FFF2-40B4-BE49-F238E27FC236}">
              <a16:creationId xmlns:a16="http://schemas.microsoft.com/office/drawing/2014/main" id="{00000000-0008-0000-0700-000090010000}"/>
            </a:ext>
          </a:extLst>
        </xdr:cNvPr>
        <xdr:cNvCxnSpPr/>
      </xdr:nvCxnSpPr>
      <xdr:spPr>
        <a:xfrm>
          <a:off x="10388600" y="120259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42013</xdr:rowOff>
    </xdr:from>
    <xdr:to>
      <xdr:col>55</xdr:col>
      <xdr:colOff>0</xdr:colOff>
      <xdr:row>78</xdr:row>
      <xdr:rowOff>43498</xdr:rowOff>
    </xdr:to>
    <xdr:cxnSp macro="">
      <xdr:nvCxnSpPr>
        <xdr:cNvPr id="401" name="直線コネクタ 400">
          <a:extLst>
            <a:ext uri="{FF2B5EF4-FFF2-40B4-BE49-F238E27FC236}">
              <a16:creationId xmlns:a16="http://schemas.microsoft.com/office/drawing/2014/main" id="{00000000-0008-0000-0700-000091010000}"/>
            </a:ext>
          </a:extLst>
        </xdr:cNvPr>
        <xdr:cNvCxnSpPr/>
      </xdr:nvCxnSpPr>
      <xdr:spPr>
        <a:xfrm flipV="1">
          <a:off x="9639300" y="13415113"/>
          <a:ext cx="838200" cy="14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156980</xdr:rowOff>
    </xdr:from>
    <xdr:ext cx="534377" cy="259045"/>
    <xdr:sp macro="" textlink="">
      <xdr:nvSpPr>
        <xdr:cNvPr id="402" name="商工費平均値テキスト">
          <a:extLst>
            <a:ext uri="{FF2B5EF4-FFF2-40B4-BE49-F238E27FC236}">
              <a16:creationId xmlns:a16="http://schemas.microsoft.com/office/drawing/2014/main" id="{00000000-0008-0000-0700-000092010000}"/>
            </a:ext>
          </a:extLst>
        </xdr:cNvPr>
        <xdr:cNvSpPr txBox="1"/>
      </xdr:nvSpPr>
      <xdr:spPr>
        <a:xfrm>
          <a:off x="10528300" y="1335863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89,454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7103</xdr:rowOff>
    </xdr:from>
    <xdr:to>
      <xdr:col>55</xdr:col>
      <xdr:colOff>50800</xdr:colOff>
      <xdr:row>78</xdr:row>
      <xdr:rowOff>108703</xdr:rowOff>
    </xdr:to>
    <xdr:sp macro="" textlink="">
      <xdr:nvSpPr>
        <xdr:cNvPr id="403" name="フローチャート: 判断 402">
          <a:extLst>
            <a:ext uri="{FF2B5EF4-FFF2-40B4-BE49-F238E27FC236}">
              <a16:creationId xmlns:a16="http://schemas.microsoft.com/office/drawing/2014/main" id="{00000000-0008-0000-0700-000093010000}"/>
            </a:ext>
          </a:extLst>
        </xdr:cNvPr>
        <xdr:cNvSpPr/>
      </xdr:nvSpPr>
      <xdr:spPr>
        <a:xfrm>
          <a:off x="10426700" y="133802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40332</xdr:rowOff>
    </xdr:from>
    <xdr:to>
      <xdr:col>50</xdr:col>
      <xdr:colOff>114300</xdr:colOff>
      <xdr:row>78</xdr:row>
      <xdr:rowOff>43498</xdr:rowOff>
    </xdr:to>
    <xdr:cxnSp macro="">
      <xdr:nvCxnSpPr>
        <xdr:cNvPr id="404" name="直線コネクタ 403">
          <a:extLst>
            <a:ext uri="{FF2B5EF4-FFF2-40B4-BE49-F238E27FC236}">
              <a16:creationId xmlns:a16="http://schemas.microsoft.com/office/drawing/2014/main" id="{00000000-0008-0000-0700-000094010000}"/>
            </a:ext>
          </a:extLst>
        </xdr:cNvPr>
        <xdr:cNvCxnSpPr/>
      </xdr:nvCxnSpPr>
      <xdr:spPr>
        <a:xfrm>
          <a:off x="8750300" y="13413432"/>
          <a:ext cx="889000" cy="31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78</xdr:row>
      <xdr:rowOff>5979</xdr:rowOff>
    </xdr:from>
    <xdr:to>
      <xdr:col>50</xdr:col>
      <xdr:colOff>165100</xdr:colOff>
      <xdr:row>78</xdr:row>
      <xdr:rowOff>107579</xdr:rowOff>
    </xdr:to>
    <xdr:sp macro="" textlink="">
      <xdr:nvSpPr>
        <xdr:cNvPr id="405" name="フローチャート: 判断 404">
          <a:extLst>
            <a:ext uri="{FF2B5EF4-FFF2-40B4-BE49-F238E27FC236}">
              <a16:creationId xmlns:a16="http://schemas.microsoft.com/office/drawing/2014/main" id="{00000000-0008-0000-0700-000095010000}"/>
            </a:ext>
          </a:extLst>
        </xdr:cNvPr>
        <xdr:cNvSpPr/>
      </xdr:nvSpPr>
      <xdr:spPr>
        <a:xfrm>
          <a:off x="9588500" y="133790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78</xdr:row>
      <xdr:rowOff>98706</xdr:rowOff>
    </xdr:from>
    <xdr:ext cx="534377" cy="259045"/>
    <xdr:sp macro="" textlink="">
      <xdr:nvSpPr>
        <xdr:cNvPr id="406" name="テキスト ボックス 405">
          <a:extLst>
            <a:ext uri="{FF2B5EF4-FFF2-40B4-BE49-F238E27FC236}">
              <a16:creationId xmlns:a16="http://schemas.microsoft.com/office/drawing/2014/main" id="{00000000-0008-0000-0700-000096010000}"/>
            </a:ext>
          </a:extLst>
        </xdr:cNvPr>
        <xdr:cNvSpPr txBox="1"/>
      </xdr:nvSpPr>
      <xdr:spPr>
        <a:xfrm>
          <a:off x="9372111" y="134718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90,683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40332</xdr:rowOff>
    </xdr:from>
    <xdr:to>
      <xdr:col>45</xdr:col>
      <xdr:colOff>177800</xdr:colOff>
      <xdr:row>78</xdr:row>
      <xdr:rowOff>57215</xdr:rowOff>
    </xdr:to>
    <xdr:cxnSp macro="">
      <xdr:nvCxnSpPr>
        <xdr:cNvPr id="407" name="直線コネクタ 406">
          <a:extLst>
            <a:ext uri="{FF2B5EF4-FFF2-40B4-BE49-F238E27FC236}">
              <a16:creationId xmlns:a16="http://schemas.microsoft.com/office/drawing/2014/main" id="{00000000-0008-0000-0700-000097010000}"/>
            </a:ext>
          </a:extLst>
        </xdr:cNvPr>
        <xdr:cNvCxnSpPr/>
      </xdr:nvCxnSpPr>
      <xdr:spPr>
        <a:xfrm flipV="1">
          <a:off x="7861300" y="13413432"/>
          <a:ext cx="889000" cy="168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6655</xdr:rowOff>
    </xdr:from>
    <xdr:to>
      <xdr:col>46</xdr:col>
      <xdr:colOff>38100</xdr:colOff>
      <xdr:row>78</xdr:row>
      <xdr:rowOff>108255</xdr:rowOff>
    </xdr:to>
    <xdr:sp macro="" textlink="">
      <xdr:nvSpPr>
        <xdr:cNvPr id="408" name="フローチャート: 判断 407">
          <a:extLst>
            <a:ext uri="{FF2B5EF4-FFF2-40B4-BE49-F238E27FC236}">
              <a16:creationId xmlns:a16="http://schemas.microsoft.com/office/drawing/2014/main" id="{00000000-0008-0000-0700-000098010000}"/>
            </a:ext>
          </a:extLst>
        </xdr:cNvPr>
        <xdr:cNvSpPr/>
      </xdr:nvSpPr>
      <xdr:spPr>
        <a:xfrm>
          <a:off x="8699500" y="133797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78</xdr:row>
      <xdr:rowOff>99382</xdr:rowOff>
    </xdr:from>
    <xdr:ext cx="534377" cy="259045"/>
    <xdr:sp macro="" textlink="">
      <xdr:nvSpPr>
        <xdr:cNvPr id="409" name="テキスト ボックス 408">
          <a:extLst>
            <a:ext uri="{FF2B5EF4-FFF2-40B4-BE49-F238E27FC236}">
              <a16:creationId xmlns:a16="http://schemas.microsoft.com/office/drawing/2014/main" id="{00000000-0008-0000-0700-000099010000}"/>
            </a:ext>
          </a:extLst>
        </xdr:cNvPr>
        <xdr:cNvSpPr txBox="1"/>
      </xdr:nvSpPr>
      <xdr:spPr>
        <a:xfrm>
          <a:off x="8483111" y="134724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89,944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57215</xdr:rowOff>
    </xdr:from>
    <xdr:to>
      <xdr:col>41</xdr:col>
      <xdr:colOff>50800</xdr:colOff>
      <xdr:row>78</xdr:row>
      <xdr:rowOff>57589</xdr:rowOff>
    </xdr:to>
    <xdr:cxnSp macro="">
      <xdr:nvCxnSpPr>
        <xdr:cNvPr id="410" name="直線コネクタ 409">
          <a:extLst>
            <a:ext uri="{FF2B5EF4-FFF2-40B4-BE49-F238E27FC236}">
              <a16:creationId xmlns:a16="http://schemas.microsoft.com/office/drawing/2014/main" id="{00000000-0008-0000-0700-00009A010000}"/>
            </a:ext>
          </a:extLst>
        </xdr:cNvPr>
        <xdr:cNvCxnSpPr/>
      </xdr:nvCxnSpPr>
      <xdr:spPr>
        <a:xfrm flipV="1">
          <a:off x="6972300" y="13430315"/>
          <a:ext cx="889000" cy="3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165140</xdr:rowOff>
    </xdr:from>
    <xdr:to>
      <xdr:col>41</xdr:col>
      <xdr:colOff>101600</xdr:colOff>
      <xdr:row>78</xdr:row>
      <xdr:rowOff>95290</xdr:rowOff>
    </xdr:to>
    <xdr:sp macro="" textlink="">
      <xdr:nvSpPr>
        <xdr:cNvPr id="411" name="フローチャート: 判断 410">
          <a:extLst>
            <a:ext uri="{FF2B5EF4-FFF2-40B4-BE49-F238E27FC236}">
              <a16:creationId xmlns:a16="http://schemas.microsoft.com/office/drawing/2014/main" id="{00000000-0008-0000-0700-00009B010000}"/>
            </a:ext>
          </a:extLst>
        </xdr:cNvPr>
        <xdr:cNvSpPr/>
      </xdr:nvSpPr>
      <xdr:spPr>
        <a:xfrm>
          <a:off x="7810500" y="133667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76</xdr:row>
      <xdr:rowOff>111817</xdr:rowOff>
    </xdr:from>
    <xdr:ext cx="599010" cy="259045"/>
    <xdr:sp macro="" textlink="">
      <xdr:nvSpPr>
        <xdr:cNvPr id="412" name="テキスト ボックス 411">
          <a:extLst>
            <a:ext uri="{FF2B5EF4-FFF2-40B4-BE49-F238E27FC236}">
              <a16:creationId xmlns:a16="http://schemas.microsoft.com/office/drawing/2014/main" id="{00000000-0008-0000-0700-00009C010000}"/>
            </a:ext>
          </a:extLst>
        </xdr:cNvPr>
        <xdr:cNvSpPr txBox="1"/>
      </xdr:nvSpPr>
      <xdr:spPr>
        <a:xfrm>
          <a:off x="7561795" y="1314201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104,122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55818</xdr:rowOff>
    </xdr:from>
    <xdr:to>
      <xdr:col>36</xdr:col>
      <xdr:colOff>165100</xdr:colOff>
      <xdr:row>78</xdr:row>
      <xdr:rowOff>157418</xdr:rowOff>
    </xdr:to>
    <xdr:sp macro="" textlink="">
      <xdr:nvSpPr>
        <xdr:cNvPr id="413" name="フローチャート: 判断 412">
          <a:extLst>
            <a:ext uri="{FF2B5EF4-FFF2-40B4-BE49-F238E27FC236}">
              <a16:creationId xmlns:a16="http://schemas.microsoft.com/office/drawing/2014/main" id="{00000000-0008-0000-0700-00009D010000}"/>
            </a:ext>
          </a:extLst>
        </xdr:cNvPr>
        <xdr:cNvSpPr/>
      </xdr:nvSpPr>
      <xdr:spPr>
        <a:xfrm>
          <a:off x="6921500" y="134289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78</xdr:row>
      <xdr:rowOff>148545</xdr:rowOff>
    </xdr:from>
    <xdr:ext cx="534377" cy="259045"/>
    <xdr:sp macro="" textlink="">
      <xdr:nvSpPr>
        <xdr:cNvPr id="414" name="テキスト ボックス 413">
          <a:extLst>
            <a:ext uri="{FF2B5EF4-FFF2-40B4-BE49-F238E27FC236}">
              <a16:creationId xmlns:a16="http://schemas.microsoft.com/office/drawing/2014/main" id="{00000000-0008-0000-0700-00009E010000}"/>
            </a:ext>
          </a:extLst>
        </xdr:cNvPr>
        <xdr:cNvSpPr txBox="1"/>
      </xdr:nvSpPr>
      <xdr:spPr>
        <a:xfrm>
          <a:off x="6705111" y="135216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36,178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5" name="テキスト ボックス 414">
          <a:extLst>
            <a:ext uri="{FF2B5EF4-FFF2-40B4-BE49-F238E27FC236}">
              <a16:creationId xmlns:a16="http://schemas.microsoft.com/office/drawing/2014/main" id="{00000000-0008-0000-0700-00009F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6" name="テキスト ボックス 415">
          <a:extLst>
            <a:ext uri="{FF2B5EF4-FFF2-40B4-BE49-F238E27FC236}">
              <a16:creationId xmlns:a16="http://schemas.microsoft.com/office/drawing/2014/main" id="{00000000-0008-0000-0700-0000A0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7" name="テキスト ボックス 416">
          <a:extLst>
            <a:ext uri="{FF2B5EF4-FFF2-40B4-BE49-F238E27FC236}">
              <a16:creationId xmlns:a16="http://schemas.microsoft.com/office/drawing/2014/main" id="{00000000-0008-0000-0700-0000A1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8" name="テキスト ボックス 417">
          <a:extLst>
            <a:ext uri="{FF2B5EF4-FFF2-40B4-BE49-F238E27FC236}">
              <a16:creationId xmlns:a16="http://schemas.microsoft.com/office/drawing/2014/main" id="{00000000-0008-0000-0700-0000A2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19" name="テキスト ボックス 418">
          <a:extLst>
            <a:ext uri="{FF2B5EF4-FFF2-40B4-BE49-F238E27FC236}">
              <a16:creationId xmlns:a16="http://schemas.microsoft.com/office/drawing/2014/main" id="{00000000-0008-0000-0700-0000A3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162663</xdr:rowOff>
    </xdr:from>
    <xdr:to>
      <xdr:col>55</xdr:col>
      <xdr:colOff>50800</xdr:colOff>
      <xdr:row>78</xdr:row>
      <xdr:rowOff>92813</xdr:rowOff>
    </xdr:to>
    <xdr:sp macro="" textlink="">
      <xdr:nvSpPr>
        <xdr:cNvPr id="420" name="楕円 419">
          <a:extLst>
            <a:ext uri="{FF2B5EF4-FFF2-40B4-BE49-F238E27FC236}">
              <a16:creationId xmlns:a16="http://schemas.microsoft.com/office/drawing/2014/main" id="{00000000-0008-0000-0700-0000A4010000}"/>
            </a:ext>
          </a:extLst>
        </xdr:cNvPr>
        <xdr:cNvSpPr/>
      </xdr:nvSpPr>
      <xdr:spPr>
        <a:xfrm>
          <a:off x="10426700" y="133643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76</xdr:row>
      <xdr:rowOff>122040</xdr:rowOff>
    </xdr:from>
    <xdr:ext cx="599010" cy="259045"/>
    <xdr:sp macro="" textlink="">
      <xdr:nvSpPr>
        <xdr:cNvPr id="421" name="商工費該当値テキスト">
          <a:extLst>
            <a:ext uri="{FF2B5EF4-FFF2-40B4-BE49-F238E27FC236}">
              <a16:creationId xmlns:a16="http://schemas.microsoft.com/office/drawing/2014/main" id="{00000000-0008-0000-0700-0000A5010000}"/>
            </a:ext>
          </a:extLst>
        </xdr:cNvPr>
        <xdr:cNvSpPr txBox="1"/>
      </xdr:nvSpPr>
      <xdr:spPr>
        <a:xfrm>
          <a:off x="10528300" y="131522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106,832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77</xdr:row>
      <xdr:rowOff>164148</xdr:rowOff>
    </xdr:from>
    <xdr:to>
      <xdr:col>50</xdr:col>
      <xdr:colOff>165100</xdr:colOff>
      <xdr:row>78</xdr:row>
      <xdr:rowOff>94298</xdr:rowOff>
    </xdr:to>
    <xdr:sp macro="" textlink="">
      <xdr:nvSpPr>
        <xdr:cNvPr id="422" name="楕円 421">
          <a:extLst>
            <a:ext uri="{FF2B5EF4-FFF2-40B4-BE49-F238E27FC236}">
              <a16:creationId xmlns:a16="http://schemas.microsoft.com/office/drawing/2014/main" id="{00000000-0008-0000-0700-0000A6010000}"/>
            </a:ext>
          </a:extLst>
        </xdr:cNvPr>
        <xdr:cNvSpPr/>
      </xdr:nvSpPr>
      <xdr:spPr>
        <a:xfrm>
          <a:off x="9588500" y="133657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76</xdr:row>
      <xdr:rowOff>110825</xdr:rowOff>
    </xdr:from>
    <xdr:ext cx="599010" cy="259045"/>
    <xdr:sp macro="" textlink="">
      <xdr:nvSpPr>
        <xdr:cNvPr id="423" name="テキスト ボックス 422">
          <a:extLst>
            <a:ext uri="{FF2B5EF4-FFF2-40B4-BE49-F238E27FC236}">
              <a16:creationId xmlns:a16="http://schemas.microsoft.com/office/drawing/2014/main" id="{00000000-0008-0000-0700-0000A7010000}"/>
            </a:ext>
          </a:extLst>
        </xdr:cNvPr>
        <xdr:cNvSpPr txBox="1"/>
      </xdr:nvSpPr>
      <xdr:spPr>
        <a:xfrm>
          <a:off x="9339795" y="131410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105,208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77</xdr:row>
      <xdr:rowOff>160982</xdr:rowOff>
    </xdr:from>
    <xdr:to>
      <xdr:col>46</xdr:col>
      <xdr:colOff>38100</xdr:colOff>
      <xdr:row>78</xdr:row>
      <xdr:rowOff>91132</xdr:rowOff>
    </xdr:to>
    <xdr:sp macro="" textlink="">
      <xdr:nvSpPr>
        <xdr:cNvPr id="424" name="楕円 423">
          <a:extLst>
            <a:ext uri="{FF2B5EF4-FFF2-40B4-BE49-F238E27FC236}">
              <a16:creationId xmlns:a16="http://schemas.microsoft.com/office/drawing/2014/main" id="{00000000-0008-0000-0700-0000A8010000}"/>
            </a:ext>
          </a:extLst>
        </xdr:cNvPr>
        <xdr:cNvSpPr/>
      </xdr:nvSpPr>
      <xdr:spPr>
        <a:xfrm>
          <a:off x="8699500" y="133626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76</xdr:row>
      <xdr:rowOff>107659</xdr:rowOff>
    </xdr:from>
    <xdr:ext cx="599010" cy="259045"/>
    <xdr:sp macro="" textlink="">
      <xdr:nvSpPr>
        <xdr:cNvPr id="425" name="テキスト ボックス 424">
          <a:extLst>
            <a:ext uri="{FF2B5EF4-FFF2-40B4-BE49-F238E27FC236}">
              <a16:creationId xmlns:a16="http://schemas.microsoft.com/office/drawing/2014/main" id="{00000000-0008-0000-0700-0000A9010000}"/>
            </a:ext>
          </a:extLst>
        </xdr:cNvPr>
        <xdr:cNvSpPr txBox="1"/>
      </xdr:nvSpPr>
      <xdr:spPr>
        <a:xfrm>
          <a:off x="8450795" y="1313785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108,670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6415</xdr:rowOff>
    </xdr:from>
    <xdr:to>
      <xdr:col>41</xdr:col>
      <xdr:colOff>101600</xdr:colOff>
      <xdr:row>78</xdr:row>
      <xdr:rowOff>108015</xdr:rowOff>
    </xdr:to>
    <xdr:sp macro="" textlink="">
      <xdr:nvSpPr>
        <xdr:cNvPr id="426" name="楕円 425">
          <a:extLst>
            <a:ext uri="{FF2B5EF4-FFF2-40B4-BE49-F238E27FC236}">
              <a16:creationId xmlns:a16="http://schemas.microsoft.com/office/drawing/2014/main" id="{00000000-0008-0000-0700-0000AA010000}"/>
            </a:ext>
          </a:extLst>
        </xdr:cNvPr>
        <xdr:cNvSpPr/>
      </xdr:nvSpPr>
      <xdr:spPr>
        <a:xfrm>
          <a:off x="7810500" y="133795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78</xdr:row>
      <xdr:rowOff>99142</xdr:rowOff>
    </xdr:from>
    <xdr:ext cx="534377" cy="259045"/>
    <xdr:sp macro="" textlink="">
      <xdr:nvSpPr>
        <xdr:cNvPr id="427" name="テキスト ボックス 426">
          <a:extLst>
            <a:ext uri="{FF2B5EF4-FFF2-40B4-BE49-F238E27FC236}">
              <a16:creationId xmlns:a16="http://schemas.microsoft.com/office/drawing/2014/main" id="{00000000-0008-0000-0700-0000AB010000}"/>
            </a:ext>
          </a:extLst>
        </xdr:cNvPr>
        <xdr:cNvSpPr txBox="1"/>
      </xdr:nvSpPr>
      <xdr:spPr>
        <a:xfrm>
          <a:off x="7594111" y="134722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90,207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6789</xdr:rowOff>
    </xdr:from>
    <xdr:to>
      <xdr:col>36</xdr:col>
      <xdr:colOff>165100</xdr:colOff>
      <xdr:row>78</xdr:row>
      <xdr:rowOff>108389</xdr:rowOff>
    </xdr:to>
    <xdr:sp macro="" textlink="">
      <xdr:nvSpPr>
        <xdr:cNvPr id="428" name="楕円 427">
          <a:extLst>
            <a:ext uri="{FF2B5EF4-FFF2-40B4-BE49-F238E27FC236}">
              <a16:creationId xmlns:a16="http://schemas.microsoft.com/office/drawing/2014/main" id="{00000000-0008-0000-0700-0000AC010000}"/>
            </a:ext>
          </a:extLst>
        </xdr:cNvPr>
        <xdr:cNvSpPr/>
      </xdr:nvSpPr>
      <xdr:spPr>
        <a:xfrm>
          <a:off x="6921500" y="133798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124916</xdr:rowOff>
    </xdr:from>
    <xdr:ext cx="534377" cy="259045"/>
    <xdr:sp macro="" textlink="">
      <xdr:nvSpPr>
        <xdr:cNvPr id="429" name="テキスト ボックス 428">
          <a:extLst>
            <a:ext uri="{FF2B5EF4-FFF2-40B4-BE49-F238E27FC236}">
              <a16:creationId xmlns:a16="http://schemas.microsoft.com/office/drawing/2014/main" id="{00000000-0008-0000-0700-0000AD010000}"/>
            </a:ext>
          </a:extLst>
        </xdr:cNvPr>
        <xdr:cNvSpPr txBox="1"/>
      </xdr:nvSpPr>
      <xdr:spPr>
        <a:xfrm>
          <a:off x="6705111" y="131551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89,798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0" name="正方形/長方形 429">
          <a:extLst>
            <a:ext uri="{FF2B5EF4-FFF2-40B4-BE49-F238E27FC236}">
              <a16:creationId xmlns:a16="http://schemas.microsoft.com/office/drawing/2014/main" id="{00000000-0008-0000-0700-0000AE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1" name="正方形/長方形 430">
          <a:extLst>
            <a:ext uri="{FF2B5EF4-FFF2-40B4-BE49-F238E27FC236}">
              <a16:creationId xmlns:a16="http://schemas.microsoft.com/office/drawing/2014/main" id="{00000000-0008-0000-0700-0000AF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2" name="正方形/長方形 431">
          <a:extLst>
            <a:ext uri="{FF2B5EF4-FFF2-40B4-BE49-F238E27FC236}">
              <a16:creationId xmlns:a16="http://schemas.microsoft.com/office/drawing/2014/main" id="{00000000-0008-0000-0700-0000B0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3" name="正方形/長方形 432">
          <a:extLst>
            <a:ext uri="{FF2B5EF4-FFF2-40B4-BE49-F238E27FC236}">
              <a16:creationId xmlns:a16="http://schemas.microsoft.com/office/drawing/2014/main" id="{00000000-0008-0000-0700-0000B1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4" name="正方形/長方形 433">
          <a:extLst>
            <a:ext uri="{FF2B5EF4-FFF2-40B4-BE49-F238E27FC236}">
              <a16:creationId xmlns:a16="http://schemas.microsoft.com/office/drawing/2014/main" id="{00000000-0008-0000-0700-0000B2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51,628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5" name="正方形/長方形 434">
          <a:extLst>
            <a:ext uri="{FF2B5EF4-FFF2-40B4-BE49-F238E27FC236}">
              <a16:creationId xmlns:a16="http://schemas.microsoft.com/office/drawing/2014/main" id="{00000000-0008-0000-0700-0000B3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6" name="正方形/長方形 435">
          <a:extLst>
            <a:ext uri="{FF2B5EF4-FFF2-40B4-BE49-F238E27FC236}">
              <a16:creationId xmlns:a16="http://schemas.microsoft.com/office/drawing/2014/main" id="{00000000-0008-0000-0700-0000B4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41,707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7" name="正方形/長方形 436">
          <a:extLst>
            <a:ext uri="{FF2B5EF4-FFF2-40B4-BE49-F238E27FC236}">
              <a16:creationId xmlns:a16="http://schemas.microsoft.com/office/drawing/2014/main" id="{00000000-0008-0000-0700-0000B5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8" name="テキスト ボックス 437">
          <a:extLst>
            <a:ext uri="{FF2B5EF4-FFF2-40B4-BE49-F238E27FC236}">
              <a16:creationId xmlns:a16="http://schemas.microsoft.com/office/drawing/2014/main" id="{00000000-0008-0000-0700-0000B6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39" name="直線コネクタ 438">
          <a:extLst>
            <a:ext uri="{FF2B5EF4-FFF2-40B4-BE49-F238E27FC236}">
              <a16:creationId xmlns:a16="http://schemas.microsoft.com/office/drawing/2014/main" id="{00000000-0008-0000-0700-0000B7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40" name="直線コネクタ 439">
          <a:extLst>
            <a:ext uri="{FF2B5EF4-FFF2-40B4-BE49-F238E27FC236}">
              <a16:creationId xmlns:a16="http://schemas.microsoft.com/office/drawing/2014/main" id="{00000000-0008-0000-0700-0000B8010000}"/>
            </a:ext>
          </a:extLst>
        </xdr:cNvPr>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41" name="テキスト ボックス 440">
          <a:extLst>
            <a:ext uri="{FF2B5EF4-FFF2-40B4-BE49-F238E27FC236}">
              <a16:creationId xmlns:a16="http://schemas.microsoft.com/office/drawing/2014/main" id="{00000000-0008-0000-0700-0000B9010000}"/>
            </a:ext>
          </a:extLst>
        </xdr:cNvPr>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2" name="直線コネクタ 441">
          <a:extLst>
            <a:ext uri="{FF2B5EF4-FFF2-40B4-BE49-F238E27FC236}">
              <a16:creationId xmlns:a16="http://schemas.microsoft.com/office/drawing/2014/main" id="{00000000-0008-0000-0700-0000BA010000}"/>
            </a:ext>
          </a:extLst>
        </xdr:cNvPr>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96</xdr:row>
      <xdr:rowOff>35577</xdr:rowOff>
    </xdr:from>
    <xdr:ext cx="595419" cy="259045"/>
    <xdr:sp macro="" textlink="">
      <xdr:nvSpPr>
        <xdr:cNvPr id="443" name="テキスト ボックス 442">
          <a:extLst>
            <a:ext uri="{FF2B5EF4-FFF2-40B4-BE49-F238E27FC236}">
              <a16:creationId xmlns:a16="http://schemas.microsoft.com/office/drawing/2014/main" id="{00000000-0008-0000-0700-0000BB010000}"/>
            </a:ext>
          </a:extLst>
        </xdr:cNvPr>
        <xdr:cNvSpPr txBox="1"/>
      </xdr:nvSpPr>
      <xdr:spPr>
        <a:xfrm>
          <a:off x="6008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4" name="直線コネクタ 443">
          <a:extLst>
            <a:ext uri="{FF2B5EF4-FFF2-40B4-BE49-F238E27FC236}">
              <a16:creationId xmlns:a16="http://schemas.microsoft.com/office/drawing/2014/main" id="{00000000-0008-0000-0700-0000BC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93</xdr:row>
      <xdr:rowOff>168927</xdr:rowOff>
    </xdr:from>
    <xdr:ext cx="685572" cy="259045"/>
    <xdr:sp macro="" textlink="">
      <xdr:nvSpPr>
        <xdr:cNvPr id="445" name="テキスト ボックス 444">
          <a:extLst>
            <a:ext uri="{FF2B5EF4-FFF2-40B4-BE49-F238E27FC236}">
              <a16:creationId xmlns:a16="http://schemas.microsoft.com/office/drawing/2014/main" id="{00000000-0008-0000-0700-0000BD010000}"/>
            </a:ext>
          </a:extLst>
        </xdr:cNvPr>
        <xdr:cNvSpPr txBox="1"/>
      </xdr:nvSpPr>
      <xdr:spPr>
        <a:xfrm>
          <a:off x="5918428" y="1611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46" name="直線コネクタ 445">
          <a:extLst>
            <a:ext uri="{FF2B5EF4-FFF2-40B4-BE49-F238E27FC236}">
              <a16:creationId xmlns:a16="http://schemas.microsoft.com/office/drawing/2014/main" id="{00000000-0008-0000-0700-0000BE010000}"/>
            </a:ext>
          </a:extLst>
        </xdr:cNvPr>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91</xdr:row>
      <xdr:rowOff>130827</xdr:rowOff>
    </xdr:from>
    <xdr:ext cx="685572" cy="259045"/>
    <xdr:sp macro="" textlink="">
      <xdr:nvSpPr>
        <xdr:cNvPr id="447" name="テキスト ボックス 446">
          <a:extLst>
            <a:ext uri="{FF2B5EF4-FFF2-40B4-BE49-F238E27FC236}">
              <a16:creationId xmlns:a16="http://schemas.microsoft.com/office/drawing/2014/main" id="{00000000-0008-0000-0700-0000BF010000}"/>
            </a:ext>
          </a:extLst>
        </xdr:cNvPr>
        <xdr:cNvSpPr txBox="1"/>
      </xdr:nvSpPr>
      <xdr:spPr>
        <a:xfrm>
          <a:off x="5918428" y="1573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48" name="直線コネクタ 447">
          <a:extLst>
            <a:ext uri="{FF2B5EF4-FFF2-40B4-BE49-F238E27FC236}">
              <a16:creationId xmlns:a16="http://schemas.microsoft.com/office/drawing/2014/main" id="{00000000-0008-0000-0700-0000C0010000}"/>
            </a:ext>
          </a:extLst>
        </xdr:cNvPr>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89</xdr:row>
      <xdr:rowOff>92727</xdr:rowOff>
    </xdr:from>
    <xdr:ext cx="685572" cy="259045"/>
    <xdr:sp macro="" textlink="">
      <xdr:nvSpPr>
        <xdr:cNvPr id="449" name="テキスト ボックス 448">
          <a:extLst>
            <a:ext uri="{FF2B5EF4-FFF2-40B4-BE49-F238E27FC236}">
              <a16:creationId xmlns:a16="http://schemas.microsoft.com/office/drawing/2014/main" id="{00000000-0008-0000-0700-0000C1010000}"/>
            </a:ext>
          </a:extLst>
        </xdr:cNvPr>
        <xdr:cNvSpPr txBox="1"/>
      </xdr:nvSpPr>
      <xdr:spPr>
        <a:xfrm>
          <a:off x="5918428" y="1535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0" name="直線コネクタ 449">
          <a:extLst>
            <a:ext uri="{FF2B5EF4-FFF2-40B4-BE49-F238E27FC236}">
              <a16:creationId xmlns:a16="http://schemas.microsoft.com/office/drawing/2014/main" id="{00000000-0008-0000-0700-0000C2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87</xdr:row>
      <xdr:rowOff>54627</xdr:rowOff>
    </xdr:from>
    <xdr:ext cx="685572" cy="259045"/>
    <xdr:sp macro="" textlink="">
      <xdr:nvSpPr>
        <xdr:cNvPr id="451" name="テキスト ボックス 450">
          <a:extLst>
            <a:ext uri="{FF2B5EF4-FFF2-40B4-BE49-F238E27FC236}">
              <a16:creationId xmlns:a16="http://schemas.microsoft.com/office/drawing/2014/main" id="{00000000-0008-0000-0700-0000C3010000}"/>
            </a:ext>
          </a:extLst>
        </xdr:cNvPr>
        <xdr:cNvSpPr txBox="1"/>
      </xdr:nvSpPr>
      <xdr:spPr>
        <a:xfrm>
          <a:off x="5918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2" name="土木費グラフ枠">
          <a:extLst>
            <a:ext uri="{FF2B5EF4-FFF2-40B4-BE49-F238E27FC236}">
              <a16:creationId xmlns:a16="http://schemas.microsoft.com/office/drawing/2014/main" id="{00000000-0008-0000-0700-0000C4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91</xdr:row>
      <xdr:rowOff>97034</xdr:rowOff>
    </xdr:from>
    <xdr:to>
      <xdr:col>54</xdr:col>
      <xdr:colOff>189865</xdr:colOff>
      <xdr:row>99</xdr:row>
      <xdr:rowOff>13926</xdr:rowOff>
    </xdr:to>
    <xdr:cxnSp macro="">
      <xdr:nvCxnSpPr>
        <xdr:cNvPr id="453" name="直線コネクタ 452">
          <a:extLst>
            <a:ext uri="{FF2B5EF4-FFF2-40B4-BE49-F238E27FC236}">
              <a16:creationId xmlns:a16="http://schemas.microsoft.com/office/drawing/2014/main" id="{00000000-0008-0000-0700-0000C5010000}"/>
            </a:ext>
          </a:extLst>
        </xdr:cNvPr>
        <xdr:cNvCxnSpPr/>
      </xdr:nvCxnSpPr>
      <xdr:spPr>
        <a:xfrm flipV="1">
          <a:off x="10475595" y="15698984"/>
          <a:ext cx="1270" cy="128849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17753</xdr:rowOff>
    </xdr:from>
    <xdr:ext cx="534377" cy="259045"/>
    <xdr:sp macro="" textlink="">
      <xdr:nvSpPr>
        <xdr:cNvPr id="454" name="土木費最小値テキスト">
          <a:extLst>
            <a:ext uri="{FF2B5EF4-FFF2-40B4-BE49-F238E27FC236}">
              <a16:creationId xmlns:a16="http://schemas.microsoft.com/office/drawing/2014/main" id="{00000000-0008-0000-0700-0000C6010000}"/>
            </a:ext>
          </a:extLst>
        </xdr:cNvPr>
        <xdr:cNvSpPr txBox="1"/>
      </xdr:nvSpPr>
      <xdr:spPr>
        <a:xfrm>
          <a:off x="10528300" y="169913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40,058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13926</xdr:rowOff>
    </xdr:from>
    <xdr:to>
      <xdr:col>55</xdr:col>
      <xdr:colOff>88900</xdr:colOff>
      <xdr:row>99</xdr:row>
      <xdr:rowOff>13926</xdr:rowOff>
    </xdr:to>
    <xdr:cxnSp macro="">
      <xdr:nvCxnSpPr>
        <xdr:cNvPr id="455" name="直線コネクタ 454">
          <a:extLst>
            <a:ext uri="{FF2B5EF4-FFF2-40B4-BE49-F238E27FC236}">
              <a16:creationId xmlns:a16="http://schemas.microsoft.com/office/drawing/2014/main" id="{00000000-0008-0000-0700-0000C7010000}"/>
            </a:ext>
          </a:extLst>
        </xdr:cNvPr>
        <xdr:cNvCxnSpPr/>
      </xdr:nvCxnSpPr>
      <xdr:spPr>
        <a:xfrm>
          <a:off x="10388600" y="169874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90</xdr:row>
      <xdr:rowOff>43711</xdr:rowOff>
    </xdr:from>
    <xdr:ext cx="690189" cy="259045"/>
    <xdr:sp macro="" textlink="">
      <xdr:nvSpPr>
        <xdr:cNvPr id="456" name="土木費最大値テキスト">
          <a:extLst>
            <a:ext uri="{FF2B5EF4-FFF2-40B4-BE49-F238E27FC236}">
              <a16:creationId xmlns:a16="http://schemas.microsoft.com/office/drawing/2014/main" id="{00000000-0008-0000-0700-0000C8010000}"/>
            </a:ext>
          </a:extLst>
        </xdr:cNvPr>
        <xdr:cNvSpPr txBox="1"/>
      </xdr:nvSpPr>
      <xdr:spPr>
        <a:xfrm>
          <a:off x="10528300" y="15474211"/>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1,730,991</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91</xdr:row>
      <xdr:rowOff>97034</xdr:rowOff>
    </xdr:from>
    <xdr:to>
      <xdr:col>55</xdr:col>
      <xdr:colOff>88900</xdr:colOff>
      <xdr:row>91</xdr:row>
      <xdr:rowOff>97034</xdr:rowOff>
    </xdr:to>
    <xdr:cxnSp macro="">
      <xdr:nvCxnSpPr>
        <xdr:cNvPr id="457" name="直線コネクタ 456">
          <a:extLst>
            <a:ext uri="{FF2B5EF4-FFF2-40B4-BE49-F238E27FC236}">
              <a16:creationId xmlns:a16="http://schemas.microsoft.com/office/drawing/2014/main" id="{00000000-0008-0000-0700-0000C9010000}"/>
            </a:ext>
          </a:extLst>
        </xdr:cNvPr>
        <xdr:cNvCxnSpPr/>
      </xdr:nvCxnSpPr>
      <xdr:spPr>
        <a:xfrm>
          <a:off x="10388600" y="156989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98</xdr:row>
      <xdr:rowOff>13858</xdr:rowOff>
    </xdr:from>
    <xdr:to>
      <xdr:col>55</xdr:col>
      <xdr:colOff>0</xdr:colOff>
      <xdr:row>98</xdr:row>
      <xdr:rowOff>44182</xdr:rowOff>
    </xdr:to>
    <xdr:cxnSp macro="">
      <xdr:nvCxnSpPr>
        <xdr:cNvPr id="458" name="直線コネクタ 457">
          <a:extLst>
            <a:ext uri="{FF2B5EF4-FFF2-40B4-BE49-F238E27FC236}">
              <a16:creationId xmlns:a16="http://schemas.microsoft.com/office/drawing/2014/main" id="{00000000-0008-0000-0700-0000CA010000}"/>
            </a:ext>
          </a:extLst>
        </xdr:cNvPr>
        <xdr:cNvCxnSpPr/>
      </xdr:nvCxnSpPr>
      <xdr:spPr>
        <a:xfrm flipV="1">
          <a:off x="9639300" y="16815958"/>
          <a:ext cx="838200" cy="303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17840</xdr:rowOff>
    </xdr:from>
    <xdr:ext cx="599010" cy="259045"/>
    <xdr:sp macro="" textlink="">
      <xdr:nvSpPr>
        <xdr:cNvPr id="459" name="土木費平均値テキスト">
          <a:extLst>
            <a:ext uri="{FF2B5EF4-FFF2-40B4-BE49-F238E27FC236}">
              <a16:creationId xmlns:a16="http://schemas.microsoft.com/office/drawing/2014/main" id="{00000000-0008-0000-0700-0000CB010000}"/>
            </a:ext>
          </a:extLst>
        </xdr:cNvPr>
        <xdr:cNvSpPr txBox="1"/>
      </xdr:nvSpPr>
      <xdr:spPr>
        <a:xfrm>
          <a:off x="10528300" y="16819940"/>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164,944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98</xdr:row>
      <xdr:rowOff>39413</xdr:rowOff>
    </xdr:from>
    <xdr:to>
      <xdr:col>55</xdr:col>
      <xdr:colOff>50800</xdr:colOff>
      <xdr:row>98</xdr:row>
      <xdr:rowOff>141013</xdr:rowOff>
    </xdr:to>
    <xdr:sp macro="" textlink="">
      <xdr:nvSpPr>
        <xdr:cNvPr id="460" name="フローチャート: 判断 459">
          <a:extLst>
            <a:ext uri="{FF2B5EF4-FFF2-40B4-BE49-F238E27FC236}">
              <a16:creationId xmlns:a16="http://schemas.microsoft.com/office/drawing/2014/main" id="{00000000-0008-0000-0700-0000CC010000}"/>
            </a:ext>
          </a:extLst>
        </xdr:cNvPr>
        <xdr:cNvSpPr/>
      </xdr:nvSpPr>
      <xdr:spPr>
        <a:xfrm>
          <a:off x="10426700" y="168415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98</xdr:row>
      <xdr:rowOff>36188</xdr:rowOff>
    </xdr:from>
    <xdr:to>
      <xdr:col>50</xdr:col>
      <xdr:colOff>114300</xdr:colOff>
      <xdr:row>98</xdr:row>
      <xdr:rowOff>44182</xdr:rowOff>
    </xdr:to>
    <xdr:cxnSp macro="">
      <xdr:nvCxnSpPr>
        <xdr:cNvPr id="461" name="直線コネクタ 460">
          <a:extLst>
            <a:ext uri="{FF2B5EF4-FFF2-40B4-BE49-F238E27FC236}">
              <a16:creationId xmlns:a16="http://schemas.microsoft.com/office/drawing/2014/main" id="{00000000-0008-0000-0700-0000CD010000}"/>
            </a:ext>
          </a:extLst>
        </xdr:cNvPr>
        <xdr:cNvCxnSpPr/>
      </xdr:nvCxnSpPr>
      <xdr:spPr>
        <a:xfrm>
          <a:off x="8750300" y="16838288"/>
          <a:ext cx="889000" cy="79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98</xdr:row>
      <xdr:rowOff>35072</xdr:rowOff>
    </xdr:from>
    <xdr:to>
      <xdr:col>50</xdr:col>
      <xdr:colOff>165100</xdr:colOff>
      <xdr:row>98</xdr:row>
      <xdr:rowOff>136672</xdr:rowOff>
    </xdr:to>
    <xdr:sp macro="" textlink="">
      <xdr:nvSpPr>
        <xdr:cNvPr id="462" name="フローチャート: 判断 461">
          <a:extLst>
            <a:ext uri="{FF2B5EF4-FFF2-40B4-BE49-F238E27FC236}">
              <a16:creationId xmlns:a16="http://schemas.microsoft.com/office/drawing/2014/main" id="{00000000-0008-0000-0700-0000CE010000}"/>
            </a:ext>
          </a:extLst>
        </xdr:cNvPr>
        <xdr:cNvSpPr/>
      </xdr:nvSpPr>
      <xdr:spPr>
        <a:xfrm>
          <a:off x="9588500" y="168371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98</xdr:row>
      <xdr:rowOff>127799</xdr:rowOff>
    </xdr:from>
    <xdr:ext cx="599010" cy="259045"/>
    <xdr:sp macro="" textlink="">
      <xdr:nvSpPr>
        <xdr:cNvPr id="463" name="テキスト ボックス 462">
          <a:extLst>
            <a:ext uri="{FF2B5EF4-FFF2-40B4-BE49-F238E27FC236}">
              <a16:creationId xmlns:a16="http://schemas.microsoft.com/office/drawing/2014/main" id="{00000000-0008-0000-0700-0000CF010000}"/>
            </a:ext>
          </a:extLst>
        </xdr:cNvPr>
        <xdr:cNvSpPr txBox="1"/>
      </xdr:nvSpPr>
      <xdr:spPr>
        <a:xfrm>
          <a:off x="9339795" y="1692989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170,641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98</xdr:row>
      <xdr:rowOff>36188</xdr:rowOff>
    </xdr:from>
    <xdr:to>
      <xdr:col>45</xdr:col>
      <xdr:colOff>177800</xdr:colOff>
      <xdr:row>98</xdr:row>
      <xdr:rowOff>48921</xdr:rowOff>
    </xdr:to>
    <xdr:cxnSp macro="">
      <xdr:nvCxnSpPr>
        <xdr:cNvPr id="464" name="直線コネクタ 463">
          <a:extLst>
            <a:ext uri="{FF2B5EF4-FFF2-40B4-BE49-F238E27FC236}">
              <a16:creationId xmlns:a16="http://schemas.microsoft.com/office/drawing/2014/main" id="{00000000-0008-0000-0700-0000D0010000}"/>
            </a:ext>
          </a:extLst>
        </xdr:cNvPr>
        <xdr:cNvCxnSpPr/>
      </xdr:nvCxnSpPr>
      <xdr:spPr>
        <a:xfrm flipV="1">
          <a:off x="7861300" y="16838288"/>
          <a:ext cx="889000" cy="127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98</xdr:row>
      <xdr:rowOff>20799</xdr:rowOff>
    </xdr:from>
    <xdr:to>
      <xdr:col>46</xdr:col>
      <xdr:colOff>38100</xdr:colOff>
      <xdr:row>98</xdr:row>
      <xdr:rowOff>122399</xdr:rowOff>
    </xdr:to>
    <xdr:sp macro="" textlink="">
      <xdr:nvSpPr>
        <xdr:cNvPr id="465" name="フローチャート: 判断 464">
          <a:extLst>
            <a:ext uri="{FF2B5EF4-FFF2-40B4-BE49-F238E27FC236}">
              <a16:creationId xmlns:a16="http://schemas.microsoft.com/office/drawing/2014/main" id="{00000000-0008-0000-0700-0000D1010000}"/>
            </a:ext>
          </a:extLst>
        </xdr:cNvPr>
        <xdr:cNvSpPr/>
      </xdr:nvSpPr>
      <xdr:spPr>
        <a:xfrm>
          <a:off x="8699500" y="168228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98</xdr:row>
      <xdr:rowOff>113526</xdr:rowOff>
    </xdr:from>
    <xdr:ext cx="599010" cy="259045"/>
    <xdr:sp macro="" textlink="">
      <xdr:nvSpPr>
        <xdr:cNvPr id="466" name="テキスト ボックス 465">
          <a:extLst>
            <a:ext uri="{FF2B5EF4-FFF2-40B4-BE49-F238E27FC236}">
              <a16:creationId xmlns:a16="http://schemas.microsoft.com/office/drawing/2014/main" id="{00000000-0008-0000-0700-0000D2010000}"/>
            </a:ext>
          </a:extLst>
        </xdr:cNvPr>
        <xdr:cNvSpPr txBox="1"/>
      </xdr:nvSpPr>
      <xdr:spPr>
        <a:xfrm>
          <a:off x="8450795" y="169156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189,372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98</xdr:row>
      <xdr:rowOff>34717</xdr:rowOff>
    </xdr:from>
    <xdr:to>
      <xdr:col>41</xdr:col>
      <xdr:colOff>50800</xdr:colOff>
      <xdr:row>98</xdr:row>
      <xdr:rowOff>48921</xdr:rowOff>
    </xdr:to>
    <xdr:cxnSp macro="">
      <xdr:nvCxnSpPr>
        <xdr:cNvPr id="467" name="直線コネクタ 466">
          <a:extLst>
            <a:ext uri="{FF2B5EF4-FFF2-40B4-BE49-F238E27FC236}">
              <a16:creationId xmlns:a16="http://schemas.microsoft.com/office/drawing/2014/main" id="{00000000-0008-0000-0700-0000D3010000}"/>
            </a:ext>
          </a:extLst>
        </xdr:cNvPr>
        <xdr:cNvCxnSpPr/>
      </xdr:nvCxnSpPr>
      <xdr:spPr>
        <a:xfrm>
          <a:off x="6972300" y="16836817"/>
          <a:ext cx="889000" cy="142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98</xdr:row>
      <xdr:rowOff>40994</xdr:rowOff>
    </xdr:from>
    <xdr:to>
      <xdr:col>41</xdr:col>
      <xdr:colOff>101600</xdr:colOff>
      <xdr:row>98</xdr:row>
      <xdr:rowOff>142594</xdr:rowOff>
    </xdr:to>
    <xdr:sp macro="" textlink="">
      <xdr:nvSpPr>
        <xdr:cNvPr id="468" name="フローチャート: 判断 467">
          <a:extLst>
            <a:ext uri="{FF2B5EF4-FFF2-40B4-BE49-F238E27FC236}">
              <a16:creationId xmlns:a16="http://schemas.microsoft.com/office/drawing/2014/main" id="{00000000-0008-0000-0700-0000D4010000}"/>
            </a:ext>
          </a:extLst>
        </xdr:cNvPr>
        <xdr:cNvSpPr/>
      </xdr:nvSpPr>
      <xdr:spPr>
        <a:xfrm>
          <a:off x="7810500" y="168430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98</xdr:row>
      <xdr:rowOff>133721</xdr:rowOff>
    </xdr:from>
    <xdr:ext cx="599010" cy="259045"/>
    <xdr:sp macro="" textlink="">
      <xdr:nvSpPr>
        <xdr:cNvPr id="469" name="テキスト ボックス 468">
          <a:extLst>
            <a:ext uri="{FF2B5EF4-FFF2-40B4-BE49-F238E27FC236}">
              <a16:creationId xmlns:a16="http://schemas.microsoft.com/office/drawing/2014/main" id="{00000000-0008-0000-0700-0000D5010000}"/>
            </a:ext>
          </a:extLst>
        </xdr:cNvPr>
        <xdr:cNvSpPr txBox="1"/>
      </xdr:nvSpPr>
      <xdr:spPr>
        <a:xfrm>
          <a:off x="7561795" y="169358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162,869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95421</xdr:rowOff>
    </xdr:from>
    <xdr:to>
      <xdr:col>36</xdr:col>
      <xdr:colOff>165100</xdr:colOff>
      <xdr:row>99</xdr:row>
      <xdr:rowOff>25571</xdr:rowOff>
    </xdr:to>
    <xdr:sp macro="" textlink="">
      <xdr:nvSpPr>
        <xdr:cNvPr id="470" name="フローチャート: 判断 469">
          <a:extLst>
            <a:ext uri="{FF2B5EF4-FFF2-40B4-BE49-F238E27FC236}">
              <a16:creationId xmlns:a16="http://schemas.microsoft.com/office/drawing/2014/main" id="{00000000-0008-0000-0700-0000D6010000}"/>
            </a:ext>
          </a:extLst>
        </xdr:cNvPr>
        <xdr:cNvSpPr/>
      </xdr:nvSpPr>
      <xdr:spPr>
        <a:xfrm>
          <a:off x="6921500" y="168975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99</xdr:row>
      <xdr:rowOff>16698</xdr:rowOff>
    </xdr:from>
    <xdr:ext cx="534377" cy="259045"/>
    <xdr:sp macro="" textlink="">
      <xdr:nvSpPr>
        <xdr:cNvPr id="471" name="テキスト ボックス 470">
          <a:extLst>
            <a:ext uri="{FF2B5EF4-FFF2-40B4-BE49-F238E27FC236}">
              <a16:creationId xmlns:a16="http://schemas.microsoft.com/office/drawing/2014/main" id="{00000000-0008-0000-0700-0000D7010000}"/>
            </a:ext>
          </a:extLst>
        </xdr:cNvPr>
        <xdr:cNvSpPr txBox="1"/>
      </xdr:nvSpPr>
      <xdr:spPr>
        <a:xfrm>
          <a:off x="6705111" y="169902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91,442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2" name="テキスト ボックス 471">
          <a:extLst>
            <a:ext uri="{FF2B5EF4-FFF2-40B4-BE49-F238E27FC236}">
              <a16:creationId xmlns:a16="http://schemas.microsoft.com/office/drawing/2014/main" id="{00000000-0008-0000-0700-0000D8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3" name="テキスト ボックス 472">
          <a:extLst>
            <a:ext uri="{FF2B5EF4-FFF2-40B4-BE49-F238E27FC236}">
              <a16:creationId xmlns:a16="http://schemas.microsoft.com/office/drawing/2014/main" id="{00000000-0008-0000-0700-0000D9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4" name="テキスト ボックス 473">
          <a:extLst>
            <a:ext uri="{FF2B5EF4-FFF2-40B4-BE49-F238E27FC236}">
              <a16:creationId xmlns:a16="http://schemas.microsoft.com/office/drawing/2014/main" id="{00000000-0008-0000-0700-0000DA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5" name="テキスト ボックス 474">
          <a:extLst>
            <a:ext uri="{FF2B5EF4-FFF2-40B4-BE49-F238E27FC236}">
              <a16:creationId xmlns:a16="http://schemas.microsoft.com/office/drawing/2014/main" id="{00000000-0008-0000-0700-0000DB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6" name="テキスト ボックス 475">
          <a:extLst>
            <a:ext uri="{FF2B5EF4-FFF2-40B4-BE49-F238E27FC236}">
              <a16:creationId xmlns:a16="http://schemas.microsoft.com/office/drawing/2014/main" id="{00000000-0008-0000-0700-0000DC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134508</xdr:rowOff>
    </xdr:from>
    <xdr:to>
      <xdr:col>55</xdr:col>
      <xdr:colOff>50800</xdr:colOff>
      <xdr:row>98</xdr:row>
      <xdr:rowOff>64658</xdr:rowOff>
    </xdr:to>
    <xdr:sp macro="" textlink="">
      <xdr:nvSpPr>
        <xdr:cNvPr id="477" name="楕円 476">
          <a:extLst>
            <a:ext uri="{FF2B5EF4-FFF2-40B4-BE49-F238E27FC236}">
              <a16:creationId xmlns:a16="http://schemas.microsoft.com/office/drawing/2014/main" id="{00000000-0008-0000-0700-0000DD010000}"/>
            </a:ext>
          </a:extLst>
        </xdr:cNvPr>
        <xdr:cNvSpPr/>
      </xdr:nvSpPr>
      <xdr:spPr>
        <a:xfrm>
          <a:off x="10426700" y="167651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96</xdr:row>
      <xdr:rowOff>157385</xdr:rowOff>
    </xdr:from>
    <xdr:ext cx="599010" cy="259045"/>
    <xdr:sp macro="" textlink="">
      <xdr:nvSpPr>
        <xdr:cNvPr id="478" name="土木費該当値テキスト">
          <a:extLst>
            <a:ext uri="{FF2B5EF4-FFF2-40B4-BE49-F238E27FC236}">
              <a16:creationId xmlns:a16="http://schemas.microsoft.com/office/drawing/2014/main" id="{00000000-0008-0000-0700-0000DE010000}"/>
            </a:ext>
          </a:extLst>
        </xdr:cNvPr>
        <xdr:cNvSpPr txBox="1"/>
      </xdr:nvSpPr>
      <xdr:spPr>
        <a:xfrm>
          <a:off x="10528300" y="1661658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265,147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164832</xdr:rowOff>
    </xdr:from>
    <xdr:to>
      <xdr:col>50</xdr:col>
      <xdr:colOff>165100</xdr:colOff>
      <xdr:row>98</xdr:row>
      <xdr:rowOff>94982</xdr:rowOff>
    </xdr:to>
    <xdr:sp macro="" textlink="">
      <xdr:nvSpPr>
        <xdr:cNvPr id="479" name="楕円 478">
          <a:extLst>
            <a:ext uri="{FF2B5EF4-FFF2-40B4-BE49-F238E27FC236}">
              <a16:creationId xmlns:a16="http://schemas.microsoft.com/office/drawing/2014/main" id="{00000000-0008-0000-0700-0000DF010000}"/>
            </a:ext>
          </a:extLst>
        </xdr:cNvPr>
        <xdr:cNvSpPr/>
      </xdr:nvSpPr>
      <xdr:spPr>
        <a:xfrm>
          <a:off x="9588500" y="167954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96</xdr:row>
      <xdr:rowOff>111509</xdr:rowOff>
    </xdr:from>
    <xdr:ext cx="599010" cy="259045"/>
    <xdr:sp macro="" textlink="">
      <xdr:nvSpPr>
        <xdr:cNvPr id="480" name="テキスト ボックス 479">
          <a:extLst>
            <a:ext uri="{FF2B5EF4-FFF2-40B4-BE49-F238E27FC236}">
              <a16:creationId xmlns:a16="http://schemas.microsoft.com/office/drawing/2014/main" id="{00000000-0008-0000-0700-0000E0010000}"/>
            </a:ext>
          </a:extLst>
        </xdr:cNvPr>
        <xdr:cNvSpPr txBox="1"/>
      </xdr:nvSpPr>
      <xdr:spPr>
        <a:xfrm>
          <a:off x="9339795" y="165707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225,351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156838</xdr:rowOff>
    </xdr:from>
    <xdr:to>
      <xdr:col>46</xdr:col>
      <xdr:colOff>38100</xdr:colOff>
      <xdr:row>98</xdr:row>
      <xdr:rowOff>86988</xdr:rowOff>
    </xdr:to>
    <xdr:sp macro="" textlink="">
      <xdr:nvSpPr>
        <xdr:cNvPr id="481" name="楕円 480">
          <a:extLst>
            <a:ext uri="{FF2B5EF4-FFF2-40B4-BE49-F238E27FC236}">
              <a16:creationId xmlns:a16="http://schemas.microsoft.com/office/drawing/2014/main" id="{00000000-0008-0000-0700-0000E1010000}"/>
            </a:ext>
          </a:extLst>
        </xdr:cNvPr>
        <xdr:cNvSpPr/>
      </xdr:nvSpPr>
      <xdr:spPr>
        <a:xfrm>
          <a:off x="8699500" y="167874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96</xdr:row>
      <xdr:rowOff>103515</xdr:rowOff>
    </xdr:from>
    <xdr:ext cx="599010" cy="259045"/>
    <xdr:sp macro="" textlink="">
      <xdr:nvSpPr>
        <xdr:cNvPr id="482" name="テキスト ボックス 481">
          <a:extLst>
            <a:ext uri="{FF2B5EF4-FFF2-40B4-BE49-F238E27FC236}">
              <a16:creationId xmlns:a16="http://schemas.microsoft.com/office/drawing/2014/main" id="{00000000-0008-0000-0700-0000E2010000}"/>
            </a:ext>
          </a:extLst>
        </xdr:cNvPr>
        <xdr:cNvSpPr txBox="1"/>
      </xdr:nvSpPr>
      <xdr:spPr>
        <a:xfrm>
          <a:off x="8450795" y="1656271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235,842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169571</xdr:rowOff>
    </xdr:from>
    <xdr:to>
      <xdr:col>41</xdr:col>
      <xdr:colOff>101600</xdr:colOff>
      <xdr:row>98</xdr:row>
      <xdr:rowOff>99721</xdr:rowOff>
    </xdr:to>
    <xdr:sp macro="" textlink="">
      <xdr:nvSpPr>
        <xdr:cNvPr id="483" name="楕円 482">
          <a:extLst>
            <a:ext uri="{FF2B5EF4-FFF2-40B4-BE49-F238E27FC236}">
              <a16:creationId xmlns:a16="http://schemas.microsoft.com/office/drawing/2014/main" id="{00000000-0008-0000-0700-0000E3010000}"/>
            </a:ext>
          </a:extLst>
        </xdr:cNvPr>
        <xdr:cNvSpPr/>
      </xdr:nvSpPr>
      <xdr:spPr>
        <a:xfrm>
          <a:off x="7810500" y="168002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96</xdr:row>
      <xdr:rowOff>116248</xdr:rowOff>
    </xdr:from>
    <xdr:ext cx="599010" cy="259045"/>
    <xdr:sp macro="" textlink="">
      <xdr:nvSpPr>
        <xdr:cNvPr id="484" name="テキスト ボックス 483">
          <a:extLst>
            <a:ext uri="{FF2B5EF4-FFF2-40B4-BE49-F238E27FC236}">
              <a16:creationId xmlns:a16="http://schemas.microsoft.com/office/drawing/2014/main" id="{00000000-0008-0000-0700-0000E4010000}"/>
            </a:ext>
          </a:extLst>
        </xdr:cNvPr>
        <xdr:cNvSpPr txBox="1"/>
      </xdr:nvSpPr>
      <xdr:spPr>
        <a:xfrm>
          <a:off x="7561795" y="1657544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219,133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155367</xdr:rowOff>
    </xdr:from>
    <xdr:to>
      <xdr:col>36</xdr:col>
      <xdr:colOff>165100</xdr:colOff>
      <xdr:row>98</xdr:row>
      <xdr:rowOff>85517</xdr:rowOff>
    </xdr:to>
    <xdr:sp macro="" textlink="">
      <xdr:nvSpPr>
        <xdr:cNvPr id="485" name="楕円 484">
          <a:extLst>
            <a:ext uri="{FF2B5EF4-FFF2-40B4-BE49-F238E27FC236}">
              <a16:creationId xmlns:a16="http://schemas.microsoft.com/office/drawing/2014/main" id="{00000000-0008-0000-0700-0000E5010000}"/>
            </a:ext>
          </a:extLst>
        </xdr:cNvPr>
        <xdr:cNvSpPr/>
      </xdr:nvSpPr>
      <xdr:spPr>
        <a:xfrm>
          <a:off x="6921500" y="167860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96</xdr:row>
      <xdr:rowOff>102044</xdr:rowOff>
    </xdr:from>
    <xdr:ext cx="599010" cy="259045"/>
    <xdr:sp macro="" textlink="">
      <xdr:nvSpPr>
        <xdr:cNvPr id="486" name="テキスト ボックス 485">
          <a:extLst>
            <a:ext uri="{FF2B5EF4-FFF2-40B4-BE49-F238E27FC236}">
              <a16:creationId xmlns:a16="http://schemas.microsoft.com/office/drawing/2014/main" id="{00000000-0008-0000-0700-0000E6010000}"/>
            </a:ext>
          </a:extLst>
        </xdr:cNvPr>
        <xdr:cNvSpPr txBox="1"/>
      </xdr:nvSpPr>
      <xdr:spPr>
        <a:xfrm>
          <a:off x="6672795" y="165612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237,772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7" name="正方形/長方形 486">
          <a:extLst>
            <a:ext uri="{FF2B5EF4-FFF2-40B4-BE49-F238E27FC236}">
              <a16:creationId xmlns:a16="http://schemas.microsoft.com/office/drawing/2014/main" id="{00000000-0008-0000-0700-0000E7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8" name="正方形/長方形 487">
          <a:extLst>
            <a:ext uri="{FF2B5EF4-FFF2-40B4-BE49-F238E27FC236}">
              <a16:creationId xmlns:a16="http://schemas.microsoft.com/office/drawing/2014/main" id="{00000000-0008-0000-0700-0000E8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89" name="正方形/長方形 488">
          <a:extLst>
            <a:ext uri="{FF2B5EF4-FFF2-40B4-BE49-F238E27FC236}">
              <a16:creationId xmlns:a16="http://schemas.microsoft.com/office/drawing/2014/main" id="{00000000-0008-0000-0700-0000E9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0" name="正方形/長方形 489">
          <a:extLst>
            <a:ext uri="{FF2B5EF4-FFF2-40B4-BE49-F238E27FC236}">
              <a16:creationId xmlns:a16="http://schemas.microsoft.com/office/drawing/2014/main" id="{00000000-0008-0000-0700-0000EA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1" name="正方形/長方形 490">
          <a:extLst>
            <a:ext uri="{FF2B5EF4-FFF2-40B4-BE49-F238E27FC236}">
              <a16:creationId xmlns:a16="http://schemas.microsoft.com/office/drawing/2014/main" id="{00000000-0008-0000-0700-0000EB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2" name="正方形/長方形 491">
          <a:extLst>
            <a:ext uri="{FF2B5EF4-FFF2-40B4-BE49-F238E27FC236}">
              <a16:creationId xmlns:a16="http://schemas.microsoft.com/office/drawing/2014/main" id="{00000000-0008-0000-0700-0000EC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3" name="正方形/長方形 492">
          <a:extLst>
            <a:ext uri="{FF2B5EF4-FFF2-40B4-BE49-F238E27FC236}">
              <a16:creationId xmlns:a16="http://schemas.microsoft.com/office/drawing/2014/main" id="{00000000-0008-0000-0700-0000ED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4" name="正方形/長方形 493">
          <a:extLst>
            <a:ext uri="{FF2B5EF4-FFF2-40B4-BE49-F238E27FC236}">
              <a16:creationId xmlns:a16="http://schemas.microsoft.com/office/drawing/2014/main" id="{00000000-0008-0000-0700-0000EE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5" name="テキスト ボックス 494">
          <a:extLst>
            <a:ext uri="{FF2B5EF4-FFF2-40B4-BE49-F238E27FC236}">
              <a16:creationId xmlns:a16="http://schemas.microsoft.com/office/drawing/2014/main" id="{00000000-0008-0000-0700-0000EF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6" name="直線コネクタ 495">
          <a:extLst>
            <a:ext uri="{FF2B5EF4-FFF2-40B4-BE49-F238E27FC236}">
              <a16:creationId xmlns:a16="http://schemas.microsoft.com/office/drawing/2014/main" id="{00000000-0008-0000-0700-0000F0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38</xdr:row>
      <xdr:rowOff>139700</xdr:rowOff>
    </xdr:from>
    <xdr:to>
      <xdr:col>89</xdr:col>
      <xdr:colOff>177800</xdr:colOff>
      <xdr:row>38</xdr:row>
      <xdr:rowOff>139700</xdr:rowOff>
    </xdr:to>
    <xdr:cxnSp macro="">
      <xdr:nvCxnSpPr>
        <xdr:cNvPr id="497" name="直線コネクタ 496">
          <a:extLst>
            <a:ext uri="{FF2B5EF4-FFF2-40B4-BE49-F238E27FC236}">
              <a16:creationId xmlns:a16="http://schemas.microsoft.com/office/drawing/2014/main" id="{00000000-0008-0000-0700-0000F1010000}"/>
            </a:ext>
          </a:extLst>
        </xdr:cNvPr>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37</xdr:row>
      <xdr:rowOff>168927</xdr:rowOff>
    </xdr:from>
    <xdr:ext cx="248786" cy="259045"/>
    <xdr:sp macro="" textlink="">
      <xdr:nvSpPr>
        <xdr:cNvPr id="498" name="テキスト ボックス 497">
          <a:extLst>
            <a:ext uri="{FF2B5EF4-FFF2-40B4-BE49-F238E27FC236}">
              <a16:creationId xmlns:a16="http://schemas.microsoft.com/office/drawing/2014/main" id="{00000000-0008-0000-0700-0000F2010000}"/>
            </a:ext>
          </a:extLst>
        </xdr:cNvPr>
        <xdr:cNvSpPr txBox="1"/>
      </xdr:nvSpPr>
      <xdr:spPr>
        <a:xfrm>
          <a:off x="12197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499" name="直線コネクタ 498">
          <a:extLst>
            <a:ext uri="{FF2B5EF4-FFF2-40B4-BE49-F238E27FC236}">
              <a16:creationId xmlns:a16="http://schemas.microsoft.com/office/drawing/2014/main" id="{00000000-0008-0000-0700-0000F3010000}"/>
            </a:ext>
          </a:extLst>
        </xdr:cNvPr>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35</xdr:row>
      <xdr:rowOff>54627</xdr:rowOff>
    </xdr:from>
    <xdr:ext cx="595419" cy="259045"/>
    <xdr:sp macro="" textlink="">
      <xdr:nvSpPr>
        <xdr:cNvPr id="500" name="テキスト ボックス 499">
          <a:extLst>
            <a:ext uri="{FF2B5EF4-FFF2-40B4-BE49-F238E27FC236}">
              <a16:creationId xmlns:a16="http://schemas.microsoft.com/office/drawing/2014/main" id="{00000000-0008-0000-0700-0000F4010000}"/>
            </a:ext>
          </a:extLst>
        </xdr:cNvPr>
        <xdr:cNvSpPr txBox="1"/>
      </xdr:nvSpPr>
      <xdr:spPr>
        <a:xfrm>
          <a:off x="11850581" y="6055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501" name="直線コネクタ 500">
          <a:extLst>
            <a:ext uri="{FF2B5EF4-FFF2-40B4-BE49-F238E27FC236}">
              <a16:creationId xmlns:a16="http://schemas.microsoft.com/office/drawing/2014/main" id="{00000000-0008-0000-0700-0000F5010000}"/>
            </a:ext>
          </a:extLst>
        </xdr:cNvPr>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32</xdr:row>
      <xdr:rowOff>111777</xdr:rowOff>
    </xdr:from>
    <xdr:ext cx="595419" cy="259045"/>
    <xdr:sp macro="" textlink="">
      <xdr:nvSpPr>
        <xdr:cNvPr id="502" name="テキスト ボックス 501">
          <a:extLst>
            <a:ext uri="{FF2B5EF4-FFF2-40B4-BE49-F238E27FC236}">
              <a16:creationId xmlns:a16="http://schemas.microsoft.com/office/drawing/2014/main" id="{00000000-0008-0000-0700-0000F6010000}"/>
            </a:ext>
          </a:extLst>
        </xdr:cNvPr>
        <xdr:cNvSpPr txBox="1"/>
      </xdr:nvSpPr>
      <xdr:spPr>
        <a:xfrm>
          <a:off x="11850581" y="5598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503" name="直線コネクタ 502">
          <a:extLst>
            <a:ext uri="{FF2B5EF4-FFF2-40B4-BE49-F238E27FC236}">
              <a16:creationId xmlns:a16="http://schemas.microsoft.com/office/drawing/2014/main" id="{00000000-0008-0000-0700-0000F7010000}"/>
            </a:ext>
          </a:extLst>
        </xdr:cNvPr>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168927</xdr:rowOff>
    </xdr:from>
    <xdr:ext cx="595419" cy="259045"/>
    <xdr:sp macro="" textlink="">
      <xdr:nvSpPr>
        <xdr:cNvPr id="504" name="テキスト ボックス 503">
          <a:extLst>
            <a:ext uri="{FF2B5EF4-FFF2-40B4-BE49-F238E27FC236}">
              <a16:creationId xmlns:a16="http://schemas.microsoft.com/office/drawing/2014/main" id="{00000000-0008-0000-0700-0000F8010000}"/>
            </a:ext>
          </a:extLst>
        </xdr:cNvPr>
        <xdr:cNvSpPr txBox="1"/>
      </xdr:nvSpPr>
      <xdr:spPr>
        <a:xfrm>
          <a:off x="11850581" y="5140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5" name="直線コネクタ 504">
          <a:extLst>
            <a:ext uri="{FF2B5EF4-FFF2-40B4-BE49-F238E27FC236}">
              <a16:creationId xmlns:a16="http://schemas.microsoft.com/office/drawing/2014/main" id="{00000000-0008-0000-0700-0000F9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06" name="テキスト ボックス 505">
          <a:extLst>
            <a:ext uri="{FF2B5EF4-FFF2-40B4-BE49-F238E27FC236}">
              <a16:creationId xmlns:a16="http://schemas.microsoft.com/office/drawing/2014/main" id="{00000000-0008-0000-0700-0000FA010000}"/>
            </a:ext>
          </a:extLst>
        </xdr:cNvPr>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7" name="消防費グラフ枠">
          <a:extLst>
            <a:ext uri="{FF2B5EF4-FFF2-40B4-BE49-F238E27FC236}">
              <a16:creationId xmlns:a16="http://schemas.microsoft.com/office/drawing/2014/main" id="{00000000-0008-0000-0700-0000FB01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93952</xdr:rowOff>
    </xdr:from>
    <xdr:to>
      <xdr:col>85</xdr:col>
      <xdr:colOff>126364</xdr:colOff>
      <xdr:row>38</xdr:row>
      <xdr:rowOff>104605</xdr:rowOff>
    </xdr:to>
    <xdr:cxnSp macro="">
      <xdr:nvCxnSpPr>
        <xdr:cNvPr id="508" name="直線コネクタ 507">
          <a:extLst>
            <a:ext uri="{FF2B5EF4-FFF2-40B4-BE49-F238E27FC236}">
              <a16:creationId xmlns:a16="http://schemas.microsoft.com/office/drawing/2014/main" id="{00000000-0008-0000-0700-0000FC010000}"/>
            </a:ext>
          </a:extLst>
        </xdr:cNvPr>
        <xdr:cNvCxnSpPr/>
      </xdr:nvCxnSpPr>
      <xdr:spPr>
        <a:xfrm flipV="1">
          <a:off x="16317595" y="5408902"/>
          <a:ext cx="1269" cy="121080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108432</xdr:rowOff>
    </xdr:from>
    <xdr:ext cx="469744" cy="259045"/>
    <xdr:sp macro="" textlink="">
      <xdr:nvSpPr>
        <xdr:cNvPr id="509" name="消防費最小値テキスト">
          <a:extLst>
            <a:ext uri="{FF2B5EF4-FFF2-40B4-BE49-F238E27FC236}">
              <a16:creationId xmlns:a16="http://schemas.microsoft.com/office/drawing/2014/main" id="{00000000-0008-0000-0700-0000FD010000}"/>
            </a:ext>
          </a:extLst>
        </xdr:cNvPr>
        <xdr:cNvSpPr txBox="1"/>
      </xdr:nvSpPr>
      <xdr:spPr>
        <a:xfrm>
          <a:off x="16370300" y="66235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7,676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104605</xdr:rowOff>
    </xdr:from>
    <xdr:to>
      <xdr:col>86</xdr:col>
      <xdr:colOff>25400</xdr:colOff>
      <xdr:row>38</xdr:row>
      <xdr:rowOff>104605</xdr:rowOff>
    </xdr:to>
    <xdr:cxnSp macro="">
      <xdr:nvCxnSpPr>
        <xdr:cNvPr id="510" name="直線コネクタ 509">
          <a:extLst>
            <a:ext uri="{FF2B5EF4-FFF2-40B4-BE49-F238E27FC236}">
              <a16:creationId xmlns:a16="http://schemas.microsoft.com/office/drawing/2014/main" id="{00000000-0008-0000-0700-0000FE010000}"/>
            </a:ext>
          </a:extLst>
        </xdr:cNvPr>
        <xdr:cNvCxnSpPr/>
      </xdr:nvCxnSpPr>
      <xdr:spPr>
        <a:xfrm>
          <a:off x="16230600" y="66197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30</xdr:row>
      <xdr:rowOff>40629</xdr:rowOff>
    </xdr:from>
    <xdr:ext cx="599010" cy="259045"/>
    <xdr:sp macro="" textlink="">
      <xdr:nvSpPr>
        <xdr:cNvPr id="511" name="消防費最大値テキスト">
          <a:extLst>
            <a:ext uri="{FF2B5EF4-FFF2-40B4-BE49-F238E27FC236}">
              <a16:creationId xmlns:a16="http://schemas.microsoft.com/office/drawing/2014/main" id="{00000000-0008-0000-0700-0000FF010000}"/>
            </a:ext>
          </a:extLst>
        </xdr:cNvPr>
        <xdr:cNvSpPr txBox="1"/>
      </xdr:nvSpPr>
      <xdr:spPr>
        <a:xfrm>
          <a:off x="16370300" y="51841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272,506</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31</xdr:row>
      <xdr:rowOff>93952</xdr:rowOff>
    </xdr:from>
    <xdr:to>
      <xdr:col>86</xdr:col>
      <xdr:colOff>25400</xdr:colOff>
      <xdr:row>31</xdr:row>
      <xdr:rowOff>93952</xdr:rowOff>
    </xdr:to>
    <xdr:cxnSp macro="">
      <xdr:nvCxnSpPr>
        <xdr:cNvPr id="512" name="直線コネクタ 511">
          <a:extLst>
            <a:ext uri="{FF2B5EF4-FFF2-40B4-BE49-F238E27FC236}">
              <a16:creationId xmlns:a16="http://schemas.microsoft.com/office/drawing/2014/main" id="{00000000-0008-0000-0700-000000020000}"/>
            </a:ext>
          </a:extLst>
        </xdr:cNvPr>
        <xdr:cNvCxnSpPr/>
      </xdr:nvCxnSpPr>
      <xdr:spPr>
        <a:xfrm>
          <a:off x="16230600" y="54089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37</xdr:row>
      <xdr:rowOff>11273</xdr:rowOff>
    </xdr:from>
    <xdr:to>
      <xdr:col>85</xdr:col>
      <xdr:colOff>127000</xdr:colOff>
      <xdr:row>37</xdr:row>
      <xdr:rowOff>13124</xdr:rowOff>
    </xdr:to>
    <xdr:cxnSp macro="">
      <xdr:nvCxnSpPr>
        <xdr:cNvPr id="513" name="直線コネクタ 512">
          <a:extLst>
            <a:ext uri="{FF2B5EF4-FFF2-40B4-BE49-F238E27FC236}">
              <a16:creationId xmlns:a16="http://schemas.microsoft.com/office/drawing/2014/main" id="{00000000-0008-0000-0700-000001020000}"/>
            </a:ext>
          </a:extLst>
        </xdr:cNvPr>
        <xdr:cNvCxnSpPr/>
      </xdr:nvCxnSpPr>
      <xdr:spPr>
        <a:xfrm flipV="1">
          <a:off x="15481300" y="6354923"/>
          <a:ext cx="838200" cy="18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35</xdr:row>
      <xdr:rowOff>153012</xdr:rowOff>
    </xdr:from>
    <xdr:ext cx="534377" cy="259045"/>
    <xdr:sp macro="" textlink="">
      <xdr:nvSpPr>
        <xdr:cNvPr id="514" name="消防費平均値テキスト">
          <a:extLst>
            <a:ext uri="{FF2B5EF4-FFF2-40B4-BE49-F238E27FC236}">
              <a16:creationId xmlns:a16="http://schemas.microsoft.com/office/drawing/2014/main" id="{00000000-0008-0000-0700-000002020000}"/>
            </a:ext>
          </a:extLst>
        </xdr:cNvPr>
        <xdr:cNvSpPr txBox="1"/>
      </xdr:nvSpPr>
      <xdr:spPr>
        <a:xfrm>
          <a:off x="16370300" y="615376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65,981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130135</xdr:rowOff>
    </xdr:from>
    <xdr:to>
      <xdr:col>85</xdr:col>
      <xdr:colOff>177800</xdr:colOff>
      <xdr:row>37</xdr:row>
      <xdr:rowOff>60285</xdr:rowOff>
    </xdr:to>
    <xdr:sp macro="" textlink="">
      <xdr:nvSpPr>
        <xdr:cNvPr id="515" name="フローチャート: 判断 514">
          <a:extLst>
            <a:ext uri="{FF2B5EF4-FFF2-40B4-BE49-F238E27FC236}">
              <a16:creationId xmlns:a16="http://schemas.microsoft.com/office/drawing/2014/main" id="{00000000-0008-0000-0700-000003020000}"/>
            </a:ext>
          </a:extLst>
        </xdr:cNvPr>
        <xdr:cNvSpPr/>
      </xdr:nvSpPr>
      <xdr:spPr>
        <a:xfrm>
          <a:off x="16268700" y="63023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13124</xdr:rowOff>
    </xdr:from>
    <xdr:to>
      <xdr:col>81</xdr:col>
      <xdr:colOff>50800</xdr:colOff>
      <xdr:row>37</xdr:row>
      <xdr:rowOff>59928</xdr:rowOff>
    </xdr:to>
    <xdr:cxnSp macro="">
      <xdr:nvCxnSpPr>
        <xdr:cNvPr id="516" name="直線コネクタ 515">
          <a:extLst>
            <a:ext uri="{FF2B5EF4-FFF2-40B4-BE49-F238E27FC236}">
              <a16:creationId xmlns:a16="http://schemas.microsoft.com/office/drawing/2014/main" id="{00000000-0008-0000-0700-000004020000}"/>
            </a:ext>
          </a:extLst>
        </xdr:cNvPr>
        <xdr:cNvCxnSpPr/>
      </xdr:nvCxnSpPr>
      <xdr:spPr>
        <a:xfrm flipV="1">
          <a:off x="14592300" y="6356774"/>
          <a:ext cx="889000" cy="468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36</xdr:row>
      <xdr:rowOff>154165</xdr:rowOff>
    </xdr:from>
    <xdr:to>
      <xdr:col>81</xdr:col>
      <xdr:colOff>101600</xdr:colOff>
      <xdr:row>37</xdr:row>
      <xdr:rowOff>84315</xdr:rowOff>
    </xdr:to>
    <xdr:sp macro="" textlink="">
      <xdr:nvSpPr>
        <xdr:cNvPr id="517" name="フローチャート: 判断 516">
          <a:extLst>
            <a:ext uri="{FF2B5EF4-FFF2-40B4-BE49-F238E27FC236}">
              <a16:creationId xmlns:a16="http://schemas.microsoft.com/office/drawing/2014/main" id="{00000000-0008-0000-0700-000005020000}"/>
            </a:ext>
          </a:extLst>
        </xdr:cNvPr>
        <xdr:cNvSpPr/>
      </xdr:nvSpPr>
      <xdr:spPr>
        <a:xfrm>
          <a:off x="15430500" y="63263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37</xdr:row>
      <xdr:rowOff>75442</xdr:rowOff>
    </xdr:from>
    <xdr:ext cx="534377" cy="259045"/>
    <xdr:sp macro="" textlink="">
      <xdr:nvSpPr>
        <xdr:cNvPr id="518" name="テキスト ボックス 517">
          <a:extLst>
            <a:ext uri="{FF2B5EF4-FFF2-40B4-BE49-F238E27FC236}">
              <a16:creationId xmlns:a16="http://schemas.microsoft.com/office/drawing/2014/main" id="{00000000-0008-0000-0700-000006020000}"/>
            </a:ext>
          </a:extLst>
        </xdr:cNvPr>
        <xdr:cNvSpPr txBox="1"/>
      </xdr:nvSpPr>
      <xdr:spPr>
        <a:xfrm>
          <a:off x="15214111" y="64190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60,725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37</xdr:row>
      <xdr:rowOff>39500</xdr:rowOff>
    </xdr:from>
    <xdr:to>
      <xdr:col>76</xdr:col>
      <xdr:colOff>114300</xdr:colOff>
      <xdr:row>37</xdr:row>
      <xdr:rowOff>59928</xdr:rowOff>
    </xdr:to>
    <xdr:cxnSp macro="">
      <xdr:nvCxnSpPr>
        <xdr:cNvPr id="519" name="直線コネクタ 518">
          <a:extLst>
            <a:ext uri="{FF2B5EF4-FFF2-40B4-BE49-F238E27FC236}">
              <a16:creationId xmlns:a16="http://schemas.microsoft.com/office/drawing/2014/main" id="{00000000-0008-0000-0700-000007020000}"/>
            </a:ext>
          </a:extLst>
        </xdr:cNvPr>
        <xdr:cNvCxnSpPr/>
      </xdr:nvCxnSpPr>
      <xdr:spPr>
        <a:xfrm>
          <a:off x="13703300" y="6383150"/>
          <a:ext cx="889000" cy="204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36</xdr:row>
      <xdr:rowOff>133463</xdr:rowOff>
    </xdr:from>
    <xdr:to>
      <xdr:col>76</xdr:col>
      <xdr:colOff>165100</xdr:colOff>
      <xdr:row>37</xdr:row>
      <xdr:rowOff>63613</xdr:rowOff>
    </xdr:to>
    <xdr:sp macro="" textlink="">
      <xdr:nvSpPr>
        <xdr:cNvPr id="520" name="フローチャート: 判断 519">
          <a:extLst>
            <a:ext uri="{FF2B5EF4-FFF2-40B4-BE49-F238E27FC236}">
              <a16:creationId xmlns:a16="http://schemas.microsoft.com/office/drawing/2014/main" id="{00000000-0008-0000-0700-000008020000}"/>
            </a:ext>
          </a:extLst>
        </xdr:cNvPr>
        <xdr:cNvSpPr/>
      </xdr:nvSpPr>
      <xdr:spPr>
        <a:xfrm>
          <a:off x="14541500" y="63056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35</xdr:row>
      <xdr:rowOff>80140</xdr:rowOff>
    </xdr:from>
    <xdr:ext cx="534377" cy="259045"/>
    <xdr:sp macro="" textlink="">
      <xdr:nvSpPr>
        <xdr:cNvPr id="521" name="テキスト ボックス 520">
          <a:extLst>
            <a:ext uri="{FF2B5EF4-FFF2-40B4-BE49-F238E27FC236}">
              <a16:creationId xmlns:a16="http://schemas.microsoft.com/office/drawing/2014/main" id="{00000000-0008-0000-0700-000009020000}"/>
            </a:ext>
          </a:extLst>
        </xdr:cNvPr>
        <xdr:cNvSpPr txBox="1"/>
      </xdr:nvSpPr>
      <xdr:spPr>
        <a:xfrm>
          <a:off x="14325111" y="60808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65,253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36</xdr:row>
      <xdr:rowOff>71074</xdr:rowOff>
    </xdr:from>
    <xdr:to>
      <xdr:col>71</xdr:col>
      <xdr:colOff>177800</xdr:colOff>
      <xdr:row>37</xdr:row>
      <xdr:rowOff>39500</xdr:rowOff>
    </xdr:to>
    <xdr:cxnSp macro="">
      <xdr:nvCxnSpPr>
        <xdr:cNvPr id="522" name="直線コネクタ 521">
          <a:extLst>
            <a:ext uri="{FF2B5EF4-FFF2-40B4-BE49-F238E27FC236}">
              <a16:creationId xmlns:a16="http://schemas.microsoft.com/office/drawing/2014/main" id="{00000000-0008-0000-0700-00000A020000}"/>
            </a:ext>
          </a:extLst>
        </xdr:cNvPr>
        <xdr:cNvCxnSpPr/>
      </xdr:nvCxnSpPr>
      <xdr:spPr>
        <a:xfrm>
          <a:off x="12814300" y="6243274"/>
          <a:ext cx="889000" cy="1398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36</xdr:row>
      <xdr:rowOff>86326</xdr:rowOff>
    </xdr:from>
    <xdr:to>
      <xdr:col>72</xdr:col>
      <xdr:colOff>38100</xdr:colOff>
      <xdr:row>37</xdr:row>
      <xdr:rowOff>16476</xdr:rowOff>
    </xdr:to>
    <xdr:sp macro="" textlink="">
      <xdr:nvSpPr>
        <xdr:cNvPr id="523" name="フローチャート: 判断 522">
          <a:extLst>
            <a:ext uri="{FF2B5EF4-FFF2-40B4-BE49-F238E27FC236}">
              <a16:creationId xmlns:a16="http://schemas.microsoft.com/office/drawing/2014/main" id="{00000000-0008-0000-0700-00000B020000}"/>
            </a:ext>
          </a:extLst>
        </xdr:cNvPr>
        <xdr:cNvSpPr/>
      </xdr:nvSpPr>
      <xdr:spPr>
        <a:xfrm>
          <a:off x="13652500" y="62585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35</xdr:row>
      <xdr:rowOff>33003</xdr:rowOff>
    </xdr:from>
    <xdr:ext cx="534377" cy="259045"/>
    <xdr:sp macro="" textlink="">
      <xdr:nvSpPr>
        <xdr:cNvPr id="524" name="テキスト ボックス 523">
          <a:extLst>
            <a:ext uri="{FF2B5EF4-FFF2-40B4-BE49-F238E27FC236}">
              <a16:creationId xmlns:a16="http://schemas.microsoft.com/office/drawing/2014/main" id="{00000000-0008-0000-0700-00000C020000}"/>
            </a:ext>
          </a:extLst>
        </xdr:cNvPr>
        <xdr:cNvSpPr txBox="1"/>
      </xdr:nvSpPr>
      <xdr:spPr>
        <a:xfrm>
          <a:off x="13436111" y="60337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75,563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92946</xdr:rowOff>
    </xdr:from>
    <xdr:to>
      <xdr:col>67</xdr:col>
      <xdr:colOff>101600</xdr:colOff>
      <xdr:row>38</xdr:row>
      <xdr:rowOff>23096</xdr:rowOff>
    </xdr:to>
    <xdr:sp macro="" textlink="">
      <xdr:nvSpPr>
        <xdr:cNvPr id="525" name="フローチャート: 判断 524">
          <a:extLst>
            <a:ext uri="{FF2B5EF4-FFF2-40B4-BE49-F238E27FC236}">
              <a16:creationId xmlns:a16="http://schemas.microsoft.com/office/drawing/2014/main" id="{00000000-0008-0000-0700-00000D020000}"/>
            </a:ext>
          </a:extLst>
        </xdr:cNvPr>
        <xdr:cNvSpPr/>
      </xdr:nvSpPr>
      <xdr:spPr>
        <a:xfrm>
          <a:off x="12763500" y="64365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38</xdr:row>
      <xdr:rowOff>14223</xdr:rowOff>
    </xdr:from>
    <xdr:ext cx="534377" cy="259045"/>
    <xdr:sp macro="" textlink="">
      <xdr:nvSpPr>
        <xdr:cNvPr id="526" name="テキスト ボックス 525">
          <a:extLst>
            <a:ext uri="{FF2B5EF4-FFF2-40B4-BE49-F238E27FC236}">
              <a16:creationId xmlns:a16="http://schemas.microsoft.com/office/drawing/2014/main" id="{00000000-0008-0000-0700-00000E020000}"/>
            </a:ext>
          </a:extLst>
        </xdr:cNvPr>
        <xdr:cNvSpPr txBox="1"/>
      </xdr:nvSpPr>
      <xdr:spPr>
        <a:xfrm>
          <a:off x="12547111" y="65293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7" name="テキスト ボックス 526">
          <a:extLst>
            <a:ext uri="{FF2B5EF4-FFF2-40B4-BE49-F238E27FC236}">
              <a16:creationId xmlns:a16="http://schemas.microsoft.com/office/drawing/2014/main" id="{00000000-0008-0000-0700-00000F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28" name="テキスト ボックス 527">
          <a:extLst>
            <a:ext uri="{FF2B5EF4-FFF2-40B4-BE49-F238E27FC236}">
              <a16:creationId xmlns:a16="http://schemas.microsoft.com/office/drawing/2014/main" id="{00000000-0008-0000-0700-000010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29" name="テキスト ボックス 528">
          <a:extLst>
            <a:ext uri="{FF2B5EF4-FFF2-40B4-BE49-F238E27FC236}">
              <a16:creationId xmlns:a16="http://schemas.microsoft.com/office/drawing/2014/main" id="{00000000-0008-0000-0700-000011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0" name="テキスト ボックス 529">
          <a:extLst>
            <a:ext uri="{FF2B5EF4-FFF2-40B4-BE49-F238E27FC236}">
              <a16:creationId xmlns:a16="http://schemas.microsoft.com/office/drawing/2014/main" id="{00000000-0008-0000-0700-000012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1" name="テキスト ボックス 530">
          <a:extLst>
            <a:ext uri="{FF2B5EF4-FFF2-40B4-BE49-F238E27FC236}">
              <a16:creationId xmlns:a16="http://schemas.microsoft.com/office/drawing/2014/main" id="{00000000-0008-0000-0700-000013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131923</xdr:rowOff>
    </xdr:from>
    <xdr:to>
      <xdr:col>85</xdr:col>
      <xdr:colOff>177800</xdr:colOff>
      <xdr:row>37</xdr:row>
      <xdr:rowOff>62073</xdr:rowOff>
    </xdr:to>
    <xdr:sp macro="" textlink="">
      <xdr:nvSpPr>
        <xdr:cNvPr id="532" name="楕円 531">
          <a:extLst>
            <a:ext uri="{FF2B5EF4-FFF2-40B4-BE49-F238E27FC236}">
              <a16:creationId xmlns:a16="http://schemas.microsoft.com/office/drawing/2014/main" id="{00000000-0008-0000-0700-000014020000}"/>
            </a:ext>
          </a:extLst>
        </xdr:cNvPr>
        <xdr:cNvSpPr/>
      </xdr:nvSpPr>
      <xdr:spPr>
        <a:xfrm>
          <a:off x="16268700" y="63041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36</xdr:row>
      <xdr:rowOff>110350</xdr:rowOff>
    </xdr:from>
    <xdr:ext cx="534377" cy="259045"/>
    <xdr:sp macro="" textlink="">
      <xdr:nvSpPr>
        <xdr:cNvPr id="533" name="消防費該当値テキスト">
          <a:extLst>
            <a:ext uri="{FF2B5EF4-FFF2-40B4-BE49-F238E27FC236}">
              <a16:creationId xmlns:a16="http://schemas.microsoft.com/office/drawing/2014/main" id="{00000000-0008-0000-0700-000015020000}"/>
            </a:ext>
          </a:extLst>
        </xdr:cNvPr>
        <xdr:cNvSpPr txBox="1"/>
      </xdr:nvSpPr>
      <xdr:spPr>
        <a:xfrm>
          <a:off x="16370300" y="62825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65,590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36</xdr:row>
      <xdr:rowOff>133774</xdr:rowOff>
    </xdr:from>
    <xdr:to>
      <xdr:col>81</xdr:col>
      <xdr:colOff>101600</xdr:colOff>
      <xdr:row>37</xdr:row>
      <xdr:rowOff>63924</xdr:rowOff>
    </xdr:to>
    <xdr:sp macro="" textlink="">
      <xdr:nvSpPr>
        <xdr:cNvPr id="534" name="楕円 533">
          <a:extLst>
            <a:ext uri="{FF2B5EF4-FFF2-40B4-BE49-F238E27FC236}">
              <a16:creationId xmlns:a16="http://schemas.microsoft.com/office/drawing/2014/main" id="{00000000-0008-0000-0700-000016020000}"/>
            </a:ext>
          </a:extLst>
        </xdr:cNvPr>
        <xdr:cNvSpPr/>
      </xdr:nvSpPr>
      <xdr:spPr>
        <a:xfrm>
          <a:off x="15430500" y="63059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35</xdr:row>
      <xdr:rowOff>80451</xdr:rowOff>
    </xdr:from>
    <xdr:ext cx="534377" cy="259045"/>
    <xdr:sp macro="" textlink="">
      <xdr:nvSpPr>
        <xdr:cNvPr id="535" name="テキスト ボックス 534">
          <a:extLst>
            <a:ext uri="{FF2B5EF4-FFF2-40B4-BE49-F238E27FC236}">
              <a16:creationId xmlns:a16="http://schemas.microsoft.com/office/drawing/2014/main" id="{00000000-0008-0000-0700-000017020000}"/>
            </a:ext>
          </a:extLst>
        </xdr:cNvPr>
        <xdr:cNvSpPr txBox="1"/>
      </xdr:nvSpPr>
      <xdr:spPr>
        <a:xfrm>
          <a:off x="15214111" y="60812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65,185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37</xdr:row>
      <xdr:rowOff>9128</xdr:rowOff>
    </xdr:from>
    <xdr:to>
      <xdr:col>76</xdr:col>
      <xdr:colOff>165100</xdr:colOff>
      <xdr:row>37</xdr:row>
      <xdr:rowOff>110728</xdr:rowOff>
    </xdr:to>
    <xdr:sp macro="" textlink="">
      <xdr:nvSpPr>
        <xdr:cNvPr id="536" name="楕円 535">
          <a:extLst>
            <a:ext uri="{FF2B5EF4-FFF2-40B4-BE49-F238E27FC236}">
              <a16:creationId xmlns:a16="http://schemas.microsoft.com/office/drawing/2014/main" id="{00000000-0008-0000-0700-000018020000}"/>
            </a:ext>
          </a:extLst>
        </xdr:cNvPr>
        <xdr:cNvSpPr/>
      </xdr:nvSpPr>
      <xdr:spPr>
        <a:xfrm>
          <a:off x="14541500" y="63527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37</xdr:row>
      <xdr:rowOff>101855</xdr:rowOff>
    </xdr:from>
    <xdr:ext cx="534377" cy="259045"/>
    <xdr:sp macro="" textlink="">
      <xdr:nvSpPr>
        <xdr:cNvPr id="537" name="テキスト ボックス 536">
          <a:extLst>
            <a:ext uri="{FF2B5EF4-FFF2-40B4-BE49-F238E27FC236}">
              <a16:creationId xmlns:a16="http://schemas.microsoft.com/office/drawing/2014/main" id="{00000000-0008-0000-0700-000019020000}"/>
            </a:ext>
          </a:extLst>
        </xdr:cNvPr>
        <xdr:cNvSpPr txBox="1"/>
      </xdr:nvSpPr>
      <xdr:spPr>
        <a:xfrm>
          <a:off x="14325111" y="64455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54,948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36</xdr:row>
      <xdr:rowOff>160150</xdr:rowOff>
    </xdr:from>
    <xdr:to>
      <xdr:col>72</xdr:col>
      <xdr:colOff>38100</xdr:colOff>
      <xdr:row>37</xdr:row>
      <xdr:rowOff>90300</xdr:rowOff>
    </xdr:to>
    <xdr:sp macro="" textlink="">
      <xdr:nvSpPr>
        <xdr:cNvPr id="538" name="楕円 537">
          <a:extLst>
            <a:ext uri="{FF2B5EF4-FFF2-40B4-BE49-F238E27FC236}">
              <a16:creationId xmlns:a16="http://schemas.microsoft.com/office/drawing/2014/main" id="{00000000-0008-0000-0700-00001A020000}"/>
            </a:ext>
          </a:extLst>
        </xdr:cNvPr>
        <xdr:cNvSpPr/>
      </xdr:nvSpPr>
      <xdr:spPr>
        <a:xfrm>
          <a:off x="13652500" y="63323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37</xdr:row>
      <xdr:rowOff>81427</xdr:rowOff>
    </xdr:from>
    <xdr:ext cx="534377" cy="259045"/>
    <xdr:sp macro="" textlink="">
      <xdr:nvSpPr>
        <xdr:cNvPr id="539" name="テキスト ボックス 538">
          <a:extLst>
            <a:ext uri="{FF2B5EF4-FFF2-40B4-BE49-F238E27FC236}">
              <a16:creationId xmlns:a16="http://schemas.microsoft.com/office/drawing/2014/main" id="{00000000-0008-0000-0700-00001B020000}"/>
            </a:ext>
          </a:extLst>
        </xdr:cNvPr>
        <xdr:cNvSpPr txBox="1"/>
      </xdr:nvSpPr>
      <xdr:spPr>
        <a:xfrm>
          <a:off x="13436111" y="64250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59,416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20274</xdr:rowOff>
    </xdr:from>
    <xdr:to>
      <xdr:col>67</xdr:col>
      <xdr:colOff>101600</xdr:colOff>
      <xdr:row>36</xdr:row>
      <xdr:rowOff>121874</xdr:rowOff>
    </xdr:to>
    <xdr:sp macro="" textlink="">
      <xdr:nvSpPr>
        <xdr:cNvPr id="540" name="楕円 539">
          <a:extLst>
            <a:ext uri="{FF2B5EF4-FFF2-40B4-BE49-F238E27FC236}">
              <a16:creationId xmlns:a16="http://schemas.microsoft.com/office/drawing/2014/main" id="{00000000-0008-0000-0700-00001C020000}"/>
            </a:ext>
          </a:extLst>
        </xdr:cNvPr>
        <xdr:cNvSpPr/>
      </xdr:nvSpPr>
      <xdr:spPr>
        <a:xfrm>
          <a:off x="12763500" y="61924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34</xdr:row>
      <xdr:rowOff>138401</xdr:rowOff>
    </xdr:from>
    <xdr:ext cx="534377" cy="259045"/>
    <xdr:sp macro="" textlink="">
      <xdr:nvSpPr>
        <xdr:cNvPr id="541" name="テキスト ボックス 540">
          <a:extLst>
            <a:ext uri="{FF2B5EF4-FFF2-40B4-BE49-F238E27FC236}">
              <a16:creationId xmlns:a16="http://schemas.microsoft.com/office/drawing/2014/main" id="{00000000-0008-0000-0700-00001D020000}"/>
            </a:ext>
          </a:extLst>
        </xdr:cNvPr>
        <xdr:cNvSpPr txBox="1"/>
      </xdr:nvSpPr>
      <xdr:spPr>
        <a:xfrm>
          <a:off x="12547111" y="59677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90,010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2" name="正方形/長方形 541">
          <a:extLst>
            <a:ext uri="{FF2B5EF4-FFF2-40B4-BE49-F238E27FC236}">
              <a16:creationId xmlns:a16="http://schemas.microsoft.com/office/drawing/2014/main" id="{00000000-0008-0000-0700-00001E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3" name="正方形/長方形 542">
          <a:extLst>
            <a:ext uri="{FF2B5EF4-FFF2-40B4-BE49-F238E27FC236}">
              <a16:creationId xmlns:a16="http://schemas.microsoft.com/office/drawing/2014/main" id="{00000000-0008-0000-0700-00001F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4" name="正方形/長方形 543">
          <a:extLst>
            <a:ext uri="{FF2B5EF4-FFF2-40B4-BE49-F238E27FC236}">
              <a16:creationId xmlns:a16="http://schemas.microsoft.com/office/drawing/2014/main" id="{00000000-0008-0000-0700-000020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5" name="正方形/長方形 544">
          <a:extLst>
            <a:ext uri="{FF2B5EF4-FFF2-40B4-BE49-F238E27FC236}">
              <a16:creationId xmlns:a16="http://schemas.microsoft.com/office/drawing/2014/main" id="{00000000-0008-0000-0700-000021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6" name="正方形/長方形 545">
          <a:extLst>
            <a:ext uri="{FF2B5EF4-FFF2-40B4-BE49-F238E27FC236}">
              <a16:creationId xmlns:a16="http://schemas.microsoft.com/office/drawing/2014/main" id="{00000000-0008-0000-0700-000022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65,502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7" name="正方形/長方形 546">
          <a:extLst>
            <a:ext uri="{FF2B5EF4-FFF2-40B4-BE49-F238E27FC236}">
              <a16:creationId xmlns:a16="http://schemas.microsoft.com/office/drawing/2014/main" id="{00000000-0008-0000-0700-000023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48" name="正方形/長方形 547">
          <a:extLst>
            <a:ext uri="{FF2B5EF4-FFF2-40B4-BE49-F238E27FC236}">
              <a16:creationId xmlns:a16="http://schemas.microsoft.com/office/drawing/2014/main" id="{00000000-0008-0000-0700-000024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64,286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49" name="正方形/長方形 548">
          <a:extLst>
            <a:ext uri="{FF2B5EF4-FFF2-40B4-BE49-F238E27FC236}">
              <a16:creationId xmlns:a16="http://schemas.microsoft.com/office/drawing/2014/main" id="{00000000-0008-0000-0700-000025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0" name="テキスト ボックス 549">
          <a:extLst>
            <a:ext uri="{FF2B5EF4-FFF2-40B4-BE49-F238E27FC236}">
              <a16:creationId xmlns:a16="http://schemas.microsoft.com/office/drawing/2014/main" id="{00000000-0008-0000-0700-000026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1" name="直線コネクタ 550">
          <a:extLst>
            <a:ext uri="{FF2B5EF4-FFF2-40B4-BE49-F238E27FC236}">
              <a16:creationId xmlns:a16="http://schemas.microsoft.com/office/drawing/2014/main" id="{00000000-0008-0000-0700-000027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59</xdr:row>
      <xdr:rowOff>44450</xdr:rowOff>
    </xdr:from>
    <xdr:to>
      <xdr:col>89</xdr:col>
      <xdr:colOff>177800</xdr:colOff>
      <xdr:row>59</xdr:row>
      <xdr:rowOff>44450</xdr:rowOff>
    </xdr:to>
    <xdr:cxnSp macro="">
      <xdr:nvCxnSpPr>
        <xdr:cNvPr id="552" name="直線コネクタ 551">
          <a:extLst>
            <a:ext uri="{FF2B5EF4-FFF2-40B4-BE49-F238E27FC236}">
              <a16:creationId xmlns:a16="http://schemas.microsoft.com/office/drawing/2014/main" id="{00000000-0008-0000-0700-000028020000}"/>
            </a:ext>
          </a:extLst>
        </xdr:cNvPr>
        <xdr:cNvCxnSpPr/>
      </xdr:nvCxnSpPr>
      <xdr:spPr>
        <a:xfrm>
          <a:off x="12446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58</xdr:row>
      <xdr:rowOff>73677</xdr:rowOff>
    </xdr:from>
    <xdr:ext cx="248786" cy="259045"/>
    <xdr:sp macro="" textlink="">
      <xdr:nvSpPr>
        <xdr:cNvPr id="553" name="テキスト ボックス 552">
          <a:extLst>
            <a:ext uri="{FF2B5EF4-FFF2-40B4-BE49-F238E27FC236}">
              <a16:creationId xmlns:a16="http://schemas.microsoft.com/office/drawing/2014/main" id="{00000000-0008-0000-0700-000029020000}"/>
            </a:ext>
          </a:extLst>
        </xdr:cNvPr>
        <xdr:cNvSpPr txBox="1"/>
      </xdr:nvSpPr>
      <xdr:spPr>
        <a:xfrm>
          <a:off x="12197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6350</xdr:rowOff>
    </xdr:from>
    <xdr:to>
      <xdr:col>89</xdr:col>
      <xdr:colOff>177800</xdr:colOff>
      <xdr:row>57</xdr:row>
      <xdr:rowOff>6350</xdr:rowOff>
    </xdr:to>
    <xdr:cxnSp macro="">
      <xdr:nvCxnSpPr>
        <xdr:cNvPr id="554" name="直線コネクタ 553">
          <a:extLst>
            <a:ext uri="{FF2B5EF4-FFF2-40B4-BE49-F238E27FC236}">
              <a16:creationId xmlns:a16="http://schemas.microsoft.com/office/drawing/2014/main" id="{00000000-0008-0000-0700-00002A020000}"/>
            </a:ext>
          </a:extLst>
        </xdr:cNvPr>
        <xdr:cNvCxnSpPr/>
      </xdr:nvCxnSpPr>
      <xdr:spPr>
        <a:xfrm>
          <a:off x="12446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56</xdr:row>
      <xdr:rowOff>35577</xdr:rowOff>
    </xdr:from>
    <xdr:ext cx="595419" cy="259045"/>
    <xdr:sp macro="" textlink="">
      <xdr:nvSpPr>
        <xdr:cNvPr id="555" name="テキスト ボックス 554">
          <a:extLst>
            <a:ext uri="{FF2B5EF4-FFF2-40B4-BE49-F238E27FC236}">
              <a16:creationId xmlns:a16="http://schemas.microsoft.com/office/drawing/2014/main" id="{00000000-0008-0000-0700-00002B020000}"/>
            </a:ext>
          </a:extLst>
        </xdr:cNvPr>
        <xdr:cNvSpPr txBox="1"/>
      </xdr:nvSpPr>
      <xdr:spPr>
        <a:xfrm>
          <a:off x="11850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54</xdr:row>
      <xdr:rowOff>139700</xdr:rowOff>
    </xdr:from>
    <xdr:to>
      <xdr:col>89</xdr:col>
      <xdr:colOff>177800</xdr:colOff>
      <xdr:row>54</xdr:row>
      <xdr:rowOff>139700</xdr:rowOff>
    </xdr:to>
    <xdr:cxnSp macro="">
      <xdr:nvCxnSpPr>
        <xdr:cNvPr id="556" name="直線コネクタ 555">
          <a:extLst>
            <a:ext uri="{FF2B5EF4-FFF2-40B4-BE49-F238E27FC236}">
              <a16:creationId xmlns:a16="http://schemas.microsoft.com/office/drawing/2014/main" id="{00000000-0008-0000-0700-00002C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53</xdr:row>
      <xdr:rowOff>168927</xdr:rowOff>
    </xdr:from>
    <xdr:ext cx="685572" cy="259045"/>
    <xdr:sp macro="" textlink="">
      <xdr:nvSpPr>
        <xdr:cNvPr id="557" name="テキスト ボックス 556">
          <a:extLst>
            <a:ext uri="{FF2B5EF4-FFF2-40B4-BE49-F238E27FC236}">
              <a16:creationId xmlns:a16="http://schemas.microsoft.com/office/drawing/2014/main" id="{00000000-0008-0000-0700-00002D020000}"/>
            </a:ext>
          </a:extLst>
        </xdr:cNvPr>
        <xdr:cNvSpPr txBox="1"/>
      </xdr:nvSpPr>
      <xdr:spPr>
        <a:xfrm>
          <a:off x="11760428" y="9255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52</xdr:row>
      <xdr:rowOff>101600</xdr:rowOff>
    </xdr:from>
    <xdr:to>
      <xdr:col>89</xdr:col>
      <xdr:colOff>177800</xdr:colOff>
      <xdr:row>52</xdr:row>
      <xdr:rowOff>101600</xdr:rowOff>
    </xdr:to>
    <xdr:cxnSp macro="">
      <xdr:nvCxnSpPr>
        <xdr:cNvPr id="558" name="直線コネクタ 557">
          <a:extLst>
            <a:ext uri="{FF2B5EF4-FFF2-40B4-BE49-F238E27FC236}">
              <a16:creationId xmlns:a16="http://schemas.microsoft.com/office/drawing/2014/main" id="{00000000-0008-0000-0700-00002E020000}"/>
            </a:ext>
          </a:extLst>
        </xdr:cNvPr>
        <xdr:cNvCxnSpPr/>
      </xdr:nvCxnSpPr>
      <xdr:spPr>
        <a:xfrm>
          <a:off x="12446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51</xdr:row>
      <xdr:rowOff>130827</xdr:rowOff>
    </xdr:from>
    <xdr:ext cx="685572" cy="259045"/>
    <xdr:sp macro="" textlink="">
      <xdr:nvSpPr>
        <xdr:cNvPr id="559" name="テキスト ボックス 558">
          <a:extLst>
            <a:ext uri="{FF2B5EF4-FFF2-40B4-BE49-F238E27FC236}">
              <a16:creationId xmlns:a16="http://schemas.microsoft.com/office/drawing/2014/main" id="{00000000-0008-0000-0700-00002F020000}"/>
            </a:ext>
          </a:extLst>
        </xdr:cNvPr>
        <xdr:cNvSpPr txBox="1"/>
      </xdr:nvSpPr>
      <xdr:spPr>
        <a:xfrm>
          <a:off x="11760428" y="8874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63500</xdr:rowOff>
    </xdr:from>
    <xdr:to>
      <xdr:col>89</xdr:col>
      <xdr:colOff>177800</xdr:colOff>
      <xdr:row>50</xdr:row>
      <xdr:rowOff>63500</xdr:rowOff>
    </xdr:to>
    <xdr:cxnSp macro="">
      <xdr:nvCxnSpPr>
        <xdr:cNvPr id="560" name="直線コネクタ 559">
          <a:extLst>
            <a:ext uri="{FF2B5EF4-FFF2-40B4-BE49-F238E27FC236}">
              <a16:creationId xmlns:a16="http://schemas.microsoft.com/office/drawing/2014/main" id="{00000000-0008-0000-0700-000030020000}"/>
            </a:ext>
          </a:extLst>
        </xdr:cNvPr>
        <xdr:cNvCxnSpPr/>
      </xdr:nvCxnSpPr>
      <xdr:spPr>
        <a:xfrm>
          <a:off x="12446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49</xdr:row>
      <xdr:rowOff>92727</xdr:rowOff>
    </xdr:from>
    <xdr:ext cx="685572" cy="259045"/>
    <xdr:sp macro="" textlink="">
      <xdr:nvSpPr>
        <xdr:cNvPr id="561" name="テキスト ボックス 560">
          <a:extLst>
            <a:ext uri="{FF2B5EF4-FFF2-40B4-BE49-F238E27FC236}">
              <a16:creationId xmlns:a16="http://schemas.microsoft.com/office/drawing/2014/main" id="{00000000-0008-0000-0700-000031020000}"/>
            </a:ext>
          </a:extLst>
        </xdr:cNvPr>
        <xdr:cNvSpPr txBox="1"/>
      </xdr:nvSpPr>
      <xdr:spPr>
        <a:xfrm>
          <a:off x="11760428" y="849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2" name="直線コネクタ 561">
          <a:extLst>
            <a:ext uri="{FF2B5EF4-FFF2-40B4-BE49-F238E27FC236}">
              <a16:creationId xmlns:a16="http://schemas.microsoft.com/office/drawing/2014/main" id="{00000000-0008-0000-0700-000032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47</xdr:row>
      <xdr:rowOff>54627</xdr:rowOff>
    </xdr:from>
    <xdr:ext cx="685572" cy="259045"/>
    <xdr:sp macro="" textlink="">
      <xdr:nvSpPr>
        <xdr:cNvPr id="563" name="テキスト ボックス 562">
          <a:extLst>
            <a:ext uri="{FF2B5EF4-FFF2-40B4-BE49-F238E27FC236}">
              <a16:creationId xmlns:a16="http://schemas.microsoft.com/office/drawing/2014/main" id="{00000000-0008-0000-0700-000033020000}"/>
            </a:ext>
          </a:extLst>
        </xdr:cNvPr>
        <xdr:cNvSpPr txBox="1"/>
      </xdr:nvSpPr>
      <xdr:spPr>
        <a:xfrm>
          <a:off x="11760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4" name="教育費グラフ枠">
          <a:extLst>
            <a:ext uri="{FF2B5EF4-FFF2-40B4-BE49-F238E27FC236}">
              <a16:creationId xmlns:a16="http://schemas.microsoft.com/office/drawing/2014/main" id="{00000000-0008-0000-0700-000034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51</xdr:row>
      <xdr:rowOff>35698</xdr:rowOff>
    </xdr:from>
    <xdr:to>
      <xdr:col>85</xdr:col>
      <xdr:colOff>126364</xdr:colOff>
      <xdr:row>59</xdr:row>
      <xdr:rowOff>536</xdr:rowOff>
    </xdr:to>
    <xdr:cxnSp macro="">
      <xdr:nvCxnSpPr>
        <xdr:cNvPr id="565" name="直線コネクタ 564">
          <a:extLst>
            <a:ext uri="{FF2B5EF4-FFF2-40B4-BE49-F238E27FC236}">
              <a16:creationId xmlns:a16="http://schemas.microsoft.com/office/drawing/2014/main" id="{00000000-0008-0000-0700-000035020000}"/>
            </a:ext>
          </a:extLst>
        </xdr:cNvPr>
        <xdr:cNvCxnSpPr/>
      </xdr:nvCxnSpPr>
      <xdr:spPr>
        <a:xfrm flipV="1">
          <a:off x="16317595" y="8779648"/>
          <a:ext cx="1269" cy="133643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59</xdr:row>
      <xdr:rowOff>4363</xdr:rowOff>
    </xdr:from>
    <xdr:ext cx="534377" cy="259045"/>
    <xdr:sp macro="" textlink="">
      <xdr:nvSpPr>
        <xdr:cNvPr id="566" name="教育費最小値テキスト">
          <a:extLst>
            <a:ext uri="{FF2B5EF4-FFF2-40B4-BE49-F238E27FC236}">
              <a16:creationId xmlns:a16="http://schemas.microsoft.com/office/drawing/2014/main" id="{00000000-0008-0000-0700-000036020000}"/>
            </a:ext>
          </a:extLst>
        </xdr:cNvPr>
        <xdr:cNvSpPr txBox="1"/>
      </xdr:nvSpPr>
      <xdr:spPr>
        <a:xfrm>
          <a:off x="16370300" y="101199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57,629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59</xdr:row>
      <xdr:rowOff>536</xdr:rowOff>
    </xdr:from>
    <xdr:to>
      <xdr:col>86</xdr:col>
      <xdr:colOff>25400</xdr:colOff>
      <xdr:row>59</xdr:row>
      <xdr:rowOff>536</xdr:rowOff>
    </xdr:to>
    <xdr:cxnSp macro="">
      <xdr:nvCxnSpPr>
        <xdr:cNvPr id="567" name="直線コネクタ 566">
          <a:extLst>
            <a:ext uri="{FF2B5EF4-FFF2-40B4-BE49-F238E27FC236}">
              <a16:creationId xmlns:a16="http://schemas.microsoft.com/office/drawing/2014/main" id="{00000000-0008-0000-0700-000037020000}"/>
            </a:ext>
          </a:extLst>
        </xdr:cNvPr>
        <xdr:cNvCxnSpPr/>
      </xdr:nvCxnSpPr>
      <xdr:spPr>
        <a:xfrm>
          <a:off x="16230600" y="101160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49</xdr:row>
      <xdr:rowOff>153825</xdr:rowOff>
    </xdr:from>
    <xdr:ext cx="690189" cy="259045"/>
    <xdr:sp macro="" textlink="">
      <xdr:nvSpPr>
        <xdr:cNvPr id="568" name="教育費最大値テキスト">
          <a:extLst>
            <a:ext uri="{FF2B5EF4-FFF2-40B4-BE49-F238E27FC236}">
              <a16:creationId xmlns:a16="http://schemas.microsoft.com/office/drawing/2014/main" id="{00000000-0008-0000-0700-000038020000}"/>
            </a:ext>
          </a:extLst>
        </xdr:cNvPr>
        <xdr:cNvSpPr txBox="1"/>
      </xdr:nvSpPr>
      <xdr:spPr>
        <a:xfrm>
          <a:off x="16370300" y="8554875"/>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1,811,486</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51</xdr:row>
      <xdr:rowOff>35698</xdr:rowOff>
    </xdr:from>
    <xdr:to>
      <xdr:col>86</xdr:col>
      <xdr:colOff>25400</xdr:colOff>
      <xdr:row>51</xdr:row>
      <xdr:rowOff>35698</xdr:rowOff>
    </xdr:to>
    <xdr:cxnSp macro="">
      <xdr:nvCxnSpPr>
        <xdr:cNvPr id="569" name="直線コネクタ 568">
          <a:extLst>
            <a:ext uri="{FF2B5EF4-FFF2-40B4-BE49-F238E27FC236}">
              <a16:creationId xmlns:a16="http://schemas.microsoft.com/office/drawing/2014/main" id="{00000000-0008-0000-0700-000039020000}"/>
            </a:ext>
          </a:extLst>
        </xdr:cNvPr>
        <xdr:cNvCxnSpPr/>
      </xdr:nvCxnSpPr>
      <xdr:spPr>
        <a:xfrm>
          <a:off x="16230600" y="87796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58</xdr:row>
      <xdr:rowOff>109724</xdr:rowOff>
    </xdr:from>
    <xdr:to>
      <xdr:col>85</xdr:col>
      <xdr:colOff>127000</xdr:colOff>
      <xdr:row>58</xdr:row>
      <xdr:rowOff>127746</xdr:rowOff>
    </xdr:to>
    <xdr:cxnSp macro="">
      <xdr:nvCxnSpPr>
        <xdr:cNvPr id="570" name="直線コネクタ 569">
          <a:extLst>
            <a:ext uri="{FF2B5EF4-FFF2-40B4-BE49-F238E27FC236}">
              <a16:creationId xmlns:a16="http://schemas.microsoft.com/office/drawing/2014/main" id="{00000000-0008-0000-0700-00003A020000}"/>
            </a:ext>
          </a:extLst>
        </xdr:cNvPr>
        <xdr:cNvCxnSpPr/>
      </xdr:nvCxnSpPr>
      <xdr:spPr>
        <a:xfrm>
          <a:off x="15481300" y="10053824"/>
          <a:ext cx="838200" cy="180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57</xdr:row>
      <xdr:rowOff>62841</xdr:rowOff>
    </xdr:from>
    <xdr:ext cx="599010" cy="259045"/>
    <xdr:sp macro="" textlink="">
      <xdr:nvSpPr>
        <xdr:cNvPr id="571" name="教育費平均値テキスト">
          <a:extLst>
            <a:ext uri="{FF2B5EF4-FFF2-40B4-BE49-F238E27FC236}">
              <a16:creationId xmlns:a16="http://schemas.microsoft.com/office/drawing/2014/main" id="{00000000-0008-0000-0700-00003B020000}"/>
            </a:ext>
          </a:extLst>
        </xdr:cNvPr>
        <xdr:cNvSpPr txBox="1"/>
      </xdr:nvSpPr>
      <xdr:spPr>
        <a:xfrm>
          <a:off x="16370300" y="9835491"/>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164,220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58</xdr:row>
      <xdr:rowOff>39964</xdr:rowOff>
    </xdr:from>
    <xdr:to>
      <xdr:col>85</xdr:col>
      <xdr:colOff>177800</xdr:colOff>
      <xdr:row>58</xdr:row>
      <xdr:rowOff>141564</xdr:rowOff>
    </xdr:to>
    <xdr:sp macro="" textlink="">
      <xdr:nvSpPr>
        <xdr:cNvPr id="572" name="フローチャート: 判断 571">
          <a:extLst>
            <a:ext uri="{FF2B5EF4-FFF2-40B4-BE49-F238E27FC236}">
              <a16:creationId xmlns:a16="http://schemas.microsoft.com/office/drawing/2014/main" id="{00000000-0008-0000-0700-00003C020000}"/>
            </a:ext>
          </a:extLst>
        </xdr:cNvPr>
        <xdr:cNvSpPr/>
      </xdr:nvSpPr>
      <xdr:spPr>
        <a:xfrm>
          <a:off x="16268700" y="99840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58</xdr:row>
      <xdr:rowOff>109724</xdr:rowOff>
    </xdr:from>
    <xdr:to>
      <xdr:col>81</xdr:col>
      <xdr:colOff>50800</xdr:colOff>
      <xdr:row>58</xdr:row>
      <xdr:rowOff>132776</xdr:rowOff>
    </xdr:to>
    <xdr:cxnSp macro="">
      <xdr:nvCxnSpPr>
        <xdr:cNvPr id="573" name="直線コネクタ 572">
          <a:extLst>
            <a:ext uri="{FF2B5EF4-FFF2-40B4-BE49-F238E27FC236}">
              <a16:creationId xmlns:a16="http://schemas.microsoft.com/office/drawing/2014/main" id="{00000000-0008-0000-0700-00003D020000}"/>
            </a:ext>
          </a:extLst>
        </xdr:cNvPr>
        <xdr:cNvCxnSpPr/>
      </xdr:nvCxnSpPr>
      <xdr:spPr>
        <a:xfrm flipV="1">
          <a:off x="14592300" y="10053824"/>
          <a:ext cx="889000" cy="230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58</xdr:row>
      <xdr:rowOff>44693</xdr:rowOff>
    </xdr:from>
    <xdr:to>
      <xdr:col>81</xdr:col>
      <xdr:colOff>101600</xdr:colOff>
      <xdr:row>58</xdr:row>
      <xdr:rowOff>146293</xdr:rowOff>
    </xdr:to>
    <xdr:sp macro="" textlink="">
      <xdr:nvSpPr>
        <xdr:cNvPr id="574" name="フローチャート: 判断 573">
          <a:extLst>
            <a:ext uri="{FF2B5EF4-FFF2-40B4-BE49-F238E27FC236}">
              <a16:creationId xmlns:a16="http://schemas.microsoft.com/office/drawing/2014/main" id="{00000000-0008-0000-0700-00003E020000}"/>
            </a:ext>
          </a:extLst>
        </xdr:cNvPr>
        <xdr:cNvSpPr/>
      </xdr:nvSpPr>
      <xdr:spPr>
        <a:xfrm>
          <a:off x="15430500" y="99887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56</xdr:row>
      <xdr:rowOff>162820</xdr:rowOff>
    </xdr:from>
    <xdr:ext cx="599010" cy="259045"/>
    <xdr:sp macro="" textlink="">
      <xdr:nvSpPr>
        <xdr:cNvPr id="575" name="テキスト ボックス 574">
          <a:extLst>
            <a:ext uri="{FF2B5EF4-FFF2-40B4-BE49-F238E27FC236}">
              <a16:creationId xmlns:a16="http://schemas.microsoft.com/office/drawing/2014/main" id="{00000000-0008-0000-0700-00003F020000}"/>
            </a:ext>
          </a:extLst>
        </xdr:cNvPr>
        <xdr:cNvSpPr txBox="1"/>
      </xdr:nvSpPr>
      <xdr:spPr>
        <a:xfrm>
          <a:off x="15181795" y="976402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158,015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58</xdr:row>
      <xdr:rowOff>128513</xdr:rowOff>
    </xdr:from>
    <xdr:to>
      <xdr:col>76</xdr:col>
      <xdr:colOff>114300</xdr:colOff>
      <xdr:row>58</xdr:row>
      <xdr:rowOff>132776</xdr:rowOff>
    </xdr:to>
    <xdr:cxnSp macro="">
      <xdr:nvCxnSpPr>
        <xdr:cNvPr id="576" name="直線コネクタ 575">
          <a:extLst>
            <a:ext uri="{FF2B5EF4-FFF2-40B4-BE49-F238E27FC236}">
              <a16:creationId xmlns:a16="http://schemas.microsoft.com/office/drawing/2014/main" id="{00000000-0008-0000-0700-000040020000}"/>
            </a:ext>
          </a:extLst>
        </xdr:cNvPr>
        <xdr:cNvCxnSpPr/>
      </xdr:nvCxnSpPr>
      <xdr:spPr>
        <a:xfrm>
          <a:off x="13703300" y="10072613"/>
          <a:ext cx="889000" cy="42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58</xdr:row>
      <xdr:rowOff>57959</xdr:rowOff>
    </xdr:from>
    <xdr:to>
      <xdr:col>76</xdr:col>
      <xdr:colOff>165100</xdr:colOff>
      <xdr:row>58</xdr:row>
      <xdr:rowOff>159559</xdr:rowOff>
    </xdr:to>
    <xdr:sp macro="" textlink="">
      <xdr:nvSpPr>
        <xdr:cNvPr id="577" name="フローチャート: 判断 576">
          <a:extLst>
            <a:ext uri="{FF2B5EF4-FFF2-40B4-BE49-F238E27FC236}">
              <a16:creationId xmlns:a16="http://schemas.microsoft.com/office/drawing/2014/main" id="{00000000-0008-0000-0700-000041020000}"/>
            </a:ext>
          </a:extLst>
        </xdr:cNvPr>
        <xdr:cNvSpPr/>
      </xdr:nvSpPr>
      <xdr:spPr>
        <a:xfrm>
          <a:off x="14541500" y="100020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57</xdr:row>
      <xdr:rowOff>4636</xdr:rowOff>
    </xdr:from>
    <xdr:ext cx="599010" cy="259045"/>
    <xdr:sp macro="" textlink="">
      <xdr:nvSpPr>
        <xdr:cNvPr id="578" name="テキスト ボックス 577">
          <a:extLst>
            <a:ext uri="{FF2B5EF4-FFF2-40B4-BE49-F238E27FC236}">
              <a16:creationId xmlns:a16="http://schemas.microsoft.com/office/drawing/2014/main" id="{00000000-0008-0000-0700-000042020000}"/>
            </a:ext>
          </a:extLst>
        </xdr:cNvPr>
        <xdr:cNvSpPr txBox="1"/>
      </xdr:nvSpPr>
      <xdr:spPr>
        <a:xfrm>
          <a:off x="14292795" y="977728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58</xdr:row>
      <xdr:rowOff>128513</xdr:rowOff>
    </xdr:from>
    <xdr:to>
      <xdr:col>71</xdr:col>
      <xdr:colOff>177800</xdr:colOff>
      <xdr:row>58</xdr:row>
      <xdr:rowOff>134389</xdr:rowOff>
    </xdr:to>
    <xdr:cxnSp macro="">
      <xdr:nvCxnSpPr>
        <xdr:cNvPr id="579" name="直線コネクタ 578">
          <a:extLst>
            <a:ext uri="{FF2B5EF4-FFF2-40B4-BE49-F238E27FC236}">
              <a16:creationId xmlns:a16="http://schemas.microsoft.com/office/drawing/2014/main" id="{00000000-0008-0000-0700-000043020000}"/>
            </a:ext>
          </a:extLst>
        </xdr:cNvPr>
        <xdr:cNvCxnSpPr/>
      </xdr:nvCxnSpPr>
      <xdr:spPr>
        <a:xfrm flipV="1">
          <a:off x="12814300" y="10072613"/>
          <a:ext cx="889000" cy="58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58</xdr:row>
      <xdr:rowOff>64840</xdr:rowOff>
    </xdr:from>
    <xdr:to>
      <xdr:col>72</xdr:col>
      <xdr:colOff>38100</xdr:colOff>
      <xdr:row>58</xdr:row>
      <xdr:rowOff>166440</xdr:rowOff>
    </xdr:to>
    <xdr:sp macro="" textlink="">
      <xdr:nvSpPr>
        <xdr:cNvPr id="580" name="フローチャート: 判断 579">
          <a:extLst>
            <a:ext uri="{FF2B5EF4-FFF2-40B4-BE49-F238E27FC236}">
              <a16:creationId xmlns:a16="http://schemas.microsoft.com/office/drawing/2014/main" id="{00000000-0008-0000-0700-000044020000}"/>
            </a:ext>
          </a:extLst>
        </xdr:cNvPr>
        <xdr:cNvSpPr/>
      </xdr:nvSpPr>
      <xdr:spPr>
        <a:xfrm>
          <a:off x="13652500" y="10008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57</xdr:row>
      <xdr:rowOff>11517</xdr:rowOff>
    </xdr:from>
    <xdr:ext cx="599010" cy="259045"/>
    <xdr:sp macro="" textlink="">
      <xdr:nvSpPr>
        <xdr:cNvPr id="581" name="テキスト ボックス 580">
          <a:extLst>
            <a:ext uri="{FF2B5EF4-FFF2-40B4-BE49-F238E27FC236}">
              <a16:creationId xmlns:a16="http://schemas.microsoft.com/office/drawing/2014/main" id="{00000000-0008-0000-0700-000045020000}"/>
            </a:ext>
          </a:extLst>
        </xdr:cNvPr>
        <xdr:cNvSpPr txBox="1"/>
      </xdr:nvSpPr>
      <xdr:spPr>
        <a:xfrm>
          <a:off x="13403795" y="978416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131,575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58</xdr:row>
      <xdr:rowOff>101009</xdr:rowOff>
    </xdr:from>
    <xdr:to>
      <xdr:col>67</xdr:col>
      <xdr:colOff>101600</xdr:colOff>
      <xdr:row>59</xdr:row>
      <xdr:rowOff>31159</xdr:rowOff>
    </xdr:to>
    <xdr:sp macro="" textlink="">
      <xdr:nvSpPr>
        <xdr:cNvPr id="582" name="フローチャート: 判断 581">
          <a:extLst>
            <a:ext uri="{FF2B5EF4-FFF2-40B4-BE49-F238E27FC236}">
              <a16:creationId xmlns:a16="http://schemas.microsoft.com/office/drawing/2014/main" id="{00000000-0008-0000-0700-000046020000}"/>
            </a:ext>
          </a:extLst>
        </xdr:cNvPr>
        <xdr:cNvSpPr/>
      </xdr:nvSpPr>
      <xdr:spPr>
        <a:xfrm>
          <a:off x="12763500" y="100451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59</xdr:row>
      <xdr:rowOff>22286</xdr:rowOff>
    </xdr:from>
    <xdr:ext cx="534377" cy="259045"/>
    <xdr:sp macro="" textlink="">
      <xdr:nvSpPr>
        <xdr:cNvPr id="583" name="テキスト ボックス 582">
          <a:extLst>
            <a:ext uri="{FF2B5EF4-FFF2-40B4-BE49-F238E27FC236}">
              <a16:creationId xmlns:a16="http://schemas.microsoft.com/office/drawing/2014/main" id="{00000000-0008-0000-0700-000047020000}"/>
            </a:ext>
          </a:extLst>
        </xdr:cNvPr>
        <xdr:cNvSpPr txBox="1"/>
      </xdr:nvSpPr>
      <xdr:spPr>
        <a:xfrm>
          <a:off x="12547111" y="101378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84,109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4" name="テキスト ボックス 583">
          <a:extLst>
            <a:ext uri="{FF2B5EF4-FFF2-40B4-BE49-F238E27FC236}">
              <a16:creationId xmlns:a16="http://schemas.microsoft.com/office/drawing/2014/main" id="{00000000-0008-0000-0700-000048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5" name="テキスト ボックス 584">
          <a:extLst>
            <a:ext uri="{FF2B5EF4-FFF2-40B4-BE49-F238E27FC236}">
              <a16:creationId xmlns:a16="http://schemas.microsoft.com/office/drawing/2014/main" id="{00000000-0008-0000-0700-000049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6" name="テキスト ボックス 585">
          <a:extLst>
            <a:ext uri="{FF2B5EF4-FFF2-40B4-BE49-F238E27FC236}">
              <a16:creationId xmlns:a16="http://schemas.microsoft.com/office/drawing/2014/main" id="{00000000-0008-0000-0700-00004A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7" name="テキスト ボックス 586">
          <a:extLst>
            <a:ext uri="{FF2B5EF4-FFF2-40B4-BE49-F238E27FC236}">
              <a16:creationId xmlns:a16="http://schemas.microsoft.com/office/drawing/2014/main" id="{00000000-0008-0000-0700-00004B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8" name="テキスト ボックス 587">
          <a:extLst>
            <a:ext uri="{FF2B5EF4-FFF2-40B4-BE49-F238E27FC236}">
              <a16:creationId xmlns:a16="http://schemas.microsoft.com/office/drawing/2014/main" id="{00000000-0008-0000-0700-00004C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58</xdr:row>
      <xdr:rowOff>76946</xdr:rowOff>
    </xdr:from>
    <xdr:to>
      <xdr:col>85</xdr:col>
      <xdr:colOff>177800</xdr:colOff>
      <xdr:row>59</xdr:row>
      <xdr:rowOff>7096</xdr:rowOff>
    </xdr:to>
    <xdr:sp macro="" textlink="">
      <xdr:nvSpPr>
        <xdr:cNvPr id="589" name="楕円 588">
          <a:extLst>
            <a:ext uri="{FF2B5EF4-FFF2-40B4-BE49-F238E27FC236}">
              <a16:creationId xmlns:a16="http://schemas.microsoft.com/office/drawing/2014/main" id="{00000000-0008-0000-0700-00004D020000}"/>
            </a:ext>
          </a:extLst>
        </xdr:cNvPr>
        <xdr:cNvSpPr/>
      </xdr:nvSpPr>
      <xdr:spPr>
        <a:xfrm>
          <a:off x="16268700" y="100210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58</xdr:row>
      <xdr:rowOff>18392</xdr:rowOff>
    </xdr:from>
    <xdr:ext cx="599010" cy="259045"/>
    <xdr:sp macro="" textlink="">
      <xdr:nvSpPr>
        <xdr:cNvPr id="590" name="教育費該当値テキスト">
          <a:extLst>
            <a:ext uri="{FF2B5EF4-FFF2-40B4-BE49-F238E27FC236}">
              <a16:creationId xmlns:a16="http://schemas.microsoft.com/office/drawing/2014/main" id="{00000000-0008-0000-0700-00004E020000}"/>
            </a:ext>
          </a:extLst>
        </xdr:cNvPr>
        <xdr:cNvSpPr txBox="1"/>
      </xdr:nvSpPr>
      <xdr:spPr>
        <a:xfrm>
          <a:off x="16370300" y="99624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115,688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58</xdr:row>
      <xdr:rowOff>58924</xdr:rowOff>
    </xdr:from>
    <xdr:to>
      <xdr:col>81</xdr:col>
      <xdr:colOff>101600</xdr:colOff>
      <xdr:row>58</xdr:row>
      <xdr:rowOff>160524</xdr:rowOff>
    </xdr:to>
    <xdr:sp macro="" textlink="">
      <xdr:nvSpPr>
        <xdr:cNvPr id="591" name="楕円 590">
          <a:extLst>
            <a:ext uri="{FF2B5EF4-FFF2-40B4-BE49-F238E27FC236}">
              <a16:creationId xmlns:a16="http://schemas.microsoft.com/office/drawing/2014/main" id="{00000000-0008-0000-0700-00004F020000}"/>
            </a:ext>
          </a:extLst>
        </xdr:cNvPr>
        <xdr:cNvSpPr/>
      </xdr:nvSpPr>
      <xdr:spPr>
        <a:xfrm>
          <a:off x="15430500" y="100030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58</xdr:row>
      <xdr:rowOff>151651</xdr:rowOff>
    </xdr:from>
    <xdr:ext cx="599010" cy="259045"/>
    <xdr:sp macro="" textlink="">
      <xdr:nvSpPr>
        <xdr:cNvPr id="592" name="テキスト ボックス 591">
          <a:extLst>
            <a:ext uri="{FF2B5EF4-FFF2-40B4-BE49-F238E27FC236}">
              <a16:creationId xmlns:a16="http://schemas.microsoft.com/office/drawing/2014/main" id="{00000000-0008-0000-0700-000050020000}"/>
            </a:ext>
          </a:extLst>
        </xdr:cNvPr>
        <xdr:cNvSpPr txBox="1"/>
      </xdr:nvSpPr>
      <xdr:spPr>
        <a:xfrm>
          <a:off x="15181795" y="1009575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139,339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58</xdr:row>
      <xdr:rowOff>81976</xdr:rowOff>
    </xdr:from>
    <xdr:to>
      <xdr:col>76</xdr:col>
      <xdr:colOff>165100</xdr:colOff>
      <xdr:row>59</xdr:row>
      <xdr:rowOff>12126</xdr:rowOff>
    </xdr:to>
    <xdr:sp macro="" textlink="">
      <xdr:nvSpPr>
        <xdr:cNvPr id="593" name="楕円 592">
          <a:extLst>
            <a:ext uri="{FF2B5EF4-FFF2-40B4-BE49-F238E27FC236}">
              <a16:creationId xmlns:a16="http://schemas.microsoft.com/office/drawing/2014/main" id="{00000000-0008-0000-0700-000051020000}"/>
            </a:ext>
          </a:extLst>
        </xdr:cNvPr>
        <xdr:cNvSpPr/>
      </xdr:nvSpPr>
      <xdr:spPr>
        <a:xfrm>
          <a:off x="14541500" y="100260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59</xdr:row>
      <xdr:rowOff>3253</xdr:rowOff>
    </xdr:from>
    <xdr:ext cx="599010" cy="259045"/>
    <xdr:sp macro="" textlink="">
      <xdr:nvSpPr>
        <xdr:cNvPr id="594" name="テキスト ボックス 593">
          <a:extLst>
            <a:ext uri="{FF2B5EF4-FFF2-40B4-BE49-F238E27FC236}">
              <a16:creationId xmlns:a16="http://schemas.microsoft.com/office/drawing/2014/main" id="{00000000-0008-0000-0700-000052020000}"/>
            </a:ext>
          </a:extLst>
        </xdr:cNvPr>
        <xdr:cNvSpPr txBox="1"/>
      </xdr:nvSpPr>
      <xdr:spPr>
        <a:xfrm>
          <a:off x="14292795" y="1011880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109,086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58</xdr:row>
      <xdr:rowOff>77713</xdr:rowOff>
    </xdr:from>
    <xdr:to>
      <xdr:col>72</xdr:col>
      <xdr:colOff>38100</xdr:colOff>
      <xdr:row>59</xdr:row>
      <xdr:rowOff>7863</xdr:rowOff>
    </xdr:to>
    <xdr:sp macro="" textlink="">
      <xdr:nvSpPr>
        <xdr:cNvPr id="595" name="楕円 594">
          <a:extLst>
            <a:ext uri="{FF2B5EF4-FFF2-40B4-BE49-F238E27FC236}">
              <a16:creationId xmlns:a16="http://schemas.microsoft.com/office/drawing/2014/main" id="{00000000-0008-0000-0700-000053020000}"/>
            </a:ext>
          </a:extLst>
        </xdr:cNvPr>
        <xdr:cNvSpPr/>
      </xdr:nvSpPr>
      <xdr:spPr>
        <a:xfrm>
          <a:off x="13652500" y="100218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58</xdr:row>
      <xdr:rowOff>170440</xdr:rowOff>
    </xdr:from>
    <xdr:ext cx="599010" cy="259045"/>
    <xdr:sp macro="" textlink="">
      <xdr:nvSpPr>
        <xdr:cNvPr id="596" name="テキスト ボックス 595">
          <a:extLst>
            <a:ext uri="{FF2B5EF4-FFF2-40B4-BE49-F238E27FC236}">
              <a16:creationId xmlns:a16="http://schemas.microsoft.com/office/drawing/2014/main" id="{00000000-0008-0000-0700-000054020000}"/>
            </a:ext>
          </a:extLst>
        </xdr:cNvPr>
        <xdr:cNvSpPr txBox="1"/>
      </xdr:nvSpPr>
      <xdr:spPr>
        <a:xfrm>
          <a:off x="13403795" y="101145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114,681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58</xdr:row>
      <xdr:rowOff>83589</xdr:rowOff>
    </xdr:from>
    <xdr:to>
      <xdr:col>67</xdr:col>
      <xdr:colOff>101600</xdr:colOff>
      <xdr:row>59</xdr:row>
      <xdr:rowOff>13739</xdr:rowOff>
    </xdr:to>
    <xdr:sp macro="" textlink="">
      <xdr:nvSpPr>
        <xdr:cNvPr id="597" name="楕円 596">
          <a:extLst>
            <a:ext uri="{FF2B5EF4-FFF2-40B4-BE49-F238E27FC236}">
              <a16:creationId xmlns:a16="http://schemas.microsoft.com/office/drawing/2014/main" id="{00000000-0008-0000-0700-000055020000}"/>
            </a:ext>
          </a:extLst>
        </xdr:cNvPr>
        <xdr:cNvSpPr/>
      </xdr:nvSpPr>
      <xdr:spPr>
        <a:xfrm>
          <a:off x="12763500" y="100276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57</xdr:row>
      <xdr:rowOff>30266</xdr:rowOff>
    </xdr:from>
    <xdr:ext cx="599010" cy="259045"/>
    <xdr:sp macro="" textlink="">
      <xdr:nvSpPr>
        <xdr:cNvPr id="598" name="テキスト ボックス 597">
          <a:extLst>
            <a:ext uri="{FF2B5EF4-FFF2-40B4-BE49-F238E27FC236}">
              <a16:creationId xmlns:a16="http://schemas.microsoft.com/office/drawing/2014/main" id="{00000000-0008-0000-0700-000056020000}"/>
            </a:ext>
          </a:extLst>
        </xdr:cNvPr>
        <xdr:cNvSpPr txBox="1"/>
      </xdr:nvSpPr>
      <xdr:spPr>
        <a:xfrm>
          <a:off x="12514795" y="98029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106,970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9" name="正方形/長方形 598">
          <a:extLst>
            <a:ext uri="{FF2B5EF4-FFF2-40B4-BE49-F238E27FC236}">
              <a16:creationId xmlns:a16="http://schemas.microsoft.com/office/drawing/2014/main" id="{00000000-0008-0000-0700-000057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0" name="正方形/長方形 599">
          <a:extLst>
            <a:ext uri="{FF2B5EF4-FFF2-40B4-BE49-F238E27FC236}">
              <a16:creationId xmlns:a16="http://schemas.microsoft.com/office/drawing/2014/main" id="{00000000-0008-0000-0700-000058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1" name="正方形/長方形 600">
          <a:extLst>
            <a:ext uri="{FF2B5EF4-FFF2-40B4-BE49-F238E27FC236}">
              <a16:creationId xmlns:a16="http://schemas.microsoft.com/office/drawing/2014/main" id="{00000000-0008-0000-0700-000059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2" name="正方形/長方形 601">
          <a:extLst>
            <a:ext uri="{FF2B5EF4-FFF2-40B4-BE49-F238E27FC236}">
              <a16:creationId xmlns:a16="http://schemas.microsoft.com/office/drawing/2014/main" id="{00000000-0008-0000-0700-00005A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3" name="正方形/長方形 602">
          <a:extLst>
            <a:ext uri="{FF2B5EF4-FFF2-40B4-BE49-F238E27FC236}">
              <a16:creationId xmlns:a16="http://schemas.microsoft.com/office/drawing/2014/main" id="{00000000-0008-0000-0700-00005B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4" name="正方形/長方形 603">
          <a:extLst>
            <a:ext uri="{FF2B5EF4-FFF2-40B4-BE49-F238E27FC236}">
              <a16:creationId xmlns:a16="http://schemas.microsoft.com/office/drawing/2014/main" id="{00000000-0008-0000-0700-00005C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5" name="正方形/長方形 604">
          <a:extLst>
            <a:ext uri="{FF2B5EF4-FFF2-40B4-BE49-F238E27FC236}">
              <a16:creationId xmlns:a16="http://schemas.microsoft.com/office/drawing/2014/main" id="{00000000-0008-0000-0700-00005D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6" name="正方形/長方形 605">
          <a:extLst>
            <a:ext uri="{FF2B5EF4-FFF2-40B4-BE49-F238E27FC236}">
              <a16:creationId xmlns:a16="http://schemas.microsoft.com/office/drawing/2014/main" id="{00000000-0008-0000-0700-00005E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7" name="テキスト ボックス 606">
          <a:extLst>
            <a:ext uri="{FF2B5EF4-FFF2-40B4-BE49-F238E27FC236}">
              <a16:creationId xmlns:a16="http://schemas.microsoft.com/office/drawing/2014/main" id="{00000000-0008-0000-0700-00005F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8" name="直線コネクタ 607">
          <a:extLst>
            <a:ext uri="{FF2B5EF4-FFF2-40B4-BE49-F238E27FC236}">
              <a16:creationId xmlns:a16="http://schemas.microsoft.com/office/drawing/2014/main" id="{00000000-0008-0000-0700-000060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09" name="直線コネクタ 608">
          <a:extLst>
            <a:ext uri="{FF2B5EF4-FFF2-40B4-BE49-F238E27FC236}">
              <a16:creationId xmlns:a16="http://schemas.microsoft.com/office/drawing/2014/main" id="{00000000-0008-0000-0700-000061020000}"/>
            </a:ext>
          </a:extLst>
        </xdr:cNvPr>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10" name="テキスト ボックス 609">
          <a:extLst>
            <a:ext uri="{FF2B5EF4-FFF2-40B4-BE49-F238E27FC236}">
              <a16:creationId xmlns:a16="http://schemas.microsoft.com/office/drawing/2014/main" id="{00000000-0008-0000-0700-000062020000}"/>
            </a:ext>
          </a:extLst>
        </xdr:cNvPr>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11" name="直線コネクタ 610">
          <a:extLst>
            <a:ext uri="{FF2B5EF4-FFF2-40B4-BE49-F238E27FC236}">
              <a16:creationId xmlns:a16="http://schemas.microsoft.com/office/drawing/2014/main" id="{00000000-0008-0000-0700-000063020000}"/>
            </a:ext>
          </a:extLst>
        </xdr:cNvPr>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76</xdr:row>
      <xdr:rowOff>35577</xdr:rowOff>
    </xdr:from>
    <xdr:ext cx="595419" cy="259045"/>
    <xdr:sp macro="" textlink="">
      <xdr:nvSpPr>
        <xdr:cNvPr id="612" name="テキスト ボックス 611">
          <a:extLst>
            <a:ext uri="{FF2B5EF4-FFF2-40B4-BE49-F238E27FC236}">
              <a16:creationId xmlns:a16="http://schemas.microsoft.com/office/drawing/2014/main" id="{00000000-0008-0000-0700-000064020000}"/>
            </a:ext>
          </a:extLst>
        </xdr:cNvPr>
        <xdr:cNvSpPr txBox="1"/>
      </xdr:nvSpPr>
      <xdr:spPr>
        <a:xfrm>
          <a:off x="11850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13" name="直線コネクタ 612">
          <a:extLst>
            <a:ext uri="{FF2B5EF4-FFF2-40B4-BE49-F238E27FC236}">
              <a16:creationId xmlns:a16="http://schemas.microsoft.com/office/drawing/2014/main" id="{00000000-0008-0000-0700-000065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73</xdr:row>
      <xdr:rowOff>168927</xdr:rowOff>
    </xdr:from>
    <xdr:ext cx="595419" cy="259045"/>
    <xdr:sp macro="" textlink="">
      <xdr:nvSpPr>
        <xdr:cNvPr id="614" name="テキスト ボックス 613">
          <a:extLst>
            <a:ext uri="{FF2B5EF4-FFF2-40B4-BE49-F238E27FC236}">
              <a16:creationId xmlns:a16="http://schemas.microsoft.com/office/drawing/2014/main" id="{00000000-0008-0000-0700-000066020000}"/>
            </a:ext>
          </a:extLst>
        </xdr:cNvPr>
        <xdr:cNvSpPr txBox="1"/>
      </xdr:nvSpPr>
      <xdr:spPr>
        <a:xfrm>
          <a:off x="11850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15" name="直線コネクタ 614">
          <a:extLst>
            <a:ext uri="{FF2B5EF4-FFF2-40B4-BE49-F238E27FC236}">
              <a16:creationId xmlns:a16="http://schemas.microsoft.com/office/drawing/2014/main" id="{00000000-0008-0000-0700-000067020000}"/>
            </a:ext>
          </a:extLst>
        </xdr:cNvPr>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71</xdr:row>
      <xdr:rowOff>130827</xdr:rowOff>
    </xdr:from>
    <xdr:ext cx="595419" cy="259045"/>
    <xdr:sp macro="" textlink="">
      <xdr:nvSpPr>
        <xdr:cNvPr id="616" name="テキスト ボックス 615">
          <a:extLst>
            <a:ext uri="{FF2B5EF4-FFF2-40B4-BE49-F238E27FC236}">
              <a16:creationId xmlns:a16="http://schemas.microsoft.com/office/drawing/2014/main" id="{00000000-0008-0000-0700-000068020000}"/>
            </a:ext>
          </a:extLst>
        </xdr:cNvPr>
        <xdr:cNvSpPr txBox="1"/>
      </xdr:nvSpPr>
      <xdr:spPr>
        <a:xfrm>
          <a:off x="11850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17" name="直線コネクタ 616">
          <a:extLst>
            <a:ext uri="{FF2B5EF4-FFF2-40B4-BE49-F238E27FC236}">
              <a16:creationId xmlns:a16="http://schemas.microsoft.com/office/drawing/2014/main" id="{00000000-0008-0000-0700-000069020000}"/>
            </a:ext>
          </a:extLst>
        </xdr:cNvPr>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92727</xdr:rowOff>
    </xdr:from>
    <xdr:ext cx="595419" cy="259045"/>
    <xdr:sp macro="" textlink="">
      <xdr:nvSpPr>
        <xdr:cNvPr id="618" name="テキスト ボックス 617">
          <a:extLst>
            <a:ext uri="{FF2B5EF4-FFF2-40B4-BE49-F238E27FC236}">
              <a16:creationId xmlns:a16="http://schemas.microsoft.com/office/drawing/2014/main" id="{00000000-0008-0000-0700-00006A020000}"/>
            </a:ext>
          </a:extLst>
        </xdr:cNvPr>
        <xdr:cNvSpPr txBox="1"/>
      </xdr:nvSpPr>
      <xdr:spPr>
        <a:xfrm>
          <a:off x="11850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9" name="直線コネクタ 618">
          <a:extLst>
            <a:ext uri="{FF2B5EF4-FFF2-40B4-BE49-F238E27FC236}">
              <a16:creationId xmlns:a16="http://schemas.microsoft.com/office/drawing/2014/main" id="{00000000-0008-0000-0700-00006B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20" name="テキスト ボックス 619">
          <a:extLst>
            <a:ext uri="{FF2B5EF4-FFF2-40B4-BE49-F238E27FC236}">
              <a16:creationId xmlns:a16="http://schemas.microsoft.com/office/drawing/2014/main" id="{00000000-0008-0000-0700-00006C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1" name="災害復旧費グラフ枠">
          <a:extLst>
            <a:ext uri="{FF2B5EF4-FFF2-40B4-BE49-F238E27FC236}">
              <a16:creationId xmlns:a16="http://schemas.microsoft.com/office/drawing/2014/main" id="{00000000-0008-0000-0700-00006D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71</xdr:row>
      <xdr:rowOff>110158</xdr:rowOff>
    </xdr:from>
    <xdr:to>
      <xdr:col>85</xdr:col>
      <xdr:colOff>126364</xdr:colOff>
      <xdr:row>79</xdr:row>
      <xdr:rowOff>44450</xdr:rowOff>
    </xdr:to>
    <xdr:cxnSp macro="">
      <xdr:nvCxnSpPr>
        <xdr:cNvPr id="622" name="直線コネクタ 621">
          <a:extLst>
            <a:ext uri="{FF2B5EF4-FFF2-40B4-BE49-F238E27FC236}">
              <a16:creationId xmlns:a16="http://schemas.microsoft.com/office/drawing/2014/main" id="{00000000-0008-0000-0700-00006E020000}"/>
            </a:ext>
          </a:extLst>
        </xdr:cNvPr>
        <xdr:cNvCxnSpPr/>
      </xdr:nvCxnSpPr>
      <xdr:spPr>
        <a:xfrm flipV="1">
          <a:off x="16317595" y="12283108"/>
          <a:ext cx="1269" cy="130589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48277</xdr:rowOff>
    </xdr:from>
    <xdr:ext cx="249299" cy="259045"/>
    <xdr:sp macro="" textlink="">
      <xdr:nvSpPr>
        <xdr:cNvPr id="623" name="災害復旧費最小値テキスト">
          <a:extLst>
            <a:ext uri="{FF2B5EF4-FFF2-40B4-BE49-F238E27FC236}">
              <a16:creationId xmlns:a16="http://schemas.microsoft.com/office/drawing/2014/main" id="{00000000-0008-0000-0700-00006F020000}"/>
            </a:ext>
          </a:extLst>
        </xdr:cNvPr>
        <xdr:cNvSpPr txBox="1"/>
      </xdr:nvSpPr>
      <xdr:spPr>
        <a:xfrm>
          <a:off x="16370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44450</xdr:rowOff>
    </xdr:from>
    <xdr:to>
      <xdr:col>86</xdr:col>
      <xdr:colOff>25400</xdr:colOff>
      <xdr:row>79</xdr:row>
      <xdr:rowOff>44450</xdr:rowOff>
    </xdr:to>
    <xdr:cxnSp macro="">
      <xdr:nvCxnSpPr>
        <xdr:cNvPr id="624" name="直線コネクタ 623">
          <a:extLst>
            <a:ext uri="{FF2B5EF4-FFF2-40B4-BE49-F238E27FC236}">
              <a16:creationId xmlns:a16="http://schemas.microsoft.com/office/drawing/2014/main" id="{00000000-0008-0000-0700-000070020000}"/>
            </a:ext>
          </a:extLst>
        </xdr:cNvPr>
        <xdr:cNvCxnSpPr/>
      </xdr:nvCxnSpPr>
      <xdr:spPr>
        <a:xfrm>
          <a:off x="16230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70</xdr:row>
      <xdr:rowOff>56835</xdr:rowOff>
    </xdr:from>
    <xdr:ext cx="599010" cy="259045"/>
    <xdr:sp macro="" textlink="">
      <xdr:nvSpPr>
        <xdr:cNvPr id="625" name="災害復旧費最大値テキスト">
          <a:extLst>
            <a:ext uri="{FF2B5EF4-FFF2-40B4-BE49-F238E27FC236}">
              <a16:creationId xmlns:a16="http://schemas.microsoft.com/office/drawing/2014/main" id="{00000000-0008-0000-0700-000071020000}"/>
            </a:ext>
          </a:extLst>
        </xdr:cNvPr>
        <xdr:cNvSpPr txBox="1"/>
      </xdr:nvSpPr>
      <xdr:spPr>
        <a:xfrm>
          <a:off x="16370300" y="1205833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342,754</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71</xdr:row>
      <xdr:rowOff>110158</xdr:rowOff>
    </xdr:from>
    <xdr:to>
      <xdr:col>86</xdr:col>
      <xdr:colOff>25400</xdr:colOff>
      <xdr:row>71</xdr:row>
      <xdr:rowOff>110158</xdr:rowOff>
    </xdr:to>
    <xdr:cxnSp macro="">
      <xdr:nvCxnSpPr>
        <xdr:cNvPr id="626" name="直線コネクタ 625">
          <a:extLst>
            <a:ext uri="{FF2B5EF4-FFF2-40B4-BE49-F238E27FC236}">
              <a16:creationId xmlns:a16="http://schemas.microsoft.com/office/drawing/2014/main" id="{00000000-0008-0000-0700-000072020000}"/>
            </a:ext>
          </a:extLst>
        </xdr:cNvPr>
        <xdr:cNvCxnSpPr/>
      </xdr:nvCxnSpPr>
      <xdr:spPr>
        <a:xfrm>
          <a:off x="16230600" y="122831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78</xdr:row>
      <xdr:rowOff>106473</xdr:rowOff>
    </xdr:from>
    <xdr:to>
      <xdr:col>85</xdr:col>
      <xdr:colOff>127000</xdr:colOff>
      <xdr:row>79</xdr:row>
      <xdr:rowOff>44450</xdr:rowOff>
    </xdr:to>
    <xdr:cxnSp macro="">
      <xdr:nvCxnSpPr>
        <xdr:cNvPr id="627" name="直線コネクタ 626">
          <a:extLst>
            <a:ext uri="{FF2B5EF4-FFF2-40B4-BE49-F238E27FC236}">
              <a16:creationId xmlns:a16="http://schemas.microsoft.com/office/drawing/2014/main" id="{00000000-0008-0000-0700-000073020000}"/>
            </a:ext>
          </a:extLst>
        </xdr:cNvPr>
        <xdr:cNvCxnSpPr/>
      </xdr:nvCxnSpPr>
      <xdr:spPr>
        <a:xfrm>
          <a:off x="15481300" y="13479573"/>
          <a:ext cx="838200" cy="1094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112977</xdr:rowOff>
    </xdr:from>
    <xdr:ext cx="534377" cy="259045"/>
    <xdr:sp macro="" textlink="">
      <xdr:nvSpPr>
        <xdr:cNvPr id="628" name="災害復旧費平均値テキスト">
          <a:extLst>
            <a:ext uri="{FF2B5EF4-FFF2-40B4-BE49-F238E27FC236}">
              <a16:creationId xmlns:a16="http://schemas.microsoft.com/office/drawing/2014/main" id="{00000000-0008-0000-0700-000074020000}"/>
            </a:ext>
          </a:extLst>
        </xdr:cNvPr>
        <xdr:cNvSpPr txBox="1"/>
      </xdr:nvSpPr>
      <xdr:spPr>
        <a:xfrm>
          <a:off x="16370300" y="1331462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19,685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90100</xdr:rowOff>
    </xdr:from>
    <xdr:to>
      <xdr:col>85</xdr:col>
      <xdr:colOff>177800</xdr:colOff>
      <xdr:row>79</xdr:row>
      <xdr:rowOff>20250</xdr:rowOff>
    </xdr:to>
    <xdr:sp macro="" textlink="">
      <xdr:nvSpPr>
        <xdr:cNvPr id="629" name="フローチャート: 判断 628">
          <a:extLst>
            <a:ext uri="{FF2B5EF4-FFF2-40B4-BE49-F238E27FC236}">
              <a16:creationId xmlns:a16="http://schemas.microsoft.com/office/drawing/2014/main" id="{00000000-0008-0000-0700-000075020000}"/>
            </a:ext>
          </a:extLst>
        </xdr:cNvPr>
        <xdr:cNvSpPr/>
      </xdr:nvSpPr>
      <xdr:spPr>
        <a:xfrm>
          <a:off x="16268700" y="13463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77</xdr:row>
      <xdr:rowOff>151972</xdr:rowOff>
    </xdr:from>
    <xdr:to>
      <xdr:col>81</xdr:col>
      <xdr:colOff>50800</xdr:colOff>
      <xdr:row>78</xdr:row>
      <xdr:rowOff>106473</xdr:rowOff>
    </xdr:to>
    <xdr:cxnSp macro="">
      <xdr:nvCxnSpPr>
        <xdr:cNvPr id="630" name="直線コネクタ 629">
          <a:extLst>
            <a:ext uri="{FF2B5EF4-FFF2-40B4-BE49-F238E27FC236}">
              <a16:creationId xmlns:a16="http://schemas.microsoft.com/office/drawing/2014/main" id="{00000000-0008-0000-0700-000076020000}"/>
            </a:ext>
          </a:extLst>
        </xdr:cNvPr>
        <xdr:cNvCxnSpPr/>
      </xdr:nvCxnSpPr>
      <xdr:spPr>
        <a:xfrm>
          <a:off x="14592300" y="13353622"/>
          <a:ext cx="889000" cy="1259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88145</xdr:rowOff>
    </xdr:from>
    <xdr:to>
      <xdr:col>81</xdr:col>
      <xdr:colOff>101600</xdr:colOff>
      <xdr:row>79</xdr:row>
      <xdr:rowOff>18295</xdr:rowOff>
    </xdr:to>
    <xdr:sp macro="" textlink="">
      <xdr:nvSpPr>
        <xdr:cNvPr id="631" name="フローチャート: 判断 630">
          <a:extLst>
            <a:ext uri="{FF2B5EF4-FFF2-40B4-BE49-F238E27FC236}">
              <a16:creationId xmlns:a16="http://schemas.microsoft.com/office/drawing/2014/main" id="{00000000-0008-0000-0700-000077020000}"/>
            </a:ext>
          </a:extLst>
        </xdr:cNvPr>
        <xdr:cNvSpPr/>
      </xdr:nvSpPr>
      <xdr:spPr>
        <a:xfrm>
          <a:off x="15430500" y="134612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79</xdr:row>
      <xdr:rowOff>9422</xdr:rowOff>
    </xdr:from>
    <xdr:ext cx="534377" cy="259045"/>
    <xdr:sp macro="" textlink="">
      <xdr:nvSpPr>
        <xdr:cNvPr id="632" name="テキスト ボックス 631">
          <a:extLst>
            <a:ext uri="{FF2B5EF4-FFF2-40B4-BE49-F238E27FC236}">
              <a16:creationId xmlns:a16="http://schemas.microsoft.com/office/drawing/2014/main" id="{00000000-0008-0000-0700-000078020000}"/>
            </a:ext>
          </a:extLst>
        </xdr:cNvPr>
        <xdr:cNvSpPr txBox="1"/>
      </xdr:nvSpPr>
      <xdr:spPr>
        <a:xfrm>
          <a:off x="15214111" y="135539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20,198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77</xdr:row>
      <xdr:rowOff>57831</xdr:rowOff>
    </xdr:from>
    <xdr:to>
      <xdr:col>76</xdr:col>
      <xdr:colOff>114300</xdr:colOff>
      <xdr:row>77</xdr:row>
      <xdr:rowOff>151972</xdr:rowOff>
    </xdr:to>
    <xdr:cxnSp macro="">
      <xdr:nvCxnSpPr>
        <xdr:cNvPr id="633" name="直線コネクタ 632">
          <a:extLst>
            <a:ext uri="{FF2B5EF4-FFF2-40B4-BE49-F238E27FC236}">
              <a16:creationId xmlns:a16="http://schemas.microsoft.com/office/drawing/2014/main" id="{00000000-0008-0000-0700-000079020000}"/>
            </a:ext>
          </a:extLst>
        </xdr:cNvPr>
        <xdr:cNvCxnSpPr/>
      </xdr:nvCxnSpPr>
      <xdr:spPr>
        <a:xfrm>
          <a:off x="13703300" y="13259481"/>
          <a:ext cx="889000" cy="941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84093</xdr:rowOff>
    </xdr:from>
    <xdr:to>
      <xdr:col>76</xdr:col>
      <xdr:colOff>165100</xdr:colOff>
      <xdr:row>79</xdr:row>
      <xdr:rowOff>14243</xdr:rowOff>
    </xdr:to>
    <xdr:sp macro="" textlink="">
      <xdr:nvSpPr>
        <xdr:cNvPr id="634" name="フローチャート: 判断 633">
          <a:extLst>
            <a:ext uri="{FF2B5EF4-FFF2-40B4-BE49-F238E27FC236}">
              <a16:creationId xmlns:a16="http://schemas.microsoft.com/office/drawing/2014/main" id="{00000000-0008-0000-0700-00007A020000}"/>
            </a:ext>
          </a:extLst>
        </xdr:cNvPr>
        <xdr:cNvSpPr/>
      </xdr:nvSpPr>
      <xdr:spPr>
        <a:xfrm>
          <a:off x="14541500" y="134571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79</xdr:row>
      <xdr:rowOff>5370</xdr:rowOff>
    </xdr:from>
    <xdr:ext cx="534377" cy="259045"/>
    <xdr:sp macro="" textlink="">
      <xdr:nvSpPr>
        <xdr:cNvPr id="635" name="テキスト ボックス 634">
          <a:extLst>
            <a:ext uri="{FF2B5EF4-FFF2-40B4-BE49-F238E27FC236}">
              <a16:creationId xmlns:a16="http://schemas.microsoft.com/office/drawing/2014/main" id="{00000000-0008-0000-0700-00007B020000}"/>
            </a:ext>
          </a:extLst>
        </xdr:cNvPr>
        <xdr:cNvSpPr txBox="1"/>
      </xdr:nvSpPr>
      <xdr:spPr>
        <a:xfrm>
          <a:off x="14325111" y="135499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21,262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77</xdr:row>
      <xdr:rowOff>57831</xdr:rowOff>
    </xdr:from>
    <xdr:to>
      <xdr:col>71</xdr:col>
      <xdr:colOff>177800</xdr:colOff>
      <xdr:row>77</xdr:row>
      <xdr:rowOff>157017</xdr:rowOff>
    </xdr:to>
    <xdr:cxnSp macro="">
      <xdr:nvCxnSpPr>
        <xdr:cNvPr id="636" name="直線コネクタ 635">
          <a:extLst>
            <a:ext uri="{FF2B5EF4-FFF2-40B4-BE49-F238E27FC236}">
              <a16:creationId xmlns:a16="http://schemas.microsoft.com/office/drawing/2014/main" id="{00000000-0008-0000-0700-00007C020000}"/>
            </a:ext>
          </a:extLst>
        </xdr:cNvPr>
        <xdr:cNvCxnSpPr/>
      </xdr:nvCxnSpPr>
      <xdr:spPr>
        <a:xfrm flipV="1">
          <a:off x="12814300" y="13259481"/>
          <a:ext cx="889000" cy="991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66539</xdr:rowOff>
    </xdr:from>
    <xdr:to>
      <xdr:col>72</xdr:col>
      <xdr:colOff>38100</xdr:colOff>
      <xdr:row>78</xdr:row>
      <xdr:rowOff>168139</xdr:rowOff>
    </xdr:to>
    <xdr:sp macro="" textlink="">
      <xdr:nvSpPr>
        <xdr:cNvPr id="637" name="フローチャート: 判断 636">
          <a:extLst>
            <a:ext uri="{FF2B5EF4-FFF2-40B4-BE49-F238E27FC236}">
              <a16:creationId xmlns:a16="http://schemas.microsoft.com/office/drawing/2014/main" id="{00000000-0008-0000-0700-00007D020000}"/>
            </a:ext>
          </a:extLst>
        </xdr:cNvPr>
        <xdr:cNvSpPr/>
      </xdr:nvSpPr>
      <xdr:spPr>
        <a:xfrm>
          <a:off x="13652500" y="134396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78</xdr:row>
      <xdr:rowOff>159266</xdr:rowOff>
    </xdr:from>
    <xdr:ext cx="534377" cy="259045"/>
    <xdr:sp macro="" textlink="">
      <xdr:nvSpPr>
        <xdr:cNvPr id="638" name="テキスト ボックス 637">
          <a:extLst>
            <a:ext uri="{FF2B5EF4-FFF2-40B4-BE49-F238E27FC236}">
              <a16:creationId xmlns:a16="http://schemas.microsoft.com/office/drawing/2014/main" id="{00000000-0008-0000-0700-00007E020000}"/>
            </a:ext>
          </a:extLst>
        </xdr:cNvPr>
        <xdr:cNvSpPr txBox="1"/>
      </xdr:nvSpPr>
      <xdr:spPr>
        <a:xfrm>
          <a:off x="13436111" y="135323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25,869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116861</xdr:rowOff>
    </xdr:from>
    <xdr:to>
      <xdr:col>67</xdr:col>
      <xdr:colOff>101600</xdr:colOff>
      <xdr:row>79</xdr:row>
      <xdr:rowOff>47011</xdr:rowOff>
    </xdr:to>
    <xdr:sp macro="" textlink="">
      <xdr:nvSpPr>
        <xdr:cNvPr id="639" name="フローチャート: 判断 638">
          <a:extLst>
            <a:ext uri="{FF2B5EF4-FFF2-40B4-BE49-F238E27FC236}">
              <a16:creationId xmlns:a16="http://schemas.microsoft.com/office/drawing/2014/main" id="{00000000-0008-0000-0700-00007F020000}"/>
            </a:ext>
          </a:extLst>
        </xdr:cNvPr>
        <xdr:cNvSpPr/>
      </xdr:nvSpPr>
      <xdr:spPr>
        <a:xfrm>
          <a:off x="12763500" y="134899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79</xdr:row>
      <xdr:rowOff>38138</xdr:rowOff>
    </xdr:from>
    <xdr:ext cx="534377" cy="259045"/>
    <xdr:sp macro="" textlink="">
      <xdr:nvSpPr>
        <xdr:cNvPr id="640" name="テキスト ボックス 639">
          <a:extLst>
            <a:ext uri="{FF2B5EF4-FFF2-40B4-BE49-F238E27FC236}">
              <a16:creationId xmlns:a16="http://schemas.microsoft.com/office/drawing/2014/main" id="{00000000-0008-0000-0700-000080020000}"/>
            </a:ext>
          </a:extLst>
        </xdr:cNvPr>
        <xdr:cNvSpPr txBox="1"/>
      </xdr:nvSpPr>
      <xdr:spPr>
        <a:xfrm>
          <a:off x="12547111" y="135826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1" name="テキスト ボックス 640">
          <a:extLst>
            <a:ext uri="{FF2B5EF4-FFF2-40B4-BE49-F238E27FC236}">
              <a16:creationId xmlns:a16="http://schemas.microsoft.com/office/drawing/2014/main" id="{00000000-0008-0000-0700-000081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2" name="テキスト ボックス 641">
          <a:extLst>
            <a:ext uri="{FF2B5EF4-FFF2-40B4-BE49-F238E27FC236}">
              <a16:creationId xmlns:a16="http://schemas.microsoft.com/office/drawing/2014/main" id="{00000000-0008-0000-0700-000082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3" name="テキスト ボックス 642">
          <a:extLst>
            <a:ext uri="{FF2B5EF4-FFF2-40B4-BE49-F238E27FC236}">
              <a16:creationId xmlns:a16="http://schemas.microsoft.com/office/drawing/2014/main" id="{00000000-0008-0000-0700-000083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4" name="テキスト ボックス 643">
          <a:extLst>
            <a:ext uri="{FF2B5EF4-FFF2-40B4-BE49-F238E27FC236}">
              <a16:creationId xmlns:a16="http://schemas.microsoft.com/office/drawing/2014/main" id="{00000000-0008-0000-0700-000084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5" name="テキスト ボックス 644">
          <a:extLst>
            <a:ext uri="{FF2B5EF4-FFF2-40B4-BE49-F238E27FC236}">
              <a16:creationId xmlns:a16="http://schemas.microsoft.com/office/drawing/2014/main" id="{00000000-0008-0000-0700-000085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165100</xdr:rowOff>
    </xdr:from>
    <xdr:to>
      <xdr:col>85</xdr:col>
      <xdr:colOff>177800</xdr:colOff>
      <xdr:row>79</xdr:row>
      <xdr:rowOff>95250</xdr:rowOff>
    </xdr:to>
    <xdr:sp macro="" textlink="">
      <xdr:nvSpPr>
        <xdr:cNvPr id="646" name="楕円 645">
          <a:extLst>
            <a:ext uri="{FF2B5EF4-FFF2-40B4-BE49-F238E27FC236}">
              <a16:creationId xmlns:a16="http://schemas.microsoft.com/office/drawing/2014/main" id="{00000000-0008-0000-0700-000086020000}"/>
            </a:ext>
          </a:extLst>
        </xdr:cNvPr>
        <xdr:cNvSpPr/>
      </xdr:nvSpPr>
      <xdr:spPr>
        <a:xfrm>
          <a:off x="162687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80027</xdr:rowOff>
    </xdr:from>
    <xdr:ext cx="249299" cy="259045"/>
    <xdr:sp macro="" textlink="">
      <xdr:nvSpPr>
        <xdr:cNvPr id="647" name="災害復旧費該当値テキスト">
          <a:extLst>
            <a:ext uri="{FF2B5EF4-FFF2-40B4-BE49-F238E27FC236}">
              <a16:creationId xmlns:a16="http://schemas.microsoft.com/office/drawing/2014/main" id="{00000000-0008-0000-0700-000087020000}"/>
            </a:ext>
          </a:extLst>
        </xdr:cNvPr>
        <xdr:cNvSpPr txBox="1"/>
      </xdr:nvSpPr>
      <xdr:spPr>
        <a:xfrm>
          <a:off x="16370300" y="13453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55673</xdr:rowOff>
    </xdr:from>
    <xdr:to>
      <xdr:col>81</xdr:col>
      <xdr:colOff>101600</xdr:colOff>
      <xdr:row>78</xdr:row>
      <xdr:rowOff>157273</xdr:rowOff>
    </xdr:to>
    <xdr:sp macro="" textlink="">
      <xdr:nvSpPr>
        <xdr:cNvPr id="648" name="楕円 647">
          <a:extLst>
            <a:ext uri="{FF2B5EF4-FFF2-40B4-BE49-F238E27FC236}">
              <a16:creationId xmlns:a16="http://schemas.microsoft.com/office/drawing/2014/main" id="{00000000-0008-0000-0700-000088020000}"/>
            </a:ext>
          </a:extLst>
        </xdr:cNvPr>
        <xdr:cNvSpPr/>
      </xdr:nvSpPr>
      <xdr:spPr>
        <a:xfrm>
          <a:off x="15430500" y="134287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77</xdr:row>
      <xdr:rowOff>2350</xdr:rowOff>
    </xdr:from>
    <xdr:ext cx="534377" cy="259045"/>
    <xdr:sp macro="" textlink="">
      <xdr:nvSpPr>
        <xdr:cNvPr id="649" name="テキスト ボックス 648">
          <a:extLst>
            <a:ext uri="{FF2B5EF4-FFF2-40B4-BE49-F238E27FC236}">
              <a16:creationId xmlns:a16="http://schemas.microsoft.com/office/drawing/2014/main" id="{00000000-0008-0000-0700-000089020000}"/>
            </a:ext>
          </a:extLst>
        </xdr:cNvPr>
        <xdr:cNvSpPr txBox="1"/>
      </xdr:nvSpPr>
      <xdr:spPr>
        <a:xfrm>
          <a:off x="15214111" y="132040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28,721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77</xdr:row>
      <xdr:rowOff>101172</xdr:rowOff>
    </xdr:from>
    <xdr:to>
      <xdr:col>76</xdr:col>
      <xdr:colOff>165100</xdr:colOff>
      <xdr:row>78</xdr:row>
      <xdr:rowOff>31322</xdr:rowOff>
    </xdr:to>
    <xdr:sp macro="" textlink="">
      <xdr:nvSpPr>
        <xdr:cNvPr id="650" name="楕円 649">
          <a:extLst>
            <a:ext uri="{FF2B5EF4-FFF2-40B4-BE49-F238E27FC236}">
              <a16:creationId xmlns:a16="http://schemas.microsoft.com/office/drawing/2014/main" id="{00000000-0008-0000-0700-00008A020000}"/>
            </a:ext>
          </a:extLst>
        </xdr:cNvPr>
        <xdr:cNvSpPr/>
      </xdr:nvSpPr>
      <xdr:spPr>
        <a:xfrm>
          <a:off x="14541500" y="133028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76</xdr:row>
      <xdr:rowOff>47849</xdr:rowOff>
    </xdr:from>
    <xdr:ext cx="534377" cy="259045"/>
    <xdr:sp macro="" textlink="">
      <xdr:nvSpPr>
        <xdr:cNvPr id="651" name="テキスト ボックス 650">
          <a:extLst>
            <a:ext uri="{FF2B5EF4-FFF2-40B4-BE49-F238E27FC236}">
              <a16:creationId xmlns:a16="http://schemas.microsoft.com/office/drawing/2014/main" id="{00000000-0008-0000-0700-00008B020000}"/>
            </a:ext>
          </a:extLst>
        </xdr:cNvPr>
        <xdr:cNvSpPr txBox="1"/>
      </xdr:nvSpPr>
      <xdr:spPr>
        <a:xfrm>
          <a:off x="14325111" y="130780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61,779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77</xdr:row>
      <xdr:rowOff>7031</xdr:rowOff>
    </xdr:from>
    <xdr:to>
      <xdr:col>72</xdr:col>
      <xdr:colOff>38100</xdr:colOff>
      <xdr:row>77</xdr:row>
      <xdr:rowOff>108631</xdr:rowOff>
    </xdr:to>
    <xdr:sp macro="" textlink="">
      <xdr:nvSpPr>
        <xdr:cNvPr id="652" name="楕円 651">
          <a:extLst>
            <a:ext uri="{FF2B5EF4-FFF2-40B4-BE49-F238E27FC236}">
              <a16:creationId xmlns:a16="http://schemas.microsoft.com/office/drawing/2014/main" id="{00000000-0008-0000-0700-00008C020000}"/>
            </a:ext>
          </a:extLst>
        </xdr:cNvPr>
        <xdr:cNvSpPr/>
      </xdr:nvSpPr>
      <xdr:spPr>
        <a:xfrm>
          <a:off x="13652500" y="132086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75</xdr:row>
      <xdr:rowOff>125158</xdr:rowOff>
    </xdr:from>
    <xdr:ext cx="534377" cy="259045"/>
    <xdr:sp macro="" textlink="">
      <xdr:nvSpPr>
        <xdr:cNvPr id="653" name="テキスト ボックス 652">
          <a:extLst>
            <a:ext uri="{FF2B5EF4-FFF2-40B4-BE49-F238E27FC236}">
              <a16:creationId xmlns:a16="http://schemas.microsoft.com/office/drawing/2014/main" id="{00000000-0008-0000-0700-00008D020000}"/>
            </a:ext>
          </a:extLst>
        </xdr:cNvPr>
        <xdr:cNvSpPr txBox="1"/>
      </xdr:nvSpPr>
      <xdr:spPr>
        <a:xfrm>
          <a:off x="13436111" y="129839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86,488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106217</xdr:rowOff>
    </xdr:from>
    <xdr:to>
      <xdr:col>67</xdr:col>
      <xdr:colOff>101600</xdr:colOff>
      <xdr:row>78</xdr:row>
      <xdr:rowOff>36367</xdr:rowOff>
    </xdr:to>
    <xdr:sp macro="" textlink="">
      <xdr:nvSpPr>
        <xdr:cNvPr id="654" name="楕円 653">
          <a:extLst>
            <a:ext uri="{FF2B5EF4-FFF2-40B4-BE49-F238E27FC236}">
              <a16:creationId xmlns:a16="http://schemas.microsoft.com/office/drawing/2014/main" id="{00000000-0008-0000-0700-00008E020000}"/>
            </a:ext>
          </a:extLst>
        </xdr:cNvPr>
        <xdr:cNvSpPr/>
      </xdr:nvSpPr>
      <xdr:spPr>
        <a:xfrm>
          <a:off x="12763500" y="133078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76</xdr:row>
      <xdr:rowOff>52894</xdr:rowOff>
    </xdr:from>
    <xdr:ext cx="534377" cy="259045"/>
    <xdr:sp macro="" textlink="">
      <xdr:nvSpPr>
        <xdr:cNvPr id="655" name="テキスト ボックス 654">
          <a:extLst>
            <a:ext uri="{FF2B5EF4-FFF2-40B4-BE49-F238E27FC236}">
              <a16:creationId xmlns:a16="http://schemas.microsoft.com/office/drawing/2014/main" id="{00000000-0008-0000-0700-00008F020000}"/>
            </a:ext>
          </a:extLst>
        </xdr:cNvPr>
        <xdr:cNvSpPr txBox="1"/>
      </xdr:nvSpPr>
      <xdr:spPr>
        <a:xfrm>
          <a:off x="12547111" y="130830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60,455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6" name="正方形/長方形 655">
          <a:extLst>
            <a:ext uri="{FF2B5EF4-FFF2-40B4-BE49-F238E27FC236}">
              <a16:creationId xmlns:a16="http://schemas.microsoft.com/office/drawing/2014/main" id="{00000000-0008-0000-0700-000090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7" name="正方形/長方形 656">
          <a:extLst>
            <a:ext uri="{FF2B5EF4-FFF2-40B4-BE49-F238E27FC236}">
              <a16:creationId xmlns:a16="http://schemas.microsoft.com/office/drawing/2014/main" id="{00000000-0008-0000-0700-000091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8" name="正方形/長方形 657">
          <a:extLst>
            <a:ext uri="{FF2B5EF4-FFF2-40B4-BE49-F238E27FC236}">
              <a16:creationId xmlns:a16="http://schemas.microsoft.com/office/drawing/2014/main" id="{00000000-0008-0000-0700-000092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89/94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9" name="正方形/長方形 658">
          <a:extLst>
            <a:ext uri="{FF2B5EF4-FFF2-40B4-BE49-F238E27FC236}">
              <a16:creationId xmlns:a16="http://schemas.microsoft.com/office/drawing/2014/main" id="{00000000-0008-0000-0700-000093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0" name="正方形/長方形 659">
          <a:extLst>
            <a:ext uri="{FF2B5EF4-FFF2-40B4-BE49-F238E27FC236}">
              <a16:creationId xmlns:a16="http://schemas.microsoft.com/office/drawing/2014/main" id="{00000000-0008-0000-0700-000094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44,200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1" name="正方形/長方形 660">
          <a:extLst>
            <a:ext uri="{FF2B5EF4-FFF2-40B4-BE49-F238E27FC236}">
              <a16:creationId xmlns:a16="http://schemas.microsoft.com/office/drawing/2014/main" id="{00000000-0008-0000-0700-000095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2" name="正方形/長方形 661">
          <a:extLst>
            <a:ext uri="{FF2B5EF4-FFF2-40B4-BE49-F238E27FC236}">
              <a16:creationId xmlns:a16="http://schemas.microsoft.com/office/drawing/2014/main" id="{00000000-0008-0000-0700-000096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3" name="正方形/長方形 662">
          <a:extLst>
            <a:ext uri="{FF2B5EF4-FFF2-40B4-BE49-F238E27FC236}">
              <a16:creationId xmlns:a16="http://schemas.microsoft.com/office/drawing/2014/main" id="{00000000-0008-0000-0700-000097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4" name="テキスト ボックス 663">
          <a:extLst>
            <a:ext uri="{FF2B5EF4-FFF2-40B4-BE49-F238E27FC236}">
              <a16:creationId xmlns:a16="http://schemas.microsoft.com/office/drawing/2014/main" id="{00000000-0008-0000-0700-000098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5" name="直線コネクタ 664">
          <a:extLst>
            <a:ext uri="{FF2B5EF4-FFF2-40B4-BE49-F238E27FC236}">
              <a16:creationId xmlns:a16="http://schemas.microsoft.com/office/drawing/2014/main" id="{00000000-0008-0000-0700-000099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66" name="直線コネクタ 665">
          <a:extLst>
            <a:ext uri="{FF2B5EF4-FFF2-40B4-BE49-F238E27FC236}">
              <a16:creationId xmlns:a16="http://schemas.microsoft.com/office/drawing/2014/main" id="{00000000-0008-0000-0700-00009A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67" name="テキスト ボックス 666">
          <a:extLst>
            <a:ext uri="{FF2B5EF4-FFF2-40B4-BE49-F238E27FC236}">
              <a16:creationId xmlns:a16="http://schemas.microsoft.com/office/drawing/2014/main" id="{00000000-0008-0000-0700-00009B020000}"/>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68" name="直線コネクタ 667">
          <a:extLst>
            <a:ext uri="{FF2B5EF4-FFF2-40B4-BE49-F238E27FC236}">
              <a16:creationId xmlns:a16="http://schemas.microsoft.com/office/drawing/2014/main" id="{00000000-0008-0000-0700-00009C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96</xdr:row>
      <xdr:rowOff>35577</xdr:rowOff>
    </xdr:from>
    <xdr:ext cx="595419" cy="259045"/>
    <xdr:sp macro="" textlink="">
      <xdr:nvSpPr>
        <xdr:cNvPr id="669" name="テキスト ボックス 668">
          <a:extLst>
            <a:ext uri="{FF2B5EF4-FFF2-40B4-BE49-F238E27FC236}">
              <a16:creationId xmlns:a16="http://schemas.microsoft.com/office/drawing/2014/main" id="{00000000-0008-0000-0700-00009D020000}"/>
            </a:ext>
          </a:extLst>
        </xdr:cNvPr>
        <xdr:cNvSpPr txBox="1"/>
      </xdr:nvSpPr>
      <xdr:spPr>
        <a:xfrm>
          <a:off x="11850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70" name="直線コネクタ 669">
          <a:extLst>
            <a:ext uri="{FF2B5EF4-FFF2-40B4-BE49-F238E27FC236}">
              <a16:creationId xmlns:a16="http://schemas.microsoft.com/office/drawing/2014/main" id="{00000000-0008-0000-0700-00009E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93</xdr:row>
      <xdr:rowOff>168927</xdr:rowOff>
    </xdr:from>
    <xdr:ext cx="595419" cy="259045"/>
    <xdr:sp macro="" textlink="">
      <xdr:nvSpPr>
        <xdr:cNvPr id="671" name="テキスト ボックス 670">
          <a:extLst>
            <a:ext uri="{FF2B5EF4-FFF2-40B4-BE49-F238E27FC236}">
              <a16:creationId xmlns:a16="http://schemas.microsoft.com/office/drawing/2014/main" id="{00000000-0008-0000-0700-00009F020000}"/>
            </a:ext>
          </a:extLst>
        </xdr:cNvPr>
        <xdr:cNvSpPr txBox="1"/>
      </xdr:nvSpPr>
      <xdr:spPr>
        <a:xfrm>
          <a:off x="11850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72" name="直線コネクタ 671">
          <a:extLst>
            <a:ext uri="{FF2B5EF4-FFF2-40B4-BE49-F238E27FC236}">
              <a16:creationId xmlns:a16="http://schemas.microsoft.com/office/drawing/2014/main" id="{00000000-0008-0000-0700-0000A0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91</xdr:row>
      <xdr:rowOff>130827</xdr:rowOff>
    </xdr:from>
    <xdr:ext cx="595419" cy="259045"/>
    <xdr:sp macro="" textlink="">
      <xdr:nvSpPr>
        <xdr:cNvPr id="673" name="テキスト ボックス 672">
          <a:extLst>
            <a:ext uri="{FF2B5EF4-FFF2-40B4-BE49-F238E27FC236}">
              <a16:creationId xmlns:a16="http://schemas.microsoft.com/office/drawing/2014/main" id="{00000000-0008-0000-0700-0000A1020000}"/>
            </a:ext>
          </a:extLst>
        </xdr:cNvPr>
        <xdr:cNvSpPr txBox="1"/>
      </xdr:nvSpPr>
      <xdr:spPr>
        <a:xfrm>
          <a:off x="11850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74" name="直線コネクタ 673">
          <a:extLst>
            <a:ext uri="{FF2B5EF4-FFF2-40B4-BE49-F238E27FC236}">
              <a16:creationId xmlns:a16="http://schemas.microsoft.com/office/drawing/2014/main" id="{00000000-0008-0000-0700-0000A2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92727</xdr:rowOff>
    </xdr:from>
    <xdr:ext cx="595419" cy="259045"/>
    <xdr:sp macro="" textlink="">
      <xdr:nvSpPr>
        <xdr:cNvPr id="675" name="テキスト ボックス 674">
          <a:extLst>
            <a:ext uri="{FF2B5EF4-FFF2-40B4-BE49-F238E27FC236}">
              <a16:creationId xmlns:a16="http://schemas.microsoft.com/office/drawing/2014/main" id="{00000000-0008-0000-0700-0000A3020000}"/>
            </a:ext>
          </a:extLst>
        </xdr:cNvPr>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6" name="直線コネクタ 675">
          <a:extLst>
            <a:ext uri="{FF2B5EF4-FFF2-40B4-BE49-F238E27FC236}">
              <a16:creationId xmlns:a16="http://schemas.microsoft.com/office/drawing/2014/main" id="{00000000-0008-0000-0700-0000A4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87</xdr:row>
      <xdr:rowOff>54627</xdr:rowOff>
    </xdr:from>
    <xdr:ext cx="685572" cy="259045"/>
    <xdr:sp macro="" textlink="">
      <xdr:nvSpPr>
        <xdr:cNvPr id="677" name="テキスト ボックス 676">
          <a:extLst>
            <a:ext uri="{FF2B5EF4-FFF2-40B4-BE49-F238E27FC236}">
              <a16:creationId xmlns:a16="http://schemas.microsoft.com/office/drawing/2014/main" id="{00000000-0008-0000-0700-0000A5020000}"/>
            </a:ext>
          </a:extLst>
        </xdr:cNvPr>
        <xdr:cNvSpPr txBox="1"/>
      </xdr:nvSpPr>
      <xdr:spPr>
        <a:xfrm>
          <a:off x="11760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8" name="公債費グラフ枠">
          <a:extLst>
            <a:ext uri="{FF2B5EF4-FFF2-40B4-BE49-F238E27FC236}">
              <a16:creationId xmlns:a16="http://schemas.microsoft.com/office/drawing/2014/main" id="{00000000-0008-0000-0700-0000A6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23636</xdr:rowOff>
    </xdr:from>
    <xdr:to>
      <xdr:col>85</xdr:col>
      <xdr:colOff>126364</xdr:colOff>
      <xdr:row>99</xdr:row>
      <xdr:rowOff>44450</xdr:rowOff>
    </xdr:to>
    <xdr:cxnSp macro="">
      <xdr:nvCxnSpPr>
        <xdr:cNvPr id="679" name="直線コネクタ 678">
          <a:extLst>
            <a:ext uri="{FF2B5EF4-FFF2-40B4-BE49-F238E27FC236}">
              <a16:creationId xmlns:a16="http://schemas.microsoft.com/office/drawing/2014/main" id="{00000000-0008-0000-0700-0000A7020000}"/>
            </a:ext>
          </a:extLst>
        </xdr:cNvPr>
        <xdr:cNvCxnSpPr/>
      </xdr:nvCxnSpPr>
      <xdr:spPr>
        <a:xfrm flipV="1">
          <a:off x="16317595" y="15454136"/>
          <a:ext cx="1269" cy="156386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48277</xdr:rowOff>
    </xdr:from>
    <xdr:ext cx="249299" cy="259045"/>
    <xdr:sp macro="" textlink="">
      <xdr:nvSpPr>
        <xdr:cNvPr id="680" name="公債費最小値テキスト">
          <a:extLst>
            <a:ext uri="{FF2B5EF4-FFF2-40B4-BE49-F238E27FC236}">
              <a16:creationId xmlns:a16="http://schemas.microsoft.com/office/drawing/2014/main" id="{00000000-0008-0000-0700-0000A8020000}"/>
            </a:ext>
          </a:extLst>
        </xdr:cNvPr>
        <xdr:cNvSpPr txBox="1"/>
      </xdr:nvSpPr>
      <xdr:spPr>
        <a:xfrm>
          <a:off x="16370300" y="17021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44450</xdr:rowOff>
    </xdr:from>
    <xdr:to>
      <xdr:col>86</xdr:col>
      <xdr:colOff>25400</xdr:colOff>
      <xdr:row>99</xdr:row>
      <xdr:rowOff>44450</xdr:rowOff>
    </xdr:to>
    <xdr:cxnSp macro="">
      <xdr:nvCxnSpPr>
        <xdr:cNvPr id="681" name="直線コネクタ 680">
          <a:extLst>
            <a:ext uri="{FF2B5EF4-FFF2-40B4-BE49-F238E27FC236}">
              <a16:creationId xmlns:a16="http://schemas.microsoft.com/office/drawing/2014/main" id="{00000000-0008-0000-0700-0000A9020000}"/>
            </a:ext>
          </a:extLst>
        </xdr:cNvPr>
        <xdr:cNvCxnSpPr/>
      </xdr:nvCxnSpPr>
      <xdr:spPr>
        <a:xfrm>
          <a:off x="16230600" y="1701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88</xdr:row>
      <xdr:rowOff>141763</xdr:rowOff>
    </xdr:from>
    <xdr:ext cx="599010" cy="259045"/>
    <xdr:sp macro="" textlink="">
      <xdr:nvSpPr>
        <xdr:cNvPr id="682" name="公債費最大値テキスト">
          <a:extLst>
            <a:ext uri="{FF2B5EF4-FFF2-40B4-BE49-F238E27FC236}">
              <a16:creationId xmlns:a16="http://schemas.microsoft.com/office/drawing/2014/main" id="{00000000-0008-0000-0700-0000AA020000}"/>
            </a:ext>
          </a:extLst>
        </xdr:cNvPr>
        <xdr:cNvSpPr txBox="1"/>
      </xdr:nvSpPr>
      <xdr:spPr>
        <a:xfrm>
          <a:off x="16370300" y="152293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820,926</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90</xdr:row>
      <xdr:rowOff>23636</xdr:rowOff>
    </xdr:from>
    <xdr:to>
      <xdr:col>86</xdr:col>
      <xdr:colOff>25400</xdr:colOff>
      <xdr:row>90</xdr:row>
      <xdr:rowOff>23636</xdr:rowOff>
    </xdr:to>
    <xdr:cxnSp macro="">
      <xdr:nvCxnSpPr>
        <xdr:cNvPr id="683" name="直線コネクタ 682">
          <a:extLst>
            <a:ext uri="{FF2B5EF4-FFF2-40B4-BE49-F238E27FC236}">
              <a16:creationId xmlns:a16="http://schemas.microsoft.com/office/drawing/2014/main" id="{00000000-0008-0000-0700-0000AB020000}"/>
            </a:ext>
          </a:extLst>
        </xdr:cNvPr>
        <xdr:cNvCxnSpPr/>
      </xdr:nvCxnSpPr>
      <xdr:spPr>
        <a:xfrm>
          <a:off x="16230600" y="154541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98</xdr:row>
      <xdr:rowOff>132671</xdr:rowOff>
    </xdr:from>
    <xdr:to>
      <xdr:col>85</xdr:col>
      <xdr:colOff>127000</xdr:colOff>
      <xdr:row>98</xdr:row>
      <xdr:rowOff>134153</xdr:rowOff>
    </xdr:to>
    <xdr:cxnSp macro="">
      <xdr:nvCxnSpPr>
        <xdr:cNvPr id="684" name="直線コネクタ 683">
          <a:extLst>
            <a:ext uri="{FF2B5EF4-FFF2-40B4-BE49-F238E27FC236}">
              <a16:creationId xmlns:a16="http://schemas.microsoft.com/office/drawing/2014/main" id="{00000000-0008-0000-0700-0000AC020000}"/>
            </a:ext>
          </a:extLst>
        </xdr:cNvPr>
        <xdr:cNvCxnSpPr/>
      </xdr:nvCxnSpPr>
      <xdr:spPr>
        <a:xfrm>
          <a:off x="15481300" y="16934771"/>
          <a:ext cx="838200" cy="14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96</xdr:row>
      <xdr:rowOff>14329</xdr:rowOff>
    </xdr:from>
    <xdr:ext cx="599010" cy="259045"/>
    <xdr:sp macro="" textlink="">
      <xdr:nvSpPr>
        <xdr:cNvPr id="685" name="公債費平均値テキスト">
          <a:extLst>
            <a:ext uri="{FF2B5EF4-FFF2-40B4-BE49-F238E27FC236}">
              <a16:creationId xmlns:a16="http://schemas.microsoft.com/office/drawing/2014/main" id="{00000000-0008-0000-0700-0000AD020000}"/>
            </a:ext>
          </a:extLst>
        </xdr:cNvPr>
        <xdr:cNvSpPr txBox="1"/>
      </xdr:nvSpPr>
      <xdr:spPr>
        <a:xfrm>
          <a:off x="16370300" y="16473529"/>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181,154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162902</xdr:rowOff>
    </xdr:from>
    <xdr:to>
      <xdr:col>85</xdr:col>
      <xdr:colOff>177800</xdr:colOff>
      <xdr:row>97</xdr:row>
      <xdr:rowOff>93052</xdr:rowOff>
    </xdr:to>
    <xdr:sp macro="" textlink="">
      <xdr:nvSpPr>
        <xdr:cNvPr id="686" name="フローチャート: 判断 685">
          <a:extLst>
            <a:ext uri="{FF2B5EF4-FFF2-40B4-BE49-F238E27FC236}">
              <a16:creationId xmlns:a16="http://schemas.microsoft.com/office/drawing/2014/main" id="{00000000-0008-0000-0700-0000AE020000}"/>
            </a:ext>
          </a:extLst>
        </xdr:cNvPr>
        <xdr:cNvSpPr/>
      </xdr:nvSpPr>
      <xdr:spPr>
        <a:xfrm>
          <a:off x="16268700" y="166221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98</xdr:row>
      <xdr:rowOff>132671</xdr:rowOff>
    </xdr:from>
    <xdr:to>
      <xdr:col>81</xdr:col>
      <xdr:colOff>50800</xdr:colOff>
      <xdr:row>98</xdr:row>
      <xdr:rowOff>133665</xdr:rowOff>
    </xdr:to>
    <xdr:cxnSp macro="">
      <xdr:nvCxnSpPr>
        <xdr:cNvPr id="687" name="直線コネクタ 686">
          <a:extLst>
            <a:ext uri="{FF2B5EF4-FFF2-40B4-BE49-F238E27FC236}">
              <a16:creationId xmlns:a16="http://schemas.microsoft.com/office/drawing/2014/main" id="{00000000-0008-0000-0700-0000AF020000}"/>
            </a:ext>
          </a:extLst>
        </xdr:cNvPr>
        <xdr:cNvCxnSpPr/>
      </xdr:nvCxnSpPr>
      <xdr:spPr>
        <a:xfrm flipV="1">
          <a:off x="14592300" y="16934771"/>
          <a:ext cx="889000" cy="9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24205</xdr:rowOff>
    </xdr:from>
    <xdr:to>
      <xdr:col>81</xdr:col>
      <xdr:colOff>101600</xdr:colOff>
      <xdr:row>97</xdr:row>
      <xdr:rowOff>125805</xdr:rowOff>
    </xdr:to>
    <xdr:sp macro="" textlink="">
      <xdr:nvSpPr>
        <xdr:cNvPr id="688" name="フローチャート: 判断 687">
          <a:extLst>
            <a:ext uri="{FF2B5EF4-FFF2-40B4-BE49-F238E27FC236}">
              <a16:creationId xmlns:a16="http://schemas.microsoft.com/office/drawing/2014/main" id="{00000000-0008-0000-0700-0000B0020000}"/>
            </a:ext>
          </a:extLst>
        </xdr:cNvPr>
        <xdr:cNvSpPr/>
      </xdr:nvSpPr>
      <xdr:spPr>
        <a:xfrm>
          <a:off x="15430500" y="166548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95</xdr:row>
      <xdr:rowOff>142332</xdr:rowOff>
    </xdr:from>
    <xdr:ext cx="599010" cy="259045"/>
    <xdr:sp macro="" textlink="">
      <xdr:nvSpPr>
        <xdr:cNvPr id="689" name="テキスト ボックス 688">
          <a:extLst>
            <a:ext uri="{FF2B5EF4-FFF2-40B4-BE49-F238E27FC236}">
              <a16:creationId xmlns:a16="http://schemas.microsoft.com/office/drawing/2014/main" id="{00000000-0008-0000-0700-0000B1020000}"/>
            </a:ext>
          </a:extLst>
        </xdr:cNvPr>
        <xdr:cNvSpPr txBox="1"/>
      </xdr:nvSpPr>
      <xdr:spPr>
        <a:xfrm>
          <a:off x="15181795" y="164300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163,961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98</xdr:row>
      <xdr:rowOff>133665</xdr:rowOff>
    </xdr:from>
    <xdr:to>
      <xdr:col>76</xdr:col>
      <xdr:colOff>114300</xdr:colOff>
      <xdr:row>98</xdr:row>
      <xdr:rowOff>135395</xdr:rowOff>
    </xdr:to>
    <xdr:cxnSp macro="">
      <xdr:nvCxnSpPr>
        <xdr:cNvPr id="690" name="直線コネクタ 689">
          <a:extLst>
            <a:ext uri="{FF2B5EF4-FFF2-40B4-BE49-F238E27FC236}">
              <a16:creationId xmlns:a16="http://schemas.microsoft.com/office/drawing/2014/main" id="{00000000-0008-0000-0700-0000B2020000}"/>
            </a:ext>
          </a:extLst>
        </xdr:cNvPr>
        <xdr:cNvCxnSpPr/>
      </xdr:nvCxnSpPr>
      <xdr:spPr>
        <a:xfrm flipV="1">
          <a:off x="13703300" y="16935765"/>
          <a:ext cx="889000" cy="17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51205</xdr:rowOff>
    </xdr:from>
    <xdr:to>
      <xdr:col>76</xdr:col>
      <xdr:colOff>165100</xdr:colOff>
      <xdr:row>97</xdr:row>
      <xdr:rowOff>152805</xdr:rowOff>
    </xdr:to>
    <xdr:sp macro="" textlink="">
      <xdr:nvSpPr>
        <xdr:cNvPr id="691" name="フローチャート: 判断 690">
          <a:extLst>
            <a:ext uri="{FF2B5EF4-FFF2-40B4-BE49-F238E27FC236}">
              <a16:creationId xmlns:a16="http://schemas.microsoft.com/office/drawing/2014/main" id="{00000000-0008-0000-0700-0000B3020000}"/>
            </a:ext>
          </a:extLst>
        </xdr:cNvPr>
        <xdr:cNvSpPr/>
      </xdr:nvSpPr>
      <xdr:spPr>
        <a:xfrm>
          <a:off x="14541500" y="166818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95</xdr:row>
      <xdr:rowOff>169332</xdr:rowOff>
    </xdr:from>
    <xdr:ext cx="599010" cy="259045"/>
    <xdr:sp macro="" textlink="">
      <xdr:nvSpPr>
        <xdr:cNvPr id="692" name="テキスト ボックス 691">
          <a:extLst>
            <a:ext uri="{FF2B5EF4-FFF2-40B4-BE49-F238E27FC236}">
              <a16:creationId xmlns:a16="http://schemas.microsoft.com/office/drawing/2014/main" id="{00000000-0008-0000-0700-0000B4020000}"/>
            </a:ext>
          </a:extLst>
        </xdr:cNvPr>
        <xdr:cNvSpPr txBox="1"/>
      </xdr:nvSpPr>
      <xdr:spPr>
        <a:xfrm>
          <a:off x="14292795" y="164570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149,788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98</xdr:row>
      <xdr:rowOff>134979</xdr:rowOff>
    </xdr:from>
    <xdr:to>
      <xdr:col>71</xdr:col>
      <xdr:colOff>177800</xdr:colOff>
      <xdr:row>98</xdr:row>
      <xdr:rowOff>135395</xdr:rowOff>
    </xdr:to>
    <xdr:cxnSp macro="">
      <xdr:nvCxnSpPr>
        <xdr:cNvPr id="693" name="直線コネクタ 692">
          <a:extLst>
            <a:ext uri="{FF2B5EF4-FFF2-40B4-BE49-F238E27FC236}">
              <a16:creationId xmlns:a16="http://schemas.microsoft.com/office/drawing/2014/main" id="{00000000-0008-0000-0700-0000B5020000}"/>
            </a:ext>
          </a:extLst>
        </xdr:cNvPr>
        <xdr:cNvCxnSpPr/>
      </xdr:nvCxnSpPr>
      <xdr:spPr>
        <a:xfrm>
          <a:off x="12814300" y="16937079"/>
          <a:ext cx="889000" cy="4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46146</xdr:rowOff>
    </xdr:from>
    <xdr:to>
      <xdr:col>72</xdr:col>
      <xdr:colOff>38100</xdr:colOff>
      <xdr:row>97</xdr:row>
      <xdr:rowOff>147746</xdr:rowOff>
    </xdr:to>
    <xdr:sp macro="" textlink="">
      <xdr:nvSpPr>
        <xdr:cNvPr id="694" name="フローチャート: 判断 693">
          <a:extLst>
            <a:ext uri="{FF2B5EF4-FFF2-40B4-BE49-F238E27FC236}">
              <a16:creationId xmlns:a16="http://schemas.microsoft.com/office/drawing/2014/main" id="{00000000-0008-0000-0700-0000B6020000}"/>
            </a:ext>
          </a:extLst>
        </xdr:cNvPr>
        <xdr:cNvSpPr/>
      </xdr:nvSpPr>
      <xdr:spPr>
        <a:xfrm>
          <a:off x="13652500" y="166767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95</xdr:row>
      <xdr:rowOff>164273</xdr:rowOff>
    </xdr:from>
    <xdr:ext cx="599010" cy="259045"/>
    <xdr:sp macro="" textlink="">
      <xdr:nvSpPr>
        <xdr:cNvPr id="695" name="テキスト ボックス 694">
          <a:extLst>
            <a:ext uri="{FF2B5EF4-FFF2-40B4-BE49-F238E27FC236}">
              <a16:creationId xmlns:a16="http://schemas.microsoft.com/office/drawing/2014/main" id="{00000000-0008-0000-0700-0000B7020000}"/>
            </a:ext>
          </a:extLst>
        </xdr:cNvPr>
        <xdr:cNvSpPr txBox="1"/>
      </xdr:nvSpPr>
      <xdr:spPr>
        <a:xfrm>
          <a:off x="13403795" y="164520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152,443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28673</xdr:rowOff>
    </xdr:from>
    <xdr:to>
      <xdr:col>67</xdr:col>
      <xdr:colOff>101600</xdr:colOff>
      <xdr:row>98</xdr:row>
      <xdr:rowOff>130273</xdr:rowOff>
    </xdr:to>
    <xdr:sp macro="" textlink="">
      <xdr:nvSpPr>
        <xdr:cNvPr id="696" name="フローチャート: 判断 695">
          <a:extLst>
            <a:ext uri="{FF2B5EF4-FFF2-40B4-BE49-F238E27FC236}">
              <a16:creationId xmlns:a16="http://schemas.microsoft.com/office/drawing/2014/main" id="{00000000-0008-0000-0700-0000B8020000}"/>
            </a:ext>
          </a:extLst>
        </xdr:cNvPr>
        <xdr:cNvSpPr/>
      </xdr:nvSpPr>
      <xdr:spPr>
        <a:xfrm>
          <a:off x="12763500" y="168307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146800</xdr:rowOff>
    </xdr:from>
    <xdr:ext cx="534377" cy="259045"/>
    <xdr:sp macro="" textlink="">
      <xdr:nvSpPr>
        <xdr:cNvPr id="697" name="テキスト ボックス 696">
          <a:extLst>
            <a:ext uri="{FF2B5EF4-FFF2-40B4-BE49-F238E27FC236}">
              <a16:creationId xmlns:a16="http://schemas.microsoft.com/office/drawing/2014/main" id="{00000000-0008-0000-0700-0000B9020000}"/>
            </a:ext>
          </a:extLst>
        </xdr:cNvPr>
        <xdr:cNvSpPr txBox="1"/>
      </xdr:nvSpPr>
      <xdr:spPr>
        <a:xfrm>
          <a:off x="12547111" y="166060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8" name="テキスト ボックス 697">
          <a:extLst>
            <a:ext uri="{FF2B5EF4-FFF2-40B4-BE49-F238E27FC236}">
              <a16:creationId xmlns:a16="http://schemas.microsoft.com/office/drawing/2014/main" id="{00000000-0008-0000-0700-0000BA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9" name="テキスト ボックス 698">
          <a:extLst>
            <a:ext uri="{FF2B5EF4-FFF2-40B4-BE49-F238E27FC236}">
              <a16:creationId xmlns:a16="http://schemas.microsoft.com/office/drawing/2014/main" id="{00000000-0008-0000-0700-0000BB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0" name="テキスト ボックス 699">
          <a:extLst>
            <a:ext uri="{FF2B5EF4-FFF2-40B4-BE49-F238E27FC236}">
              <a16:creationId xmlns:a16="http://schemas.microsoft.com/office/drawing/2014/main" id="{00000000-0008-0000-0700-0000BC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1" name="テキスト ボックス 700">
          <a:extLst>
            <a:ext uri="{FF2B5EF4-FFF2-40B4-BE49-F238E27FC236}">
              <a16:creationId xmlns:a16="http://schemas.microsoft.com/office/drawing/2014/main" id="{00000000-0008-0000-0700-0000BD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2" name="テキスト ボックス 701">
          <a:extLst>
            <a:ext uri="{FF2B5EF4-FFF2-40B4-BE49-F238E27FC236}">
              <a16:creationId xmlns:a16="http://schemas.microsoft.com/office/drawing/2014/main" id="{00000000-0008-0000-0700-0000BE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83353</xdr:rowOff>
    </xdr:from>
    <xdr:to>
      <xdr:col>85</xdr:col>
      <xdr:colOff>177800</xdr:colOff>
      <xdr:row>99</xdr:row>
      <xdr:rowOff>13503</xdr:rowOff>
    </xdr:to>
    <xdr:sp macro="" textlink="">
      <xdr:nvSpPr>
        <xdr:cNvPr id="703" name="楕円 702">
          <a:extLst>
            <a:ext uri="{FF2B5EF4-FFF2-40B4-BE49-F238E27FC236}">
              <a16:creationId xmlns:a16="http://schemas.microsoft.com/office/drawing/2014/main" id="{00000000-0008-0000-0700-0000BF020000}"/>
            </a:ext>
          </a:extLst>
        </xdr:cNvPr>
        <xdr:cNvSpPr/>
      </xdr:nvSpPr>
      <xdr:spPr>
        <a:xfrm>
          <a:off x="16268700" y="168854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169730</xdr:rowOff>
    </xdr:from>
    <xdr:ext cx="534377" cy="259045"/>
    <xdr:sp macro="" textlink="">
      <xdr:nvSpPr>
        <xdr:cNvPr id="704" name="公債費該当値テキスト">
          <a:extLst>
            <a:ext uri="{FF2B5EF4-FFF2-40B4-BE49-F238E27FC236}">
              <a16:creationId xmlns:a16="http://schemas.microsoft.com/office/drawing/2014/main" id="{00000000-0008-0000-0700-0000C0020000}"/>
            </a:ext>
          </a:extLst>
        </xdr:cNvPr>
        <xdr:cNvSpPr txBox="1"/>
      </xdr:nvSpPr>
      <xdr:spPr>
        <a:xfrm>
          <a:off x="16370300" y="168003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42,912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98</xdr:row>
      <xdr:rowOff>81871</xdr:rowOff>
    </xdr:from>
    <xdr:to>
      <xdr:col>81</xdr:col>
      <xdr:colOff>101600</xdr:colOff>
      <xdr:row>99</xdr:row>
      <xdr:rowOff>12021</xdr:rowOff>
    </xdr:to>
    <xdr:sp macro="" textlink="">
      <xdr:nvSpPr>
        <xdr:cNvPr id="705" name="楕円 704">
          <a:extLst>
            <a:ext uri="{FF2B5EF4-FFF2-40B4-BE49-F238E27FC236}">
              <a16:creationId xmlns:a16="http://schemas.microsoft.com/office/drawing/2014/main" id="{00000000-0008-0000-0700-0000C1020000}"/>
            </a:ext>
          </a:extLst>
        </xdr:cNvPr>
        <xdr:cNvSpPr/>
      </xdr:nvSpPr>
      <xdr:spPr>
        <a:xfrm>
          <a:off x="15430500" y="168839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99</xdr:row>
      <xdr:rowOff>3148</xdr:rowOff>
    </xdr:from>
    <xdr:ext cx="534377" cy="259045"/>
    <xdr:sp macro="" textlink="">
      <xdr:nvSpPr>
        <xdr:cNvPr id="706" name="テキスト ボックス 705">
          <a:extLst>
            <a:ext uri="{FF2B5EF4-FFF2-40B4-BE49-F238E27FC236}">
              <a16:creationId xmlns:a16="http://schemas.microsoft.com/office/drawing/2014/main" id="{00000000-0008-0000-0700-0000C2020000}"/>
            </a:ext>
          </a:extLst>
        </xdr:cNvPr>
        <xdr:cNvSpPr txBox="1"/>
      </xdr:nvSpPr>
      <xdr:spPr>
        <a:xfrm>
          <a:off x="15214111" y="169766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43,690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98</xdr:row>
      <xdr:rowOff>82865</xdr:rowOff>
    </xdr:from>
    <xdr:to>
      <xdr:col>76</xdr:col>
      <xdr:colOff>165100</xdr:colOff>
      <xdr:row>99</xdr:row>
      <xdr:rowOff>13015</xdr:rowOff>
    </xdr:to>
    <xdr:sp macro="" textlink="">
      <xdr:nvSpPr>
        <xdr:cNvPr id="707" name="楕円 706">
          <a:extLst>
            <a:ext uri="{FF2B5EF4-FFF2-40B4-BE49-F238E27FC236}">
              <a16:creationId xmlns:a16="http://schemas.microsoft.com/office/drawing/2014/main" id="{00000000-0008-0000-0700-0000C3020000}"/>
            </a:ext>
          </a:extLst>
        </xdr:cNvPr>
        <xdr:cNvSpPr/>
      </xdr:nvSpPr>
      <xdr:spPr>
        <a:xfrm>
          <a:off x="14541500" y="168849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99</xdr:row>
      <xdr:rowOff>4142</xdr:rowOff>
    </xdr:from>
    <xdr:ext cx="534377" cy="259045"/>
    <xdr:sp macro="" textlink="">
      <xdr:nvSpPr>
        <xdr:cNvPr id="708" name="テキスト ボックス 707">
          <a:extLst>
            <a:ext uri="{FF2B5EF4-FFF2-40B4-BE49-F238E27FC236}">
              <a16:creationId xmlns:a16="http://schemas.microsoft.com/office/drawing/2014/main" id="{00000000-0008-0000-0700-0000C4020000}"/>
            </a:ext>
          </a:extLst>
        </xdr:cNvPr>
        <xdr:cNvSpPr txBox="1"/>
      </xdr:nvSpPr>
      <xdr:spPr>
        <a:xfrm>
          <a:off x="14325111" y="169776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43,168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98</xdr:row>
      <xdr:rowOff>84595</xdr:rowOff>
    </xdr:from>
    <xdr:to>
      <xdr:col>72</xdr:col>
      <xdr:colOff>38100</xdr:colOff>
      <xdr:row>99</xdr:row>
      <xdr:rowOff>14745</xdr:rowOff>
    </xdr:to>
    <xdr:sp macro="" textlink="">
      <xdr:nvSpPr>
        <xdr:cNvPr id="709" name="楕円 708">
          <a:extLst>
            <a:ext uri="{FF2B5EF4-FFF2-40B4-BE49-F238E27FC236}">
              <a16:creationId xmlns:a16="http://schemas.microsoft.com/office/drawing/2014/main" id="{00000000-0008-0000-0700-0000C5020000}"/>
            </a:ext>
          </a:extLst>
        </xdr:cNvPr>
        <xdr:cNvSpPr/>
      </xdr:nvSpPr>
      <xdr:spPr>
        <a:xfrm>
          <a:off x="13652500" y="168866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99</xdr:row>
      <xdr:rowOff>5872</xdr:rowOff>
    </xdr:from>
    <xdr:ext cx="534377" cy="259045"/>
    <xdr:sp macro="" textlink="">
      <xdr:nvSpPr>
        <xdr:cNvPr id="710" name="テキスト ボックス 709">
          <a:extLst>
            <a:ext uri="{FF2B5EF4-FFF2-40B4-BE49-F238E27FC236}">
              <a16:creationId xmlns:a16="http://schemas.microsoft.com/office/drawing/2014/main" id="{00000000-0008-0000-0700-0000C6020000}"/>
            </a:ext>
          </a:extLst>
        </xdr:cNvPr>
        <xdr:cNvSpPr txBox="1"/>
      </xdr:nvSpPr>
      <xdr:spPr>
        <a:xfrm>
          <a:off x="13436111" y="169794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42,260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84179</xdr:rowOff>
    </xdr:from>
    <xdr:to>
      <xdr:col>67</xdr:col>
      <xdr:colOff>101600</xdr:colOff>
      <xdr:row>99</xdr:row>
      <xdr:rowOff>14329</xdr:rowOff>
    </xdr:to>
    <xdr:sp macro="" textlink="">
      <xdr:nvSpPr>
        <xdr:cNvPr id="711" name="楕円 710">
          <a:extLst>
            <a:ext uri="{FF2B5EF4-FFF2-40B4-BE49-F238E27FC236}">
              <a16:creationId xmlns:a16="http://schemas.microsoft.com/office/drawing/2014/main" id="{00000000-0008-0000-0700-0000C7020000}"/>
            </a:ext>
          </a:extLst>
        </xdr:cNvPr>
        <xdr:cNvSpPr/>
      </xdr:nvSpPr>
      <xdr:spPr>
        <a:xfrm>
          <a:off x="12763500" y="168862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99</xdr:row>
      <xdr:rowOff>5456</xdr:rowOff>
    </xdr:from>
    <xdr:ext cx="534377" cy="259045"/>
    <xdr:sp macro="" textlink="">
      <xdr:nvSpPr>
        <xdr:cNvPr id="712" name="テキスト ボックス 711">
          <a:extLst>
            <a:ext uri="{FF2B5EF4-FFF2-40B4-BE49-F238E27FC236}">
              <a16:creationId xmlns:a16="http://schemas.microsoft.com/office/drawing/2014/main" id="{00000000-0008-0000-0700-0000C8020000}"/>
            </a:ext>
          </a:extLst>
        </xdr:cNvPr>
        <xdr:cNvSpPr txBox="1"/>
      </xdr:nvSpPr>
      <xdr:spPr>
        <a:xfrm>
          <a:off x="12547111" y="169790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42,478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3" name="正方形/長方形 712">
          <a:extLst>
            <a:ext uri="{FF2B5EF4-FFF2-40B4-BE49-F238E27FC236}">
              <a16:creationId xmlns:a16="http://schemas.microsoft.com/office/drawing/2014/main" id="{00000000-0008-0000-0700-0000C9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4" name="正方形/長方形 713">
          <a:extLst>
            <a:ext uri="{FF2B5EF4-FFF2-40B4-BE49-F238E27FC236}">
              <a16:creationId xmlns:a16="http://schemas.microsoft.com/office/drawing/2014/main" id="{00000000-0008-0000-0700-0000CA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5" name="正方形/長方形 714">
          <a:extLst>
            <a:ext uri="{FF2B5EF4-FFF2-40B4-BE49-F238E27FC236}">
              <a16:creationId xmlns:a16="http://schemas.microsoft.com/office/drawing/2014/main" id="{00000000-0008-0000-0700-0000CB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6" name="正方形/長方形 715">
          <a:extLst>
            <a:ext uri="{FF2B5EF4-FFF2-40B4-BE49-F238E27FC236}">
              <a16:creationId xmlns:a16="http://schemas.microsoft.com/office/drawing/2014/main" id="{00000000-0008-0000-0700-0000CC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7" name="正方形/長方形 716">
          <a:extLst>
            <a:ext uri="{FF2B5EF4-FFF2-40B4-BE49-F238E27FC236}">
              <a16:creationId xmlns:a16="http://schemas.microsoft.com/office/drawing/2014/main" id="{00000000-0008-0000-0700-0000CD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8" name="正方形/長方形 717">
          <a:extLst>
            <a:ext uri="{FF2B5EF4-FFF2-40B4-BE49-F238E27FC236}">
              <a16:creationId xmlns:a16="http://schemas.microsoft.com/office/drawing/2014/main" id="{00000000-0008-0000-0700-0000CE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9" name="正方形/長方形 718">
          <a:extLst>
            <a:ext uri="{FF2B5EF4-FFF2-40B4-BE49-F238E27FC236}">
              <a16:creationId xmlns:a16="http://schemas.microsoft.com/office/drawing/2014/main" id="{00000000-0008-0000-0700-0000CF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0" name="正方形/長方形 719">
          <a:extLst>
            <a:ext uri="{FF2B5EF4-FFF2-40B4-BE49-F238E27FC236}">
              <a16:creationId xmlns:a16="http://schemas.microsoft.com/office/drawing/2014/main" id="{00000000-0008-0000-0700-0000D0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1" name="テキスト ボックス 720">
          <a:extLst>
            <a:ext uri="{FF2B5EF4-FFF2-40B4-BE49-F238E27FC236}">
              <a16:creationId xmlns:a16="http://schemas.microsoft.com/office/drawing/2014/main" id="{00000000-0008-0000-0700-0000D1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2" name="直線コネクタ 721">
          <a:extLst>
            <a:ext uri="{FF2B5EF4-FFF2-40B4-BE49-F238E27FC236}">
              <a16:creationId xmlns:a16="http://schemas.microsoft.com/office/drawing/2014/main" id="{00000000-0008-0000-0700-0000D2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23" name="直線コネクタ 722">
          <a:extLst>
            <a:ext uri="{FF2B5EF4-FFF2-40B4-BE49-F238E27FC236}">
              <a16:creationId xmlns:a16="http://schemas.microsoft.com/office/drawing/2014/main" id="{00000000-0008-0000-0700-0000D3020000}"/>
            </a:ext>
          </a:extLst>
        </xdr:cNvPr>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24" name="テキスト ボックス 723">
          <a:extLst>
            <a:ext uri="{FF2B5EF4-FFF2-40B4-BE49-F238E27FC236}">
              <a16:creationId xmlns:a16="http://schemas.microsoft.com/office/drawing/2014/main" id="{00000000-0008-0000-0700-0000D4020000}"/>
            </a:ext>
          </a:extLst>
        </xdr:cNvPr>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25" name="直線コネクタ 724">
          <a:extLst>
            <a:ext uri="{FF2B5EF4-FFF2-40B4-BE49-F238E27FC236}">
              <a16:creationId xmlns:a16="http://schemas.microsoft.com/office/drawing/2014/main" id="{00000000-0008-0000-0700-0000D5020000}"/>
            </a:ext>
          </a:extLst>
        </xdr:cNvPr>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35</xdr:row>
      <xdr:rowOff>54627</xdr:rowOff>
    </xdr:from>
    <xdr:ext cx="595419" cy="259045"/>
    <xdr:sp macro="" textlink="">
      <xdr:nvSpPr>
        <xdr:cNvPr id="726" name="テキスト ボックス 725">
          <a:extLst>
            <a:ext uri="{FF2B5EF4-FFF2-40B4-BE49-F238E27FC236}">
              <a16:creationId xmlns:a16="http://schemas.microsoft.com/office/drawing/2014/main" id="{00000000-0008-0000-0700-0000D6020000}"/>
            </a:ext>
          </a:extLst>
        </xdr:cNvPr>
        <xdr:cNvSpPr txBox="1"/>
      </xdr:nvSpPr>
      <xdr:spPr>
        <a:xfrm>
          <a:off x="17692581" y="6055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27" name="直線コネクタ 726">
          <a:extLst>
            <a:ext uri="{FF2B5EF4-FFF2-40B4-BE49-F238E27FC236}">
              <a16:creationId xmlns:a16="http://schemas.microsoft.com/office/drawing/2014/main" id="{00000000-0008-0000-0700-0000D7020000}"/>
            </a:ext>
          </a:extLst>
        </xdr:cNvPr>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32</xdr:row>
      <xdr:rowOff>111777</xdr:rowOff>
    </xdr:from>
    <xdr:ext cx="595419" cy="259045"/>
    <xdr:sp macro="" textlink="">
      <xdr:nvSpPr>
        <xdr:cNvPr id="728" name="テキスト ボックス 727">
          <a:extLst>
            <a:ext uri="{FF2B5EF4-FFF2-40B4-BE49-F238E27FC236}">
              <a16:creationId xmlns:a16="http://schemas.microsoft.com/office/drawing/2014/main" id="{00000000-0008-0000-0700-0000D8020000}"/>
            </a:ext>
          </a:extLst>
        </xdr:cNvPr>
        <xdr:cNvSpPr txBox="1"/>
      </xdr:nvSpPr>
      <xdr:spPr>
        <a:xfrm>
          <a:off x="17692581" y="5598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29" name="直線コネクタ 728">
          <a:extLst>
            <a:ext uri="{FF2B5EF4-FFF2-40B4-BE49-F238E27FC236}">
              <a16:creationId xmlns:a16="http://schemas.microsoft.com/office/drawing/2014/main" id="{00000000-0008-0000-0700-0000D9020000}"/>
            </a:ext>
          </a:extLst>
        </xdr:cNvPr>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29</xdr:row>
      <xdr:rowOff>168927</xdr:rowOff>
    </xdr:from>
    <xdr:ext cx="595419" cy="259045"/>
    <xdr:sp macro="" textlink="">
      <xdr:nvSpPr>
        <xdr:cNvPr id="730" name="テキスト ボックス 729">
          <a:extLst>
            <a:ext uri="{FF2B5EF4-FFF2-40B4-BE49-F238E27FC236}">
              <a16:creationId xmlns:a16="http://schemas.microsoft.com/office/drawing/2014/main" id="{00000000-0008-0000-0700-0000DA020000}"/>
            </a:ext>
          </a:extLst>
        </xdr:cNvPr>
        <xdr:cNvSpPr txBox="1"/>
      </xdr:nvSpPr>
      <xdr:spPr>
        <a:xfrm>
          <a:off x="17692581" y="5140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1" name="直線コネクタ 730">
          <a:extLst>
            <a:ext uri="{FF2B5EF4-FFF2-40B4-BE49-F238E27FC236}">
              <a16:creationId xmlns:a16="http://schemas.microsoft.com/office/drawing/2014/main" id="{00000000-0008-0000-0700-0000DB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27</xdr:row>
      <xdr:rowOff>54627</xdr:rowOff>
    </xdr:from>
    <xdr:ext cx="595419" cy="259045"/>
    <xdr:sp macro="" textlink="">
      <xdr:nvSpPr>
        <xdr:cNvPr id="732" name="テキスト ボックス 731">
          <a:extLst>
            <a:ext uri="{FF2B5EF4-FFF2-40B4-BE49-F238E27FC236}">
              <a16:creationId xmlns:a16="http://schemas.microsoft.com/office/drawing/2014/main" id="{00000000-0008-0000-0700-0000DC020000}"/>
            </a:ext>
          </a:extLst>
        </xdr:cNvPr>
        <xdr:cNvSpPr txBox="1"/>
      </xdr:nvSpPr>
      <xdr:spPr>
        <a:xfrm>
          <a:off x="17692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3" name="諸支出金グラフ枠">
          <a:extLst>
            <a:ext uri="{FF2B5EF4-FFF2-40B4-BE49-F238E27FC236}">
              <a16:creationId xmlns:a16="http://schemas.microsoft.com/office/drawing/2014/main" id="{00000000-0008-0000-0700-0000DD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32</xdr:row>
      <xdr:rowOff>94748</xdr:rowOff>
    </xdr:from>
    <xdr:to>
      <xdr:col>116</xdr:col>
      <xdr:colOff>62864</xdr:colOff>
      <xdr:row>38</xdr:row>
      <xdr:rowOff>139700</xdr:rowOff>
    </xdr:to>
    <xdr:cxnSp macro="">
      <xdr:nvCxnSpPr>
        <xdr:cNvPr id="734" name="直線コネクタ 733">
          <a:extLst>
            <a:ext uri="{FF2B5EF4-FFF2-40B4-BE49-F238E27FC236}">
              <a16:creationId xmlns:a16="http://schemas.microsoft.com/office/drawing/2014/main" id="{00000000-0008-0000-0700-0000DE020000}"/>
            </a:ext>
          </a:extLst>
        </xdr:cNvPr>
        <xdr:cNvCxnSpPr/>
      </xdr:nvCxnSpPr>
      <xdr:spPr>
        <a:xfrm flipV="1">
          <a:off x="22159595" y="5581148"/>
          <a:ext cx="1269" cy="107365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10770</xdr:rowOff>
    </xdr:from>
    <xdr:ext cx="249299" cy="259045"/>
    <xdr:sp macro="" textlink="">
      <xdr:nvSpPr>
        <xdr:cNvPr id="735" name="諸支出金最小値テキスト">
          <a:extLst>
            <a:ext uri="{FF2B5EF4-FFF2-40B4-BE49-F238E27FC236}">
              <a16:creationId xmlns:a16="http://schemas.microsoft.com/office/drawing/2014/main" id="{00000000-0008-0000-0700-0000DF020000}"/>
            </a:ext>
          </a:extLst>
        </xdr:cNvPr>
        <xdr:cNvSpPr txBox="1"/>
      </xdr:nvSpPr>
      <xdr:spPr>
        <a:xfrm>
          <a:off x="22212300" y="6697320"/>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36" name="直線コネクタ 735">
          <a:extLst>
            <a:ext uri="{FF2B5EF4-FFF2-40B4-BE49-F238E27FC236}">
              <a16:creationId xmlns:a16="http://schemas.microsoft.com/office/drawing/2014/main" id="{00000000-0008-0000-0700-0000E0020000}"/>
            </a:ext>
          </a:extLst>
        </xdr:cNvPr>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31</xdr:row>
      <xdr:rowOff>41425</xdr:rowOff>
    </xdr:from>
    <xdr:ext cx="599010" cy="259045"/>
    <xdr:sp macro="" textlink="">
      <xdr:nvSpPr>
        <xdr:cNvPr id="737" name="諸支出金最大値テキスト">
          <a:extLst>
            <a:ext uri="{FF2B5EF4-FFF2-40B4-BE49-F238E27FC236}">
              <a16:creationId xmlns:a16="http://schemas.microsoft.com/office/drawing/2014/main" id="{00000000-0008-0000-0700-0000E1020000}"/>
            </a:ext>
          </a:extLst>
        </xdr:cNvPr>
        <xdr:cNvSpPr txBox="1"/>
      </xdr:nvSpPr>
      <xdr:spPr>
        <a:xfrm>
          <a:off x="22212300" y="535637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234,832</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32</xdr:row>
      <xdr:rowOff>94748</xdr:rowOff>
    </xdr:from>
    <xdr:to>
      <xdr:col>116</xdr:col>
      <xdr:colOff>152400</xdr:colOff>
      <xdr:row>32</xdr:row>
      <xdr:rowOff>94748</xdr:rowOff>
    </xdr:to>
    <xdr:cxnSp macro="">
      <xdr:nvCxnSpPr>
        <xdr:cNvPr id="738" name="直線コネクタ 737">
          <a:extLst>
            <a:ext uri="{FF2B5EF4-FFF2-40B4-BE49-F238E27FC236}">
              <a16:creationId xmlns:a16="http://schemas.microsoft.com/office/drawing/2014/main" id="{00000000-0008-0000-0700-0000E2020000}"/>
            </a:ext>
          </a:extLst>
        </xdr:cNvPr>
        <xdr:cNvCxnSpPr/>
      </xdr:nvCxnSpPr>
      <xdr:spPr>
        <a:xfrm>
          <a:off x="22072600" y="55811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139700</xdr:rowOff>
    </xdr:from>
    <xdr:to>
      <xdr:col>116</xdr:col>
      <xdr:colOff>63500</xdr:colOff>
      <xdr:row>38</xdr:row>
      <xdr:rowOff>139700</xdr:rowOff>
    </xdr:to>
    <xdr:cxnSp macro="">
      <xdr:nvCxnSpPr>
        <xdr:cNvPr id="739" name="直線コネクタ 738">
          <a:extLst>
            <a:ext uri="{FF2B5EF4-FFF2-40B4-BE49-F238E27FC236}">
              <a16:creationId xmlns:a16="http://schemas.microsoft.com/office/drawing/2014/main" id="{00000000-0008-0000-0700-0000E3020000}"/>
            </a:ext>
          </a:extLst>
        </xdr:cNvPr>
        <xdr:cNvCxnSpPr/>
      </xdr:nvCxnSpPr>
      <xdr:spPr>
        <a:xfrm>
          <a:off x="21323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99670</xdr:rowOff>
    </xdr:from>
    <xdr:ext cx="469744" cy="259045"/>
    <xdr:sp macro="" textlink="">
      <xdr:nvSpPr>
        <xdr:cNvPr id="740" name="諸支出金平均値テキスト">
          <a:extLst>
            <a:ext uri="{FF2B5EF4-FFF2-40B4-BE49-F238E27FC236}">
              <a16:creationId xmlns:a16="http://schemas.microsoft.com/office/drawing/2014/main" id="{00000000-0008-0000-0700-0000E4020000}"/>
            </a:ext>
          </a:extLst>
        </xdr:cNvPr>
        <xdr:cNvSpPr txBox="1"/>
      </xdr:nvSpPr>
      <xdr:spPr>
        <a:xfrm>
          <a:off x="22212300" y="644332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76793</xdr:rowOff>
    </xdr:from>
    <xdr:to>
      <xdr:col>116</xdr:col>
      <xdr:colOff>114300</xdr:colOff>
      <xdr:row>39</xdr:row>
      <xdr:rowOff>6943</xdr:rowOff>
    </xdr:to>
    <xdr:sp macro="" textlink="">
      <xdr:nvSpPr>
        <xdr:cNvPr id="741" name="フローチャート: 判断 740">
          <a:extLst>
            <a:ext uri="{FF2B5EF4-FFF2-40B4-BE49-F238E27FC236}">
              <a16:creationId xmlns:a16="http://schemas.microsoft.com/office/drawing/2014/main" id="{00000000-0008-0000-0700-0000E5020000}"/>
            </a:ext>
          </a:extLst>
        </xdr:cNvPr>
        <xdr:cNvSpPr/>
      </xdr:nvSpPr>
      <xdr:spPr>
        <a:xfrm>
          <a:off x="22110700" y="65918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139700</xdr:rowOff>
    </xdr:from>
    <xdr:to>
      <xdr:col>111</xdr:col>
      <xdr:colOff>177800</xdr:colOff>
      <xdr:row>38</xdr:row>
      <xdr:rowOff>139700</xdr:rowOff>
    </xdr:to>
    <xdr:cxnSp macro="">
      <xdr:nvCxnSpPr>
        <xdr:cNvPr id="742" name="直線コネクタ 741">
          <a:extLst>
            <a:ext uri="{FF2B5EF4-FFF2-40B4-BE49-F238E27FC236}">
              <a16:creationId xmlns:a16="http://schemas.microsoft.com/office/drawing/2014/main" id="{00000000-0008-0000-0700-0000E6020000}"/>
            </a:ext>
          </a:extLst>
        </xdr:cNvPr>
        <xdr:cNvCxnSpPr/>
      </xdr:nvCxnSpPr>
      <xdr:spPr>
        <a:xfrm>
          <a:off x="2043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80566</xdr:rowOff>
    </xdr:from>
    <xdr:to>
      <xdr:col>112</xdr:col>
      <xdr:colOff>38100</xdr:colOff>
      <xdr:row>39</xdr:row>
      <xdr:rowOff>10716</xdr:rowOff>
    </xdr:to>
    <xdr:sp macro="" textlink="">
      <xdr:nvSpPr>
        <xdr:cNvPr id="743" name="フローチャート: 判断 742">
          <a:extLst>
            <a:ext uri="{FF2B5EF4-FFF2-40B4-BE49-F238E27FC236}">
              <a16:creationId xmlns:a16="http://schemas.microsoft.com/office/drawing/2014/main" id="{00000000-0008-0000-0700-0000E7020000}"/>
            </a:ext>
          </a:extLst>
        </xdr:cNvPr>
        <xdr:cNvSpPr/>
      </xdr:nvSpPr>
      <xdr:spPr>
        <a:xfrm>
          <a:off x="21272500" y="65956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37</xdr:row>
      <xdr:rowOff>27242</xdr:rowOff>
    </xdr:from>
    <xdr:ext cx="469744" cy="259045"/>
    <xdr:sp macro="" textlink="">
      <xdr:nvSpPr>
        <xdr:cNvPr id="744" name="テキスト ボックス 743">
          <a:extLst>
            <a:ext uri="{FF2B5EF4-FFF2-40B4-BE49-F238E27FC236}">
              <a16:creationId xmlns:a16="http://schemas.microsoft.com/office/drawing/2014/main" id="{00000000-0008-0000-0700-0000E8020000}"/>
            </a:ext>
          </a:extLst>
        </xdr:cNvPr>
        <xdr:cNvSpPr txBox="1"/>
      </xdr:nvSpPr>
      <xdr:spPr>
        <a:xfrm>
          <a:off x="21088428" y="63708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139700</xdr:rowOff>
    </xdr:from>
    <xdr:to>
      <xdr:col>107</xdr:col>
      <xdr:colOff>50800</xdr:colOff>
      <xdr:row>38</xdr:row>
      <xdr:rowOff>139700</xdr:rowOff>
    </xdr:to>
    <xdr:cxnSp macro="">
      <xdr:nvCxnSpPr>
        <xdr:cNvPr id="745" name="直線コネクタ 744">
          <a:extLst>
            <a:ext uri="{FF2B5EF4-FFF2-40B4-BE49-F238E27FC236}">
              <a16:creationId xmlns:a16="http://schemas.microsoft.com/office/drawing/2014/main" id="{00000000-0008-0000-0700-0000E9020000}"/>
            </a:ext>
          </a:extLst>
        </xdr:cNvPr>
        <xdr:cNvCxnSpPr/>
      </xdr:nvCxnSpPr>
      <xdr:spPr>
        <a:xfrm>
          <a:off x="19545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81480</xdr:rowOff>
    </xdr:from>
    <xdr:to>
      <xdr:col>107</xdr:col>
      <xdr:colOff>101600</xdr:colOff>
      <xdr:row>39</xdr:row>
      <xdr:rowOff>11630</xdr:rowOff>
    </xdr:to>
    <xdr:sp macro="" textlink="">
      <xdr:nvSpPr>
        <xdr:cNvPr id="746" name="フローチャート: 判断 745">
          <a:extLst>
            <a:ext uri="{FF2B5EF4-FFF2-40B4-BE49-F238E27FC236}">
              <a16:creationId xmlns:a16="http://schemas.microsoft.com/office/drawing/2014/main" id="{00000000-0008-0000-0700-0000EA020000}"/>
            </a:ext>
          </a:extLst>
        </xdr:cNvPr>
        <xdr:cNvSpPr/>
      </xdr:nvSpPr>
      <xdr:spPr>
        <a:xfrm>
          <a:off x="20383500" y="65965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37</xdr:row>
      <xdr:rowOff>28157</xdr:rowOff>
    </xdr:from>
    <xdr:ext cx="469744" cy="259045"/>
    <xdr:sp macro="" textlink="">
      <xdr:nvSpPr>
        <xdr:cNvPr id="747" name="テキスト ボックス 746">
          <a:extLst>
            <a:ext uri="{FF2B5EF4-FFF2-40B4-BE49-F238E27FC236}">
              <a16:creationId xmlns:a16="http://schemas.microsoft.com/office/drawing/2014/main" id="{00000000-0008-0000-0700-0000EB020000}"/>
            </a:ext>
          </a:extLst>
        </xdr:cNvPr>
        <xdr:cNvSpPr txBox="1"/>
      </xdr:nvSpPr>
      <xdr:spPr>
        <a:xfrm>
          <a:off x="20199428" y="63718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139700</xdr:rowOff>
    </xdr:from>
    <xdr:to>
      <xdr:col>102</xdr:col>
      <xdr:colOff>114300</xdr:colOff>
      <xdr:row>38</xdr:row>
      <xdr:rowOff>139700</xdr:rowOff>
    </xdr:to>
    <xdr:cxnSp macro="">
      <xdr:nvCxnSpPr>
        <xdr:cNvPr id="748" name="直線コネクタ 747">
          <a:extLst>
            <a:ext uri="{FF2B5EF4-FFF2-40B4-BE49-F238E27FC236}">
              <a16:creationId xmlns:a16="http://schemas.microsoft.com/office/drawing/2014/main" id="{00000000-0008-0000-0700-0000EC020000}"/>
            </a:ext>
          </a:extLst>
        </xdr:cNvPr>
        <xdr:cNvCxnSpPr/>
      </xdr:nvCxnSpPr>
      <xdr:spPr>
        <a:xfrm>
          <a:off x="18656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83459</xdr:rowOff>
    </xdr:from>
    <xdr:to>
      <xdr:col>102</xdr:col>
      <xdr:colOff>165100</xdr:colOff>
      <xdr:row>39</xdr:row>
      <xdr:rowOff>13609</xdr:rowOff>
    </xdr:to>
    <xdr:sp macro="" textlink="">
      <xdr:nvSpPr>
        <xdr:cNvPr id="749" name="フローチャート: 判断 748">
          <a:extLst>
            <a:ext uri="{FF2B5EF4-FFF2-40B4-BE49-F238E27FC236}">
              <a16:creationId xmlns:a16="http://schemas.microsoft.com/office/drawing/2014/main" id="{00000000-0008-0000-0700-0000ED020000}"/>
            </a:ext>
          </a:extLst>
        </xdr:cNvPr>
        <xdr:cNvSpPr/>
      </xdr:nvSpPr>
      <xdr:spPr>
        <a:xfrm>
          <a:off x="19494500" y="65985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37</xdr:row>
      <xdr:rowOff>30136</xdr:rowOff>
    </xdr:from>
    <xdr:ext cx="469744" cy="259045"/>
    <xdr:sp macro="" textlink="">
      <xdr:nvSpPr>
        <xdr:cNvPr id="750" name="テキスト ボックス 749">
          <a:extLst>
            <a:ext uri="{FF2B5EF4-FFF2-40B4-BE49-F238E27FC236}">
              <a16:creationId xmlns:a16="http://schemas.microsoft.com/office/drawing/2014/main" id="{00000000-0008-0000-0700-0000EE020000}"/>
            </a:ext>
          </a:extLst>
        </xdr:cNvPr>
        <xdr:cNvSpPr txBox="1"/>
      </xdr:nvSpPr>
      <xdr:spPr>
        <a:xfrm>
          <a:off x="19310428" y="63737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87332</xdr:rowOff>
    </xdr:from>
    <xdr:to>
      <xdr:col>98</xdr:col>
      <xdr:colOff>38100</xdr:colOff>
      <xdr:row>39</xdr:row>
      <xdr:rowOff>17482</xdr:rowOff>
    </xdr:to>
    <xdr:sp macro="" textlink="">
      <xdr:nvSpPr>
        <xdr:cNvPr id="751" name="フローチャート: 判断 750">
          <a:extLst>
            <a:ext uri="{FF2B5EF4-FFF2-40B4-BE49-F238E27FC236}">
              <a16:creationId xmlns:a16="http://schemas.microsoft.com/office/drawing/2014/main" id="{00000000-0008-0000-0700-0000EF020000}"/>
            </a:ext>
          </a:extLst>
        </xdr:cNvPr>
        <xdr:cNvSpPr/>
      </xdr:nvSpPr>
      <xdr:spPr>
        <a:xfrm>
          <a:off x="18605500" y="66024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37</xdr:row>
      <xdr:rowOff>34009</xdr:rowOff>
    </xdr:from>
    <xdr:ext cx="378565" cy="259045"/>
    <xdr:sp macro="" textlink="">
      <xdr:nvSpPr>
        <xdr:cNvPr id="752" name="テキスト ボックス 751">
          <a:extLst>
            <a:ext uri="{FF2B5EF4-FFF2-40B4-BE49-F238E27FC236}">
              <a16:creationId xmlns:a16="http://schemas.microsoft.com/office/drawing/2014/main" id="{00000000-0008-0000-0700-0000F0020000}"/>
            </a:ext>
          </a:extLst>
        </xdr:cNvPr>
        <xdr:cNvSpPr txBox="1"/>
      </xdr:nvSpPr>
      <xdr:spPr>
        <a:xfrm>
          <a:off x="18467017" y="637765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3" name="テキスト ボックス 752">
          <a:extLst>
            <a:ext uri="{FF2B5EF4-FFF2-40B4-BE49-F238E27FC236}">
              <a16:creationId xmlns:a16="http://schemas.microsoft.com/office/drawing/2014/main" id="{00000000-0008-0000-0700-0000F1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4" name="テキスト ボックス 753">
          <a:extLst>
            <a:ext uri="{FF2B5EF4-FFF2-40B4-BE49-F238E27FC236}">
              <a16:creationId xmlns:a16="http://schemas.microsoft.com/office/drawing/2014/main" id="{00000000-0008-0000-0700-0000F2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5" name="テキスト ボックス 754">
          <a:extLst>
            <a:ext uri="{FF2B5EF4-FFF2-40B4-BE49-F238E27FC236}">
              <a16:creationId xmlns:a16="http://schemas.microsoft.com/office/drawing/2014/main" id="{00000000-0008-0000-0700-0000F3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6" name="テキスト ボックス 755">
          <a:extLst>
            <a:ext uri="{FF2B5EF4-FFF2-40B4-BE49-F238E27FC236}">
              <a16:creationId xmlns:a16="http://schemas.microsoft.com/office/drawing/2014/main" id="{00000000-0008-0000-0700-0000F4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7" name="テキスト ボックス 756">
          <a:extLst>
            <a:ext uri="{FF2B5EF4-FFF2-40B4-BE49-F238E27FC236}">
              <a16:creationId xmlns:a16="http://schemas.microsoft.com/office/drawing/2014/main" id="{00000000-0008-0000-0700-0000F5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58" name="楕円 757">
          <a:extLst>
            <a:ext uri="{FF2B5EF4-FFF2-40B4-BE49-F238E27FC236}">
              <a16:creationId xmlns:a16="http://schemas.microsoft.com/office/drawing/2014/main" id="{00000000-0008-0000-0700-0000F6020000}"/>
            </a:ext>
          </a:extLst>
        </xdr:cNvPr>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55220</xdr:rowOff>
    </xdr:from>
    <xdr:ext cx="249299" cy="259045"/>
    <xdr:sp macro="" textlink="">
      <xdr:nvSpPr>
        <xdr:cNvPr id="759" name="諸支出金該当値テキスト">
          <a:extLst>
            <a:ext uri="{FF2B5EF4-FFF2-40B4-BE49-F238E27FC236}">
              <a16:creationId xmlns:a16="http://schemas.microsoft.com/office/drawing/2014/main" id="{00000000-0008-0000-0700-0000F7020000}"/>
            </a:ext>
          </a:extLst>
        </xdr:cNvPr>
        <xdr:cNvSpPr txBox="1"/>
      </xdr:nvSpPr>
      <xdr:spPr>
        <a:xfrm>
          <a:off x="22212300" y="6570320"/>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88900</xdr:rowOff>
    </xdr:from>
    <xdr:to>
      <xdr:col>112</xdr:col>
      <xdr:colOff>38100</xdr:colOff>
      <xdr:row>39</xdr:row>
      <xdr:rowOff>19050</xdr:rowOff>
    </xdr:to>
    <xdr:sp macro="" textlink="">
      <xdr:nvSpPr>
        <xdr:cNvPr id="760" name="楕円 759">
          <a:extLst>
            <a:ext uri="{FF2B5EF4-FFF2-40B4-BE49-F238E27FC236}">
              <a16:creationId xmlns:a16="http://schemas.microsoft.com/office/drawing/2014/main" id="{00000000-0008-0000-0700-0000F8020000}"/>
            </a:ext>
          </a:extLst>
        </xdr:cNvPr>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10177</xdr:rowOff>
    </xdr:from>
    <xdr:ext cx="249299" cy="259045"/>
    <xdr:sp macro="" textlink="">
      <xdr:nvSpPr>
        <xdr:cNvPr id="761" name="テキスト ボックス 760">
          <a:extLst>
            <a:ext uri="{FF2B5EF4-FFF2-40B4-BE49-F238E27FC236}">
              <a16:creationId xmlns:a16="http://schemas.microsoft.com/office/drawing/2014/main" id="{00000000-0008-0000-0700-0000F9020000}"/>
            </a:ext>
          </a:extLst>
        </xdr:cNvPr>
        <xdr:cNvSpPr txBox="1"/>
      </xdr:nvSpPr>
      <xdr:spPr>
        <a:xfrm>
          <a:off x="2119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88900</xdr:rowOff>
    </xdr:from>
    <xdr:to>
      <xdr:col>107</xdr:col>
      <xdr:colOff>101600</xdr:colOff>
      <xdr:row>39</xdr:row>
      <xdr:rowOff>19050</xdr:rowOff>
    </xdr:to>
    <xdr:sp macro="" textlink="">
      <xdr:nvSpPr>
        <xdr:cNvPr id="762" name="楕円 761">
          <a:extLst>
            <a:ext uri="{FF2B5EF4-FFF2-40B4-BE49-F238E27FC236}">
              <a16:creationId xmlns:a16="http://schemas.microsoft.com/office/drawing/2014/main" id="{00000000-0008-0000-0700-0000FA020000}"/>
            </a:ext>
          </a:extLst>
        </xdr:cNvPr>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10177</xdr:rowOff>
    </xdr:from>
    <xdr:ext cx="249299" cy="259045"/>
    <xdr:sp macro="" textlink="">
      <xdr:nvSpPr>
        <xdr:cNvPr id="763" name="テキスト ボックス 762">
          <a:extLst>
            <a:ext uri="{FF2B5EF4-FFF2-40B4-BE49-F238E27FC236}">
              <a16:creationId xmlns:a16="http://schemas.microsoft.com/office/drawing/2014/main" id="{00000000-0008-0000-0700-0000FB020000}"/>
            </a:ext>
          </a:extLst>
        </xdr:cNvPr>
        <xdr:cNvSpPr txBox="1"/>
      </xdr:nvSpPr>
      <xdr:spPr>
        <a:xfrm>
          <a:off x="2030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88900</xdr:rowOff>
    </xdr:from>
    <xdr:to>
      <xdr:col>102</xdr:col>
      <xdr:colOff>165100</xdr:colOff>
      <xdr:row>39</xdr:row>
      <xdr:rowOff>19050</xdr:rowOff>
    </xdr:to>
    <xdr:sp macro="" textlink="">
      <xdr:nvSpPr>
        <xdr:cNvPr id="764" name="楕円 763">
          <a:extLst>
            <a:ext uri="{FF2B5EF4-FFF2-40B4-BE49-F238E27FC236}">
              <a16:creationId xmlns:a16="http://schemas.microsoft.com/office/drawing/2014/main" id="{00000000-0008-0000-0700-0000FC020000}"/>
            </a:ext>
          </a:extLst>
        </xdr:cNvPr>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10177</xdr:rowOff>
    </xdr:from>
    <xdr:ext cx="249299" cy="259045"/>
    <xdr:sp macro="" textlink="">
      <xdr:nvSpPr>
        <xdr:cNvPr id="765" name="テキスト ボックス 764">
          <a:extLst>
            <a:ext uri="{FF2B5EF4-FFF2-40B4-BE49-F238E27FC236}">
              <a16:creationId xmlns:a16="http://schemas.microsoft.com/office/drawing/2014/main" id="{00000000-0008-0000-0700-0000FD020000}"/>
            </a:ext>
          </a:extLst>
        </xdr:cNvPr>
        <xdr:cNvSpPr txBox="1"/>
      </xdr:nvSpPr>
      <xdr:spPr>
        <a:xfrm>
          <a:off x="19420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66" name="楕円 765">
          <a:extLst>
            <a:ext uri="{FF2B5EF4-FFF2-40B4-BE49-F238E27FC236}">
              <a16:creationId xmlns:a16="http://schemas.microsoft.com/office/drawing/2014/main" id="{00000000-0008-0000-0700-0000FE020000}"/>
            </a:ext>
          </a:extLst>
        </xdr:cNvPr>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10177</xdr:rowOff>
    </xdr:from>
    <xdr:ext cx="249299" cy="259045"/>
    <xdr:sp macro="" textlink="">
      <xdr:nvSpPr>
        <xdr:cNvPr id="767" name="テキスト ボックス 766">
          <a:extLst>
            <a:ext uri="{FF2B5EF4-FFF2-40B4-BE49-F238E27FC236}">
              <a16:creationId xmlns:a16="http://schemas.microsoft.com/office/drawing/2014/main" id="{00000000-0008-0000-0700-0000FF020000}"/>
            </a:ext>
          </a:extLst>
        </xdr:cNvPr>
        <xdr:cNvSpPr txBox="1"/>
      </xdr:nvSpPr>
      <xdr:spPr>
        <a:xfrm>
          <a:off x="18531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8" name="正方形/長方形 767">
          <a:extLst>
            <a:ext uri="{FF2B5EF4-FFF2-40B4-BE49-F238E27FC236}">
              <a16:creationId xmlns:a16="http://schemas.microsoft.com/office/drawing/2014/main" id="{00000000-0008-0000-0700-000000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9" name="正方形/長方形 768">
          <a:extLst>
            <a:ext uri="{FF2B5EF4-FFF2-40B4-BE49-F238E27FC236}">
              <a16:creationId xmlns:a16="http://schemas.microsoft.com/office/drawing/2014/main" id="{00000000-0008-0000-0700-000001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0" name="正方形/長方形 769">
          <a:extLst>
            <a:ext uri="{FF2B5EF4-FFF2-40B4-BE49-F238E27FC236}">
              <a16:creationId xmlns:a16="http://schemas.microsoft.com/office/drawing/2014/main" id="{00000000-0008-0000-0700-000002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1" name="正方形/長方形 770">
          <a:extLst>
            <a:ext uri="{FF2B5EF4-FFF2-40B4-BE49-F238E27FC236}">
              <a16:creationId xmlns:a16="http://schemas.microsoft.com/office/drawing/2014/main" id="{00000000-0008-0000-0700-000003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2" name="正方形/長方形 771">
          <a:extLst>
            <a:ext uri="{FF2B5EF4-FFF2-40B4-BE49-F238E27FC236}">
              <a16:creationId xmlns:a16="http://schemas.microsoft.com/office/drawing/2014/main" id="{00000000-0008-0000-0700-000004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3" name="正方形/長方形 772">
          <a:extLst>
            <a:ext uri="{FF2B5EF4-FFF2-40B4-BE49-F238E27FC236}">
              <a16:creationId xmlns:a16="http://schemas.microsoft.com/office/drawing/2014/main" id="{00000000-0008-0000-0700-000005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4" name="正方形/長方形 773">
          <a:extLst>
            <a:ext uri="{FF2B5EF4-FFF2-40B4-BE49-F238E27FC236}">
              <a16:creationId xmlns:a16="http://schemas.microsoft.com/office/drawing/2014/main" id="{00000000-0008-0000-0700-000006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5" name="正方形/長方形 774">
          <a:extLst>
            <a:ext uri="{FF2B5EF4-FFF2-40B4-BE49-F238E27FC236}">
              <a16:creationId xmlns:a16="http://schemas.microsoft.com/office/drawing/2014/main" id="{00000000-0008-0000-0700-000007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6" name="テキスト ボックス 775">
          <a:extLst>
            <a:ext uri="{FF2B5EF4-FFF2-40B4-BE49-F238E27FC236}">
              <a16:creationId xmlns:a16="http://schemas.microsoft.com/office/drawing/2014/main" id="{00000000-0008-0000-0700-000008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7" name="直線コネクタ 776">
          <a:extLst>
            <a:ext uri="{FF2B5EF4-FFF2-40B4-BE49-F238E27FC236}">
              <a16:creationId xmlns:a16="http://schemas.microsoft.com/office/drawing/2014/main" id="{00000000-0008-0000-0700-000009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78" name="直線コネクタ 777">
          <a:extLst>
            <a:ext uri="{FF2B5EF4-FFF2-40B4-BE49-F238E27FC236}">
              <a16:creationId xmlns:a16="http://schemas.microsoft.com/office/drawing/2014/main" id="{00000000-0008-0000-0700-00000A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79" name="テキスト ボックス 778">
          <a:extLst>
            <a:ext uri="{FF2B5EF4-FFF2-40B4-BE49-F238E27FC236}">
              <a16:creationId xmlns:a16="http://schemas.microsoft.com/office/drawing/2014/main" id="{00000000-0008-0000-0700-00000B030000}"/>
            </a:ext>
          </a:extLst>
        </xdr:cNvPr>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0" name="直線コネクタ 779">
          <a:extLst>
            <a:ext uri="{FF2B5EF4-FFF2-40B4-BE49-F238E27FC236}">
              <a16:creationId xmlns:a16="http://schemas.microsoft.com/office/drawing/2014/main" id="{00000000-0008-0000-0700-00000C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81" name="テキスト ボックス 780">
          <a:extLst>
            <a:ext uri="{FF2B5EF4-FFF2-40B4-BE49-F238E27FC236}">
              <a16:creationId xmlns:a16="http://schemas.microsoft.com/office/drawing/2014/main" id="{00000000-0008-0000-0700-00000D030000}"/>
            </a:ext>
          </a:extLst>
        </xdr:cNvPr>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2" name="前年度繰上充用金グラフ枠">
          <a:extLst>
            <a:ext uri="{FF2B5EF4-FFF2-40B4-BE49-F238E27FC236}">
              <a16:creationId xmlns:a16="http://schemas.microsoft.com/office/drawing/2014/main" id="{00000000-0008-0000-0700-00000E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83" name="直線コネクタ 782">
          <a:extLst>
            <a:ext uri="{FF2B5EF4-FFF2-40B4-BE49-F238E27FC236}">
              <a16:creationId xmlns:a16="http://schemas.microsoft.com/office/drawing/2014/main" id="{00000000-0008-0000-0700-00000F030000}"/>
            </a:ext>
          </a:extLst>
        </xdr:cNvPr>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84" name="前年度繰上充用金最小値テキスト">
          <a:extLst>
            <a:ext uri="{FF2B5EF4-FFF2-40B4-BE49-F238E27FC236}">
              <a16:creationId xmlns:a16="http://schemas.microsoft.com/office/drawing/2014/main" id="{00000000-0008-0000-0700-000010030000}"/>
            </a:ext>
          </a:extLst>
        </xdr:cNvPr>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85" name="直線コネクタ 784">
          <a:extLst>
            <a:ext uri="{FF2B5EF4-FFF2-40B4-BE49-F238E27FC236}">
              <a16:creationId xmlns:a16="http://schemas.microsoft.com/office/drawing/2014/main" id="{00000000-0008-0000-0700-000011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86" name="前年度繰上充用金最大値テキスト">
          <a:extLst>
            <a:ext uri="{FF2B5EF4-FFF2-40B4-BE49-F238E27FC236}">
              <a16:creationId xmlns:a16="http://schemas.microsoft.com/office/drawing/2014/main" id="{00000000-0008-0000-0700-000012030000}"/>
            </a:ext>
          </a:extLst>
        </xdr:cNvPr>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87" name="直線コネクタ 786">
          <a:extLst>
            <a:ext uri="{FF2B5EF4-FFF2-40B4-BE49-F238E27FC236}">
              <a16:creationId xmlns:a16="http://schemas.microsoft.com/office/drawing/2014/main" id="{00000000-0008-0000-0700-000013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88" name="直線コネクタ 787">
          <a:extLst>
            <a:ext uri="{FF2B5EF4-FFF2-40B4-BE49-F238E27FC236}">
              <a16:creationId xmlns:a16="http://schemas.microsoft.com/office/drawing/2014/main" id="{00000000-0008-0000-0700-000014030000}"/>
            </a:ext>
          </a:extLst>
        </xdr:cNvPr>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89" name="前年度繰上充用金平均値テキスト">
          <a:extLst>
            <a:ext uri="{FF2B5EF4-FFF2-40B4-BE49-F238E27FC236}">
              <a16:creationId xmlns:a16="http://schemas.microsoft.com/office/drawing/2014/main" id="{00000000-0008-0000-0700-000015030000}"/>
            </a:ext>
          </a:extLst>
        </xdr:cNvPr>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90" name="フローチャート: 判断 789">
          <a:extLst>
            <a:ext uri="{FF2B5EF4-FFF2-40B4-BE49-F238E27FC236}">
              <a16:creationId xmlns:a16="http://schemas.microsoft.com/office/drawing/2014/main" id="{00000000-0008-0000-0700-000016030000}"/>
            </a:ext>
          </a:extLst>
        </xdr:cNvPr>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791" name="直線コネクタ 790">
          <a:extLst>
            <a:ext uri="{FF2B5EF4-FFF2-40B4-BE49-F238E27FC236}">
              <a16:creationId xmlns:a16="http://schemas.microsoft.com/office/drawing/2014/main" id="{00000000-0008-0000-0700-000017030000}"/>
            </a:ext>
          </a:extLst>
        </xdr:cNvPr>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792" name="フローチャート: 判断 791">
          <a:extLst>
            <a:ext uri="{FF2B5EF4-FFF2-40B4-BE49-F238E27FC236}">
              <a16:creationId xmlns:a16="http://schemas.microsoft.com/office/drawing/2014/main" id="{00000000-0008-0000-0700-000018030000}"/>
            </a:ext>
          </a:extLst>
        </xdr:cNvPr>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793" name="テキスト ボックス 792">
          <a:extLst>
            <a:ext uri="{FF2B5EF4-FFF2-40B4-BE49-F238E27FC236}">
              <a16:creationId xmlns:a16="http://schemas.microsoft.com/office/drawing/2014/main" id="{00000000-0008-0000-0700-000019030000}"/>
            </a:ext>
          </a:extLst>
        </xdr:cNvPr>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794" name="直線コネクタ 793">
          <a:extLst>
            <a:ext uri="{FF2B5EF4-FFF2-40B4-BE49-F238E27FC236}">
              <a16:creationId xmlns:a16="http://schemas.microsoft.com/office/drawing/2014/main" id="{00000000-0008-0000-0700-00001A030000}"/>
            </a:ext>
          </a:extLst>
        </xdr:cNvPr>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795" name="フローチャート: 判断 794">
          <a:extLst>
            <a:ext uri="{FF2B5EF4-FFF2-40B4-BE49-F238E27FC236}">
              <a16:creationId xmlns:a16="http://schemas.microsoft.com/office/drawing/2014/main" id="{00000000-0008-0000-0700-00001B030000}"/>
            </a:ext>
          </a:extLst>
        </xdr:cNvPr>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796" name="テキスト ボックス 795">
          <a:extLst>
            <a:ext uri="{FF2B5EF4-FFF2-40B4-BE49-F238E27FC236}">
              <a16:creationId xmlns:a16="http://schemas.microsoft.com/office/drawing/2014/main" id="{00000000-0008-0000-0700-00001C030000}"/>
            </a:ext>
          </a:extLst>
        </xdr:cNvPr>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797" name="直線コネクタ 796">
          <a:extLst>
            <a:ext uri="{FF2B5EF4-FFF2-40B4-BE49-F238E27FC236}">
              <a16:creationId xmlns:a16="http://schemas.microsoft.com/office/drawing/2014/main" id="{00000000-0008-0000-0700-00001D030000}"/>
            </a:ext>
          </a:extLst>
        </xdr:cNvPr>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798" name="フローチャート: 判断 797">
          <a:extLst>
            <a:ext uri="{FF2B5EF4-FFF2-40B4-BE49-F238E27FC236}">
              <a16:creationId xmlns:a16="http://schemas.microsoft.com/office/drawing/2014/main" id="{00000000-0008-0000-0700-00001E030000}"/>
            </a:ext>
          </a:extLst>
        </xdr:cNvPr>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799" name="テキスト ボックス 798">
          <a:extLst>
            <a:ext uri="{FF2B5EF4-FFF2-40B4-BE49-F238E27FC236}">
              <a16:creationId xmlns:a16="http://schemas.microsoft.com/office/drawing/2014/main" id="{00000000-0008-0000-0700-00001F030000}"/>
            </a:ext>
          </a:extLst>
        </xdr:cNvPr>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00" name="フローチャート: 判断 799">
          <a:extLst>
            <a:ext uri="{FF2B5EF4-FFF2-40B4-BE49-F238E27FC236}">
              <a16:creationId xmlns:a16="http://schemas.microsoft.com/office/drawing/2014/main" id="{00000000-0008-0000-0700-000020030000}"/>
            </a:ext>
          </a:extLst>
        </xdr:cNvPr>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01" name="テキスト ボックス 800">
          <a:extLst>
            <a:ext uri="{FF2B5EF4-FFF2-40B4-BE49-F238E27FC236}">
              <a16:creationId xmlns:a16="http://schemas.microsoft.com/office/drawing/2014/main" id="{00000000-0008-0000-0700-000021030000}"/>
            </a:ext>
          </a:extLst>
        </xdr:cNvPr>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2" name="テキスト ボックス 801">
          <a:extLst>
            <a:ext uri="{FF2B5EF4-FFF2-40B4-BE49-F238E27FC236}">
              <a16:creationId xmlns:a16="http://schemas.microsoft.com/office/drawing/2014/main" id="{00000000-0008-0000-0700-000022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3" name="テキスト ボックス 802">
          <a:extLst>
            <a:ext uri="{FF2B5EF4-FFF2-40B4-BE49-F238E27FC236}">
              <a16:creationId xmlns:a16="http://schemas.microsoft.com/office/drawing/2014/main" id="{00000000-0008-0000-0700-000023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4" name="テキスト ボックス 803">
          <a:extLst>
            <a:ext uri="{FF2B5EF4-FFF2-40B4-BE49-F238E27FC236}">
              <a16:creationId xmlns:a16="http://schemas.microsoft.com/office/drawing/2014/main" id="{00000000-0008-0000-0700-000024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05" name="テキスト ボックス 804">
          <a:extLst>
            <a:ext uri="{FF2B5EF4-FFF2-40B4-BE49-F238E27FC236}">
              <a16:creationId xmlns:a16="http://schemas.microsoft.com/office/drawing/2014/main" id="{00000000-0008-0000-0700-000025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06" name="テキスト ボックス 805">
          <a:extLst>
            <a:ext uri="{FF2B5EF4-FFF2-40B4-BE49-F238E27FC236}">
              <a16:creationId xmlns:a16="http://schemas.microsoft.com/office/drawing/2014/main" id="{00000000-0008-0000-0700-000026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07" name="楕円 806">
          <a:extLst>
            <a:ext uri="{FF2B5EF4-FFF2-40B4-BE49-F238E27FC236}">
              <a16:creationId xmlns:a16="http://schemas.microsoft.com/office/drawing/2014/main" id="{00000000-0008-0000-0700-000027030000}"/>
            </a:ext>
          </a:extLst>
        </xdr:cNvPr>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08" name="前年度繰上充用金該当値テキスト">
          <a:extLst>
            <a:ext uri="{FF2B5EF4-FFF2-40B4-BE49-F238E27FC236}">
              <a16:creationId xmlns:a16="http://schemas.microsoft.com/office/drawing/2014/main" id="{00000000-0008-0000-0700-000028030000}"/>
            </a:ext>
          </a:extLst>
        </xdr:cNvPr>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09" name="楕円 808">
          <a:extLst>
            <a:ext uri="{FF2B5EF4-FFF2-40B4-BE49-F238E27FC236}">
              <a16:creationId xmlns:a16="http://schemas.microsoft.com/office/drawing/2014/main" id="{00000000-0008-0000-0700-000029030000}"/>
            </a:ext>
          </a:extLst>
        </xdr:cNvPr>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10" name="テキスト ボックス 809">
          <a:extLst>
            <a:ext uri="{FF2B5EF4-FFF2-40B4-BE49-F238E27FC236}">
              <a16:creationId xmlns:a16="http://schemas.microsoft.com/office/drawing/2014/main" id="{00000000-0008-0000-0700-00002A030000}"/>
            </a:ext>
          </a:extLst>
        </xdr:cNvPr>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11" name="楕円 810">
          <a:extLst>
            <a:ext uri="{FF2B5EF4-FFF2-40B4-BE49-F238E27FC236}">
              <a16:creationId xmlns:a16="http://schemas.microsoft.com/office/drawing/2014/main" id="{00000000-0008-0000-0700-00002B030000}"/>
            </a:ext>
          </a:extLst>
        </xdr:cNvPr>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12" name="テキスト ボックス 811">
          <a:extLst>
            <a:ext uri="{FF2B5EF4-FFF2-40B4-BE49-F238E27FC236}">
              <a16:creationId xmlns:a16="http://schemas.microsoft.com/office/drawing/2014/main" id="{00000000-0008-0000-0700-00002C030000}"/>
            </a:ext>
          </a:extLst>
        </xdr:cNvPr>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13" name="楕円 812">
          <a:extLst>
            <a:ext uri="{FF2B5EF4-FFF2-40B4-BE49-F238E27FC236}">
              <a16:creationId xmlns:a16="http://schemas.microsoft.com/office/drawing/2014/main" id="{00000000-0008-0000-0700-00002D030000}"/>
            </a:ext>
          </a:extLst>
        </xdr:cNvPr>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14" name="テキスト ボックス 813">
          <a:extLst>
            <a:ext uri="{FF2B5EF4-FFF2-40B4-BE49-F238E27FC236}">
              <a16:creationId xmlns:a16="http://schemas.microsoft.com/office/drawing/2014/main" id="{00000000-0008-0000-0700-00002E030000}"/>
            </a:ext>
          </a:extLst>
        </xdr:cNvPr>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15" name="楕円 814">
          <a:extLst>
            <a:ext uri="{FF2B5EF4-FFF2-40B4-BE49-F238E27FC236}">
              <a16:creationId xmlns:a16="http://schemas.microsoft.com/office/drawing/2014/main" id="{00000000-0008-0000-0700-00002F030000}"/>
            </a:ext>
          </a:extLst>
        </xdr:cNvPr>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16" name="テキスト ボックス 815">
          <a:extLst>
            <a:ext uri="{FF2B5EF4-FFF2-40B4-BE49-F238E27FC236}">
              <a16:creationId xmlns:a16="http://schemas.microsoft.com/office/drawing/2014/main" id="{00000000-0008-0000-0700-000030030000}"/>
            </a:ext>
          </a:extLst>
        </xdr:cNvPr>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17" name="正方形/長方形 816">
          <a:extLst>
            <a:ext uri="{FF2B5EF4-FFF2-40B4-BE49-F238E27FC236}">
              <a16:creationId xmlns:a16="http://schemas.microsoft.com/office/drawing/2014/main" id="{00000000-0008-0000-0700-000031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18" name="正方形/長方形 817">
          <a:extLst>
            <a:ext uri="{FF2B5EF4-FFF2-40B4-BE49-F238E27FC236}">
              <a16:creationId xmlns:a16="http://schemas.microsoft.com/office/drawing/2014/main" id="{00000000-0008-0000-0700-000032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19" name="テキスト ボックス 818">
          <a:extLst>
            <a:ext uri="{FF2B5EF4-FFF2-40B4-BE49-F238E27FC236}">
              <a16:creationId xmlns:a16="http://schemas.microsoft.com/office/drawing/2014/main" id="{00000000-0008-0000-0700-000033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目的別歳出の状況では、労働費、農林水産業費、商工費、土木費において類似団体平均値を上回っているが、その他の項目においてはすべて平均値を下回っている。奥多摩町の行政面積は東京都の面積の約</a:t>
          </a:r>
          <a:r>
            <a:rPr kumimoji="1" lang="en-US" altLang="ja-JP" sz="1100">
              <a:solidFill>
                <a:schemeClr val="dk1"/>
              </a:solidFill>
              <a:effectLst/>
              <a:latin typeface="+mn-lt"/>
              <a:ea typeface="+mn-ea"/>
              <a:cs typeface="+mn-cs"/>
            </a:rPr>
            <a:t>10</a:t>
          </a:r>
          <a:r>
            <a:rPr kumimoji="1" lang="ja-JP" altLang="ja-JP" sz="1100">
              <a:solidFill>
                <a:schemeClr val="dk1"/>
              </a:solidFill>
              <a:effectLst/>
              <a:latin typeface="+mn-lt"/>
              <a:ea typeface="+mn-ea"/>
              <a:cs typeface="+mn-cs"/>
            </a:rPr>
            <a:t>分の</a:t>
          </a:r>
          <a:r>
            <a:rPr kumimoji="1" lang="en-US" altLang="ja-JP" sz="1100">
              <a:solidFill>
                <a:schemeClr val="dk1"/>
              </a:solidFill>
              <a:effectLst/>
              <a:latin typeface="+mn-lt"/>
              <a:ea typeface="+mn-ea"/>
              <a:cs typeface="+mn-cs"/>
            </a:rPr>
            <a:t>1</a:t>
          </a:r>
          <a:r>
            <a:rPr kumimoji="1" lang="ja-JP" altLang="ja-JP" sz="1100">
              <a:solidFill>
                <a:schemeClr val="dk1"/>
              </a:solidFill>
              <a:effectLst/>
              <a:latin typeface="+mn-lt"/>
              <a:ea typeface="+mn-ea"/>
              <a:cs typeface="+mn-cs"/>
            </a:rPr>
            <a:t>に及び、その</a:t>
          </a:r>
          <a:r>
            <a:rPr kumimoji="1" lang="en-US" altLang="ja-JP" sz="1100">
              <a:solidFill>
                <a:schemeClr val="dk1"/>
              </a:solidFill>
              <a:effectLst/>
              <a:latin typeface="+mn-lt"/>
              <a:ea typeface="+mn-ea"/>
              <a:cs typeface="+mn-cs"/>
            </a:rPr>
            <a:t>94</a:t>
          </a:r>
          <a:r>
            <a:rPr kumimoji="1" lang="ja-JP" altLang="ja-JP" sz="1100">
              <a:solidFill>
                <a:schemeClr val="dk1"/>
              </a:solidFill>
              <a:effectLst/>
              <a:latin typeface="+mn-lt"/>
              <a:ea typeface="+mn-ea"/>
              <a:cs typeface="+mn-cs"/>
            </a:rPr>
            <a:t>％が山林であり、急峻な地形に集落が点在しているため、町が様々な事務事業を実施するうえでの行政コストが割高となる。ただ、類似団体グループ（人口</a:t>
          </a:r>
          <a:r>
            <a:rPr kumimoji="1" lang="en-US" altLang="ja-JP" sz="1100">
              <a:solidFill>
                <a:schemeClr val="dk1"/>
              </a:solidFill>
              <a:effectLst/>
              <a:latin typeface="+mn-lt"/>
              <a:ea typeface="+mn-ea"/>
              <a:cs typeface="+mn-cs"/>
            </a:rPr>
            <a:t>5,000</a:t>
          </a:r>
          <a:r>
            <a:rPr kumimoji="1" lang="ja-JP" altLang="ja-JP" sz="1100">
              <a:solidFill>
                <a:schemeClr val="dk1"/>
              </a:solidFill>
              <a:effectLst/>
              <a:latin typeface="+mn-lt"/>
              <a:ea typeface="+mn-ea"/>
              <a:cs typeface="+mn-cs"/>
            </a:rPr>
            <a:t>人未満）内においては人口が多く、平均値は低く出ていると考えられる。農林水産業費では、林道の開設・改良事業の実施及び森林再生（間伐）・枝打ち事業の実施に伴い林業費が高くなっていること、商工費では、</a:t>
          </a:r>
          <a:r>
            <a:rPr kumimoji="1" lang="ja-JP" altLang="en-US" sz="1100">
              <a:solidFill>
                <a:schemeClr val="dk1"/>
              </a:solidFill>
              <a:effectLst/>
              <a:latin typeface="+mn-lt"/>
              <a:ea typeface="+mn-ea"/>
              <a:cs typeface="+mn-cs"/>
            </a:rPr>
            <a:t>施設の老朽化に伴い、改修工事等</a:t>
          </a:r>
          <a:r>
            <a:rPr kumimoji="1" lang="ja-JP" altLang="ja-JP" sz="1100">
              <a:solidFill>
                <a:schemeClr val="dk1"/>
              </a:solidFill>
              <a:effectLst/>
              <a:latin typeface="+mn-lt"/>
              <a:ea typeface="+mn-ea"/>
              <a:cs typeface="+mn-cs"/>
            </a:rPr>
            <a:t>を行ったことにより高くなっていること、土木費では、若者定住化対策としての若者住宅等建設事業の実施のほか、下水道整備に伴う起債の償還に多額の費用がかかり、その財源として一般会計からの繰出金に頼らざるを得ないことなどが高い要因となっている。</a:t>
          </a:r>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800-00000300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800-00000400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800-00000500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800-00000600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800-00000700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800-00000800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800-000009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800-00000A00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800-00000B00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800-00000C00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東京都奥多摩町</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800-00000D00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800-00000E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mn-lt"/>
              <a:ea typeface="+mn-ea"/>
              <a:cs typeface="+mn-cs"/>
            </a:rPr>
            <a:t>　財政調整基金については、標準財政規模比</a:t>
          </a:r>
          <a:r>
            <a:rPr kumimoji="1" lang="en-US" altLang="ja-JP" sz="1100">
              <a:solidFill>
                <a:schemeClr val="dk1"/>
              </a:solidFill>
              <a:effectLst/>
              <a:latin typeface="+mn-lt"/>
              <a:ea typeface="+mn-ea"/>
              <a:cs typeface="+mn-cs"/>
            </a:rPr>
            <a:t>62.76</a:t>
          </a:r>
          <a:r>
            <a:rPr kumimoji="1" lang="ja-JP" altLang="ja-JP" sz="1100">
              <a:solidFill>
                <a:schemeClr val="dk1"/>
              </a:solidFill>
              <a:effectLst/>
              <a:latin typeface="+mn-lt"/>
              <a:ea typeface="+mn-ea"/>
              <a:cs typeface="+mn-cs"/>
            </a:rPr>
            <a:t>％、対前年度比で</a:t>
          </a:r>
          <a:r>
            <a:rPr kumimoji="1" lang="en-US" altLang="ja-JP" sz="1100">
              <a:solidFill>
                <a:schemeClr val="dk1"/>
              </a:solidFill>
              <a:effectLst/>
              <a:latin typeface="+mn-lt"/>
              <a:ea typeface="+mn-ea"/>
              <a:cs typeface="+mn-cs"/>
            </a:rPr>
            <a:t>2.28</a:t>
          </a:r>
          <a:r>
            <a:rPr kumimoji="1" lang="ja-JP" altLang="ja-JP" sz="1100">
              <a:solidFill>
                <a:schemeClr val="dk1"/>
              </a:solidFill>
              <a:effectLst/>
              <a:latin typeface="+mn-lt"/>
              <a:ea typeface="+mn-ea"/>
              <a:cs typeface="+mn-cs"/>
            </a:rPr>
            <a:t>ポイントの</a:t>
          </a:r>
          <a:r>
            <a:rPr kumimoji="1" lang="ja-JP" altLang="en-US" sz="1100">
              <a:solidFill>
                <a:schemeClr val="dk1"/>
              </a:solidFill>
              <a:effectLst/>
              <a:latin typeface="+mn-lt"/>
              <a:ea typeface="+mn-ea"/>
              <a:cs typeface="+mn-cs"/>
            </a:rPr>
            <a:t>減少</a:t>
          </a:r>
          <a:r>
            <a:rPr kumimoji="1" lang="ja-JP" altLang="ja-JP" sz="1100">
              <a:solidFill>
                <a:schemeClr val="dk1"/>
              </a:solidFill>
              <a:effectLst/>
              <a:latin typeface="+mn-lt"/>
              <a:ea typeface="+mn-ea"/>
              <a:cs typeface="+mn-cs"/>
            </a:rPr>
            <a:t>と</a:t>
          </a:r>
          <a:r>
            <a:rPr kumimoji="1" lang="ja-JP" altLang="en-US" sz="1100">
              <a:solidFill>
                <a:schemeClr val="dk1"/>
              </a:solidFill>
              <a:effectLst/>
              <a:latin typeface="+mn-lt"/>
              <a:ea typeface="+mn-ea"/>
              <a:cs typeface="+mn-cs"/>
            </a:rPr>
            <a:t>なったが、</a:t>
          </a:r>
          <a:r>
            <a:rPr kumimoji="1" lang="ja-JP" altLang="ja-JP" sz="1100">
              <a:solidFill>
                <a:schemeClr val="dk1"/>
              </a:solidFill>
              <a:effectLst/>
              <a:latin typeface="+mn-lt"/>
              <a:ea typeface="+mn-ea"/>
              <a:cs typeface="+mn-cs"/>
            </a:rPr>
            <a:t>今後の人口減少に伴う町税収入の減や老朽化施設の更新費用の増などに伴う将来負担への備えとして、確実に積み立てを行っている。</a:t>
          </a:r>
          <a:endParaRPr lang="ja-JP" altLang="ja-JP" sz="1400">
            <a:effectLst/>
          </a:endParaRPr>
        </a:p>
        <a:p>
          <a:r>
            <a:rPr kumimoji="1" lang="ja-JP" altLang="ja-JP" sz="1100">
              <a:solidFill>
                <a:schemeClr val="dk1"/>
              </a:solidFill>
              <a:effectLst/>
              <a:latin typeface="+mn-lt"/>
              <a:ea typeface="+mn-ea"/>
              <a:cs typeface="+mn-cs"/>
            </a:rPr>
            <a:t>　実質収支比率については、</a:t>
          </a:r>
          <a:r>
            <a:rPr kumimoji="1" lang="en-US" altLang="ja-JP" sz="1100">
              <a:solidFill>
                <a:schemeClr val="dk1"/>
              </a:solidFill>
              <a:effectLst/>
              <a:latin typeface="+mn-lt"/>
              <a:ea typeface="+mn-ea"/>
              <a:cs typeface="+mn-cs"/>
            </a:rPr>
            <a:t>10.17</a:t>
          </a:r>
          <a:r>
            <a:rPr kumimoji="1" lang="ja-JP" altLang="ja-JP" sz="1100">
              <a:solidFill>
                <a:schemeClr val="dk1"/>
              </a:solidFill>
              <a:effectLst/>
              <a:latin typeface="+mn-lt"/>
              <a:ea typeface="+mn-ea"/>
              <a:cs typeface="+mn-cs"/>
            </a:rPr>
            <a:t>％と対前年度比で</a:t>
          </a:r>
          <a:r>
            <a:rPr kumimoji="1" lang="en-US" altLang="ja-JP" sz="1100">
              <a:solidFill>
                <a:schemeClr val="dk1"/>
              </a:solidFill>
              <a:effectLst/>
              <a:latin typeface="+mn-lt"/>
              <a:ea typeface="+mn-ea"/>
              <a:cs typeface="+mn-cs"/>
            </a:rPr>
            <a:t>1.59</a:t>
          </a:r>
          <a:r>
            <a:rPr kumimoji="1" lang="ja-JP" altLang="ja-JP" sz="1100">
              <a:solidFill>
                <a:schemeClr val="dk1"/>
              </a:solidFill>
              <a:effectLst/>
              <a:latin typeface="+mn-lt"/>
              <a:ea typeface="+mn-ea"/>
              <a:cs typeface="+mn-cs"/>
            </a:rPr>
            <a:t>ポイント</a:t>
          </a:r>
          <a:r>
            <a:rPr kumimoji="1" lang="ja-JP" altLang="en-US" sz="1100">
              <a:solidFill>
                <a:schemeClr val="dk1"/>
              </a:solidFill>
              <a:effectLst/>
              <a:latin typeface="+mn-lt"/>
              <a:ea typeface="+mn-ea"/>
              <a:cs typeface="+mn-cs"/>
            </a:rPr>
            <a:t>上昇</a:t>
          </a:r>
          <a:r>
            <a:rPr kumimoji="1" lang="ja-JP" altLang="ja-JP" sz="1100">
              <a:solidFill>
                <a:schemeClr val="dk1"/>
              </a:solidFill>
              <a:effectLst/>
              <a:latin typeface="+mn-lt"/>
              <a:ea typeface="+mn-ea"/>
              <a:cs typeface="+mn-cs"/>
            </a:rPr>
            <a:t>した。一般的には、概ね</a:t>
          </a:r>
          <a:r>
            <a:rPr kumimoji="1" lang="en-US" altLang="ja-JP" sz="1100">
              <a:solidFill>
                <a:schemeClr val="dk1"/>
              </a:solidFill>
              <a:effectLst/>
              <a:latin typeface="+mn-lt"/>
              <a:ea typeface="+mn-ea"/>
              <a:cs typeface="+mn-cs"/>
            </a:rPr>
            <a:t>3</a:t>
          </a:r>
          <a:r>
            <a:rPr kumimoji="1" lang="ja-JP" altLang="ja-JP" sz="1100">
              <a:solidFill>
                <a:schemeClr val="dk1"/>
              </a:solidFill>
              <a:effectLst/>
              <a:latin typeface="+mn-lt"/>
              <a:ea typeface="+mn-ea"/>
              <a:cs typeface="+mn-cs"/>
            </a:rPr>
            <a:t>％から</a:t>
          </a:r>
          <a:r>
            <a:rPr kumimoji="1" lang="en-US" altLang="ja-JP" sz="1100">
              <a:solidFill>
                <a:schemeClr val="dk1"/>
              </a:solidFill>
              <a:effectLst/>
              <a:latin typeface="+mn-lt"/>
              <a:ea typeface="+mn-ea"/>
              <a:cs typeface="+mn-cs"/>
            </a:rPr>
            <a:t>5</a:t>
          </a:r>
          <a:r>
            <a:rPr kumimoji="1" lang="ja-JP" altLang="ja-JP" sz="1100">
              <a:solidFill>
                <a:schemeClr val="dk1"/>
              </a:solidFill>
              <a:effectLst/>
              <a:latin typeface="+mn-lt"/>
              <a:ea typeface="+mn-ea"/>
              <a:cs typeface="+mn-cs"/>
            </a:rPr>
            <a:t>％が望ましいとされており、今後も健全な行財政運営に努める。</a:t>
          </a:r>
          <a:endParaRPr lang="ja-JP" altLang="ja-JP" sz="1400">
            <a:effectLst/>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900-00000300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900-00000400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900-000005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900-00000600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900-000007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900-00000800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東京都奥多摩町</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900-00000900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900-00000A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mn-lt"/>
              <a:ea typeface="+mn-ea"/>
              <a:cs typeface="+mn-cs"/>
            </a:rPr>
            <a:t>　現状において、連結実質赤字比率は、各会計とも黒字となっており、大きな問題はないと考えるが、特に国民健康保険特別会計及び下水道事業特別会計は、一般会計からの繰出金に依存している状況が続いているため、引き続き保険税・使用料の適正化を図り、一般会計からの繰出金の抑制に努めていく。</a:t>
          </a:r>
          <a:endParaRPr lang="ja-JP" altLang="ja-JP" sz="1400">
            <a:effectLst/>
          </a:endParaRP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900-00000B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id="{00000000-0008-0000-0900-000010000000}"/>
            </a:ext>
          </a:extLst>
        </xdr:cNvPr>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a:extLst>
            <a:ext uri="{FF2B5EF4-FFF2-40B4-BE49-F238E27FC236}">
              <a16:creationId xmlns:a16="http://schemas.microsoft.com/office/drawing/2014/main" id="{00000000-0008-0000-0900-000011000000}"/>
            </a:ext>
          </a:extLst>
        </xdr:cNvPr>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a:extLst>
            <a:ext uri="{FF2B5EF4-FFF2-40B4-BE49-F238E27FC236}">
              <a16:creationId xmlns:a16="http://schemas.microsoft.com/office/drawing/2014/main" id="{00000000-0008-0000-0900-000012000000}"/>
            </a:ext>
          </a:extLst>
        </xdr:cNvPr>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40</xdr:row>
      <xdr:rowOff>88900</xdr:rowOff>
    </xdr:from>
    <xdr:to>
      <xdr:col>1</xdr:col>
      <xdr:colOff>638175</xdr:colOff>
      <xdr:row>40</xdr:row>
      <xdr:rowOff>377825</xdr:rowOff>
    </xdr:to>
    <xdr:sp macro="" textlink="">
      <xdr:nvSpPr>
        <xdr:cNvPr id="19" name="凡例8">
          <a:extLst>
            <a:ext uri="{FF2B5EF4-FFF2-40B4-BE49-F238E27FC236}">
              <a16:creationId xmlns:a16="http://schemas.microsoft.com/office/drawing/2014/main" id="{00000000-0008-0000-0900-000013000000}"/>
            </a:ext>
          </a:extLst>
        </xdr:cNvPr>
        <xdr:cNvSpPr/>
      </xdr:nvSpPr>
      <xdr:spPr bwMode="auto">
        <a:xfrm>
          <a:off x="635000" y="10947400"/>
          <a:ext cx="508000" cy="288925"/>
        </a:xfrm>
        <a:prstGeom prst="rect">
          <a:avLst/>
        </a:prstGeom>
        <a:solidFill>
          <a:srgbClr val="00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20" name="凡例9">
          <a:extLst>
            <a:ext uri="{FF2B5EF4-FFF2-40B4-BE49-F238E27FC236}">
              <a16:creationId xmlns:a16="http://schemas.microsoft.com/office/drawing/2014/main" id="{00000000-0008-0000-0900-000014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1" name="凡例10">
          <a:extLst>
            <a:ext uri="{FF2B5EF4-FFF2-40B4-BE49-F238E27FC236}">
              <a16:creationId xmlns:a16="http://schemas.microsoft.com/office/drawing/2014/main" id="{00000000-0008-0000-0900-000015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O56"/>
  <sheetViews>
    <sheetView showGridLines="0" tabSelected="1" workbookViewId="0"/>
  </sheetViews>
  <sheetFormatPr defaultColWidth="0" defaultRowHeight="10.8" zeroHeight="1"/>
  <cols>
    <col min="1" max="11" width="2.109375" style="172" customWidth="1"/>
    <col min="12" max="12" width="2.21875" style="172" customWidth="1"/>
    <col min="13" max="17" width="2.33203125" style="172" customWidth="1"/>
    <col min="18" max="119" width="2.109375" style="172" customWidth="1"/>
    <col min="120" max="16384" width="0" style="172" hidden="1"/>
  </cols>
  <sheetData>
    <row r="1" spans="1:119" ht="33" customHeight="1">
      <c r="B1" s="392" t="s">
        <v>76</v>
      </c>
      <c r="C1" s="392"/>
      <c r="D1" s="392"/>
      <c r="E1" s="392"/>
      <c r="F1" s="392"/>
      <c r="G1" s="392"/>
      <c r="H1" s="392"/>
      <c r="I1" s="392"/>
      <c r="J1" s="392"/>
      <c r="K1" s="392"/>
      <c r="L1" s="392"/>
      <c r="M1" s="392"/>
      <c r="N1" s="392"/>
      <c r="O1" s="392"/>
      <c r="P1" s="392"/>
      <c r="Q1" s="392"/>
      <c r="R1" s="392"/>
      <c r="S1" s="392"/>
      <c r="T1" s="392"/>
      <c r="U1" s="392"/>
      <c r="V1" s="392"/>
      <c r="W1" s="392"/>
      <c r="X1" s="392"/>
      <c r="Y1" s="392"/>
      <c r="Z1" s="392"/>
      <c r="AA1" s="392"/>
      <c r="AB1" s="392"/>
      <c r="AC1" s="392"/>
      <c r="AD1" s="392"/>
      <c r="AE1" s="392"/>
      <c r="AF1" s="392"/>
      <c r="AG1" s="392"/>
      <c r="AH1" s="392"/>
      <c r="AI1" s="392"/>
      <c r="AJ1" s="392"/>
      <c r="AK1" s="392"/>
      <c r="AL1" s="392"/>
      <c r="AM1" s="392"/>
      <c r="AN1" s="392"/>
      <c r="AO1" s="392"/>
      <c r="AP1" s="392"/>
      <c r="AQ1" s="392"/>
      <c r="AR1" s="392"/>
      <c r="AS1" s="392"/>
      <c r="AT1" s="392"/>
      <c r="AU1" s="392"/>
      <c r="AV1" s="392"/>
      <c r="AW1" s="392"/>
      <c r="AX1" s="392"/>
      <c r="AY1" s="392"/>
      <c r="AZ1" s="392"/>
      <c r="BA1" s="392"/>
      <c r="BB1" s="392"/>
      <c r="BC1" s="392"/>
      <c r="BD1" s="392"/>
      <c r="BE1" s="392"/>
      <c r="BF1" s="392"/>
      <c r="BG1" s="392"/>
      <c r="BH1" s="392"/>
      <c r="BI1" s="392"/>
      <c r="BJ1" s="392"/>
      <c r="BK1" s="392"/>
      <c r="BL1" s="392"/>
      <c r="BM1" s="392"/>
      <c r="BN1" s="392"/>
      <c r="BO1" s="392"/>
      <c r="BP1" s="392"/>
      <c r="BQ1" s="392"/>
      <c r="BR1" s="392"/>
      <c r="BS1" s="392"/>
      <c r="BT1" s="392"/>
      <c r="BU1" s="392"/>
      <c r="BV1" s="392"/>
      <c r="BW1" s="392"/>
      <c r="BX1" s="392"/>
      <c r="BY1" s="392"/>
      <c r="BZ1" s="392"/>
      <c r="CA1" s="392"/>
      <c r="CB1" s="392"/>
      <c r="CC1" s="392"/>
      <c r="CD1" s="392"/>
      <c r="CE1" s="392"/>
      <c r="CF1" s="392"/>
      <c r="CG1" s="392"/>
      <c r="CH1" s="392"/>
      <c r="CI1" s="392"/>
      <c r="CJ1" s="392"/>
      <c r="CK1" s="392"/>
      <c r="CL1" s="392"/>
      <c r="CM1" s="392"/>
      <c r="CN1" s="392"/>
      <c r="CO1" s="392"/>
      <c r="CP1" s="392"/>
      <c r="CQ1" s="392"/>
      <c r="CR1" s="392"/>
      <c r="CS1" s="392"/>
      <c r="CT1" s="392"/>
      <c r="CU1" s="392"/>
      <c r="CV1" s="392"/>
      <c r="CW1" s="392"/>
      <c r="CX1" s="392"/>
      <c r="CY1" s="392"/>
      <c r="CZ1" s="392"/>
      <c r="DA1" s="392"/>
      <c r="DB1" s="392"/>
      <c r="DC1" s="392"/>
      <c r="DD1" s="392"/>
      <c r="DE1" s="392"/>
      <c r="DF1" s="392"/>
      <c r="DG1" s="392"/>
      <c r="DH1" s="392"/>
      <c r="DI1" s="392"/>
      <c r="DJ1" s="173"/>
      <c r="DK1" s="173"/>
      <c r="DL1" s="173"/>
      <c r="DM1" s="173"/>
      <c r="DN1" s="173"/>
      <c r="DO1" s="173"/>
    </row>
    <row r="2" spans="1:119" ht="24" thickBot="1">
      <c r="B2" s="174" t="s">
        <v>77</v>
      </c>
      <c r="C2" s="174"/>
      <c r="D2" s="175"/>
    </row>
    <row r="3" spans="1:119" ht="18.75" customHeight="1" thickBot="1">
      <c r="A3" s="173"/>
      <c r="B3" s="393" t="s">
        <v>78</v>
      </c>
      <c r="C3" s="394"/>
      <c r="D3" s="394"/>
      <c r="E3" s="395"/>
      <c r="F3" s="395"/>
      <c r="G3" s="395"/>
      <c r="H3" s="395"/>
      <c r="I3" s="395"/>
      <c r="J3" s="395"/>
      <c r="K3" s="395"/>
      <c r="L3" s="395" t="s">
        <v>79</v>
      </c>
      <c r="M3" s="395"/>
      <c r="N3" s="395"/>
      <c r="O3" s="395"/>
      <c r="P3" s="395"/>
      <c r="Q3" s="395"/>
      <c r="R3" s="402"/>
      <c r="S3" s="402"/>
      <c r="T3" s="402"/>
      <c r="U3" s="402"/>
      <c r="V3" s="403"/>
      <c r="W3" s="377" t="s">
        <v>80</v>
      </c>
      <c r="X3" s="378"/>
      <c r="Y3" s="378"/>
      <c r="Z3" s="378"/>
      <c r="AA3" s="378"/>
      <c r="AB3" s="394"/>
      <c r="AC3" s="402" t="s">
        <v>81</v>
      </c>
      <c r="AD3" s="378"/>
      <c r="AE3" s="378"/>
      <c r="AF3" s="378"/>
      <c r="AG3" s="378"/>
      <c r="AH3" s="378"/>
      <c r="AI3" s="378"/>
      <c r="AJ3" s="378"/>
      <c r="AK3" s="378"/>
      <c r="AL3" s="379"/>
      <c r="AM3" s="377" t="s">
        <v>82</v>
      </c>
      <c r="AN3" s="378"/>
      <c r="AO3" s="378"/>
      <c r="AP3" s="378"/>
      <c r="AQ3" s="378"/>
      <c r="AR3" s="378"/>
      <c r="AS3" s="378"/>
      <c r="AT3" s="378"/>
      <c r="AU3" s="378"/>
      <c r="AV3" s="378"/>
      <c r="AW3" s="378"/>
      <c r="AX3" s="379"/>
      <c r="AY3" s="414" t="s">
        <v>1</v>
      </c>
      <c r="AZ3" s="415"/>
      <c r="BA3" s="415"/>
      <c r="BB3" s="415"/>
      <c r="BC3" s="415"/>
      <c r="BD3" s="415"/>
      <c r="BE3" s="415"/>
      <c r="BF3" s="415"/>
      <c r="BG3" s="415"/>
      <c r="BH3" s="415"/>
      <c r="BI3" s="415"/>
      <c r="BJ3" s="415"/>
      <c r="BK3" s="415"/>
      <c r="BL3" s="415"/>
      <c r="BM3" s="416"/>
      <c r="BN3" s="377" t="s">
        <v>83</v>
      </c>
      <c r="BO3" s="378"/>
      <c r="BP3" s="378"/>
      <c r="BQ3" s="378"/>
      <c r="BR3" s="378"/>
      <c r="BS3" s="378"/>
      <c r="BT3" s="378"/>
      <c r="BU3" s="379"/>
      <c r="BV3" s="377" t="s">
        <v>84</v>
      </c>
      <c r="BW3" s="378"/>
      <c r="BX3" s="378"/>
      <c r="BY3" s="378"/>
      <c r="BZ3" s="378"/>
      <c r="CA3" s="378"/>
      <c r="CB3" s="378"/>
      <c r="CC3" s="379"/>
      <c r="CD3" s="414" t="s">
        <v>1</v>
      </c>
      <c r="CE3" s="415"/>
      <c r="CF3" s="415"/>
      <c r="CG3" s="415"/>
      <c r="CH3" s="415"/>
      <c r="CI3" s="415"/>
      <c r="CJ3" s="415"/>
      <c r="CK3" s="415"/>
      <c r="CL3" s="415"/>
      <c r="CM3" s="415"/>
      <c r="CN3" s="415"/>
      <c r="CO3" s="415"/>
      <c r="CP3" s="415"/>
      <c r="CQ3" s="415"/>
      <c r="CR3" s="415"/>
      <c r="CS3" s="416"/>
      <c r="CT3" s="377" t="s">
        <v>85</v>
      </c>
      <c r="CU3" s="378"/>
      <c r="CV3" s="378"/>
      <c r="CW3" s="378"/>
      <c r="CX3" s="378"/>
      <c r="CY3" s="378"/>
      <c r="CZ3" s="378"/>
      <c r="DA3" s="379"/>
      <c r="DB3" s="377" t="s">
        <v>86</v>
      </c>
      <c r="DC3" s="378"/>
      <c r="DD3" s="378"/>
      <c r="DE3" s="378"/>
      <c r="DF3" s="378"/>
      <c r="DG3" s="378"/>
      <c r="DH3" s="378"/>
      <c r="DI3" s="379"/>
    </row>
    <row r="4" spans="1:119" ht="18.75" customHeight="1">
      <c r="A4" s="173"/>
      <c r="B4" s="396"/>
      <c r="C4" s="397"/>
      <c r="D4" s="397"/>
      <c r="E4" s="398"/>
      <c r="F4" s="398"/>
      <c r="G4" s="398"/>
      <c r="H4" s="398"/>
      <c r="I4" s="398"/>
      <c r="J4" s="398"/>
      <c r="K4" s="398"/>
      <c r="L4" s="398"/>
      <c r="M4" s="398"/>
      <c r="N4" s="398"/>
      <c r="O4" s="398"/>
      <c r="P4" s="398"/>
      <c r="Q4" s="398"/>
      <c r="R4" s="404"/>
      <c r="S4" s="404"/>
      <c r="T4" s="404"/>
      <c r="U4" s="404"/>
      <c r="V4" s="405"/>
      <c r="W4" s="408"/>
      <c r="X4" s="409"/>
      <c r="Y4" s="409"/>
      <c r="Z4" s="409"/>
      <c r="AA4" s="409"/>
      <c r="AB4" s="397"/>
      <c r="AC4" s="404"/>
      <c r="AD4" s="409"/>
      <c r="AE4" s="409"/>
      <c r="AF4" s="409"/>
      <c r="AG4" s="409"/>
      <c r="AH4" s="409"/>
      <c r="AI4" s="409"/>
      <c r="AJ4" s="409"/>
      <c r="AK4" s="409"/>
      <c r="AL4" s="412"/>
      <c r="AM4" s="410"/>
      <c r="AN4" s="411"/>
      <c r="AO4" s="411"/>
      <c r="AP4" s="411"/>
      <c r="AQ4" s="411"/>
      <c r="AR4" s="411"/>
      <c r="AS4" s="411"/>
      <c r="AT4" s="411"/>
      <c r="AU4" s="411"/>
      <c r="AV4" s="411"/>
      <c r="AW4" s="411"/>
      <c r="AX4" s="413"/>
      <c r="AY4" s="380" t="s">
        <v>87</v>
      </c>
      <c r="AZ4" s="381"/>
      <c r="BA4" s="381"/>
      <c r="BB4" s="381"/>
      <c r="BC4" s="381"/>
      <c r="BD4" s="381"/>
      <c r="BE4" s="381"/>
      <c r="BF4" s="381"/>
      <c r="BG4" s="381"/>
      <c r="BH4" s="381"/>
      <c r="BI4" s="381"/>
      <c r="BJ4" s="381"/>
      <c r="BK4" s="381"/>
      <c r="BL4" s="381"/>
      <c r="BM4" s="382"/>
      <c r="BN4" s="383">
        <v>7385902</v>
      </c>
      <c r="BO4" s="384"/>
      <c r="BP4" s="384"/>
      <c r="BQ4" s="384"/>
      <c r="BR4" s="384"/>
      <c r="BS4" s="384"/>
      <c r="BT4" s="384"/>
      <c r="BU4" s="385"/>
      <c r="BV4" s="383">
        <v>7652031</v>
      </c>
      <c r="BW4" s="384"/>
      <c r="BX4" s="384"/>
      <c r="BY4" s="384"/>
      <c r="BZ4" s="384"/>
      <c r="CA4" s="384"/>
      <c r="CB4" s="384"/>
      <c r="CC4" s="385"/>
      <c r="CD4" s="386" t="s">
        <v>88</v>
      </c>
      <c r="CE4" s="387"/>
      <c r="CF4" s="387"/>
      <c r="CG4" s="387"/>
      <c r="CH4" s="387"/>
      <c r="CI4" s="387"/>
      <c r="CJ4" s="387"/>
      <c r="CK4" s="387"/>
      <c r="CL4" s="387"/>
      <c r="CM4" s="387"/>
      <c r="CN4" s="387"/>
      <c r="CO4" s="387"/>
      <c r="CP4" s="387"/>
      <c r="CQ4" s="387"/>
      <c r="CR4" s="387"/>
      <c r="CS4" s="388"/>
      <c r="CT4" s="389">
        <v>10.199999999999999</v>
      </c>
      <c r="CU4" s="390"/>
      <c r="CV4" s="390"/>
      <c r="CW4" s="390"/>
      <c r="CX4" s="390"/>
      <c r="CY4" s="390"/>
      <c r="CZ4" s="390"/>
      <c r="DA4" s="391"/>
      <c r="DB4" s="389">
        <v>8.6</v>
      </c>
      <c r="DC4" s="390"/>
      <c r="DD4" s="390"/>
      <c r="DE4" s="390"/>
      <c r="DF4" s="390"/>
      <c r="DG4" s="390"/>
      <c r="DH4" s="390"/>
      <c r="DI4" s="391"/>
    </row>
    <row r="5" spans="1:119" ht="18.75" customHeight="1">
      <c r="A5" s="173"/>
      <c r="B5" s="399"/>
      <c r="C5" s="400"/>
      <c r="D5" s="400"/>
      <c r="E5" s="401"/>
      <c r="F5" s="401"/>
      <c r="G5" s="401"/>
      <c r="H5" s="401"/>
      <c r="I5" s="401"/>
      <c r="J5" s="401"/>
      <c r="K5" s="401"/>
      <c r="L5" s="401"/>
      <c r="M5" s="401"/>
      <c r="N5" s="401"/>
      <c r="O5" s="401"/>
      <c r="P5" s="401"/>
      <c r="Q5" s="401"/>
      <c r="R5" s="406"/>
      <c r="S5" s="406"/>
      <c r="T5" s="406"/>
      <c r="U5" s="406"/>
      <c r="V5" s="407"/>
      <c r="W5" s="410"/>
      <c r="X5" s="411"/>
      <c r="Y5" s="411"/>
      <c r="Z5" s="411"/>
      <c r="AA5" s="411"/>
      <c r="AB5" s="400"/>
      <c r="AC5" s="406"/>
      <c r="AD5" s="411"/>
      <c r="AE5" s="411"/>
      <c r="AF5" s="411"/>
      <c r="AG5" s="411"/>
      <c r="AH5" s="411"/>
      <c r="AI5" s="411"/>
      <c r="AJ5" s="411"/>
      <c r="AK5" s="411"/>
      <c r="AL5" s="413"/>
      <c r="AM5" s="449" t="s">
        <v>89</v>
      </c>
      <c r="AN5" s="450"/>
      <c r="AO5" s="450"/>
      <c r="AP5" s="450"/>
      <c r="AQ5" s="450"/>
      <c r="AR5" s="450"/>
      <c r="AS5" s="450"/>
      <c r="AT5" s="451"/>
      <c r="AU5" s="452" t="s">
        <v>90</v>
      </c>
      <c r="AV5" s="453"/>
      <c r="AW5" s="453"/>
      <c r="AX5" s="453"/>
      <c r="AY5" s="454" t="s">
        <v>91</v>
      </c>
      <c r="AZ5" s="455"/>
      <c r="BA5" s="455"/>
      <c r="BB5" s="455"/>
      <c r="BC5" s="455"/>
      <c r="BD5" s="455"/>
      <c r="BE5" s="455"/>
      <c r="BF5" s="455"/>
      <c r="BG5" s="455"/>
      <c r="BH5" s="455"/>
      <c r="BI5" s="455"/>
      <c r="BJ5" s="455"/>
      <c r="BK5" s="455"/>
      <c r="BL5" s="455"/>
      <c r="BM5" s="456"/>
      <c r="BN5" s="420">
        <v>7098560</v>
      </c>
      <c r="BO5" s="421"/>
      <c r="BP5" s="421"/>
      <c r="BQ5" s="421"/>
      <c r="BR5" s="421"/>
      <c r="BS5" s="421"/>
      <c r="BT5" s="421"/>
      <c r="BU5" s="422"/>
      <c r="BV5" s="420">
        <v>7356246</v>
      </c>
      <c r="BW5" s="421"/>
      <c r="BX5" s="421"/>
      <c r="BY5" s="421"/>
      <c r="BZ5" s="421"/>
      <c r="CA5" s="421"/>
      <c r="CB5" s="421"/>
      <c r="CC5" s="422"/>
      <c r="CD5" s="423" t="s">
        <v>92</v>
      </c>
      <c r="CE5" s="424"/>
      <c r="CF5" s="424"/>
      <c r="CG5" s="424"/>
      <c r="CH5" s="424"/>
      <c r="CI5" s="424"/>
      <c r="CJ5" s="424"/>
      <c r="CK5" s="424"/>
      <c r="CL5" s="424"/>
      <c r="CM5" s="424"/>
      <c r="CN5" s="424"/>
      <c r="CO5" s="424"/>
      <c r="CP5" s="424"/>
      <c r="CQ5" s="424"/>
      <c r="CR5" s="424"/>
      <c r="CS5" s="425"/>
      <c r="CT5" s="417">
        <v>76.599999999999994</v>
      </c>
      <c r="CU5" s="418"/>
      <c r="CV5" s="418"/>
      <c r="CW5" s="418"/>
      <c r="CX5" s="418"/>
      <c r="CY5" s="418"/>
      <c r="CZ5" s="418"/>
      <c r="DA5" s="419"/>
      <c r="DB5" s="417">
        <v>72.8</v>
      </c>
      <c r="DC5" s="418"/>
      <c r="DD5" s="418"/>
      <c r="DE5" s="418"/>
      <c r="DF5" s="418"/>
      <c r="DG5" s="418"/>
      <c r="DH5" s="418"/>
      <c r="DI5" s="419"/>
    </row>
    <row r="6" spans="1:119" ht="18.75" customHeight="1">
      <c r="A6" s="173"/>
      <c r="B6" s="426" t="s">
        <v>93</v>
      </c>
      <c r="C6" s="427"/>
      <c r="D6" s="427"/>
      <c r="E6" s="428"/>
      <c r="F6" s="428"/>
      <c r="G6" s="428"/>
      <c r="H6" s="428"/>
      <c r="I6" s="428"/>
      <c r="J6" s="428"/>
      <c r="K6" s="428"/>
      <c r="L6" s="428" t="s">
        <v>94</v>
      </c>
      <c r="M6" s="428"/>
      <c r="N6" s="428"/>
      <c r="O6" s="428"/>
      <c r="P6" s="428"/>
      <c r="Q6" s="428"/>
      <c r="R6" s="432"/>
      <c r="S6" s="432"/>
      <c r="T6" s="432"/>
      <c r="U6" s="432"/>
      <c r="V6" s="433"/>
      <c r="W6" s="436" t="s">
        <v>95</v>
      </c>
      <c r="X6" s="437"/>
      <c r="Y6" s="437"/>
      <c r="Z6" s="437"/>
      <c r="AA6" s="437"/>
      <c r="AB6" s="427"/>
      <c r="AC6" s="440" t="s">
        <v>96</v>
      </c>
      <c r="AD6" s="441"/>
      <c r="AE6" s="441"/>
      <c r="AF6" s="441"/>
      <c r="AG6" s="441"/>
      <c r="AH6" s="441"/>
      <c r="AI6" s="441"/>
      <c r="AJ6" s="441"/>
      <c r="AK6" s="441"/>
      <c r="AL6" s="442"/>
      <c r="AM6" s="449" t="s">
        <v>97</v>
      </c>
      <c r="AN6" s="450"/>
      <c r="AO6" s="450"/>
      <c r="AP6" s="450"/>
      <c r="AQ6" s="450"/>
      <c r="AR6" s="450"/>
      <c r="AS6" s="450"/>
      <c r="AT6" s="451"/>
      <c r="AU6" s="452" t="s">
        <v>90</v>
      </c>
      <c r="AV6" s="453"/>
      <c r="AW6" s="453"/>
      <c r="AX6" s="453"/>
      <c r="AY6" s="454" t="s">
        <v>98</v>
      </c>
      <c r="AZ6" s="455"/>
      <c r="BA6" s="455"/>
      <c r="BB6" s="455"/>
      <c r="BC6" s="455"/>
      <c r="BD6" s="455"/>
      <c r="BE6" s="455"/>
      <c r="BF6" s="455"/>
      <c r="BG6" s="455"/>
      <c r="BH6" s="455"/>
      <c r="BI6" s="455"/>
      <c r="BJ6" s="455"/>
      <c r="BK6" s="455"/>
      <c r="BL6" s="455"/>
      <c r="BM6" s="456"/>
      <c r="BN6" s="420">
        <v>287342</v>
      </c>
      <c r="BO6" s="421"/>
      <c r="BP6" s="421"/>
      <c r="BQ6" s="421"/>
      <c r="BR6" s="421"/>
      <c r="BS6" s="421"/>
      <c r="BT6" s="421"/>
      <c r="BU6" s="422"/>
      <c r="BV6" s="420">
        <v>295785</v>
      </c>
      <c r="BW6" s="421"/>
      <c r="BX6" s="421"/>
      <c r="BY6" s="421"/>
      <c r="BZ6" s="421"/>
      <c r="CA6" s="421"/>
      <c r="CB6" s="421"/>
      <c r="CC6" s="422"/>
      <c r="CD6" s="423" t="s">
        <v>99</v>
      </c>
      <c r="CE6" s="424"/>
      <c r="CF6" s="424"/>
      <c r="CG6" s="424"/>
      <c r="CH6" s="424"/>
      <c r="CI6" s="424"/>
      <c r="CJ6" s="424"/>
      <c r="CK6" s="424"/>
      <c r="CL6" s="424"/>
      <c r="CM6" s="424"/>
      <c r="CN6" s="424"/>
      <c r="CO6" s="424"/>
      <c r="CP6" s="424"/>
      <c r="CQ6" s="424"/>
      <c r="CR6" s="424"/>
      <c r="CS6" s="425"/>
      <c r="CT6" s="457">
        <v>77</v>
      </c>
      <c r="CU6" s="458"/>
      <c r="CV6" s="458"/>
      <c r="CW6" s="458"/>
      <c r="CX6" s="458"/>
      <c r="CY6" s="458"/>
      <c r="CZ6" s="458"/>
      <c r="DA6" s="459"/>
      <c r="DB6" s="457">
        <v>73.599999999999994</v>
      </c>
      <c r="DC6" s="458"/>
      <c r="DD6" s="458"/>
      <c r="DE6" s="458"/>
      <c r="DF6" s="458"/>
      <c r="DG6" s="458"/>
      <c r="DH6" s="458"/>
      <c r="DI6" s="459"/>
    </row>
    <row r="7" spans="1:119" ht="18.75" customHeight="1">
      <c r="A7" s="173"/>
      <c r="B7" s="396"/>
      <c r="C7" s="397"/>
      <c r="D7" s="397"/>
      <c r="E7" s="398"/>
      <c r="F7" s="398"/>
      <c r="G7" s="398"/>
      <c r="H7" s="398"/>
      <c r="I7" s="398"/>
      <c r="J7" s="398"/>
      <c r="K7" s="398"/>
      <c r="L7" s="398"/>
      <c r="M7" s="398"/>
      <c r="N7" s="398"/>
      <c r="O7" s="398"/>
      <c r="P7" s="398"/>
      <c r="Q7" s="398"/>
      <c r="R7" s="404"/>
      <c r="S7" s="404"/>
      <c r="T7" s="404"/>
      <c r="U7" s="404"/>
      <c r="V7" s="405"/>
      <c r="W7" s="408"/>
      <c r="X7" s="409"/>
      <c r="Y7" s="409"/>
      <c r="Z7" s="409"/>
      <c r="AA7" s="409"/>
      <c r="AB7" s="397"/>
      <c r="AC7" s="443"/>
      <c r="AD7" s="444"/>
      <c r="AE7" s="444"/>
      <c r="AF7" s="444"/>
      <c r="AG7" s="444"/>
      <c r="AH7" s="444"/>
      <c r="AI7" s="444"/>
      <c r="AJ7" s="444"/>
      <c r="AK7" s="444"/>
      <c r="AL7" s="445"/>
      <c r="AM7" s="449" t="s">
        <v>100</v>
      </c>
      <c r="AN7" s="450"/>
      <c r="AO7" s="450"/>
      <c r="AP7" s="450"/>
      <c r="AQ7" s="450"/>
      <c r="AR7" s="450"/>
      <c r="AS7" s="450"/>
      <c r="AT7" s="451"/>
      <c r="AU7" s="452" t="s">
        <v>90</v>
      </c>
      <c r="AV7" s="453"/>
      <c r="AW7" s="453"/>
      <c r="AX7" s="453"/>
      <c r="AY7" s="454" t="s">
        <v>101</v>
      </c>
      <c r="AZ7" s="455"/>
      <c r="BA7" s="455"/>
      <c r="BB7" s="455"/>
      <c r="BC7" s="455"/>
      <c r="BD7" s="455"/>
      <c r="BE7" s="455"/>
      <c r="BF7" s="455"/>
      <c r="BG7" s="455"/>
      <c r="BH7" s="455"/>
      <c r="BI7" s="455"/>
      <c r="BJ7" s="455"/>
      <c r="BK7" s="455"/>
      <c r="BL7" s="455"/>
      <c r="BM7" s="456"/>
      <c r="BN7" s="420">
        <v>767</v>
      </c>
      <c r="BO7" s="421"/>
      <c r="BP7" s="421"/>
      <c r="BQ7" s="421"/>
      <c r="BR7" s="421"/>
      <c r="BS7" s="421"/>
      <c r="BT7" s="421"/>
      <c r="BU7" s="422"/>
      <c r="BV7" s="420">
        <v>53030</v>
      </c>
      <c r="BW7" s="421"/>
      <c r="BX7" s="421"/>
      <c r="BY7" s="421"/>
      <c r="BZ7" s="421"/>
      <c r="CA7" s="421"/>
      <c r="CB7" s="421"/>
      <c r="CC7" s="422"/>
      <c r="CD7" s="423" t="s">
        <v>102</v>
      </c>
      <c r="CE7" s="424"/>
      <c r="CF7" s="424"/>
      <c r="CG7" s="424"/>
      <c r="CH7" s="424"/>
      <c r="CI7" s="424"/>
      <c r="CJ7" s="424"/>
      <c r="CK7" s="424"/>
      <c r="CL7" s="424"/>
      <c r="CM7" s="424"/>
      <c r="CN7" s="424"/>
      <c r="CO7" s="424"/>
      <c r="CP7" s="424"/>
      <c r="CQ7" s="424"/>
      <c r="CR7" s="424"/>
      <c r="CS7" s="425"/>
      <c r="CT7" s="420">
        <v>2818816</v>
      </c>
      <c r="CU7" s="421"/>
      <c r="CV7" s="421"/>
      <c r="CW7" s="421"/>
      <c r="CX7" s="421"/>
      <c r="CY7" s="421"/>
      <c r="CZ7" s="421"/>
      <c r="DA7" s="422"/>
      <c r="DB7" s="420">
        <v>2828157</v>
      </c>
      <c r="DC7" s="421"/>
      <c r="DD7" s="421"/>
      <c r="DE7" s="421"/>
      <c r="DF7" s="421"/>
      <c r="DG7" s="421"/>
      <c r="DH7" s="421"/>
      <c r="DI7" s="422"/>
    </row>
    <row r="8" spans="1:119" ht="18.75" customHeight="1" thickBot="1">
      <c r="A8" s="173"/>
      <c r="B8" s="429"/>
      <c r="C8" s="430"/>
      <c r="D8" s="430"/>
      <c r="E8" s="431"/>
      <c r="F8" s="431"/>
      <c r="G8" s="431"/>
      <c r="H8" s="431"/>
      <c r="I8" s="431"/>
      <c r="J8" s="431"/>
      <c r="K8" s="431"/>
      <c r="L8" s="431"/>
      <c r="M8" s="431"/>
      <c r="N8" s="431"/>
      <c r="O8" s="431"/>
      <c r="P8" s="431"/>
      <c r="Q8" s="431"/>
      <c r="R8" s="434"/>
      <c r="S8" s="434"/>
      <c r="T8" s="434"/>
      <c r="U8" s="434"/>
      <c r="V8" s="435"/>
      <c r="W8" s="438"/>
      <c r="X8" s="439"/>
      <c r="Y8" s="439"/>
      <c r="Z8" s="439"/>
      <c r="AA8" s="439"/>
      <c r="AB8" s="430"/>
      <c r="AC8" s="446"/>
      <c r="AD8" s="447"/>
      <c r="AE8" s="447"/>
      <c r="AF8" s="447"/>
      <c r="AG8" s="447"/>
      <c r="AH8" s="447"/>
      <c r="AI8" s="447"/>
      <c r="AJ8" s="447"/>
      <c r="AK8" s="447"/>
      <c r="AL8" s="448"/>
      <c r="AM8" s="449" t="s">
        <v>103</v>
      </c>
      <c r="AN8" s="450"/>
      <c r="AO8" s="450"/>
      <c r="AP8" s="450"/>
      <c r="AQ8" s="450"/>
      <c r="AR8" s="450"/>
      <c r="AS8" s="450"/>
      <c r="AT8" s="451"/>
      <c r="AU8" s="452" t="s">
        <v>90</v>
      </c>
      <c r="AV8" s="453"/>
      <c r="AW8" s="453"/>
      <c r="AX8" s="453"/>
      <c r="AY8" s="454" t="s">
        <v>104</v>
      </c>
      <c r="AZ8" s="455"/>
      <c r="BA8" s="455"/>
      <c r="BB8" s="455"/>
      <c r="BC8" s="455"/>
      <c r="BD8" s="455"/>
      <c r="BE8" s="455"/>
      <c r="BF8" s="455"/>
      <c r="BG8" s="455"/>
      <c r="BH8" s="455"/>
      <c r="BI8" s="455"/>
      <c r="BJ8" s="455"/>
      <c r="BK8" s="455"/>
      <c r="BL8" s="455"/>
      <c r="BM8" s="456"/>
      <c r="BN8" s="420">
        <v>286575</v>
      </c>
      <c r="BO8" s="421"/>
      <c r="BP8" s="421"/>
      <c r="BQ8" s="421"/>
      <c r="BR8" s="421"/>
      <c r="BS8" s="421"/>
      <c r="BT8" s="421"/>
      <c r="BU8" s="422"/>
      <c r="BV8" s="420">
        <v>242755</v>
      </c>
      <c r="BW8" s="421"/>
      <c r="BX8" s="421"/>
      <c r="BY8" s="421"/>
      <c r="BZ8" s="421"/>
      <c r="CA8" s="421"/>
      <c r="CB8" s="421"/>
      <c r="CC8" s="422"/>
      <c r="CD8" s="423" t="s">
        <v>105</v>
      </c>
      <c r="CE8" s="424"/>
      <c r="CF8" s="424"/>
      <c r="CG8" s="424"/>
      <c r="CH8" s="424"/>
      <c r="CI8" s="424"/>
      <c r="CJ8" s="424"/>
      <c r="CK8" s="424"/>
      <c r="CL8" s="424"/>
      <c r="CM8" s="424"/>
      <c r="CN8" s="424"/>
      <c r="CO8" s="424"/>
      <c r="CP8" s="424"/>
      <c r="CQ8" s="424"/>
      <c r="CR8" s="424"/>
      <c r="CS8" s="425"/>
      <c r="CT8" s="460">
        <v>0.27</v>
      </c>
      <c r="CU8" s="461"/>
      <c r="CV8" s="461"/>
      <c r="CW8" s="461"/>
      <c r="CX8" s="461"/>
      <c r="CY8" s="461"/>
      <c r="CZ8" s="461"/>
      <c r="DA8" s="462"/>
      <c r="DB8" s="460">
        <v>0.27</v>
      </c>
      <c r="DC8" s="461"/>
      <c r="DD8" s="461"/>
      <c r="DE8" s="461"/>
      <c r="DF8" s="461"/>
      <c r="DG8" s="461"/>
      <c r="DH8" s="461"/>
      <c r="DI8" s="462"/>
    </row>
    <row r="9" spans="1:119" ht="18.75" customHeight="1" thickBot="1">
      <c r="A9" s="173"/>
      <c r="B9" s="414" t="s">
        <v>106</v>
      </c>
      <c r="C9" s="415"/>
      <c r="D9" s="415"/>
      <c r="E9" s="415"/>
      <c r="F9" s="415"/>
      <c r="G9" s="415"/>
      <c r="H9" s="415"/>
      <c r="I9" s="415"/>
      <c r="J9" s="415"/>
      <c r="K9" s="463"/>
      <c r="L9" s="464" t="s">
        <v>107</v>
      </c>
      <c r="M9" s="465"/>
      <c r="N9" s="465"/>
      <c r="O9" s="465"/>
      <c r="P9" s="465"/>
      <c r="Q9" s="466"/>
      <c r="R9" s="467">
        <v>4750</v>
      </c>
      <c r="S9" s="468"/>
      <c r="T9" s="468"/>
      <c r="U9" s="468"/>
      <c r="V9" s="469"/>
      <c r="W9" s="377" t="s">
        <v>108</v>
      </c>
      <c r="X9" s="378"/>
      <c r="Y9" s="378"/>
      <c r="Z9" s="378"/>
      <c r="AA9" s="378"/>
      <c r="AB9" s="378"/>
      <c r="AC9" s="378"/>
      <c r="AD9" s="378"/>
      <c r="AE9" s="378"/>
      <c r="AF9" s="378"/>
      <c r="AG9" s="378"/>
      <c r="AH9" s="378"/>
      <c r="AI9" s="378"/>
      <c r="AJ9" s="378"/>
      <c r="AK9" s="378"/>
      <c r="AL9" s="379"/>
      <c r="AM9" s="449" t="s">
        <v>109</v>
      </c>
      <c r="AN9" s="450"/>
      <c r="AO9" s="450"/>
      <c r="AP9" s="450"/>
      <c r="AQ9" s="450"/>
      <c r="AR9" s="450"/>
      <c r="AS9" s="450"/>
      <c r="AT9" s="451"/>
      <c r="AU9" s="452" t="s">
        <v>90</v>
      </c>
      <c r="AV9" s="453"/>
      <c r="AW9" s="453"/>
      <c r="AX9" s="453"/>
      <c r="AY9" s="454" t="s">
        <v>110</v>
      </c>
      <c r="AZ9" s="455"/>
      <c r="BA9" s="455"/>
      <c r="BB9" s="455"/>
      <c r="BC9" s="455"/>
      <c r="BD9" s="455"/>
      <c r="BE9" s="455"/>
      <c r="BF9" s="455"/>
      <c r="BG9" s="455"/>
      <c r="BH9" s="455"/>
      <c r="BI9" s="455"/>
      <c r="BJ9" s="455"/>
      <c r="BK9" s="455"/>
      <c r="BL9" s="455"/>
      <c r="BM9" s="456"/>
      <c r="BN9" s="420">
        <v>18970</v>
      </c>
      <c r="BO9" s="421"/>
      <c r="BP9" s="421"/>
      <c r="BQ9" s="421"/>
      <c r="BR9" s="421"/>
      <c r="BS9" s="421"/>
      <c r="BT9" s="421"/>
      <c r="BU9" s="422"/>
      <c r="BV9" s="420">
        <v>-157535</v>
      </c>
      <c r="BW9" s="421"/>
      <c r="BX9" s="421"/>
      <c r="BY9" s="421"/>
      <c r="BZ9" s="421"/>
      <c r="CA9" s="421"/>
      <c r="CB9" s="421"/>
      <c r="CC9" s="422"/>
      <c r="CD9" s="423" t="s">
        <v>111</v>
      </c>
      <c r="CE9" s="424"/>
      <c r="CF9" s="424"/>
      <c r="CG9" s="424"/>
      <c r="CH9" s="424"/>
      <c r="CI9" s="424"/>
      <c r="CJ9" s="424"/>
      <c r="CK9" s="424"/>
      <c r="CL9" s="424"/>
      <c r="CM9" s="424"/>
      <c r="CN9" s="424"/>
      <c r="CO9" s="424"/>
      <c r="CP9" s="424"/>
      <c r="CQ9" s="424"/>
      <c r="CR9" s="424"/>
      <c r="CS9" s="425"/>
      <c r="CT9" s="417">
        <v>4.9000000000000004</v>
      </c>
      <c r="CU9" s="418"/>
      <c r="CV9" s="418"/>
      <c r="CW9" s="418"/>
      <c r="CX9" s="418"/>
      <c r="CY9" s="418"/>
      <c r="CZ9" s="418"/>
      <c r="DA9" s="419"/>
      <c r="DB9" s="417">
        <v>5</v>
      </c>
      <c r="DC9" s="418"/>
      <c r="DD9" s="418"/>
      <c r="DE9" s="418"/>
      <c r="DF9" s="418"/>
      <c r="DG9" s="418"/>
      <c r="DH9" s="418"/>
      <c r="DI9" s="419"/>
    </row>
    <row r="10" spans="1:119" ht="18.75" customHeight="1" thickBot="1">
      <c r="A10" s="173"/>
      <c r="B10" s="414"/>
      <c r="C10" s="415"/>
      <c r="D10" s="415"/>
      <c r="E10" s="415"/>
      <c r="F10" s="415"/>
      <c r="G10" s="415"/>
      <c r="H10" s="415"/>
      <c r="I10" s="415"/>
      <c r="J10" s="415"/>
      <c r="K10" s="463"/>
      <c r="L10" s="470" t="s">
        <v>112</v>
      </c>
      <c r="M10" s="450"/>
      <c r="N10" s="450"/>
      <c r="O10" s="450"/>
      <c r="P10" s="450"/>
      <c r="Q10" s="451"/>
      <c r="R10" s="471">
        <v>5234</v>
      </c>
      <c r="S10" s="472"/>
      <c r="T10" s="472"/>
      <c r="U10" s="472"/>
      <c r="V10" s="473"/>
      <c r="W10" s="408"/>
      <c r="X10" s="409"/>
      <c r="Y10" s="409"/>
      <c r="Z10" s="409"/>
      <c r="AA10" s="409"/>
      <c r="AB10" s="409"/>
      <c r="AC10" s="409"/>
      <c r="AD10" s="409"/>
      <c r="AE10" s="409"/>
      <c r="AF10" s="409"/>
      <c r="AG10" s="409"/>
      <c r="AH10" s="409"/>
      <c r="AI10" s="409"/>
      <c r="AJ10" s="409"/>
      <c r="AK10" s="409"/>
      <c r="AL10" s="412"/>
      <c r="AM10" s="449" t="s">
        <v>113</v>
      </c>
      <c r="AN10" s="450"/>
      <c r="AO10" s="450"/>
      <c r="AP10" s="450"/>
      <c r="AQ10" s="450"/>
      <c r="AR10" s="450"/>
      <c r="AS10" s="450"/>
      <c r="AT10" s="451"/>
      <c r="AU10" s="452" t="s">
        <v>114</v>
      </c>
      <c r="AV10" s="453"/>
      <c r="AW10" s="453"/>
      <c r="AX10" s="453"/>
      <c r="AY10" s="454" t="s">
        <v>115</v>
      </c>
      <c r="AZ10" s="455"/>
      <c r="BA10" s="455"/>
      <c r="BB10" s="455"/>
      <c r="BC10" s="455"/>
      <c r="BD10" s="455"/>
      <c r="BE10" s="455"/>
      <c r="BF10" s="455"/>
      <c r="BG10" s="455"/>
      <c r="BH10" s="455"/>
      <c r="BI10" s="455"/>
      <c r="BJ10" s="455"/>
      <c r="BK10" s="455"/>
      <c r="BL10" s="455"/>
      <c r="BM10" s="456"/>
      <c r="BN10" s="420">
        <v>125778</v>
      </c>
      <c r="BO10" s="421"/>
      <c r="BP10" s="421"/>
      <c r="BQ10" s="421"/>
      <c r="BR10" s="421"/>
      <c r="BS10" s="421"/>
      <c r="BT10" s="421"/>
      <c r="BU10" s="422"/>
      <c r="BV10" s="420">
        <v>195826</v>
      </c>
      <c r="BW10" s="421"/>
      <c r="BX10" s="421"/>
      <c r="BY10" s="421"/>
      <c r="BZ10" s="421"/>
      <c r="CA10" s="421"/>
      <c r="CB10" s="421"/>
      <c r="CC10" s="422"/>
      <c r="CD10" s="176" t="s">
        <v>116</v>
      </c>
      <c r="CE10" s="177"/>
      <c r="CF10" s="177"/>
      <c r="CG10" s="177"/>
      <c r="CH10" s="177"/>
      <c r="CI10" s="177"/>
      <c r="CJ10" s="177"/>
      <c r="CK10" s="177"/>
      <c r="CL10" s="177"/>
      <c r="CM10" s="177"/>
      <c r="CN10" s="177"/>
      <c r="CO10" s="177"/>
      <c r="CP10" s="177"/>
      <c r="CQ10" s="177"/>
      <c r="CR10" s="177"/>
      <c r="CS10" s="178"/>
      <c r="CT10" s="179"/>
      <c r="CU10" s="180"/>
      <c r="CV10" s="180"/>
      <c r="CW10" s="180"/>
      <c r="CX10" s="180"/>
      <c r="CY10" s="180"/>
      <c r="CZ10" s="180"/>
      <c r="DA10" s="181"/>
      <c r="DB10" s="179"/>
      <c r="DC10" s="180"/>
      <c r="DD10" s="180"/>
      <c r="DE10" s="180"/>
      <c r="DF10" s="180"/>
      <c r="DG10" s="180"/>
      <c r="DH10" s="180"/>
      <c r="DI10" s="181"/>
    </row>
    <row r="11" spans="1:119" ht="18.75" customHeight="1" thickBot="1">
      <c r="A11" s="173"/>
      <c r="B11" s="414"/>
      <c r="C11" s="415"/>
      <c r="D11" s="415"/>
      <c r="E11" s="415"/>
      <c r="F11" s="415"/>
      <c r="G11" s="415"/>
      <c r="H11" s="415"/>
      <c r="I11" s="415"/>
      <c r="J11" s="415"/>
      <c r="K11" s="463"/>
      <c r="L11" s="474" t="s">
        <v>117</v>
      </c>
      <c r="M11" s="475"/>
      <c r="N11" s="475"/>
      <c r="O11" s="475"/>
      <c r="P11" s="475"/>
      <c r="Q11" s="476"/>
      <c r="R11" s="477" t="s">
        <v>118</v>
      </c>
      <c r="S11" s="478"/>
      <c r="T11" s="478"/>
      <c r="U11" s="478"/>
      <c r="V11" s="479"/>
      <c r="W11" s="408"/>
      <c r="X11" s="409"/>
      <c r="Y11" s="409"/>
      <c r="Z11" s="409"/>
      <c r="AA11" s="409"/>
      <c r="AB11" s="409"/>
      <c r="AC11" s="409"/>
      <c r="AD11" s="409"/>
      <c r="AE11" s="409"/>
      <c r="AF11" s="409"/>
      <c r="AG11" s="409"/>
      <c r="AH11" s="409"/>
      <c r="AI11" s="409"/>
      <c r="AJ11" s="409"/>
      <c r="AK11" s="409"/>
      <c r="AL11" s="412"/>
      <c r="AM11" s="449" t="s">
        <v>119</v>
      </c>
      <c r="AN11" s="450"/>
      <c r="AO11" s="450"/>
      <c r="AP11" s="450"/>
      <c r="AQ11" s="450"/>
      <c r="AR11" s="450"/>
      <c r="AS11" s="450"/>
      <c r="AT11" s="451"/>
      <c r="AU11" s="452" t="s">
        <v>114</v>
      </c>
      <c r="AV11" s="453"/>
      <c r="AW11" s="453"/>
      <c r="AX11" s="453"/>
      <c r="AY11" s="454" t="s">
        <v>120</v>
      </c>
      <c r="AZ11" s="455"/>
      <c r="BA11" s="455"/>
      <c r="BB11" s="455"/>
      <c r="BC11" s="455"/>
      <c r="BD11" s="455"/>
      <c r="BE11" s="455"/>
      <c r="BF11" s="455"/>
      <c r="BG11" s="455"/>
      <c r="BH11" s="455"/>
      <c r="BI11" s="455"/>
      <c r="BJ11" s="455"/>
      <c r="BK11" s="455"/>
      <c r="BL11" s="455"/>
      <c r="BM11" s="456"/>
      <c r="BN11" s="420">
        <v>0</v>
      </c>
      <c r="BO11" s="421"/>
      <c r="BP11" s="421"/>
      <c r="BQ11" s="421"/>
      <c r="BR11" s="421"/>
      <c r="BS11" s="421"/>
      <c r="BT11" s="421"/>
      <c r="BU11" s="422"/>
      <c r="BV11" s="420">
        <v>0</v>
      </c>
      <c r="BW11" s="421"/>
      <c r="BX11" s="421"/>
      <c r="BY11" s="421"/>
      <c r="BZ11" s="421"/>
      <c r="CA11" s="421"/>
      <c r="CB11" s="421"/>
      <c r="CC11" s="422"/>
      <c r="CD11" s="423" t="s">
        <v>121</v>
      </c>
      <c r="CE11" s="424"/>
      <c r="CF11" s="424"/>
      <c r="CG11" s="424"/>
      <c r="CH11" s="424"/>
      <c r="CI11" s="424"/>
      <c r="CJ11" s="424"/>
      <c r="CK11" s="424"/>
      <c r="CL11" s="424"/>
      <c r="CM11" s="424"/>
      <c r="CN11" s="424"/>
      <c r="CO11" s="424"/>
      <c r="CP11" s="424"/>
      <c r="CQ11" s="424"/>
      <c r="CR11" s="424"/>
      <c r="CS11" s="425"/>
      <c r="CT11" s="460" t="s">
        <v>122</v>
      </c>
      <c r="CU11" s="461"/>
      <c r="CV11" s="461"/>
      <c r="CW11" s="461"/>
      <c r="CX11" s="461"/>
      <c r="CY11" s="461"/>
      <c r="CZ11" s="461"/>
      <c r="DA11" s="462"/>
      <c r="DB11" s="460" t="s">
        <v>122</v>
      </c>
      <c r="DC11" s="461"/>
      <c r="DD11" s="461"/>
      <c r="DE11" s="461"/>
      <c r="DF11" s="461"/>
      <c r="DG11" s="461"/>
      <c r="DH11" s="461"/>
      <c r="DI11" s="462"/>
    </row>
    <row r="12" spans="1:119" ht="18.75" customHeight="1">
      <c r="A12" s="173"/>
      <c r="B12" s="480" t="s">
        <v>123</v>
      </c>
      <c r="C12" s="481"/>
      <c r="D12" s="481"/>
      <c r="E12" s="481"/>
      <c r="F12" s="481"/>
      <c r="G12" s="481"/>
      <c r="H12" s="481"/>
      <c r="I12" s="481"/>
      <c r="J12" s="481"/>
      <c r="K12" s="482"/>
      <c r="L12" s="489" t="s">
        <v>124</v>
      </c>
      <c r="M12" s="490"/>
      <c r="N12" s="490"/>
      <c r="O12" s="490"/>
      <c r="P12" s="490"/>
      <c r="Q12" s="491"/>
      <c r="R12" s="492">
        <v>4603</v>
      </c>
      <c r="S12" s="493"/>
      <c r="T12" s="493"/>
      <c r="U12" s="493"/>
      <c r="V12" s="494"/>
      <c r="W12" s="495" t="s">
        <v>1</v>
      </c>
      <c r="X12" s="453"/>
      <c r="Y12" s="453"/>
      <c r="Z12" s="453"/>
      <c r="AA12" s="453"/>
      <c r="AB12" s="496"/>
      <c r="AC12" s="497" t="s">
        <v>125</v>
      </c>
      <c r="AD12" s="498"/>
      <c r="AE12" s="498"/>
      <c r="AF12" s="498"/>
      <c r="AG12" s="499"/>
      <c r="AH12" s="497" t="s">
        <v>126</v>
      </c>
      <c r="AI12" s="498"/>
      <c r="AJ12" s="498"/>
      <c r="AK12" s="498"/>
      <c r="AL12" s="500"/>
      <c r="AM12" s="449" t="s">
        <v>127</v>
      </c>
      <c r="AN12" s="450"/>
      <c r="AO12" s="450"/>
      <c r="AP12" s="450"/>
      <c r="AQ12" s="450"/>
      <c r="AR12" s="450"/>
      <c r="AS12" s="450"/>
      <c r="AT12" s="451"/>
      <c r="AU12" s="452" t="s">
        <v>90</v>
      </c>
      <c r="AV12" s="453"/>
      <c r="AW12" s="453"/>
      <c r="AX12" s="453"/>
      <c r="AY12" s="454" t="s">
        <v>128</v>
      </c>
      <c r="AZ12" s="455"/>
      <c r="BA12" s="455"/>
      <c r="BB12" s="455"/>
      <c r="BC12" s="455"/>
      <c r="BD12" s="455"/>
      <c r="BE12" s="455"/>
      <c r="BF12" s="455"/>
      <c r="BG12" s="455"/>
      <c r="BH12" s="455"/>
      <c r="BI12" s="455"/>
      <c r="BJ12" s="455"/>
      <c r="BK12" s="455"/>
      <c r="BL12" s="455"/>
      <c r="BM12" s="456"/>
      <c r="BN12" s="420">
        <v>196000</v>
      </c>
      <c r="BO12" s="421"/>
      <c r="BP12" s="421"/>
      <c r="BQ12" s="421"/>
      <c r="BR12" s="421"/>
      <c r="BS12" s="421"/>
      <c r="BT12" s="421"/>
      <c r="BU12" s="422"/>
      <c r="BV12" s="420">
        <v>120000</v>
      </c>
      <c r="BW12" s="421"/>
      <c r="BX12" s="421"/>
      <c r="BY12" s="421"/>
      <c r="BZ12" s="421"/>
      <c r="CA12" s="421"/>
      <c r="CB12" s="421"/>
      <c r="CC12" s="422"/>
      <c r="CD12" s="423" t="s">
        <v>129</v>
      </c>
      <c r="CE12" s="424"/>
      <c r="CF12" s="424"/>
      <c r="CG12" s="424"/>
      <c r="CH12" s="424"/>
      <c r="CI12" s="424"/>
      <c r="CJ12" s="424"/>
      <c r="CK12" s="424"/>
      <c r="CL12" s="424"/>
      <c r="CM12" s="424"/>
      <c r="CN12" s="424"/>
      <c r="CO12" s="424"/>
      <c r="CP12" s="424"/>
      <c r="CQ12" s="424"/>
      <c r="CR12" s="424"/>
      <c r="CS12" s="425"/>
      <c r="CT12" s="460" t="s">
        <v>122</v>
      </c>
      <c r="CU12" s="461"/>
      <c r="CV12" s="461"/>
      <c r="CW12" s="461"/>
      <c r="CX12" s="461"/>
      <c r="CY12" s="461"/>
      <c r="CZ12" s="461"/>
      <c r="DA12" s="462"/>
      <c r="DB12" s="460" t="s">
        <v>122</v>
      </c>
      <c r="DC12" s="461"/>
      <c r="DD12" s="461"/>
      <c r="DE12" s="461"/>
      <c r="DF12" s="461"/>
      <c r="DG12" s="461"/>
      <c r="DH12" s="461"/>
      <c r="DI12" s="462"/>
    </row>
    <row r="13" spans="1:119" ht="18.75" customHeight="1">
      <c r="A13" s="173"/>
      <c r="B13" s="483"/>
      <c r="C13" s="484"/>
      <c r="D13" s="484"/>
      <c r="E13" s="484"/>
      <c r="F13" s="484"/>
      <c r="G13" s="484"/>
      <c r="H13" s="484"/>
      <c r="I13" s="484"/>
      <c r="J13" s="484"/>
      <c r="K13" s="485"/>
      <c r="L13" s="182"/>
      <c r="M13" s="511" t="s">
        <v>130</v>
      </c>
      <c r="N13" s="512"/>
      <c r="O13" s="512"/>
      <c r="P13" s="512"/>
      <c r="Q13" s="513"/>
      <c r="R13" s="504">
        <v>4533</v>
      </c>
      <c r="S13" s="505"/>
      <c r="T13" s="505"/>
      <c r="U13" s="505"/>
      <c r="V13" s="506"/>
      <c r="W13" s="436" t="s">
        <v>131</v>
      </c>
      <c r="X13" s="437"/>
      <c r="Y13" s="437"/>
      <c r="Z13" s="437"/>
      <c r="AA13" s="437"/>
      <c r="AB13" s="427"/>
      <c r="AC13" s="471">
        <v>68</v>
      </c>
      <c r="AD13" s="472"/>
      <c r="AE13" s="472"/>
      <c r="AF13" s="472"/>
      <c r="AG13" s="514"/>
      <c r="AH13" s="471">
        <v>81</v>
      </c>
      <c r="AI13" s="472"/>
      <c r="AJ13" s="472"/>
      <c r="AK13" s="472"/>
      <c r="AL13" s="473"/>
      <c r="AM13" s="449" t="s">
        <v>132</v>
      </c>
      <c r="AN13" s="450"/>
      <c r="AO13" s="450"/>
      <c r="AP13" s="450"/>
      <c r="AQ13" s="450"/>
      <c r="AR13" s="450"/>
      <c r="AS13" s="450"/>
      <c r="AT13" s="451"/>
      <c r="AU13" s="452" t="s">
        <v>114</v>
      </c>
      <c r="AV13" s="453"/>
      <c r="AW13" s="453"/>
      <c r="AX13" s="453"/>
      <c r="AY13" s="454" t="s">
        <v>133</v>
      </c>
      <c r="AZ13" s="455"/>
      <c r="BA13" s="455"/>
      <c r="BB13" s="455"/>
      <c r="BC13" s="455"/>
      <c r="BD13" s="455"/>
      <c r="BE13" s="455"/>
      <c r="BF13" s="455"/>
      <c r="BG13" s="455"/>
      <c r="BH13" s="455"/>
      <c r="BI13" s="455"/>
      <c r="BJ13" s="455"/>
      <c r="BK13" s="455"/>
      <c r="BL13" s="455"/>
      <c r="BM13" s="456"/>
      <c r="BN13" s="420">
        <v>-51252</v>
      </c>
      <c r="BO13" s="421"/>
      <c r="BP13" s="421"/>
      <c r="BQ13" s="421"/>
      <c r="BR13" s="421"/>
      <c r="BS13" s="421"/>
      <c r="BT13" s="421"/>
      <c r="BU13" s="422"/>
      <c r="BV13" s="420">
        <v>-81709</v>
      </c>
      <c r="BW13" s="421"/>
      <c r="BX13" s="421"/>
      <c r="BY13" s="421"/>
      <c r="BZ13" s="421"/>
      <c r="CA13" s="421"/>
      <c r="CB13" s="421"/>
      <c r="CC13" s="422"/>
      <c r="CD13" s="423" t="s">
        <v>134</v>
      </c>
      <c r="CE13" s="424"/>
      <c r="CF13" s="424"/>
      <c r="CG13" s="424"/>
      <c r="CH13" s="424"/>
      <c r="CI13" s="424"/>
      <c r="CJ13" s="424"/>
      <c r="CK13" s="424"/>
      <c r="CL13" s="424"/>
      <c r="CM13" s="424"/>
      <c r="CN13" s="424"/>
      <c r="CO13" s="424"/>
      <c r="CP13" s="424"/>
      <c r="CQ13" s="424"/>
      <c r="CR13" s="424"/>
      <c r="CS13" s="425"/>
      <c r="CT13" s="417">
        <v>7.4</v>
      </c>
      <c r="CU13" s="418"/>
      <c r="CV13" s="418"/>
      <c r="CW13" s="418"/>
      <c r="CX13" s="418"/>
      <c r="CY13" s="418"/>
      <c r="CZ13" s="418"/>
      <c r="DA13" s="419"/>
      <c r="DB13" s="417">
        <v>7.3</v>
      </c>
      <c r="DC13" s="418"/>
      <c r="DD13" s="418"/>
      <c r="DE13" s="418"/>
      <c r="DF13" s="418"/>
      <c r="DG13" s="418"/>
      <c r="DH13" s="418"/>
      <c r="DI13" s="419"/>
    </row>
    <row r="14" spans="1:119" ht="18.75" customHeight="1" thickBot="1">
      <c r="A14" s="173"/>
      <c r="B14" s="483"/>
      <c r="C14" s="484"/>
      <c r="D14" s="484"/>
      <c r="E14" s="484"/>
      <c r="F14" s="484"/>
      <c r="G14" s="484"/>
      <c r="H14" s="484"/>
      <c r="I14" s="484"/>
      <c r="J14" s="484"/>
      <c r="K14" s="485"/>
      <c r="L14" s="501" t="s">
        <v>135</v>
      </c>
      <c r="M14" s="502"/>
      <c r="N14" s="502"/>
      <c r="O14" s="502"/>
      <c r="P14" s="502"/>
      <c r="Q14" s="503"/>
      <c r="R14" s="504">
        <v>4746</v>
      </c>
      <c r="S14" s="505"/>
      <c r="T14" s="505"/>
      <c r="U14" s="505"/>
      <c r="V14" s="506"/>
      <c r="W14" s="410"/>
      <c r="X14" s="411"/>
      <c r="Y14" s="411"/>
      <c r="Z14" s="411"/>
      <c r="AA14" s="411"/>
      <c r="AB14" s="400"/>
      <c r="AC14" s="507">
        <v>3.4</v>
      </c>
      <c r="AD14" s="508"/>
      <c r="AE14" s="508"/>
      <c r="AF14" s="508"/>
      <c r="AG14" s="509"/>
      <c r="AH14" s="507">
        <v>3.7</v>
      </c>
      <c r="AI14" s="508"/>
      <c r="AJ14" s="508"/>
      <c r="AK14" s="508"/>
      <c r="AL14" s="510"/>
      <c r="AM14" s="449"/>
      <c r="AN14" s="450"/>
      <c r="AO14" s="450"/>
      <c r="AP14" s="450"/>
      <c r="AQ14" s="450"/>
      <c r="AR14" s="450"/>
      <c r="AS14" s="450"/>
      <c r="AT14" s="451"/>
      <c r="AU14" s="452"/>
      <c r="AV14" s="453"/>
      <c r="AW14" s="453"/>
      <c r="AX14" s="453"/>
      <c r="AY14" s="454"/>
      <c r="AZ14" s="455"/>
      <c r="BA14" s="455"/>
      <c r="BB14" s="455"/>
      <c r="BC14" s="455"/>
      <c r="BD14" s="455"/>
      <c r="BE14" s="455"/>
      <c r="BF14" s="455"/>
      <c r="BG14" s="455"/>
      <c r="BH14" s="455"/>
      <c r="BI14" s="455"/>
      <c r="BJ14" s="455"/>
      <c r="BK14" s="455"/>
      <c r="BL14" s="455"/>
      <c r="BM14" s="456"/>
      <c r="BN14" s="420"/>
      <c r="BO14" s="421"/>
      <c r="BP14" s="421"/>
      <c r="BQ14" s="421"/>
      <c r="BR14" s="421"/>
      <c r="BS14" s="421"/>
      <c r="BT14" s="421"/>
      <c r="BU14" s="422"/>
      <c r="BV14" s="420"/>
      <c r="BW14" s="421"/>
      <c r="BX14" s="421"/>
      <c r="BY14" s="421"/>
      <c r="BZ14" s="421"/>
      <c r="CA14" s="421"/>
      <c r="CB14" s="421"/>
      <c r="CC14" s="422"/>
      <c r="CD14" s="515" t="s">
        <v>136</v>
      </c>
      <c r="CE14" s="516"/>
      <c r="CF14" s="516"/>
      <c r="CG14" s="516"/>
      <c r="CH14" s="516"/>
      <c r="CI14" s="516"/>
      <c r="CJ14" s="516"/>
      <c r="CK14" s="516"/>
      <c r="CL14" s="516"/>
      <c r="CM14" s="516"/>
      <c r="CN14" s="516"/>
      <c r="CO14" s="516"/>
      <c r="CP14" s="516"/>
      <c r="CQ14" s="516"/>
      <c r="CR14" s="516"/>
      <c r="CS14" s="517"/>
      <c r="CT14" s="518" t="s">
        <v>122</v>
      </c>
      <c r="CU14" s="519"/>
      <c r="CV14" s="519"/>
      <c r="CW14" s="519"/>
      <c r="CX14" s="519"/>
      <c r="CY14" s="519"/>
      <c r="CZ14" s="519"/>
      <c r="DA14" s="520"/>
      <c r="DB14" s="518" t="s">
        <v>122</v>
      </c>
      <c r="DC14" s="519"/>
      <c r="DD14" s="519"/>
      <c r="DE14" s="519"/>
      <c r="DF14" s="519"/>
      <c r="DG14" s="519"/>
      <c r="DH14" s="519"/>
      <c r="DI14" s="520"/>
    </row>
    <row r="15" spans="1:119" ht="18.75" customHeight="1">
      <c r="A15" s="173"/>
      <c r="B15" s="483"/>
      <c r="C15" s="484"/>
      <c r="D15" s="484"/>
      <c r="E15" s="484"/>
      <c r="F15" s="484"/>
      <c r="G15" s="484"/>
      <c r="H15" s="484"/>
      <c r="I15" s="484"/>
      <c r="J15" s="484"/>
      <c r="K15" s="485"/>
      <c r="L15" s="182"/>
      <c r="M15" s="511" t="s">
        <v>130</v>
      </c>
      <c r="N15" s="512"/>
      <c r="O15" s="512"/>
      <c r="P15" s="512"/>
      <c r="Q15" s="513"/>
      <c r="R15" s="504">
        <v>4685</v>
      </c>
      <c r="S15" s="505"/>
      <c r="T15" s="505"/>
      <c r="U15" s="505"/>
      <c r="V15" s="506"/>
      <c r="W15" s="436" t="s">
        <v>137</v>
      </c>
      <c r="X15" s="437"/>
      <c r="Y15" s="437"/>
      <c r="Z15" s="437"/>
      <c r="AA15" s="437"/>
      <c r="AB15" s="427"/>
      <c r="AC15" s="471">
        <v>466</v>
      </c>
      <c r="AD15" s="472"/>
      <c r="AE15" s="472"/>
      <c r="AF15" s="472"/>
      <c r="AG15" s="514"/>
      <c r="AH15" s="471">
        <v>517</v>
      </c>
      <c r="AI15" s="472"/>
      <c r="AJ15" s="472"/>
      <c r="AK15" s="472"/>
      <c r="AL15" s="473"/>
      <c r="AM15" s="449"/>
      <c r="AN15" s="450"/>
      <c r="AO15" s="450"/>
      <c r="AP15" s="450"/>
      <c r="AQ15" s="450"/>
      <c r="AR15" s="450"/>
      <c r="AS15" s="450"/>
      <c r="AT15" s="451"/>
      <c r="AU15" s="452"/>
      <c r="AV15" s="453"/>
      <c r="AW15" s="453"/>
      <c r="AX15" s="453"/>
      <c r="AY15" s="380" t="s">
        <v>138</v>
      </c>
      <c r="AZ15" s="381"/>
      <c r="BA15" s="381"/>
      <c r="BB15" s="381"/>
      <c r="BC15" s="381"/>
      <c r="BD15" s="381"/>
      <c r="BE15" s="381"/>
      <c r="BF15" s="381"/>
      <c r="BG15" s="381"/>
      <c r="BH15" s="381"/>
      <c r="BI15" s="381"/>
      <c r="BJ15" s="381"/>
      <c r="BK15" s="381"/>
      <c r="BL15" s="381"/>
      <c r="BM15" s="382"/>
      <c r="BN15" s="383">
        <v>714470</v>
      </c>
      <c r="BO15" s="384"/>
      <c r="BP15" s="384"/>
      <c r="BQ15" s="384"/>
      <c r="BR15" s="384"/>
      <c r="BS15" s="384"/>
      <c r="BT15" s="384"/>
      <c r="BU15" s="385"/>
      <c r="BV15" s="383">
        <v>706159</v>
      </c>
      <c r="BW15" s="384"/>
      <c r="BX15" s="384"/>
      <c r="BY15" s="384"/>
      <c r="BZ15" s="384"/>
      <c r="CA15" s="384"/>
      <c r="CB15" s="384"/>
      <c r="CC15" s="385"/>
      <c r="CD15" s="521" t="s">
        <v>139</v>
      </c>
      <c r="CE15" s="522"/>
      <c r="CF15" s="522"/>
      <c r="CG15" s="522"/>
      <c r="CH15" s="522"/>
      <c r="CI15" s="522"/>
      <c r="CJ15" s="522"/>
      <c r="CK15" s="522"/>
      <c r="CL15" s="522"/>
      <c r="CM15" s="522"/>
      <c r="CN15" s="522"/>
      <c r="CO15" s="522"/>
      <c r="CP15" s="522"/>
      <c r="CQ15" s="522"/>
      <c r="CR15" s="522"/>
      <c r="CS15" s="523"/>
      <c r="CT15" s="183"/>
      <c r="CU15" s="184"/>
      <c r="CV15" s="184"/>
      <c r="CW15" s="184"/>
      <c r="CX15" s="184"/>
      <c r="CY15" s="184"/>
      <c r="CZ15" s="184"/>
      <c r="DA15" s="185"/>
      <c r="DB15" s="183"/>
      <c r="DC15" s="184"/>
      <c r="DD15" s="184"/>
      <c r="DE15" s="184"/>
      <c r="DF15" s="184"/>
      <c r="DG15" s="184"/>
      <c r="DH15" s="184"/>
      <c r="DI15" s="185"/>
    </row>
    <row r="16" spans="1:119" ht="18.75" customHeight="1">
      <c r="A16" s="173"/>
      <c r="B16" s="483"/>
      <c r="C16" s="484"/>
      <c r="D16" s="484"/>
      <c r="E16" s="484"/>
      <c r="F16" s="484"/>
      <c r="G16" s="484"/>
      <c r="H16" s="484"/>
      <c r="I16" s="484"/>
      <c r="J16" s="484"/>
      <c r="K16" s="485"/>
      <c r="L16" s="501" t="s">
        <v>140</v>
      </c>
      <c r="M16" s="524"/>
      <c r="N16" s="524"/>
      <c r="O16" s="524"/>
      <c r="P16" s="524"/>
      <c r="Q16" s="525"/>
      <c r="R16" s="526" t="s">
        <v>141</v>
      </c>
      <c r="S16" s="527"/>
      <c r="T16" s="527"/>
      <c r="U16" s="527"/>
      <c r="V16" s="528"/>
      <c r="W16" s="410"/>
      <c r="X16" s="411"/>
      <c r="Y16" s="411"/>
      <c r="Z16" s="411"/>
      <c r="AA16" s="411"/>
      <c r="AB16" s="400"/>
      <c r="AC16" s="507">
        <v>23.5</v>
      </c>
      <c r="AD16" s="508"/>
      <c r="AE16" s="508"/>
      <c r="AF16" s="508"/>
      <c r="AG16" s="509"/>
      <c r="AH16" s="507">
        <v>23.8</v>
      </c>
      <c r="AI16" s="508"/>
      <c r="AJ16" s="508"/>
      <c r="AK16" s="508"/>
      <c r="AL16" s="510"/>
      <c r="AM16" s="449"/>
      <c r="AN16" s="450"/>
      <c r="AO16" s="450"/>
      <c r="AP16" s="450"/>
      <c r="AQ16" s="450"/>
      <c r="AR16" s="450"/>
      <c r="AS16" s="450"/>
      <c r="AT16" s="451"/>
      <c r="AU16" s="452"/>
      <c r="AV16" s="453"/>
      <c r="AW16" s="453"/>
      <c r="AX16" s="453"/>
      <c r="AY16" s="454" t="s">
        <v>142</v>
      </c>
      <c r="AZ16" s="455"/>
      <c r="BA16" s="455"/>
      <c r="BB16" s="455"/>
      <c r="BC16" s="455"/>
      <c r="BD16" s="455"/>
      <c r="BE16" s="455"/>
      <c r="BF16" s="455"/>
      <c r="BG16" s="455"/>
      <c r="BH16" s="455"/>
      <c r="BI16" s="455"/>
      <c r="BJ16" s="455"/>
      <c r="BK16" s="455"/>
      <c r="BL16" s="455"/>
      <c r="BM16" s="456"/>
      <c r="BN16" s="420">
        <v>2627546</v>
      </c>
      <c r="BO16" s="421"/>
      <c r="BP16" s="421"/>
      <c r="BQ16" s="421"/>
      <c r="BR16" s="421"/>
      <c r="BS16" s="421"/>
      <c r="BT16" s="421"/>
      <c r="BU16" s="422"/>
      <c r="BV16" s="420">
        <v>2621507</v>
      </c>
      <c r="BW16" s="421"/>
      <c r="BX16" s="421"/>
      <c r="BY16" s="421"/>
      <c r="BZ16" s="421"/>
      <c r="CA16" s="421"/>
      <c r="CB16" s="421"/>
      <c r="CC16" s="422"/>
      <c r="CD16" s="186"/>
      <c r="CE16" s="534"/>
      <c r="CF16" s="534"/>
      <c r="CG16" s="534"/>
      <c r="CH16" s="534"/>
      <c r="CI16" s="534"/>
      <c r="CJ16" s="534"/>
      <c r="CK16" s="534"/>
      <c r="CL16" s="534"/>
      <c r="CM16" s="534"/>
      <c r="CN16" s="534"/>
      <c r="CO16" s="534"/>
      <c r="CP16" s="534"/>
      <c r="CQ16" s="534"/>
      <c r="CR16" s="534"/>
      <c r="CS16" s="535"/>
      <c r="CT16" s="417"/>
      <c r="CU16" s="418"/>
      <c r="CV16" s="418"/>
      <c r="CW16" s="418"/>
      <c r="CX16" s="418"/>
      <c r="CY16" s="418"/>
      <c r="CZ16" s="418"/>
      <c r="DA16" s="419"/>
      <c r="DB16" s="417"/>
      <c r="DC16" s="418"/>
      <c r="DD16" s="418"/>
      <c r="DE16" s="418"/>
      <c r="DF16" s="418"/>
      <c r="DG16" s="418"/>
      <c r="DH16" s="418"/>
      <c r="DI16" s="419"/>
    </row>
    <row r="17" spans="1:113" ht="18.75" customHeight="1" thickBot="1">
      <c r="A17" s="173"/>
      <c r="B17" s="486"/>
      <c r="C17" s="487"/>
      <c r="D17" s="487"/>
      <c r="E17" s="487"/>
      <c r="F17" s="487"/>
      <c r="G17" s="487"/>
      <c r="H17" s="487"/>
      <c r="I17" s="487"/>
      <c r="J17" s="487"/>
      <c r="K17" s="488"/>
      <c r="L17" s="187"/>
      <c r="M17" s="531" t="s">
        <v>143</v>
      </c>
      <c r="N17" s="532"/>
      <c r="O17" s="532"/>
      <c r="P17" s="532"/>
      <c r="Q17" s="533"/>
      <c r="R17" s="526" t="s">
        <v>144</v>
      </c>
      <c r="S17" s="527"/>
      <c r="T17" s="527"/>
      <c r="U17" s="527"/>
      <c r="V17" s="528"/>
      <c r="W17" s="436" t="s">
        <v>145</v>
      </c>
      <c r="X17" s="437"/>
      <c r="Y17" s="437"/>
      <c r="Z17" s="437"/>
      <c r="AA17" s="437"/>
      <c r="AB17" s="427"/>
      <c r="AC17" s="471">
        <v>1448</v>
      </c>
      <c r="AD17" s="472"/>
      <c r="AE17" s="472"/>
      <c r="AF17" s="472"/>
      <c r="AG17" s="514"/>
      <c r="AH17" s="471">
        <v>1577</v>
      </c>
      <c r="AI17" s="472"/>
      <c r="AJ17" s="472"/>
      <c r="AK17" s="472"/>
      <c r="AL17" s="473"/>
      <c r="AM17" s="449"/>
      <c r="AN17" s="450"/>
      <c r="AO17" s="450"/>
      <c r="AP17" s="450"/>
      <c r="AQ17" s="450"/>
      <c r="AR17" s="450"/>
      <c r="AS17" s="450"/>
      <c r="AT17" s="451"/>
      <c r="AU17" s="452"/>
      <c r="AV17" s="453"/>
      <c r="AW17" s="453"/>
      <c r="AX17" s="453"/>
      <c r="AY17" s="454" t="s">
        <v>146</v>
      </c>
      <c r="AZ17" s="455"/>
      <c r="BA17" s="455"/>
      <c r="BB17" s="455"/>
      <c r="BC17" s="455"/>
      <c r="BD17" s="455"/>
      <c r="BE17" s="455"/>
      <c r="BF17" s="455"/>
      <c r="BG17" s="455"/>
      <c r="BH17" s="455"/>
      <c r="BI17" s="455"/>
      <c r="BJ17" s="455"/>
      <c r="BK17" s="455"/>
      <c r="BL17" s="455"/>
      <c r="BM17" s="456"/>
      <c r="BN17" s="420">
        <v>892718</v>
      </c>
      <c r="BO17" s="421"/>
      <c r="BP17" s="421"/>
      <c r="BQ17" s="421"/>
      <c r="BR17" s="421"/>
      <c r="BS17" s="421"/>
      <c r="BT17" s="421"/>
      <c r="BU17" s="422"/>
      <c r="BV17" s="420">
        <v>883630</v>
      </c>
      <c r="BW17" s="421"/>
      <c r="BX17" s="421"/>
      <c r="BY17" s="421"/>
      <c r="BZ17" s="421"/>
      <c r="CA17" s="421"/>
      <c r="CB17" s="421"/>
      <c r="CC17" s="422"/>
      <c r="CD17" s="186"/>
      <c r="CE17" s="534"/>
      <c r="CF17" s="534"/>
      <c r="CG17" s="534"/>
      <c r="CH17" s="534"/>
      <c r="CI17" s="534"/>
      <c r="CJ17" s="534"/>
      <c r="CK17" s="534"/>
      <c r="CL17" s="534"/>
      <c r="CM17" s="534"/>
      <c r="CN17" s="534"/>
      <c r="CO17" s="534"/>
      <c r="CP17" s="534"/>
      <c r="CQ17" s="534"/>
      <c r="CR17" s="534"/>
      <c r="CS17" s="535"/>
      <c r="CT17" s="417"/>
      <c r="CU17" s="418"/>
      <c r="CV17" s="418"/>
      <c r="CW17" s="418"/>
      <c r="CX17" s="418"/>
      <c r="CY17" s="418"/>
      <c r="CZ17" s="418"/>
      <c r="DA17" s="419"/>
      <c r="DB17" s="417"/>
      <c r="DC17" s="418"/>
      <c r="DD17" s="418"/>
      <c r="DE17" s="418"/>
      <c r="DF17" s="418"/>
      <c r="DG17" s="418"/>
      <c r="DH17" s="418"/>
      <c r="DI17" s="419"/>
    </row>
    <row r="18" spans="1:113" ht="18.75" customHeight="1" thickBot="1">
      <c r="A18" s="173"/>
      <c r="B18" s="542" t="s">
        <v>147</v>
      </c>
      <c r="C18" s="463"/>
      <c r="D18" s="463"/>
      <c r="E18" s="543"/>
      <c r="F18" s="543"/>
      <c r="G18" s="543"/>
      <c r="H18" s="543"/>
      <c r="I18" s="543"/>
      <c r="J18" s="543"/>
      <c r="K18" s="543"/>
      <c r="L18" s="544">
        <v>225.53</v>
      </c>
      <c r="M18" s="544"/>
      <c r="N18" s="544"/>
      <c r="O18" s="544"/>
      <c r="P18" s="544"/>
      <c r="Q18" s="544"/>
      <c r="R18" s="545"/>
      <c r="S18" s="545"/>
      <c r="T18" s="545"/>
      <c r="U18" s="545"/>
      <c r="V18" s="546"/>
      <c r="W18" s="438"/>
      <c r="X18" s="439"/>
      <c r="Y18" s="439"/>
      <c r="Z18" s="439"/>
      <c r="AA18" s="439"/>
      <c r="AB18" s="430"/>
      <c r="AC18" s="547">
        <v>73.099999999999994</v>
      </c>
      <c r="AD18" s="548"/>
      <c r="AE18" s="548"/>
      <c r="AF18" s="548"/>
      <c r="AG18" s="549"/>
      <c r="AH18" s="547">
        <v>72.5</v>
      </c>
      <c r="AI18" s="548"/>
      <c r="AJ18" s="548"/>
      <c r="AK18" s="548"/>
      <c r="AL18" s="550"/>
      <c r="AM18" s="449"/>
      <c r="AN18" s="450"/>
      <c r="AO18" s="450"/>
      <c r="AP18" s="450"/>
      <c r="AQ18" s="450"/>
      <c r="AR18" s="450"/>
      <c r="AS18" s="450"/>
      <c r="AT18" s="451"/>
      <c r="AU18" s="452"/>
      <c r="AV18" s="453"/>
      <c r="AW18" s="453"/>
      <c r="AX18" s="453"/>
      <c r="AY18" s="454" t="s">
        <v>148</v>
      </c>
      <c r="AZ18" s="455"/>
      <c r="BA18" s="455"/>
      <c r="BB18" s="455"/>
      <c r="BC18" s="455"/>
      <c r="BD18" s="455"/>
      <c r="BE18" s="455"/>
      <c r="BF18" s="455"/>
      <c r="BG18" s="455"/>
      <c r="BH18" s="455"/>
      <c r="BI18" s="455"/>
      <c r="BJ18" s="455"/>
      <c r="BK18" s="455"/>
      <c r="BL18" s="455"/>
      <c r="BM18" s="456"/>
      <c r="BN18" s="420">
        <v>2178827</v>
      </c>
      <c r="BO18" s="421"/>
      <c r="BP18" s="421"/>
      <c r="BQ18" s="421"/>
      <c r="BR18" s="421"/>
      <c r="BS18" s="421"/>
      <c r="BT18" s="421"/>
      <c r="BU18" s="422"/>
      <c r="BV18" s="420">
        <v>2086793</v>
      </c>
      <c r="BW18" s="421"/>
      <c r="BX18" s="421"/>
      <c r="BY18" s="421"/>
      <c r="BZ18" s="421"/>
      <c r="CA18" s="421"/>
      <c r="CB18" s="421"/>
      <c r="CC18" s="422"/>
      <c r="CD18" s="186"/>
      <c r="CE18" s="534"/>
      <c r="CF18" s="534"/>
      <c r="CG18" s="534"/>
      <c r="CH18" s="534"/>
      <c r="CI18" s="534"/>
      <c r="CJ18" s="534"/>
      <c r="CK18" s="534"/>
      <c r="CL18" s="534"/>
      <c r="CM18" s="534"/>
      <c r="CN18" s="534"/>
      <c r="CO18" s="534"/>
      <c r="CP18" s="534"/>
      <c r="CQ18" s="534"/>
      <c r="CR18" s="534"/>
      <c r="CS18" s="535"/>
      <c r="CT18" s="417"/>
      <c r="CU18" s="418"/>
      <c r="CV18" s="418"/>
      <c r="CW18" s="418"/>
      <c r="CX18" s="418"/>
      <c r="CY18" s="418"/>
      <c r="CZ18" s="418"/>
      <c r="DA18" s="419"/>
      <c r="DB18" s="417"/>
      <c r="DC18" s="418"/>
      <c r="DD18" s="418"/>
      <c r="DE18" s="418"/>
      <c r="DF18" s="418"/>
      <c r="DG18" s="418"/>
      <c r="DH18" s="418"/>
      <c r="DI18" s="419"/>
    </row>
    <row r="19" spans="1:113" ht="18.75" customHeight="1" thickBot="1">
      <c r="A19" s="173"/>
      <c r="B19" s="542" t="s">
        <v>149</v>
      </c>
      <c r="C19" s="463"/>
      <c r="D19" s="463"/>
      <c r="E19" s="543"/>
      <c r="F19" s="543"/>
      <c r="G19" s="543"/>
      <c r="H19" s="543"/>
      <c r="I19" s="543"/>
      <c r="J19" s="543"/>
      <c r="K19" s="543"/>
      <c r="L19" s="551">
        <v>21</v>
      </c>
      <c r="M19" s="551"/>
      <c r="N19" s="551"/>
      <c r="O19" s="551"/>
      <c r="P19" s="551"/>
      <c r="Q19" s="551"/>
      <c r="R19" s="552"/>
      <c r="S19" s="552"/>
      <c r="T19" s="552"/>
      <c r="U19" s="552"/>
      <c r="V19" s="553"/>
      <c r="W19" s="377"/>
      <c r="X19" s="378"/>
      <c r="Y19" s="378"/>
      <c r="Z19" s="378"/>
      <c r="AA19" s="378"/>
      <c r="AB19" s="378"/>
      <c r="AC19" s="529"/>
      <c r="AD19" s="529"/>
      <c r="AE19" s="529"/>
      <c r="AF19" s="529"/>
      <c r="AG19" s="529"/>
      <c r="AH19" s="529"/>
      <c r="AI19" s="529"/>
      <c r="AJ19" s="529"/>
      <c r="AK19" s="529"/>
      <c r="AL19" s="530"/>
      <c r="AM19" s="449"/>
      <c r="AN19" s="450"/>
      <c r="AO19" s="450"/>
      <c r="AP19" s="450"/>
      <c r="AQ19" s="450"/>
      <c r="AR19" s="450"/>
      <c r="AS19" s="450"/>
      <c r="AT19" s="451"/>
      <c r="AU19" s="452"/>
      <c r="AV19" s="453"/>
      <c r="AW19" s="453"/>
      <c r="AX19" s="453"/>
      <c r="AY19" s="454" t="s">
        <v>150</v>
      </c>
      <c r="AZ19" s="455"/>
      <c r="BA19" s="455"/>
      <c r="BB19" s="455"/>
      <c r="BC19" s="455"/>
      <c r="BD19" s="455"/>
      <c r="BE19" s="455"/>
      <c r="BF19" s="455"/>
      <c r="BG19" s="455"/>
      <c r="BH19" s="455"/>
      <c r="BI19" s="455"/>
      <c r="BJ19" s="455"/>
      <c r="BK19" s="455"/>
      <c r="BL19" s="455"/>
      <c r="BM19" s="456"/>
      <c r="BN19" s="420">
        <v>4038326</v>
      </c>
      <c r="BO19" s="421"/>
      <c r="BP19" s="421"/>
      <c r="BQ19" s="421"/>
      <c r="BR19" s="421"/>
      <c r="BS19" s="421"/>
      <c r="BT19" s="421"/>
      <c r="BU19" s="422"/>
      <c r="BV19" s="420">
        <v>4108670</v>
      </c>
      <c r="BW19" s="421"/>
      <c r="BX19" s="421"/>
      <c r="BY19" s="421"/>
      <c r="BZ19" s="421"/>
      <c r="CA19" s="421"/>
      <c r="CB19" s="421"/>
      <c r="CC19" s="422"/>
      <c r="CD19" s="186"/>
      <c r="CE19" s="534"/>
      <c r="CF19" s="534"/>
      <c r="CG19" s="534"/>
      <c r="CH19" s="534"/>
      <c r="CI19" s="534"/>
      <c r="CJ19" s="534"/>
      <c r="CK19" s="534"/>
      <c r="CL19" s="534"/>
      <c r="CM19" s="534"/>
      <c r="CN19" s="534"/>
      <c r="CO19" s="534"/>
      <c r="CP19" s="534"/>
      <c r="CQ19" s="534"/>
      <c r="CR19" s="534"/>
      <c r="CS19" s="535"/>
      <c r="CT19" s="417"/>
      <c r="CU19" s="418"/>
      <c r="CV19" s="418"/>
      <c r="CW19" s="418"/>
      <c r="CX19" s="418"/>
      <c r="CY19" s="418"/>
      <c r="CZ19" s="418"/>
      <c r="DA19" s="419"/>
      <c r="DB19" s="417"/>
      <c r="DC19" s="418"/>
      <c r="DD19" s="418"/>
      <c r="DE19" s="418"/>
      <c r="DF19" s="418"/>
      <c r="DG19" s="418"/>
      <c r="DH19" s="418"/>
      <c r="DI19" s="419"/>
    </row>
    <row r="20" spans="1:113" ht="18.75" customHeight="1" thickBot="1">
      <c r="A20" s="173"/>
      <c r="B20" s="542" t="s">
        <v>151</v>
      </c>
      <c r="C20" s="463"/>
      <c r="D20" s="463"/>
      <c r="E20" s="543"/>
      <c r="F20" s="543"/>
      <c r="G20" s="543"/>
      <c r="H20" s="543"/>
      <c r="I20" s="543"/>
      <c r="J20" s="543"/>
      <c r="K20" s="543"/>
      <c r="L20" s="551">
        <v>1984</v>
      </c>
      <c r="M20" s="551"/>
      <c r="N20" s="551"/>
      <c r="O20" s="551"/>
      <c r="P20" s="551"/>
      <c r="Q20" s="551"/>
      <c r="R20" s="552"/>
      <c r="S20" s="552"/>
      <c r="T20" s="552"/>
      <c r="U20" s="552"/>
      <c r="V20" s="553"/>
      <c r="W20" s="438"/>
      <c r="X20" s="439"/>
      <c r="Y20" s="439"/>
      <c r="Z20" s="439"/>
      <c r="AA20" s="439"/>
      <c r="AB20" s="439"/>
      <c r="AC20" s="554"/>
      <c r="AD20" s="554"/>
      <c r="AE20" s="554"/>
      <c r="AF20" s="554"/>
      <c r="AG20" s="554"/>
      <c r="AH20" s="554"/>
      <c r="AI20" s="554"/>
      <c r="AJ20" s="554"/>
      <c r="AK20" s="554"/>
      <c r="AL20" s="555"/>
      <c r="AM20" s="556"/>
      <c r="AN20" s="475"/>
      <c r="AO20" s="475"/>
      <c r="AP20" s="475"/>
      <c r="AQ20" s="475"/>
      <c r="AR20" s="475"/>
      <c r="AS20" s="475"/>
      <c r="AT20" s="476"/>
      <c r="AU20" s="557"/>
      <c r="AV20" s="558"/>
      <c r="AW20" s="558"/>
      <c r="AX20" s="559"/>
      <c r="AY20" s="454"/>
      <c r="AZ20" s="455"/>
      <c r="BA20" s="455"/>
      <c r="BB20" s="455"/>
      <c r="BC20" s="455"/>
      <c r="BD20" s="455"/>
      <c r="BE20" s="455"/>
      <c r="BF20" s="455"/>
      <c r="BG20" s="455"/>
      <c r="BH20" s="455"/>
      <c r="BI20" s="455"/>
      <c r="BJ20" s="455"/>
      <c r="BK20" s="455"/>
      <c r="BL20" s="455"/>
      <c r="BM20" s="456"/>
      <c r="BN20" s="420"/>
      <c r="BO20" s="421"/>
      <c r="BP20" s="421"/>
      <c r="BQ20" s="421"/>
      <c r="BR20" s="421"/>
      <c r="BS20" s="421"/>
      <c r="BT20" s="421"/>
      <c r="BU20" s="422"/>
      <c r="BV20" s="420"/>
      <c r="BW20" s="421"/>
      <c r="BX20" s="421"/>
      <c r="BY20" s="421"/>
      <c r="BZ20" s="421"/>
      <c r="CA20" s="421"/>
      <c r="CB20" s="421"/>
      <c r="CC20" s="422"/>
      <c r="CD20" s="186"/>
      <c r="CE20" s="534"/>
      <c r="CF20" s="534"/>
      <c r="CG20" s="534"/>
      <c r="CH20" s="534"/>
      <c r="CI20" s="534"/>
      <c r="CJ20" s="534"/>
      <c r="CK20" s="534"/>
      <c r="CL20" s="534"/>
      <c r="CM20" s="534"/>
      <c r="CN20" s="534"/>
      <c r="CO20" s="534"/>
      <c r="CP20" s="534"/>
      <c r="CQ20" s="534"/>
      <c r="CR20" s="534"/>
      <c r="CS20" s="535"/>
      <c r="CT20" s="417"/>
      <c r="CU20" s="418"/>
      <c r="CV20" s="418"/>
      <c r="CW20" s="418"/>
      <c r="CX20" s="418"/>
      <c r="CY20" s="418"/>
      <c r="CZ20" s="418"/>
      <c r="DA20" s="419"/>
      <c r="DB20" s="417"/>
      <c r="DC20" s="418"/>
      <c r="DD20" s="418"/>
      <c r="DE20" s="418"/>
      <c r="DF20" s="418"/>
      <c r="DG20" s="418"/>
      <c r="DH20" s="418"/>
      <c r="DI20" s="419"/>
    </row>
    <row r="21" spans="1:113" ht="18.75" customHeight="1" thickBot="1">
      <c r="A21" s="173"/>
      <c r="B21" s="560" t="s">
        <v>152</v>
      </c>
      <c r="C21" s="561"/>
      <c r="D21" s="561"/>
      <c r="E21" s="561"/>
      <c r="F21" s="561"/>
      <c r="G21" s="561"/>
      <c r="H21" s="561"/>
      <c r="I21" s="561"/>
      <c r="J21" s="561"/>
      <c r="K21" s="561"/>
      <c r="L21" s="561"/>
      <c r="M21" s="561"/>
      <c r="N21" s="561"/>
      <c r="O21" s="561"/>
      <c r="P21" s="561"/>
      <c r="Q21" s="561"/>
      <c r="R21" s="561"/>
      <c r="S21" s="561"/>
      <c r="T21" s="561"/>
      <c r="U21" s="561"/>
      <c r="V21" s="561"/>
      <c r="W21" s="561"/>
      <c r="X21" s="561"/>
      <c r="Y21" s="561"/>
      <c r="Z21" s="561"/>
      <c r="AA21" s="561"/>
      <c r="AB21" s="561"/>
      <c r="AC21" s="561"/>
      <c r="AD21" s="561"/>
      <c r="AE21" s="561"/>
      <c r="AF21" s="561"/>
      <c r="AG21" s="561"/>
      <c r="AH21" s="561"/>
      <c r="AI21" s="561"/>
      <c r="AJ21" s="561"/>
      <c r="AK21" s="561"/>
      <c r="AL21" s="561"/>
      <c r="AM21" s="561"/>
      <c r="AN21" s="561"/>
      <c r="AO21" s="561"/>
      <c r="AP21" s="561"/>
      <c r="AQ21" s="561"/>
      <c r="AR21" s="561"/>
      <c r="AS21" s="561"/>
      <c r="AT21" s="561"/>
      <c r="AU21" s="561"/>
      <c r="AV21" s="561"/>
      <c r="AW21" s="561"/>
      <c r="AX21" s="562"/>
      <c r="AY21" s="536"/>
      <c r="AZ21" s="537"/>
      <c r="BA21" s="537"/>
      <c r="BB21" s="537"/>
      <c r="BC21" s="537"/>
      <c r="BD21" s="537"/>
      <c r="BE21" s="537"/>
      <c r="BF21" s="537"/>
      <c r="BG21" s="537"/>
      <c r="BH21" s="537"/>
      <c r="BI21" s="537"/>
      <c r="BJ21" s="537"/>
      <c r="BK21" s="537"/>
      <c r="BL21" s="537"/>
      <c r="BM21" s="538"/>
      <c r="BN21" s="539"/>
      <c r="BO21" s="540"/>
      <c r="BP21" s="540"/>
      <c r="BQ21" s="540"/>
      <c r="BR21" s="540"/>
      <c r="BS21" s="540"/>
      <c r="BT21" s="540"/>
      <c r="BU21" s="541"/>
      <c r="BV21" s="539"/>
      <c r="BW21" s="540"/>
      <c r="BX21" s="540"/>
      <c r="BY21" s="540"/>
      <c r="BZ21" s="540"/>
      <c r="CA21" s="540"/>
      <c r="CB21" s="540"/>
      <c r="CC21" s="541"/>
      <c r="CD21" s="186"/>
      <c r="CE21" s="534"/>
      <c r="CF21" s="534"/>
      <c r="CG21" s="534"/>
      <c r="CH21" s="534"/>
      <c r="CI21" s="534"/>
      <c r="CJ21" s="534"/>
      <c r="CK21" s="534"/>
      <c r="CL21" s="534"/>
      <c r="CM21" s="534"/>
      <c r="CN21" s="534"/>
      <c r="CO21" s="534"/>
      <c r="CP21" s="534"/>
      <c r="CQ21" s="534"/>
      <c r="CR21" s="534"/>
      <c r="CS21" s="535"/>
      <c r="CT21" s="417"/>
      <c r="CU21" s="418"/>
      <c r="CV21" s="418"/>
      <c r="CW21" s="418"/>
      <c r="CX21" s="418"/>
      <c r="CY21" s="418"/>
      <c r="CZ21" s="418"/>
      <c r="DA21" s="419"/>
      <c r="DB21" s="417"/>
      <c r="DC21" s="418"/>
      <c r="DD21" s="418"/>
      <c r="DE21" s="418"/>
      <c r="DF21" s="418"/>
      <c r="DG21" s="418"/>
      <c r="DH21" s="418"/>
      <c r="DI21" s="419"/>
    </row>
    <row r="22" spans="1:113" ht="18.75" customHeight="1">
      <c r="A22" s="173"/>
      <c r="B22" s="590" t="s">
        <v>153</v>
      </c>
      <c r="C22" s="564"/>
      <c r="D22" s="565"/>
      <c r="E22" s="432" t="s">
        <v>1</v>
      </c>
      <c r="F22" s="437"/>
      <c r="G22" s="437"/>
      <c r="H22" s="437"/>
      <c r="I22" s="437"/>
      <c r="J22" s="437"/>
      <c r="K22" s="427"/>
      <c r="L22" s="432" t="s">
        <v>154</v>
      </c>
      <c r="M22" s="437"/>
      <c r="N22" s="437"/>
      <c r="O22" s="437"/>
      <c r="P22" s="427"/>
      <c r="Q22" s="595" t="s">
        <v>155</v>
      </c>
      <c r="R22" s="596"/>
      <c r="S22" s="596"/>
      <c r="T22" s="596"/>
      <c r="U22" s="596"/>
      <c r="V22" s="597"/>
      <c r="W22" s="563" t="s">
        <v>156</v>
      </c>
      <c r="X22" s="564"/>
      <c r="Y22" s="565"/>
      <c r="Z22" s="432" t="s">
        <v>1</v>
      </c>
      <c r="AA22" s="437"/>
      <c r="AB22" s="437"/>
      <c r="AC22" s="437"/>
      <c r="AD22" s="437"/>
      <c r="AE22" s="437"/>
      <c r="AF22" s="437"/>
      <c r="AG22" s="427"/>
      <c r="AH22" s="601" t="s">
        <v>157</v>
      </c>
      <c r="AI22" s="437"/>
      <c r="AJ22" s="437"/>
      <c r="AK22" s="437"/>
      <c r="AL22" s="427"/>
      <c r="AM22" s="601" t="s">
        <v>158</v>
      </c>
      <c r="AN22" s="602"/>
      <c r="AO22" s="602"/>
      <c r="AP22" s="602"/>
      <c r="AQ22" s="602"/>
      <c r="AR22" s="603"/>
      <c r="AS22" s="595" t="s">
        <v>155</v>
      </c>
      <c r="AT22" s="596"/>
      <c r="AU22" s="596"/>
      <c r="AV22" s="596"/>
      <c r="AW22" s="596"/>
      <c r="AX22" s="607"/>
      <c r="AY22" s="380" t="s">
        <v>159</v>
      </c>
      <c r="AZ22" s="381"/>
      <c r="BA22" s="381"/>
      <c r="BB22" s="381"/>
      <c r="BC22" s="381"/>
      <c r="BD22" s="381"/>
      <c r="BE22" s="381"/>
      <c r="BF22" s="381"/>
      <c r="BG22" s="381"/>
      <c r="BH22" s="381"/>
      <c r="BI22" s="381"/>
      <c r="BJ22" s="381"/>
      <c r="BK22" s="381"/>
      <c r="BL22" s="381"/>
      <c r="BM22" s="382"/>
      <c r="BN22" s="383">
        <v>1576240</v>
      </c>
      <c r="BO22" s="384"/>
      <c r="BP22" s="384"/>
      <c r="BQ22" s="384"/>
      <c r="BR22" s="384"/>
      <c r="BS22" s="384"/>
      <c r="BT22" s="384"/>
      <c r="BU22" s="385"/>
      <c r="BV22" s="383">
        <v>1651257</v>
      </c>
      <c r="BW22" s="384"/>
      <c r="BX22" s="384"/>
      <c r="BY22" s="384"/>
      <c r="BZ22" s="384"/>
      <c r="CA22" s="384"/>
      <c r="CB22" s="384"/>
      <c r="CC22" s="385"/>
      <c r="CD22" s="186"/>
      <c r="CE22" s="534"/>
      <c r="CF22" s="534"/>
      <c r="CG22" s="534"/>
      <c r="CH22" s="534"/>
      <c r="CI22" s="534"/>
      <c r="CJ22" s="534"/>
      <c r="CK22" s="534"/>
      <c r="CL22" s="534"/>
      <c r="CM22" s="534"/>
      <c r="CN22" s="534"/>
      <c r="CO22" s="534"/>
      <c r="CP22" s="534"/>
      <c r="CQ22" s="534"/>
      <c r="CR22" s="534"/>
      <c r="CS22" s="535"/>
      <c r="CT22" s="417"/>
      <c r="CU22" s="418"/>
      <c r="CV22" s="418"/>
      <c r="CW22" s="418"/>
      <c r="CX22" s="418"/>
      <c r="CY22" s="418"/>
      <c r="CZ22" s="418"/>
      <c r="DA22" s="419"/>
      <c r="DB22" s="417"/>
      <c r="DC22" s="418"/>
      <c r="DD22" s="418"/>
      <c r="DE22" s="418"/>
      <c r="DF22" s="418"/>
      <c r="DG22" s="418"/>
      <c r="DH22" s="418"/>
      <c r="DI22" s="419"/>
    </row>
    <row r="23" spans="1:113" ht="18.75" customHeight="1">
      <c r="A23" s="173"/>
      <c r="B23" s="591"/>
      <c r="C23" s="567"/>
      <c r="D23" s="568"/>
      <c r="E23" s="406"/>
      <c r="F23" s="411"/>
      <c r="G23" s="411"/>
      <c r="H23" s="411"/>
      <c r="I23" s="411"/>
      <c r="J23" s="411"/>
      <c r="K23" s="400"/>
      <c r="L23" s="406"/>
      <c r="M23" s="411"/>
      <c r="N23" s="411"/>
      <c r="O23" s="411"/>
      <c r="P23" s="400"/>
      <c r="Q23" s="598"/>
      <c r="R23" s="599"/>
      <c r="S23" s="599"/>
      <c r="T23" s="599"/>
      <c r="U23" s="599"/>
      <c r="V23" s="600"/>
      <c r="W23" s="566"/>
      <c r="X23" s="567"/>
      <c r="Y23" s="568"/>
      <c r="Z23" s="406"/>
      <c r="AA23" s="411"/>
      <c r="AB23" s="411"/>
      <c r="AC23" s="411"/>
      <c r="AD23" s="411"/>
      <c r="AE23" s="411"/>
      <c r="AF23" s="411"/>
      <c r="AG23" s="400"/>
      <c r="AH23" s="406"/>
      <c r="AI23" s="411"/>
      <c r="AJ23" s="411"/>
      <c r="AK23" s="411"/>
      <c r="AL23" s="400"/>
      <c r="AM23" s="604"/>
      <c r="AN23" s="605"/>
      <c r="AO23" s="605"/>
      <c r="AP23" s="605"/>
      <c r="AQ23" s="605"/>
      <c r="AR23" s="606"/>
      <c r="AS23" s="598"/>
      <c r="AT23" s="599"/>
      <c r="AU23" s="599"/>
      <c r="AV23" s="599"/>
      <c r="AW23" s="599"/>
      <c r="AX23" s="608"/>
      <c r="AY23" s="454" t="s">
        <v>160</v>
      </c>
      <c r="AZ23" s="455"/>
      <c r="BA23" s="455"/>
      <c r="BB23" s="455"/>
      <c r="BC23" s="455"/>
      <c r="BD23" s="455"/>
      <c r="BE23" s="455"/>
      <c r="BF23" s="455"/>
      <c r="BG23" s="455"/>
      <c r="BH23" s="455"/>
      <c r="BI23" s="455"/>
      <c r="BJ23" s="455"/>
      <c r="BK23" s="455"/>
      <c r="BL23" s="455"/>
      <c r="BM23" s="456"/>
      <c r="BN23" s="420">
        <v>1397085</v>
      </c>
      <c r="BO23" s="421"/>
      <c r="BP23" s="421"/>
      <c r="BQ23" s="421"/>
      <c r="BR23" s="421"/>
      <c r="BS23" s="421"/>
      <c r="BT23" s="421"/>
      <c r="BU23" s="422"/>
      <c r="BV23" s="420">
        <v>1543026</v>
      </c>
      <c r="BW23" s="421"/>
      <c r="BX23" s="421"/>
      <c r="BY23" s="421"/>
      <c r="BZ23" s="421"/>
      <c r="CA23" s="421"/>
      <c r="CB23" s="421"/>
      <c r="CC23" s="422"/>
      <c r="CD23" s="186"/>
      <c r="CE23" s="534"/>
      <c r="CF23" s="534"/>
      <c r="CG23" s="534"/>
      <c r="CH23" s="534"/>
      <c r="CI23" s="534"/>
      <c r="CJ23" s="534"/>
      <c r="CK23" s="534"/>
      <c r="CL23" s="534"/>
      <c r="CM23" s="534"/>
      <c r="CN23" s="534"/>
      <c r="CO23" s="534"/>
      <c r="CP23" s="534"/>
      <c r="CQ23" s="534"/>
      <c r="CR23" s="534"/>
      <c r="CS23" s="535"/>
      <c r="CT23" s="417"/>
      <c r="CU23" s="418"/>
      <c r="CV23" s="418"/>
      <c r="CW23" s="418"/>
      <c r="CX23" s="418"/>
      <c r="CY23" s="418"/>
      <c r="CZ23" s="418"/>
      <c r="DA23" s="419"/>
      <c r="DB23" s="417"/>
      <c r="DC23" s="418"/>
      <c r="DD23" s="418"/>
      <c r="DE23" s="418"/>
      <c r="DF23" s="418"/>
      <c r="DG23" s="418"/>
      <c r="DH23" s="418"/>
      <c r="DI23" s="419"/>
    </row>
    <row r="24" spans="1:113" ht="18.75" customHeight="1" thickBot="1">
      <c r="A24" s="173"/>
      <c r="B24" s="591"/>
      <c r="C24" s="567"/>
      <c r="D24" s="568"/>
      <c r="E24" s="470" t="s">
        <v>161</v>
      </c>
      <c r="F24" s="450"/>
      <c r="G24" s="450"/>
      <c r="H24" s="450"/>
      <c r="I24" s="450"/>
      <c r="J24" s="450"/>
      <c r="K24" s="451"/>
      <c r="L24" s="471">
        <v>1</v>
      </c>
      <c r="M24" s="472"/>
      <c r="N24" s="472"/>
      <c r="O24" s="472"/>
      <c r="P24" s="514"/>
      <c r="Q24" s="471">
        <v>7140</v>
      </c>
      <c r="R24" s="472"/>
      <c r="S24" s="472"/>
      <c r="T24" s="472"/>
      <c r="U24" s="472"/>
      <c r="V24" s="514"/>
      <c r="W24" s="566"/>
      <c r="X24" s="567"/>
      <c r="Y24" s="568"/>
      <c r="Z24" s="470" t="s">
        <v>162</v>
      </c>
      <c r="AA24" s="450"/>
      <c r="AB24" s="450"/>
      <c r="AC24" s="450"/>
      <c r="AD24" s="450"/>
      <c r="AE24" s="450"/>
      <c r="AF24" s="450"/>
      <c r="AG24" s="451"/>
      <c r="AH24" s="471">
        <v>92</v>
      </c>
      <c r="AI24" s="472"/>
      <c r="AJ24" s="472"/>
      <c r="AK24" s="472"/>
      <c r="AL24" s="514"/>
      <c r="AM24" s="471">
        <v>299644</v>
      </c>
      <c r="AN24" s="472"/>
      <c r="AO24" s="472"/>
      <c r="AP24" s="472"/>
      <c r="AQ24" s="472"/>
      <c r="AR24" s="514"/>
      <c r="AS24" s="471">
        <v>3257</v>
      </c>
      <c r="AT24" s="472"/>
      <c r="AU24" s="472"/>
      <c r="AV24" s="472"/>
      <c r="AW24" s="472"/>
      <c r="AX24" s="473"/>
      <c r="AY24" s="536" t="s">
        <v>163</v>
      </c>
      <c r="AZ24" s="537"/>
      <c r="BA24" s="537"/>
      <c r="BB24" s="537"/>
      <c r="BC24" s="537"/>
      <c r="BD24" s="537"/>
      <c r="BE24" s="537"/>
      <c r="BF24" s="537"/>
      <c r="BG24" s="537"/>
      <c r="BH24" s="537"/>
      <c r="BI24" s="537"/>
      <c r="BJ24" s="537"/>
      <c r="BK24" s="537"/>
      <c r="BL24" s="537"/>
      <c r="BM24" s="538"/>
      <c r="BN24" s="420">
        <v>168480</v>
      </c>
      <c r="BO24" s="421"/>
      <c r="BP24" s="421"/>
      <c r="BQ24" s="421"/>
      <c r="BR24" s="421"/>
      <c r="BS24" s="421"/>
      <c r="BT24" s="421"/>
      <c r="BU24" s="422"/>
      <c r="BV24" s="420">
        <v>75107</v>
      </c>
      <c r="BW24" s="421"/>
      <c r="BX24" s="421"/>
      <c r="BY24" s="421"/>
      <c r="BZ24" s="421"/>
      <c r="CA24" s="421"/>
      <c r="CB24" s="421"/>
      <c r="CC24" s="422"/>
      <c r="CD24" s="186"/>
      <c r="CE24" s="534"/>
      <c r="CF24" s="534"/>
      <c r="CG24" s="534"/>
      <c r="CH24" s="534"/>
      <c r="CI24" s="534"/>
      <c r="CJ24" s="534"/>
      <c r="CK24" s="534"/>
      <c r="CL24" s="534"/>
      <c r="CM24" s="534"/>
      <c r="CN24" s="534"/>
      <c r="CO24" s="534"/>
      <c r="CP24" s="534"/>
      <c r="CQ24" s="534"/>
      <c r="CR24" s="534"/>
      <c r="CS24" s="535"/>
      <c r="CT24" s="417"/>
      <c r="CU24" s="418"/>
      <c r="CV24" s="418"/>
      <c r="CW24" s="418"/>
      <c r="CX24" s="418"/>
      <c r="CY24" s="418"/>
      <c r="CZ24" s="418"/>
      <c r="DA24" s="419"/>
      <c r="DB24" s="417"/>
      <c r="DC24" s="418"/>
      <c r="DD24" s="418"/>
      <c r="DE24" s="418"/>
      <c r="DF24" s="418"/>
      <c r="DG24" s="418"/>
      <c r="DH24" s="418"/>
      <c r="DI24" s="419"/>
    </row>
    <row r="25" spans="1:113" ht="18.75" customHeight="1">
      <c r="A25" s="173"/>
      <c r="B25" s="591"/>
      <c r="C25" s="567"/>
      <c r="D25" s="568"/>
      <c r="E25" s="470" t="s">
        <v>164</v>
      </c>
      <c r="F25" s="450"/>
      <c r="G25" s="450"/>
      <c r="H25" s="450"/>
      <c r="I25" s="450"/>
      <c r="J25" s="450"/>
      <c r="K25" s="451"/>
      <c r="L25" s="471">
        <v>1</v>
      </c>
      <c r="M25" s="472"/>
      <c r="N25" s="472"/>
      <c r="O25" s="472"/>
      <c r="P25" s="514"/>
      <c r="Q25" s="471">
        <v>6270</v>
      </c>
      <c r="R25" s="472"/>
      <c r="S25" s="472"/>
      <c r="T25" s="472"/>
      <c r="U25" s="472"/>
      <c r="V25" s="514"/>
      <c r="W25" s="566"/>
      <c r="X25" s="567"/>
      <c r="Y25" s="568"/>
      <c r="Z25" s="470" t="s">
        <v>165</v>
      </c>
      <c r="AA25" s="450"/>
      <c r="AB25" s="450"/>
      <c r="AC25" s="450"/>
      <c r="AD25" s="450"/>
      <c r="AE25" s="450"/>
      <c r="AF25" s="450"/>
      <c r="AG25" s="451"/>
      <c r="AH25" s="471" t="s">
        <v>122</v>
      </c>
      <c r="AI25" s="472"/>
      <c r="AJ25" s="472"/>
      <c r="AK25" s="472"/>
      <c r="AL25" s="514"/>
      <c r="AM25" s="471" t="s">
        <v>122</v>
      </c>
      <c r="AN25" s="472"/>
      <c r="AO25" s="472"/>
      <c r="AP25" s="472"/>
      <c r="AQ25" s="472"/>
      <c r="AR25" s="514"/>
      <c r="AS25" s="471" t="s">
        <v>122</v>
      </c>
      <c r="AT25" s="472"/>
      <c r="AU25" s="472"/>
      <c r="AV25" s="472"/>
      <c r="AW25" s="472"/>
      <c r="AX25" s="473"/>
      <c r="AY25" s="380" t="s">
        <v>166</v>
      </c>
      <c r="AZ25" s="381"/>
      <c r="BA25" s="381"/>
      <c r="BB25" s="381"/>
      <c r="BC25" s="381"/>
      <c r="BD25" s="381"/>
      <c r="BE25" s="381"/>
      <c r="BF25" s="381"/>
      <c r="BG25" s="381"/>
      <c r="BH25" s="381"/>
      <c r="BI25" s="381"/>
      <c r="BJ25" s="381"/>
      <c r="BK25" s="381"/>
      <c r="BL25" s="381"/>
      <c r="BM25" s="382"/>
      <c r="BN25" s="383" t="s">
        <v>122</v>
      </c>
      <c r="BO25" s="384"/>
      <c r="BP25" s="384"/>
      <c r="BQ25" s="384"/>
      <c r="BR25" s="384"/>
      <c r="BS25" s="384"/>
      <c r="BT25" s="384"/>
      <c r="BU25" s="385"/>
      <c r="BV25" s="383" t="s">
        <v>122</v>
      </c>
      <c r="BW25" s="384"/>
      <c r="BX25" s="384"/>
      <c r="BY25" s="384"/>
      <c r="BZ25" s="384"/>
      <c r="CA25" s="384"/>
      <c r="CB25" s="384"/>
      <c r="CC25" s="385"/>
      <c r="CD25" s="186"/>
      <c r="CE25" s="534"/>
      <c r="CF25" s="534"/>
      <c r="CG25" s="534"/>
      <c r="CH25" s="534"/>
      <c r="CI25" s="534"/>
      <c r="CJ25" s="534"/>
      <c r="CK25" s="534"/>
      <c r="CL25" s="534"/>
      <c r="CM25" s="534"/>
      <c r="CN25" s="534"/>
      <c r="CO25" s="534"/>
      <c r="CP25" s="534"/>
      <c r="CQ25" s="534"/>
      <c r="CR25" s="534"/>
      <c r="CS25" s="535"/>
      <c r="CT25" s="417"/>
      <c r="CU25" s="418"/>
      <c r="CV25" s="418"/>
      <c r="CW25" s="418"/>
      <c r="CX25" s="418"/>
      <c r="CY25" s="418"/>
      <c r="CZ25" s="418"/>
      <c r="DA25" s="419"/>
      <c r="DB25" s="417"/>
      <c r="DC25" s="418"/>
      <c r="DD25" s="418"/>
      <c r="DE25" s="418"/>
      <c r="DF25" s="418"/>
      <c r="DG25" s="418"/>
      <c r="DH25" s="418"/>
      <c r="DI25" s="419"/>
    </row>
    <row r="26" spans="1:113" ht="18.75" customHeight="1">
      <c r="A26" s="173"/>
      <c r="B26" s="591"/>
      <c r="C26" s="567"/>
      <c r="D26" s="568"/>
      <c r="E26" s="470" t="s">
        <v>167</v>
      </c>
      <c r="F26" s="450"/>
      <c r="G26" s="450"/>
      <c r="H26" s="450"/>
      <c r="I26" s="450"/>
      <c r="J26" s="450"/>
      <c r="K26" s="451"/>
      <c r="L26" s="471">
        <v>1</v>
      </c>
      <c r="M26" s="472"/>
      <c r="N26" s="472"/>
      <c r="O26" s="472"/>
      <c r="P26" s="514"/>
      <c r="Q26" s="471">
        <v>5980</v>
      </c>
      <c r="R26" s="472"/>
      <c r="S26" s="472"/>
      <c r="T26" s="472"/>
      <c r="U26" s="472"/>
      <c r="V26" s="514"/>
      <c r="W26" s="566"/>
      <c r="X26" s="567"/>
      <c r="Y26" s="568"/>
      <c r="Z26" s="470" t="s">
        <v>168</v>
      </c>
      <c r="AA26" s="572"/>
      <c r="AB26" s="572"/>
      <c r="AC26" s="572"/>
      <c r="AD26" s="572"/>
      <c r="AE26" s="572"/>
      <c r="AF26" s="572"/>
      <c r="AG26" s="573"/>
      <c r="AH26" s="471">
        <v>5</v>
      </c>
      <c r="AI26" s="472"/>
      <c r="AJ26" s="472"/>
      <c r="AK26" s="472"/>
      <c r="AL26" s="514"/>
      <c r="AM26" s="471">
        <v>15640</v>
      </c>
      <c r="AN26" s="472"/>
      <c r="AO26" s="472"/>
      <c r="AP26" s="472"/>
      <c r="AQ26" s="472"/>
      <c r="AR26" s="514"/>
      <c r="AS26" s="471">
        <v>3128</v>
      </c>
      <c r="AT26" s="472"/>
      <c r="AU26" s="472"/>
      <c r="AV26" s="472"/>
      <c r="AW26" s="472"/>
      <c r="AX26" s="473"/>
      <c r="AY26" s="423" t="s">
        <v>169</v>
      </c>
      <c r="AZ26" s="424"/>
      <c r="BA26" s="424"/>
      <c r="BB26" s="424"/>
      <c r="BC26" s="424"/>
      <c r="BD26" s="424"/>
      <c r="BE26" s="424"/>
      <c r="BF26" s="424"/>
      <c r="BG26" s="424"/>
      <c r="BH26" s="424"/>
      <c r="BI26" s="424"/>
      <c r="BJ26" s="424"/>
      <c r="BK26" s="424"/>
      <c r="BL26" s="424"/>
      <c r="BM26" s="425"/>
      <c r="BN26" s="420" t="s">
        <v>122</v>
      </c>
      <c r="BO26" s="421"/>
      <c r="BP26" s="421"/>
      <c r="BQ26" s="421"/>
      <c r="BR26" s="421"/>
      <c r="BS26" s="421"/>
      <c r="BT26" s="421"/>
      <c r="BU26" s="422"/>
      <c r="BV26" s="420" t="s">
        <v>122</v>
      </c>
      <c r="BW26" s="421"/>
      <c r="BX26" s="421"/>
      <c r="BY26" s="421"/>
      <c r="BZ26" s="421"/>
      <c r="CA26" s="421"/>
      <c r="CB26" s="421"/>
      <c r="CC26" s="422"/>
      <c r="CD26" s="186"/>
      <c r="CE26" s="534"/>
      <c r="CF26" s="534"/>
      <c r="CG26" s="534"/>
      <c r="CH26" s="534"/>
      <c r="CI26" s="534"/>
      <c r="CJ26" s="534"/>
      <c r="CK26" s="534"/>
      <c r="CL26" s="534"/>
      <c r="CM26" s="534"/>
      <c r="CN26" s="534"/>
      <c r="CO26" s="534"/>
      <c r="CP26" s="534"/>
      <c r="CQ26" s="534"/>
      <c r="CR26" s="534"/>
      <c r="CS26" s="535"/>
      <c r="CT26" s="417"/>
      <c r="CU26" s="418"/>
      <c r="CV26" s="418"/>
      <c r="CW26" s="418"/>
      <c r="CX26" s="418"/>
      <c r="CY26" s="418"/>
      <c r="CZ26" s="418"/>
      <c r="DA26" s="419"/>
      <c r="DB26" s="417"/>
      <c r="DC26" s="418"/>
      <c r="DD26" s="418"/>
      <c r="DE26" s="418"/>
      <c r="DF26" s="418"/>
      <c r="DG26" s="418"/>
      <c r="DH26" s="418"/>
      <c r="DI26" s="419"/>
    </row>
    <row r="27" spans="1:113" ht="18.75" customHeight="1" thickBot="1">
      <c r="A27" s="173"/>
      <c r="B27" s="591"/>
      <c r="C27" s="567"/>
      <c r="D27" s="568"/>
      <c r="E27" s="470" t="s">
        <v>170</v>
      </c>
      <c r="F27" s="450"/>
      <c r="G27" s="450"/>
      <c r="H27" s="450"/>
      <c r="I27" s="450"/>
      <c r="J27" s="450"/>
      <c r="K27" s="451"/>
      <c r="L27" s="471">
        <v>1</v>
      </c>
      <c r="M27" s="472"/>
      <c r="N27" s="472"/>
      <c r="O27" s="472"/>
      <c r="P27" s="514"/>
      <c r="Q27" s="471">
        <v>3600</v>
      </c>
      <c r="R27" s="472"/>
      <c r="S27" s="472"/>
      <c r="T27" s="472"/>
      <c r="U27" s="472"/>
      <c r="V27" s="514"/>
      <c r="W27" s="566"/>
      <c r="X27" s="567"/>
      <c r="Y27" s="568"/>
      <c r="Z27" s="470" t="s">
        <v>171</v>
      </c>
      <c r="AA27" s="450"/>
      <c r="AB27" s="450"/>
      <c r="AC27" s="450"/>
      <c r="AD27" s="450"/>
      <c r="AE27" s="450"/>
      <c r="AF27" s="450"/>
      <c r="AG27" s="451"/>
      <c r="AH27" s="471" t="s">
        <v>122</v>
      </c>
      <c r="AI27" s="472"/>
      <c r="AJ27" s="472"/>
      <c r="AK27" s="472"/>
      <c r="AL27" s="514"/>
      <c r="AM27" s="471" t="s">
        <v>122</v>
      </c>
      <c r="AN27" s="472"/>
      <c r="AO27" s="472"/>
      <c r="AP27" s="472"/>
      <c r="AQ27" s="472"/>
      <c r="AR27" s="514"/>
      <c r="AS27" s="471" t="s">
        <v>122</v>
      </c>
      <c r="AT27" s="472"/>
      <c r="AU27" s="472"/>
      <c r="AV27" s="472"/>
      <c r="AW27" s="472"/>
      <c r="AX27" s="473"/>
      <c r="AY27" s="515" t="s">
        <v>172</v>
      </c>
      <c r="AZ27" s="516"/>
      <c r="BA27" s="516"/>
      <c r="BB27" s="516"/>
      <c r="BC27" s="516"/>
      <c r="BD27" s="516"/>
      <c r="BE27" s="516"/>
      <c r="BF27" s="516"/>
      <c r="BG27" s="516"/>
      <c r="BH27" s="516"/>
      <c r="BI27" s="516"/>
      <c r="BJ27" s="516"/>
      <c r="BK27" s="516"/>
      <c r="BL27" s="516"/>
      <c r="BM27" s="517"/>
      <c r="BN27" s="539" t="s">
        <v>122</v>
      </c>
      <c r="BO27" s="540"/>
      <c r="BP27" s="540"/>
      <c r="BQ27" s="540"/>
      <c r="BR27" s="540"/>
      <c r="BS27" s="540"/>
      <c r="BT27" s="540"/>
      <c r="BU27" s="541"/>
      <c r="BV27" s="539" t="s">
        <v>122</v>
      </c>
      <c r="BW27" s="540"/>
      <c r="BX27" s="540"/>
      <c r="BY27" s="540"/>
      <c r="BZ27" s="540"/>
      <c r="CA27" s="540"/>
      <c r="CB27" s="540"/>
      <c r="CC27" s="541"/>
      <c r="CD27" s="188"/>
      <c r="CE27" s="534"/>
      <c r="CF27" s="534"/>
      <c r="CG27" s="534"/>
      <c r="CH27" s="534"/>
      <c r="CI27" s="534"/>
      <c r="CJ27" s="534"/>
      <c r="CK27" s="534"/>
      <c r="CL27" s="534"/>
      <c r="CM27" s="534"/>
      <c r="CN27" s="534"/>
      <c r="CO27" s="534"/>
      <c r="CP27" s="534"/>
      <c r="CQ27" s="534"/>
      <c r="CR27" s="534"/>
      <c r="CS27" s="535"/>
      <c r="CT27" s="417"/>
      <c r="CU27" s="418"/>
      <c r="CV27" s="418"/>
      <c r="CW27" s="418"/>
      <c r="CX27" s="418"/>
      <c r="CY27" s="418"/>
      <c r="CZ27" s="418"/>
      <c r="DA27" s="419"/>
      <c r="DB27" s="417"/>
      <c r="DC27" s="418"/>
      <c r="DD27" s="418"/>
      <c r="DE27" s="418"/>
      <c r="DF27" s="418"/>
      <c r="DG27" s="418"/>
      <c r="DH27" s="418"/>
      <c r="DI27" s="419"/>
    </row>
    <row r="28" spans="1:113" ht="18.75" customHeight="1">
      <c r="A28" s="173"/>
      <c r="B28" s="591"/>
      <c r="C28" s="567"/>
      <c r="D28" s="568"/>
      <c r="E28" s="470" t="s">
        <v>173</v>
      </c>
      <c r="F28" s="450"/>
      <c r="G28" s="450"/>
      <c r="H28" s="450"/>
      <c r="I28" s="450"/>
      <c r="J28" s="450"/>
      <c r="K28" s="451"/>
      <c r="L28" s="471">
        <v>1</v>
      </c>
      <c r="M28" s="472"/>
      <c r="N28" s="472"/>
      <c r="O28" s="472"/>
      <c r="P28" s="514"/>
      <c r="Q28" s="471">
        <v>3200</v>
      </c>
      <c r="R28" s="472"/>
      <c r="S28" s="472"/>
      <c r="T28" s="472"/>
      <c r="U28" s="472"/>
      <c r="V28" s="514"/>
      <c r="W28" s="566"/>
      <c r="X28" s="567"/>
      <c r="Y28" s="568"/>
      <c r="Z28" s="470" t="s">
        <v>174</v>
      </c>
      <c r="AA28" s="450"/>
      <c r="AB28" s="450"/>
      <c r="AC28" s="450"/>
      <c r="AD28" s="450"/>
      <c r="AE28" s="450"/>
      <c r="AF28" s="450"/>
      <c r="AG28" s="451"/>
      <c r="AH28" s="471" t="s">
        <v>122</v>
      </c>
      <c r="AI28" s="472"/>
      <c r="AJ28" s="472"/>
      <c r="AK28" s="472"/>
      <c r="AL28" s="514"/>
      <c r="AM28" s="471" t="s">
        <v>122</v>
      </c>
      <c r="AN28" s="472"/>
      <c r="AO28" s="472"/>
      <c r="AP28" s="472"/>
      <c r="AQ28" s="472"/>
      <c r="AR28" s="514"/>
      <c r="AS28" s="471" t="s">
        <v>122</v>
      </c>
      <c r="AT28" s="472"/>
      <c r="AU28" s="472"/>
      <c r="AV28" s="472"/>
      <c r="AW28" s="472"/>
      <c r="AX28" s="473"/>
      <c r="AY28" s="574" t="s">
        <v>175</v>
      </c>
      <c r="AZ28" s="575"/>
      <c r="BA28" s="575"/>
      <c r="BB28" s="576"/>
      <c r="BC28" s="380" t="s">
        <v>46</v>
      </c>
      <c r="BD28" s="381"/>
      <c r="BE28" s="381"/>
      <c r="BF28" s="381"/>
      <c r="BG28" s="381"/>
      <c r="BH28" s="381"/>
      <c r="BI28" s="381"/>
      <c r="BJ28" s="381"/>
      <c r="BK28" s="381"/>
      <c r="BL28" s="381"/>
      <c r="BM28" s="382"/>
      <c r="BN28" s="383">
        <v>1769179</v>
      </c>
      <c r="BO28" s="384"/>
      <c r="BP28" s="384"/>
      <c r="BQ28" s="384"/>
      <c r="BR28" s="384"/>
      <c r="BS28" s="384"/>
      <c r="BT28" s="384"/>
      <c r="BU28" s="385"/>
      <c r="BV28" s="383">
        <v>1839401</v>
      </c>
      <c r="BW28" s="384"/>
      <c r="BX28" s="384"/>
      <c r="BY28" s="384"/>
      <c r="BZ28" s="384"/>
      <c r="CA28" s="384"/>
      <c r="CB28" s="384"/>
      <c r="CC28" s="385"/>
      <c r="CD28" s="186"/>
      <c r="CE28" s="534"/>
      <c r="CF28" s="534"/>
      <c r="CG28" s="534"/>
      <c r="CH28" s="534"/>
      <c r="CI28" s="534"/>
      <c r="CJ28" s="534"/>
      <c r="CK28" s="534"/>
      <c r="CL28" s="534"/>
      <c r="CM28" s="534"/>
      <c r="CN28" s="534"/>
      <c r="CO28" s="534"/>
      <c r="CP28" s="534"/>
      <c r="CQ28" s="534"/>
      <c r="CR28" s="534"/>
      <c r="CS28" s="535"/>
      <c r="CT28" s="417"/>
      <c r="CU28" s="418"/>
      <c r="CV28" s="418"/>
      <c r="CW28" s="418"/>
      <c r="CX28" s="418"/>
      <c r="CY28" s="418"/>
      <c r="CZ28" s="418"/>
      <c r="DA28" s="419"/>
      <c r="DB28" s="417"/>
      <c r="DC28" s="418"/>
      <c r="DD28" s="418"/>
      <c r="DE28" s="418"/>
      <c r="DF28" s="418"/>
      <c r="DG28" s="418"/>
      <c r="DH28" s="418"/>
      <c r="DI28" s="419"/>
    </row>
    <row r="29" spans="1:113" ht="18.75" customHeight="1">
      <c r="A29" s="173"/>
      <c r="B29" s="591"/>
      <c r="C29" s="567"/>
      <c r="D29" s="568"/>
      <c r="E29" s="470" t="s">
        <v>176</v>
      </c>
      <c r="F29" s="450"/>
      <c r="G29" s="450"/>
      <c r="H29" s="450"/>
      <c r="I29" s="450"/>
      <c r="J29" s="450"/>
      <c r="K29" s="451"/>
      <c r="L29" s="471">
        <v>10</v>
      </c>
      <c r="M29" s="472"/>
      <c r="N29" s="472"/>
      <c r="O29" s="472"/>
      <c r="P29" s="514"/>
      <c r="Q29" s="471">
        <v>3000</v>
      </c>
      <c r="R29" s="472"/>
      <c r="S29" s="472"/>
      <c r="T29" s="472"/>
      <c r="U29" s="472"/>
      <c r="V29" s="514"/>
      <c r="W29" s="569"/>
      <c r="X29" s="570"/>
      <c r="Y29" s="571"/>
      <c r="Z29" s="470" t="s">
        <v>177</v>
      </c>
      <c r="AA29" s="450"/>
      <c r="AB29" s="450"/>
      <c r="AC29" s="450"/>
      <c r="AD29" s="450"/>
      <c r="AE29" s="450"/>
      <c r="AF29" s="450"/>
      <c r="AG29" s="451"/>
      <c r="AH29" s="471">
        <v>92</v>
      </c>
      <c r="AI29" s="472"/>
      <c r="AJ29" s="472"/>
      <c r="AK29" s="472"/>
      <c r="AL29" s="514"/>
      <c r="AM29" s="471">
        <v>299644</v>
      </c>
      <c r="AN29" s="472"/>
      <c r="AO29" s="472"/>
      <c r="AP29" s="472"/>
      <c r="AQ29" s="472"/>
      <c r="AR29" s="514"/>
      <c r="AS29" s="471">
        <v>3257</v>
      </c>
      <c r="AT29" s="472"/>
      <c r="AU29" s="472"/>
      <c r="AV29" s="472"/>
      <c r="AW29" s="472"/>
      <c r="AX29" s="473"/>
      <c r="AY29" s="577"/>
      <c r="AZ29" s="578"/>
      <c r="BA29" s="578"/>
      <c r="BB29" s="579"/>
      <c r="BC29" s="454" t="s">
        <v>178</v>
      </c>
      <c r="BD29" s="455"/>
      <c r="BE29" s="455"/>
      <c r="BF29" s="455"/>
      <c r="BG29" s="455"/>
      <c r="BH29" s="455"/>
      <c r="BI29" s="455"/>
      <c r="BJ29" s="455"/>
      <c r="BK29" s="455"/>
      <c r="BL29" s="455"/>
      <c r="BM29" s="456"/>
      <c r="BN29" s="420">
        <v>1274696</v>
      </c>
      <c r="BO29" s="421"/>
      <c r="BP29" s="421"/>
      <c r="BQ29" s="421"/>
      <c r="BR29" s="421"/>
      <c r="BS29" s="421"/>
      <c r="BT29" s="421"/>
      <c r="BU29" s="422"/>
      <c r="BV29" s="420">
        <v>1273288</v>
      </c>
      <c r="BW29" s="421"/>
      <c r="BX29" s="421"/>
      <c r="BY29" s="421"/>
      <c r="BZ29" s="421"/>
      <c r="CA29" s="421"/>
      <c r="CB29" s="421"/>
      <c r="CC29" s="422"/>
      <c r="CD29" s="188"/>
      <c r="CE29" s="534"/>
      <c r="CF29" s="534"/>
      <c r="CG29" s="534"/>
      <c r="CH29" s="534"/>
      <c r="CI29" s="534"/>
      <c r="CJ29" s="534"/>
      <c r="CK29" s="534"/>
      <c r="CL29" s="534"/>
      <c r="CM29" s="534"/>
      <c r="CN29" s="534"/>
      <c r="CO29" s="534"/>
      <c r="CP29" s="534"/>
      <c r="CQ29" s="534"/>
      <c r="CR29" s="534"/>
      <c r="CS29" s="535"/>
      <c r="CT29" s="417"/>
      <c r="CU29" s="418"/>
      <c r="CV29" s="418"/>
      <c r="CW29" s="418"/>
      <c r="CX29" s="418"/>
      <c r="CY29" s="418"/>
      <c r="CZ29" s="418"/>
      <c r="DA29" s="419"/>
      <c r="DB29" s="417"/>
      <c r="DC29" s="418"/>
      <c r="DD29" s="418"/>
      <c r="DE29" s="418"/>
      <c r="DF29" s="418"/>
      <c r="DG29" s="418"/>
      <c r="DH29" s="418"/>
      <c r="DI29" s="419"/>
    </row>
    <row r="30" spans="1:113" ht="18.75" customHeight="1" thickBot="1">
      <c r="A30" s="173"/>
      <c r="B30" s="592"/>
      <c r="C30" s="593"/>
      <c r="D30" s="594"/>
      <c r="E30" s="474"/>
      <c r="F30" s="475"/>
      <c r="G30" s="475"/>
      <c r="H30" s="475"/>
      <c r="I30" s="475"/>
      <c r="J30" s="475"/>
      <c r="K30" s="476"/>
      <c r="L30" s="584"/>
      <c r="M30" s="585"/>
      <c r="N30" s="585"/>
      <c r="O30" s="585"/>
      <c r="P30" s="586"/>
      <c r="Q30" s="584"/>
      <c r="R30" s="585"/>
      <c r="S30" s="585"/>
      <c r="T30" s="585"/>
      <c r="U30" s="585"/>
      <c r="V30" s="586"/>
      <c r="W30" s="587" t="s">
        <v>179</v>
      </c>
      <c r="X30" s="588"/>
      <c r="Y30" s="588"/>
      <c r="Z30" s="588"/>
      <c r="AA30" s="588"/>
      <c r="AB30" s="588"/>
      <c r="AC30" s="588"/>
      <c r="AD30" s="588"/>
      <c r="AE30" s="588"/>
      <c r="AF30" s="588"/>
      <c r="AG30" s="589"/>
      <c r="AH30" s="547">
        <v>99.9</v>
      </c>
      <c r="AI30" s="548"/>
      <c r="AJ30" s="548"/>
      <c r="AK30" s="548"/>
      <c r="AL30" s="548"/>
      <c r="AM30" s="548"/>
      <c r="AN30" s="548"/>
      <c r="AO30" s="548"/>
      <c r="AP30" s="548"/>
      <c r="AQ30" s="548"/>
      <c r="AR30" s="548"/>
      <c r="AS30" s="548"/>
      <c r="AT30" s="548"/>
      <c r="AU30" s="548"/>
      <c r="AV30" s="548"/>
      <c r="AW30" s="548"/>
      <c r="AX30" s="550"/>
      <c r="AY30" s="580"/>
      <c r="AZ30" s="581"/>
      <c r="BA30" s="581"/>
      <c r="BB30" s="582"/>
      <c r="BC30" s="536" t="s">
        <v>48</v>
      </c>
      <c r="BD30" s="537"/>
      <c r="BE30" s="537"/>
      <c r="BF30" s="537"/>
      <c r="BG30" s="537"/>
      <c r="BH30" s="537"/>
      <c r="BI30" s="537"/>
      <c r="BJ30" s="537"/>
      <c r="BK30" s="537"/>
      <c r="BL30" s="537"/>
      <c r="BM30" s="538"/>
      <c r="BN30" s="539">
        <v>3442833</v>
      </c>
      <c r="BO30" s="540"/>
      <c r="BP30" s="540"/>
      <c r="BQ30" s="540"/>
      <c r="BR30" s="540"/>
      <c r="BS30" s="540"/>
      <c r="BT30" s="540"/>
      <c r="BU30" s="541"/>
      <c r="BV30" s="539">
        <v>3229930</v>
      </c>
      <c r="BW30" s="540"/>
      <c r="BX30" s="540"/>
      <c r="BY30" s="540"/>
      <c r="BZ30" s="540"/>
      <c r="CA30" s="540"/>
      <c r="CB30" s="540"/>
      <c r="CC30" s="541"/>
      <c r="CD30" s="189"/>
      <c r="CE30" s="190"/>
      <c r="CF30" s="190"/>
      <c r="CG30" s="190"/>
      <c r="CH30" s="190"/>
      <c r="CI30" s="190"/>
      <c r="CJ30" s="190"/>
      <c r="CK30" s="190"/>
      <c r="CL30" s="190"/>
      <c r="CM30" s="190"/>
      <c r="CN30" s="190"/>
      <c r="CO30" s="190"/>
      <c r="CP30" s="190"/>
      <c r="CQ30" s="190"/>
      <c r="CR30" s="190"/>
      <c r="CS30" s="191"/>
      <c r="CT30" s="192"/>
      <c r="CU30" s="193"/>
      <c r="CV30" s="193"/>
      <c r="CW30" s="193"/>
      <c r="CX30" s="193"/>
      <c r="CY30" s="193"/>
      <c r="CZ30" s="193"/>
      <c r="DA30" s="194"/>
      <c r="DB30" s="192"/>
      <c r="DC30" s="193"/>
      <c r="DD30" s="193"/>
      <c r="DE30" s="193"/>
      <c r="DF30" s="193"/>
      <c r="DG30" s="193"/>
      <c r="DH30" s="193"/>
      <c r="DI30" s="194"/>
    </row>
    <row r="31" spans="1:113" ht="13.5" customHeight="1">
      <c r="A31" s="173"/>
      <c r="B31" s="195"/>
      <c r="DI31" s="196"/>
    </row>
    <row r="32" spans="1:113" ht="13.5" customHeight="1">
      <c r="A32" s="173"/>
      <c r="B32" s="197"/>
      <c r="C32" s="583" t="s">
        <v>180</v>
      </c>
      <c r="D32" s="583"/>
      <c r="E32" s="583"/>
      <c r="F32" s="583"/>
      <c r="G32" s="583"/>
      <c r="H32" s="583"/>
      <c r="I32" s="583"/>
      <c r="J32" s="583"/>
      <c r="K32" s="583"/>
      <c r="L32" s="583"/>
      <c r="M32" s="583"/>
      <c r="N32" s="583"/>
      <c r="O32" s="583"/>
      <c r="P32" s="583"/>
      <c r="Q32" s="583"/>
      <c r="R32" s="583"/>
      <c r="S32" s="583"/>
      <c r="U32" s="424" t="s">
        <v>181</v>
      </c>
      <c r="V32" s="424"/>
      <c r="W32" s="424"/>
      <c r="X32" s="424"/>
      <c r="Y32" s="424"/>
      <c r="Z32" s="424"/>
      <c r="AA32" s="424"/>
      <c r="AB32" s="424"/>
      <c r="AC32" s="424"/>
      <c r="AD32" s="424"/>
      <c r="AE32" s="424"/>
      <c r="AF32" s="424"/>
      <c r="AG32" s="424"/>
      <c r="AH32" s="424"/>
      <c r="AI32" s="424"/>
      <c r="AJ32" s="424"/>
      <c r="AK32" s="424"/>
      <c r="AM32" s="424" t="s">
        <v>182</v>
      </c>
      <c r="AN32" s="424"/>
      <c r="AO32" s="424"/>
      <c r="AP32" s="424"/>
      <c r="AQ32" s="424"/>
      <c r="AR32" s="424"/>
      <c r="AS32" s="424"/>
      <c r="AT32" s="424"/>
      <c r="AU32" s="424"/>
      <c r="AV32" s="424"/>
      <c r="AW32" s="424"/>
      <c r="AX32" s="424"/>
      <c r="AY32" s="424"/>
      <c r="AZ32" s="424"/>
      <c r="BA32" s="424"/>
      <c r="BB32" s="424"/>
      <c r="BC32" s="424"/>
      <c r="BE32" s="424" t="s">
        <v>183</v>
      </c>
      <c r="BF32" s="424"/>
      <c r="BG32" s="424"/>
      <c r="BH32" s="424"/>
      <c r="BI32" s="424"/>
      <c r="BJ32" s="424"/>
      <c r="BK32" s="424"/>
      <c r="BL32" s="424"/>
      <c r="BM32" s="424"/>
      <c r="BN32" s="424"/>
      <c r="BO32" s="424"/>
      <c r="BP32" s="424"/>
      <c r="BQ32" s="424"/>
      <c r="BR32" s="424"/>
      <c r="BS32" s="424"/>
      <c r="BT32" s="424"/>
      <c r="BU32" s="424"/>
      <c r="BW32" s="424" t="s">
        <v>184</v>
      </c>
      <c r="BX32" s="424"/>
      <c r="BY32" s="424"/>
      <c r="BZ32" s="424"/>
      <c r="CA32" s="424"/>
      <c r="CB32" s="424"/>
      <c r="CC32" s="424"/>
      <c r="CD32" s="424"/>
      <c r="CE32" s="424"/>
      <c r="CF32" s="424"/>
      <c r="CG32" s="424"/>
      <c r="CH32" s="424"/>
      <c r="CI32" s="424"/>
      <c r="CJ32" s="424"/>
      <c r="CK32" s="424"/>
      <c r="CL32" s="424"/>
      <c r="CM32" s="424"/>
      <c r="CO32" s="424" t="s">
        <v>185</v>
      </c>
      <c r="CP32" s="424"/>
      <c r="CQ32" s="424"/>
      <c r="CR32" s="424"/>
      <c r="CS32" s="424"/>
      <c r="CT32" s="424"/>
      <c r="CU32" s="424"/>
      <c r="CV32" s="424"/>
      <c r="CW32" s="424"/>
      <c r="CX32" s="424"/>
      <c r="CY32" s="424"/>
      <c r="CZ32" s="424"/>
      <c r="DA32" s="424"/>
      <c r="DB32" s="424"/>
      <c r="DC32" s="424"/>
      <c r="DD32" s="424"/>
      <c r="DE32" s="424"/>
      <c r="DI32" s="196"/>
    </row>
    <row r="33" spans="1:113" ht="13.5" customHeight="1">
      <c r="A33" s="173"/>
      <c r="B33" s="197"/>
      <c r="C33" s="444" t="s">
        <v>186</v>
      </c>
      <c r="D33" s="444"/>
      <c r="E33" s="409" t="s">
        <v>187</v>
      </c>
      <c r="F33" s="409"/>
      <c r="G33" s="409"/>
      <c r="H33" s="409"/>
      <c r="I33" s="409"/>
      <c r="J33" s="409"/>
      <c r="K33" s="409"/>
      <c r="L33" s="409"/>
      <c r="M33" s="409"/>
      <c r="N33" s="409"/>
      <c r="O33" s="409"/>
      <c r="P33" s="409"/>
      <c r="Q33" s="409"/>
      <c r="R33" s="409"/>
      <c r="S33" s="409"/>
      <c r="T33" s="198"/>
      <c r="U33" s="444" t="s">
        <v>186</v>
      </c>
      <c r="V33" s="444"/>
      <c r="W33" s="409" t="s">
        <v>187</v>
      </c>
      <c r="X33" s="409"/>
      <c r="Y33" s="409"/>
      <c r="Z33" s="409"/>
      <c r="AA33" s="409"/>
      <c r="AB33" s="409"/>
      <c r="AC33" s="409"/>
      <c r="AD33" s="409"/>
      <c r="AE33" s="409"/>
      <c r="AF33" s="409"/>
      <c r="AG33" s="409"/>
      <c r="AH33" s="409"/>
      <c r="AI33" s="409"/>
      <c r="AJ33" s="409"/>
      <c r="AK33" s="409"/>
      <c r="AL33" s="198"/>
      <c r="AM33" s="444" t="s">
        <v>186</v>
      </c>
      <c r="AN33" s="444"/>
      <c r="AO33" s="409" t="s">
        <v>187</v>
      </c>
      <c r="AP33" s="409"/>
      <c r="AQ33" s="409"/>
      <c r="AR33" s="409"/>
      <c r="AS33" s="409"/>
      <c r="AT33" s="409"/>
      <c r="AU33" s="409"/>
      <c r="AV33" s="409"/>
      <c r="AW33" s="409"/>
      <c r="AX33" s="409"/>
      <c r="AY33" s="409"/>
      <c r="AZ33" s="409"/>
      <c r="BA33" s="409"/>
      <c r="BB33" s="409"/>
      <c r="BC33" s="409"/>
      <c r="BD33" s="199"/>
      <c r="BE33" s="409" t="s">
        <v>188</v>
      </c>
      <c r="BF33" s="409"/>
      <c r="BG33" s="409" t="s">
        <v>189</v>
      </c>
      <c r="BH33" s="409"/>
      <c r="BI33" s="409"/>
      <c r="BJ33" s="409"/>
      <c r="BK33" s="409"/>
      <c r="BL33" s="409"/>
      <c r="BM33" s="409"/>
      <c r="BN33" s="409"/>
      <c r="BO33" s="409"/>
      <c r="BP33" s="409"/>
      <c r="BQ33" s="409"/>
      <c r="BR33" s="409"/>
      <c r="BS33" s="409"/>
      <c r="BT33" s="409"/>
      <c r="BU33" s="409"/>
      <c r="BV33" s="199"/>
      <c r="BW33" s="444" t="s">
        <v>188</v>
      </c>
      <c r="BX33" s="444"/>
      <c r="BY33" s="409" t="s">
        <v>190</v>
      </c>
      <c r="BZ33" s="409"/>
      <c r="CA33" s="409"/>
      <c r="CB33" s="409"/>
      <c r="CC33" s="409"/>
      <c r="CD33" s="409"/>
      <c r="CE33" s="409"/>
      <c r="CF33" s="409"/>
      <c r="CG33" s="409"/>
      <c r="CH33" s="409"/>
      <c r="CI33" s="409"/>
      <c r="CJ33" s="409"/>
      <c r="CK33" s="409"/>
      <c r="CL33" s="409"/>
      <c r="CM33" s="409"/>
      <c r="CN33" s="198"/>
      <c r="CO33" s="444" t="s">
        <v>186</v>
      </c>
      <c r="CP33" s="444"/>
      <c r="CQ33" s="409" t="s">
        <v>191</v>
      </c>
      <c r="CR33" s="409"/>
      <c r="CS33" s="409"/>
      <c r="CT33" s="409"/>
      <c r="CU33" s="409"/>
      <c r="CV33" s="409"/>
      <c r="CW33" s="409"/>
      <c r="CX33" s="409"/>
      <c r="CY33" s="409"/>
      <c r="CZ33" s="409"/>
      <c r="DA33" s="409"/>
      <c r="DB33" s="409"/>
      <c r="DC33" s="409"/>
      <c r="DD33" s="409"/>
      <c r="DE33" s="409"/>
      <c r="DF33" s="198"/>
      <c r="DG33" s="609" t="s">
        <v>192</v>
      </c>
      <c r="DH33" s="609"/>
      <c r="DI33" s="200"/>
    </row>
    <row r="34" spans="1:113" ht="32.25" customHeight="1">
      <c r="A34" s="173"/>
      <c r="B34" s="197"/>
      <c r="C34" s="610">
        <f>IF(E34="","",1)</f>
        <v>1</v>
      </c>
      <c r="D34" s="610"/>
      <c r="E34" s="611" t="str">
        <f>IF('各会計、関係団体の財政状況及び健全化判断比率'!B7="","",'各会計、関係団体の財政状況及び健全化判断比率'!B7)</f>
        <v>一般会計</v>
      </c>
      <c r="F34" s="611"/>
      <c r="G34" s="611"/>
      <c r="H34" s="611"/>
      <c r="I34" s="611"/>
      <c r="J34" s="611"/>
      <c r="K34" s="611"/>
      <c r="L34" s="611"/>
      <c r="M34" s="611"/>
      <c r="N34" s="611"/>
      <c r="O34" s="611"/>
      <c r="P34" s="611"/>
      <c r="Q34" s="611"/>
      <c r="R34" s="611"/>
      <c r="S34" s="611"/>
      <c r="T34" s="173"/>
      <c r="U34" s="610">
        <f>IF(W34="","",MAX(C34:D43)+1)</f>
        <v>4</v>
      </c>
      <c r="V34" s="610"/>
      <c r="W34" s="611" t="str">
        <f>IF('各会計、関係団体の財政状況及び健全化判断比率'!B28="","",'各会計、関係団体の財政状況及び健全化判断比率'!B28)</f>
        <v>国民健康保険特別会計</v>
      </c>
      <c r="X34" s="611"/>
      <c r="Y34" s="611"/>
      <c r="Z34" s="611"/>
      <c r="AA34" s="611"/>
      <c r="AB34" s="611"/>
      <c r="AC34" s="611"/>
      <c r="AD34" s="611"/>
      <c r="AE34" s="611"/>
      <c r="AF34" s="611"/>
      <c r="AG34" s="611"/>
      <c r="AH34" s="611"/>
      <c r="AI34" s="611"/>
      <c r="AJ34" s="611"/>
      <c r="AK34" s="611"/>
      <c r="AL34" s="173"/>
      <c r="AM34" s="610">
        <f>IF(AO34="","",MAX(C34:D43,U34:V43)+1)</f>
        <v>7</v>
      </c>
      <c r="AN34" s="610"/>
      <c r="AO34" s="611" t="str">
        <f>IF('各会計、関係団体の財政状況及び健全化判断比率'!B31="","",'各会計、関係団体の財政状況及び健全化判断比率'!B31)</f>
        <v>病院事業会計</v>
      </c>
      <c r="AP34" s="611"/>
      <c r="AQ34" s="611"/>
      <c r="AR34" s="611"/>
      <c r="AS34" s="611"/>
      <c r="AT34" s="611"/>
      <c r="AU34" s="611"/>
      <c r="AV34" s="611"/>
      <c r="AW34" s="611"/>
      <c r="AX34" s="611"/>
      <c r="AY34" s="611"/>
      <c r="AZ34" s="611"/>
      <c r="BA34" s="611"/>
      <c r="BB34" s="611"/>
      <c r="BC34" s="611"/>
      <c r="BD34" s="173"/>
      <c r="BE34" s="610">
        <f>IF(BG34="","",MAX(C34:D43,U34:V43,AM34:AN43)+1)</f>
        <v>8</v>
      </c>
      <c r="BF34" s="610"/>
      <c r="BG34" s="611" t="str">
        <f>IF('各会計、関係団体の財政状況及び健全化判断比率'!B32="","",'各会計、関係団体の財政状況及び健全化判断比率'!B32)</f>
        <v>下水道事業特別会計</v>
      </c>
      <c r="BH34" s="611"/>
      <c r="BI34" s="611"/>
      <c r="BJ34" s="611"/>
      <c r="BK34" s="611"/>
      <c r="BL34" s="611"/>
      <c r="BM34" s="611"/>
      <c r="BN34" s="611"/>
      <c r="BO34" s="611"/>
      <c r="BP34" s="611"/>
      <c r="BQ34" s="611"/>
      <c r="BR34" s="611"/>
      <c r="BS34" s="611"/>
      <c r="BT34" s="611"/>
      <c r="BU34" s="611"/>
      <c r="BV34" s="173"/>
      <c r="BW34" s="610">
        <f>IF(BY34="","",MAX(C34:D43,U34:V43,AM34:AN43,BE34:BF43)+1)</f>
        <v>9</v>
      </c>
      <c r="BX34" s="610"/>
      <c r="BY34" s="611" t="str">
        <f>IF('各会計、関係団体の財政状況及び健全化判断比率'!B68="","",'各会計、関係団体の財政状況及び健全化判断比率'!B68)</f>
        <v>東京市町村総合事務組合（一般会計）</v>
      </c>
      <c r="BZ34" s="611"/>
      <c r="CA34" s="611"/>
      <c r="CB34" s="611"/>
      <c r="CC34" s="611"/>
      <c r="CD34" s="611"/>
      <c r="CE34" s="611"/>
      <c r="CF34" s="611"/>
      <c r="CG34" s="611"/>
      <c r="CH34" s="611"/>
      <c r="CI34" s="611"/>
      <c r="CJ34" s="611"/>
      <c r="CK34" s="611"/>
      <c r="CL34" s="611"/>
      <c r="CM34" s="611"/>
      <c r="CN34" s="173"/>
      <c r="CO34" s="610">
        <f>IF(CQ34="","",MAX(C34:D43,U34:V43,AM34:AN43,BE34:BF43,BW34:BX43)+1)</f>
        <v>17</v>
      </c>
      <c r="CP34" s="610"/>
      <c r="CQ34" s="611" t="str">
        <f>IF('各会計、関係団体の財政状況及び健全化判断比率'!BS7="","",'各会計、関係団体の財政状況及び健全化判断比率'!BS7)</f>
        <v>奥多摩総合開発</v>
      </c>
      <c r="CR34" s="611"/>
      <c r="CS34" s="611"/>
      <c r="CT34" s="611"/>
      <c r="CU34" s="611"/>
      <c r="CV34" s="611"/>
      <c r="CW34" s="611"/>
      <c r="CX34" s="611"/>
      <c r="CY34" s="611"/>
      <c r="CZ34" s="611"/>
      <c r="DA34" s="611"/>
      <c r="DB34" s="611"/>
      <c r="DC34" s="611"/>
      <c r="DD34" s="611"/>
      <c r="DE34" s="611"/>
      <c r="DG34" s="612" t="str">
        <f>IF('各会計、関係団体の財政状況及び健全化判断比率'!BR7="","",'各会計、関係団体の財政状況及び健全化判断比率'!BR7)</f>
        <v/>
      </c>
      <c r="DH34" s="612"/>
      <c r="DI34" s="200"/>
    </row>
    <row r="35" spans="1:113" ht="32.25" customHeight="1">
      <c r="A35" s="173"/>
      <c r="B35" s="197"/>
      <c r="C35" s="610">
        <f>IF(E35="","",C34+1)</f>
        <v>2</v>
      </c>
      <c r="D35" s="610"/>
      <c r="E35" s="611" t="str">
        <f>IF('各会計、関係団体の財政状況及び健全化判断比率'!B8="","",'各会計、関係団体の財政状況及び健全化判断比率'!B8)</f>
        <v>都民の森管理運営事業特別会計</v>
      </c>
      <c r="F35" s="611"/>
      <c r="G35" s="611"/>
      <c r="H35" s="611"/>
      <c r="I35" s="611"/>
      <c r="J35" s="611"/>
      <c r="K35" s="611"/>
      <c r="L35" s="611"/>
      <c r="M35" s="611"/>
      <c r="N35" s="611"/>
      <c r="O35" s="611"/>
      <c r="P35" s="611"/>
      <c r="Q35" s="611"/>
      <c r="R35" s="611"/>
      <c r="S35" s="611"/>
      <c r="T35" s="173"/>
      <c r="U35" s="610">
        <f>IF(W35="","",U34+1)</f>
        <v>5</v>
      </c>
      <c r="V35" s="610"/>
      <c r="W35" s="611" t="str">
        <f>IF('各会計、関係団体の財政状況及び健全化判断比率'!B29="","",'各会計、関係団体の財政状況及び健全化判断比率'!B29)</f>
        <v>介護保険特別会計</v>
      </c>
      <c r="X35" s="611"/>
      <c r="Y35" s="611"/>
      <c r="Z35" s="611"/>
      <c r="AA35" s="611"/>
      <c r="AB35" s="611"/>
      <c r="AC35" s="611"/>
      <c r="AD35" s="611"/>
      <c r="AE35" s="611"/>
      <c r="AF35" s="611"/>
      <c r="AG35" s="611"/>
      <c r="AH35" s="611"/>
      <c r="AI35" s="611"/>
      <c r="AJ35" s="611"/>
      <c r="AK35" s="611"/>
      <c r="AL35" s="173"/>
      <c r="AM35" s="610" t="str">
        <f t="shared" ref="AM35:AM43" si="0">IF(AO35="","",AM34+1)</f>
        <v/>
      </c>
      <c r="AN35" s="610"/>
      <c r="AO35" s="611"/>
      <c r="AP35" s="611"/>
      <c r="AQ35" s="611"/>
      <c r="AR35" s="611"/>
      <c r="AS35" s="611"/>
      <c r="AT35" s="611"/>
      <c r="AU35" s="611"/>
      <c r="AV35" s="611"/>
      <c r="AW35" s="611"/>
      <c r="AX35" s="611"/>
      <c r="AY35" s="611"/>
      <c r="AZ35" s="611"/>
      <c r="BA35" s="611"/>
      <c r="BB35" s="611"/>
      <c r="BC35" s="611"/>
      <c r="BD35" s="173"/>
      <c r="BE35" s="610" t="str">
        <f t="shared" ref="BE35:BE43" si="1">IF(BG35="","",BE34+1)</f>
        <v/>
      </c>
      <c r="BF35" s="610"/>
      <c r="BG35" s="611"/>
      <c r="BH35" s="611"/>
      <c r="BI35" s="611"/>
      <c r="BJ35" s="611"/>
      <c r="BK35" s="611"/>
      <c r="BL35" s="611"/>
      <c r="BM35" s="611"/>
      <c r="BN35" s="611"/>
      <c r="BO35" s="611"/>
      <c r="BP35" s="611"/>
      <c r="BQ35" s="611"/>
      <c r="BR35" s="611"/>
      <c r="BS35" s="611"/>
      <c r="BT35" s="611"/>
      <c r="BU35" s="611"/>
      <c r="BV35" s="173"/>
      <c r="BW35" s="610">
        <f t="shared" ref="BW35:BW43" si="2">IF(BY35="","",BW34+1)</f>
        <v>10</v>
      </c>
      <c r="BX35" s="610"/>
      <c r="BY35" s="611" t="str">
        <f>IF('各会計、関係団体の財政状況及び健全化判断比率'!B69="","",'各会計、関係団体の財政状況及び健全化判断比率'!B69)</f>
        <v>東京市町村総合事務組合（交通災害共済事業特別会計）</v>
      </c>
      <c r="BZ35" s="611"/>
      <c r="CA35" s="611"/>
      <c r="CB35" s="611"/>
      <c r="CC35" s="611"/>
      <c r="CD35" s="611"/>
      <c r="CE35" s="611"/>
      <c r="CF35" s="611"/>
      <c r="CG35" s="611"/>
      <c r="CH35" s="611"/>
      <c r="CI35" s="611"/>
      <c r="CJ35" s="611"/>
      <c r="CK35" s="611"/>
      <c r="CL35" s="611"/>
      <c r="CM35" s="611"/>
      <c r="CN35" s="173"/>
      <c r="CO35" s="610">
        <f t="shared" ref="CO35:CO43" si="3">IF(CQ35="","",CO34+1)</f>
        <v>18</v>
      </c>
      <c r="CP35" s="610"/>
      <c r="CQ35" s="611" t="str">
        <f>IF('各会計、関係団体の財政状況及び健全化判断比率'!BS8="","",'各会計、関係団体の財政状況及び健全化判断比率'!BS8)</f>
        <v>おくたま地域振興財団</v>
      </c>
      <c r="CR35" s="611"/>
      <c r="CS35" s="611"/>
      <c r="CT35" s="611"/>
      <c r="CU35" s="611"/>
      <c r="CV35" s="611"/>
      <c r="CW35" s="611"/>
      <c r="CX35" s="611"/>
      <c r="CY35" s="611"/>
      <c r="CZ35" s="611"/>
      <c r="DA35" s="611"/>
      <c r="DB35" s="611"/>
      <c r="DC35" s="611"/>
      <c r="DD35" s="611"/>
      <c r="DE35" s="611"/>
      <c r="DG35" s="612" t="str">
        <f>IF('各会計、関係団体の財政状況及び健全化判断比率'!BR8="","",'各会計、関係団体の財政状況及び健全化判断比率'!BR8)</f>
        <v/>
      </c>
      <c r="DH35" s="612"/>
      <c r="DI35" s="200"/>
    </row>
    <row r="36" spans="1:113" ht="32.25" customHeight="1">
      <c r="A36" s="173"/>
      <c r="B36" s="197"/>
      <c r="C36" s="610">
        <f>IF(E36="","",C35+1)</f>
        <v>3</v>
      </c>
      <c r="D36" s="610"/>
      <c r="E36" s="611" t="str">
        <f>IF('各会計、関係団体の財政状況及び健全化判断比率'!B9="","",'各会計、関係団体の財政状況及び健全化判断比率'!B9)</f>
        <v>山のふるさと村管理運営事業特別会計</v>
      </c>
      <c r="F36" s="611"/>
      <c r="G36" s="611"/>
      <c r="H36" s="611"/>
      <c r="I36" s="611"/>
      <c r="J36" s="611"/>
      <c r="K36" s="611"/>
      <c r="L36" s="611"/>
      <c r="M36" s="611"/>
      <c r="N36" s="611"/>
      <c r="O36" s="611"/>
      <c r="P36" s="611"/>
      <c r="Q36" s="611"/>
      <c r="R36" s="611"/>
      <c r="S36" s="611"/>
      <c r="T36" s="173"/>
      <c r="U36" s="610">
        <f t="shared" ref="U36:U43" si="4">IF(W36="","",U35+1)</f>
        <v>6</v>
      </c>
      <c r="V36" s="610"/>
      <c r="W36" s="611" t="str">
        <f>IF('各会計、関係団体の財政状況及び健全化判断比率'!B30="","",'各会計、関係団体の財政状況及び健全化判断比率'!B30)</f>
        <v>後期高齢者医療特別会計</v>
      </c>
      <c r="X36" s="611"/>
      <c r="Y36" s="611"/>
      <c r="Z36" s="611"/>
      <c r="AA36" s="611"/>
      <c r="AB36" s="611"/>
      <c r="AC36" s="611"/>
      <c r="AD36" s="611"/>
      <c r="AE36" s="611"/>
      <c r="AF36" s="611"/>
      <c r="AG36" s="611"/>
      <c r="AH36" s="611"/>
      <c r="AI36" s="611"/>
      <c r="AJ36" s="611"/>
      <c r="AK36" s="611"/>
      <c r="AL36" s="173"/>
      <c r="AM36" s="610" t="str">
        <f t="shared" si="0"/>
        <v/>
      </c>
      <c r="AN36" s="610"/>
      <c r="AO36" s="611"/>
      <c r="AP36" s="611"/>
      <c r="AQ36" s="611"/>
      <c r="AR36" s="611"/>
      <c r="AS36" s="611"/>
      <c r="AT36" s="611"/>
      <c r="AU36" s="611"/>
      <c r="AV36" s="611"/>
      <c r="AW36" s="611"/>
      <c r="AX36" s="611"/>
      <c r="AY36" s="611"/>
      <c r="AZ36" s="611"/>
      <c r="BA36" s="611"/>
      <c r="BB36" s="611"/>
      <c r="BC36" s="611"/>
      <c r="BD36" s="173"/>
      <c r="BE36" s="610" t="str">
        <f t="shared" si="1"/>
        <v/>
      </c>
      <c r="BF36" s="610"/>
      <c r="BG36" s="611"/>
      <c r="BH36" s="611"/>
      <c r="BI36" s="611"/>
      <c r="BJ36" s="611"/>
      <c r="BK36" s="611"/>
      <c r="BL36" s="611"/>
      <c r="BM36" s="611"/>
      <c r="BN36" s="611"/>
      <c r="BO36" s="611"/>
      <c r="BP36" s="611"/>
      <c r="BQ36" s="611"/>
      <c r="BR36" s="611"/>
      <c r="BS36" s="611"/>
      <c r="BT36" s="611"/>
      <c r="BU36" s="611"/>
      <c r="BV36" s="173"/>
      <c r="BW36" s="610">
        <f t="shared" si="2"/>
        <v>11</v>
      </c>
      <c r="BX36" s="610"/>
      <c r="BY36" s="611" t="str">
        <f>IF('各会計、関係団体の財政状況及び健全化判断比率'!B70="","",'各会計、関係団体の財政状況及び健全化判断比率'!B70)</f>
        <v>東京都市町村職員退職手当組合</v>
      </c>
      <c r="BZ36" s="611"/>
      <c r="CA36" s="611"/>
      <c r="CB36" s="611"/>
      <c r="CC36" s="611"/>
      <c r="CD36" s="611"/>
      <c r="CE36" s="611"/>
      <c r="CF36" s="611"/>
      <c r="CG36" s="611"/>
      <c r="CH36" s="611"/>
      <c r="CI36" s="611"/>
      <c r="CJ36" s="611"/>
      <c r="CK36" s="611"/>
      <c r="CL36" s="611"/>
      <c r="CM36" s="611"/>
      <c r="CN36" s="173"/>
      <c r="CO36" s="610">
        <f t="shared" si="3"/>
        <v>19</v>
      </c>
      <c r="CP36" s="610"/>
      <c r="CQ36" s="611" t="str">
        <f>IF('各会計、関係団体の財政状況及び健全化判断比率'!BS9="","",'各会計、関係団体の財政状況及び健全化判断比率'!BS9)</f>
        <v>小河内振興財団</v>
      </c>
      <c r="CR36" s="611"/>
      <c r="CS36" s="611"/>
      <c r="CT36" s="611"/>
      <c r="CU36" s="611"/>
      <c r="CV36" s="611"/>
      <c r="CW36" s="611"/>
      <c r="CX36" s="611"/>
      <c r="CY36" s="611"/>
      <c r="CZ36" s="611"/>
      <c r="DA36" s="611"/>
      <c r="DB36" s="611"/>
      <c r="DC36" s="611"/>
      <c r="DD36" s="611"/>
      <c r="DE36" s="611"/>
      <c r="DG36" s="612" t="str">
        <f>IF('各会計、関係団体の財政状況及び健全化判断比率'!BR9="","",'各会計、関係団体の財政状況及び健全化判断比率'!BR9)</f>
        <v/>
      </c>
      <c r="DH36" s="612"/>
      <c r="DI36" s="200"/>
    </row>
    <row r="37" spans="1:113" ht="32.25" customHeight="1">
      <c r="A37" s="173"/>
      <c r="B37" s="197"/>
      <c r="C37" s="610" t="str">
        <f>IF(E37="","",C36+1)</f>
        <v/>
      </c>
      <c r="D37" s="610"/>
      <c r="E37" s="611" t="str">
        <f>IF('各会計、関係団体の財政状況及び健全化判断比率'!B10="","",'各会計、関係団体の財政状況及び健全化判断比率'!B10)</f>
        <v/>
      </c>
      <c r="F37" s="611"/>
      <c r="G37" s="611"/>
      <c r="H37" s="611"/>
      <c r="I37" s="611"/>
      <c r="J37" s="611"/>
      <c r="K37" s="611"/>
      <c r="L37" s="611"/>
      <c r="M37" s="611"/>
      <c r="N37" s="611"/>
      <c r="O37" s="611"/>
      <c r="P37" s="611"/>
      <c r="Q37" s="611"/>
      <c r="R37" s="611"/>
      <c r="S37" s="611"/>
      <c r="T37" s="173"/>
      <c r="U37" s="610" t="str">
        <f t="shared" si="4"/>
        <v/>
      </c>
      <c r="V37" s="610"/>
      <c r="W37" s="611"/>
      <c r="X37" s="611"/>
      <c r="Y37" s="611"/>
      <c r="Z37" s="611"/>
      <c r="AA37" s="611"/>
      <c r="AB37" s="611"/>
      <c r="AC37" s="611"/>
      <c r="AD37" s="611"/>
      <c r="AE37" s="611"/>
      <c r="AF37" s="611"/>
      <c r="AG37" s="611"/>
      <c r="AH37" s="611"/>
      <c r="AI37" s="611"/>
      <c r="AJ37" s="611"/>
      <c r="AK37" s="611"/>
      <c r="AL37" s="173"/>
      <c r="AM37" s="610" t="str">
        <f t="shared" si="0"/>
        <v/>
      </c>
      <c r="AN37" s="610"/>
      <c r="AO37" s="611"/>
      <c r="AP37" s="611"/>
      <c r="AQ37" s="611"/>
      <c r="AR37" s="611"/>
      <c r="AS37" s="611"/>
      <c r="AT37" s="611"/>
      <c r="AU37" s="611"/>
      <c r="AV37" s="611"/>
      <c r="AW37" s="611"/>
      <c r="AX37" s="611"/>
      <c r="AY37" s="611"/>
      <c r="AZ37" s="611"/>
      <c r="BA37" s="611"/>
      <c r="BB37" s="611"/>
      <c r="BC37" s="611"/>
      <c r="BD37" s="173"/>
      <c r="BE37" s="610" t="str">
        <f t="shared" si="1"/>
        <v/>
      </c>
      <c r="BF37" s="610"/>
      <c r="BG37" s="611"/>
      <c r="BH37" s="611"/>
      <c r="BI37" s="611"/>
      <c r="BJ37" s="611"/>
      <c r="BK37" s="611"/>
      <c r="BL37" s="611"/>
      <c r="BM37" s="611"/>
      <c r="BN37" s="611"/>
      <c r="BO37" s="611"/>
      <c r="BP37" s="611"/>
      <c r="BQ37" s="611"/>
      <c r="BR37" s="611"/>
      <c r="BS37" s="611"/>
      <c r="BT37" s="611"/>
      <c r="BU37" s="611"/>
      <c r="BV37" s="173"/>
      <c r="BW37" s="610">
        <f t="shared" si="2"/>
        <v>12</v>
      </c>
      <c r="BX37" s="610"/>
      <c r="BY37" s="611" t="str">
        <f>IF('各会計、関係団体の財政状況及び健全化判断比率'!B71="","",'各会計、関係団体の財政状況及び健全化判断比率'!B71)</f>
        <v>東京都市町村議会議員公務災害補償等組合</v>
      </c>
      <c r="BZ37" s="611"/>
      <c r="CA37" s="611"/>
      <c r="CB37" s="611"/>
      <c r="CC37" s="611"/>
      <c r="CD37" s="611"/>
      <c r="CE37" s="611"/>
      <c r="CF37" s="611"/>
      <c r="CG37" s="611"/>
      <c r="CH37" s="611"/>
      <c r="CI37" s="611"/>
      <c r="CJ37" s="611"/>
      <c r="CK37" s="611"/>
      <c r="CL37" s="611"/>
      <c r="CM37" s="611"/>
      <c r="CN37" s="173"/>
      <c r="CO37" s="610" t="str">
        <f t="shared" si="3"/>
        <v/>
      </c>
      <c r="CP37" s="610"/>
      <c r="CQ37" s="611" t="str">
        <f>IF('各会計、関係団体の財政状況及び健全化判断比率'!BS10="","",'各会計、関係団体の財政状況及び健全化判断比率'!BS10)</f>
        <v/>
      </c>
      <c r="CR37" s="611"/>
      <c r="CS37" s="611"/>
      <c r="CT37" s="611"/>
      <c r="CU37" s="611"/>
      <c r="CV37" s="611"/>
      <c r="CW37" s="611"/>
      <c r="CX37" s="611"/>
      <c r="CY37" s="611"/>
      <c r="CZ37" s="611"/>
      <c r="DA37" s="611"/>
      <c r="DB37" s="611"/>
      <c r="DC37" s="611"/>
      <c r="DD37" s="611"/>
      <c r="DE37" s="611"/>
      <c r="DG37" s="612" t="str">
        <f>IF('各会計、関係団体の財政状況及び健全化判断比率'!BR10="","",'各会計、関係団体の財政状況及び健全化判断比率'!BR10)</f>
        <v/>
      </c>
      <c r="DH37" s="612"/>
      <c r="DI37" s="200"/>
    </row>
    <row r="38" spans="1:113" ht="32.25" customHeight="1">
      <c r="A38" s="173"/>
      <c r="B38" s="197"/>
      <c r="C38" s="610" t="str">
        <f t="shared" ref="C38:C43" si="5">IF(E38="","",C37+1)</f>
        <v/>
      </c>
      <c r="D38" s="610"/>
      <c r="E38" s="611" t="str">
        <f>IF('各会計、関係団体の財政状況及び健全化判断比率'!B11="","",'各会計、関係団体の財政状況及び健全化判断比率'!B11)</f>
        <v/>
      </c>
      <c r="F38" s="611"/>
      <c r="G38" s="611"/>
      <c r="H38" s="611"/>
      <c r="I38" s="611"/>
      <c r="J38" s="611"/>
      <c r="K38" s="611"/>
      <c r="L38" s="611"/>
      <c r="M38" s="611"/>
      <c r="N38" s="611"/>
      <c r="O38" s="611"/>
      <c r="P38" s="611"/>
      <c r="Q38" s="611"/>
      <c r="R38" s="611"/>
      <c r="S38" s="611"/>
      <c r="T38" s="173"/>
      <c r="U38" s="610" t="str">
        <f t="shared" si="4"/>
        <v/>
      </c>
      <c r="V38" s="610"/>
      <c r="W38" s="611"/>
      <c r="X38" s="611"/>
      <c r="Y38" s="611"/>
      <c r="Z38" s="611"/>
      <c r="AA38" s="611"/>
      <c r="AB38" s="611"/>
      <c r="AC38" s="611"/>
      <c r="AD38" s="611"/>
      <c r="AE38" s="611"/>
      <c r="AF38" s="611"/>
      <c r="AG38" s="611"/>
      <c r="AH38" s="611"/>
      <c r="AI38" s="611"/>
      <c r="AJ38" s="611"/>
      <c r="AK38" s="611"/>
      <c r="AL38" s="173"/>
      <c r="AM38" s="610" t="str">
        <f t="shared" si="0"/>
        <v/>
      </c>
      <c r="AN38" s="610"/>
      <c r="AO38" s="611"/>
      <c r="AP38" s="611"/>
      <c r="AQ38" s="611"/>
      <c r="AR38" s="611"/>
      <c r="AS38" s="611"/>
      <c r="AT38" s="611"/>
      <c r="AU38" s="611"/>
      <c r="AV38" s="611"/>
      <c r="AW38" s="611"/>
      <c r="AX38" s="611"/>
      <c r="AY38" s="611"/>
      <c r="AZ38" s="611"/>
      <c r="BA38" s="611"/>
      <c r="BB38" s="611"/>
      <c r="BC38" s="611"/>
      <c r="BD38" s="173"/>
      <c r="BE38" s="610" t="str">
        <f t="shared" si="1"/>
        <v/>
      </c>
      <c r="BF38" s="610"/>
      <c r="BG38" s="611"/>
      <c r="BH38" s="611"/>
      <c r="BI38" s="611"/>
      <c r="BJ38" s="611"/>
      <c r="BK38" s="611"/>
      <c r="BL38" s="611"/>
      <c r="BM38" s="611"/>
      <c r="BN38" s="611"/>
      <c r="BO38" s="611"/>
      <c r="BP38" s="611"/>
      <c r="BQ38" s="611"/>
      <c r="BR38" s="611"/>
      <c r="BS38" s="611"/>
      <c r="BT38" s="611"/>
      <c r="BU38" s="611"/>
      <c r="BV38" s="173"/>
      <c r="BW38" s="610">
        <f t="shared" si="2"/>
        <v>13</v>
      </c>
      <c r="BX38" s="610"/>
      <c r="BY38" s="611" t="str">
        <f>IF('各会計、関係団体の財政状況及び健全化判断比率'!B72="","",'各会計、関係団体の財政状況及び健全化判断比率'!B72)</f>
        <v>東京都後期高齢者医療広域連合（一般会計）</v>
      </c>
      <c r="BZ38" s="611"/>
      <c r="CA38" s="611"/>
      <c r="CB38" s="611"/>
      <c r="CC38" s="611"/>
      <c r="CD38" s="611"/>
      <c r="CE38" s="611"/>
      <c r="CF38" s="611"/>
      <c r="CG38" s="611"/>
      <c r="CH38" s="611"/>
      <c r="CI38" s="611"/>
      <c r="CJ38" s="611"/>
      <c r="CK38" s="611"/>
      <c r="CL38" s="611"/>
      <c r="CM38" s="611"/>
      <c r="CN38" s="173"/>
      <c r="CO38" s="610" t="str">
        <f t="shared" si="3"/>
        <v/>
      </c>
      <c r="CP38" s="610"/>
      <c r="CQ38" s="611" t="str">
        <f>IF('各会計、関係団体の財政状況及び健全化判断比率'!BS11="","",'各会計、関係団体の財政状況及び健全化判断比率'!BS11)</f>
        <v/>
      </c>
      <c r="CR38" s="611"/>
      <c r="CS38" s="611"/>
      <c r="CT38" s="611"/>
      <c r="CU38" s="611"/>
      <c r="CV38" s="611"/>
      <c r="CW38" s="611"/>
      <c r="CX38" s="611"/>
      <c r="CY38" s="611"/>
      <c r="CZ38" s="611"/>
      <c r="DA38" s="611"/>
      <c r="DB38" s="611"/>
      <c r="DC38" s="611"/>
      <c r="DD38" s="611"/>
      <c r="DE38" s="611"/>
      <c r="DG38" s="612" t="str">
        <f>IF('各会計、関係団体の財政状況及び健全化判断比率'!BR11="","",'各会計、関係団体の財政状況及び健全化判断比率'!BR11)</f>
        <v/>
      </c>
      <c r="DH38" s="612"/>
      <c r="DI38" s="200"/>
    </row>
    <row r="39" spans="1:113" ht="32.25" customHeight="1">
      <c r="A39" s="173"/>
      <c r="B39" s="197"/>
      <c r="C39" s="610" t="str">
        <f t="shared" si="5"/>
        <v/>
      </c>
      <c r="D39" s="610"/>
      <c r="E39" s="611" t="str">
        <f>IF('各会計、関係団体の財政状況及び健全化判断比率'!B12="","",'各会計、関係団体の財政状況及び健全化判断比率'!B12)</f>
        <v/>
      </c>
      <c r="F39" s="611"/>
      <c r="G39" s="611"/>
      <c r="H39" s="611"/>
      <c r="I39" s="611"/>
      <c r="J39" s="611"/>
      <c r="K39" s="611"/>
      <c r="L39" s="611"/>
      <c r="M39" s="611"/>
      <c r="N39" s="611"/>
      <c r="O39" s="611"/>
      <c r="P39" s="611"/>
      <c r="Q39" s="611"/>
      <c r="R39" s="611"/>
      <c r="S39" s="611"/>
      <c r="T39" s="173"/>
      <c r="U39" s="610" t="str">
        <f t="shared" si="4"/>
        <v/>
      </c>
      <c r="V39" s="610"/>
      <c r="W39" s="611"/>
      <c r="X39" s="611"/>
      <c r="Y39" s="611"/>
      <c r="Z39" s="611"/>
      <c r="AA39" s="611"/>
      <c r="AB39" s="611"/>
      <c r="AC39" s="611"/>
      <c r="AD39" s="611"/>
      <c r="AE39" s="611"/>
      <c r="AF39" s="611"/>
      <c r="AG39" s="611"/>
      <c r="AH39" s="611"/>
      <c r="AI39" s="611"/>
      <c r="AJ39" s="611"/>
      <c r="AK39" s="611"/>
      <c r="AL39" s="173"/>
      <c r="AM39" s="610" t="str">
        <f t="shared" si="0"/>
        <v/>
      </c>
      <c r="AN39" s="610"/>
      <c r="AO39" s="611"/>
      <c r="AP39" s="611"/>
      <c r="AQ39" s="611"/>
      <c r="AR39" s="611"/>
      <c r="AS39" s="611"/>
      <c r="AT39" s="611"/>
      <c r="AU39" s="611"/>
      <c r="AV39" s="611"/>
      <c r="AW39" s="611"/>
      <c r="AX39" s="611"/>
      <c r="AY39" s="611"/>
      <c r="AZ39" s="611"/>
      <c r="BA39" s="611"/>
      <c r="BB39" s="611"/>
      <c r="BC39" s="611"/>
      <c r="BD39" s="173"/>
      <c r="BE39" s="610" t="str">
        <f t="shared" si="1"/>
        <v/>
      </c>
      <c r="BF39" s="610"/>
      <c r="BG39" s="611"/>
      <c r="BH39" s="611"/>
      <c r="BI39" s="611"/>
      <c r="BJ39" s="611"/>
      <c r="BK39" s="611"/>
      <c r="BL39" s="611"/>
      <c r="BM39" s="611"/>
      <c r="BN39" s="611"/>
      <c r="BO39" s="611"/>
      <c r="BP39" s="611"/>
      <c r="BQ39" s="611"/>
      <c r="BR39" s="611"/>
      <c r="BS39" s="611"/>
      <c r="BT39" s="611"/>
      <c r="BU39" s="611"/>
      <c r="BV39" s="173"/>
      <c r="BW39" s="610">
        <f t="shared" si="2"/>
        <v>14</v>
      </c>
      <c r="BX39" s="610"/>
      <c r="BY39" s="611" t="str">
        <f>IF('各会計、関係団体の財政状況及び健全化判断比率'!B73="","",'各会計、関係団体の財政状況及び健全化判断比率'!B73)</f>
        <v>東京都後期高齢者医療広域連合（特別会計）</v>
      </c>
      <c r="BZ39" s="611"/>
      <c r="CA39" s="611"/>
      <c r="CB39" s="611"/>
      <c r="CC39" s="611"/>
      <c r="CD39" s="611"/>
      <c r="CE39" s="611"/>
      <c r="CF39" s="611"/>
      <c r="CG39" s="611"/>
      <c r="CH39" s="611"/>
      <c r="CI39" s="611"/>
      <c r="CJ39" s="611"/>
      <c r="CK39" s="611"/>
      <c r="CL39" s="611"/>
      <c r="CM39" s="611"/>
      <c r="CN39" s="173"/>
      <c r="CO39" s="610" t="str">
        <f t="shared" si="3"/>
        <v/>
      </c>
      <c r="CP39" s="610"/>
      <c r="CQ39" s="611" t="str">
        <f>IF('各会計、関係団体の財政状況及び健全化判断比率'!BS12="","",'各会計、関係団体の財政状況及び健全化判断比率'!BS12)</f>
        <v/>
      </c>
      <c r="CR39" s="611"/>
      <c r="CS39" s="611"/>
      <c r="CT39" s="611"/>
      <c r="CU39" s="611"/>
      <c r="CV39" s="611"/>
      <c r="CW39" s="611"/>
      <c r="CX39" s="611"/>
      <c r="CY39" s="611"/>
      <c r="CZ39" s="611"/>
      <c r="DA39" s="611"/>
      <c r="DB39" s="611"/>
      <c r="DC39" s="611"/>
      <c r="DD39" s="611"/>
      <c r="DE39" s="611"/>
      <c r="DG39" s="612" t="str">
        <f>IF('各会計、関係団体の財政状況及び健全化判断比率'!BR12="","",'各会計、関係団体の財政状況及び健全化判断比率'!BR12)</f>
        <v/>
      </c>
      <c r="DH39" s="612"/>
      <c r="DI39" s="200"/>
    </row>
    <row r="40" spans="1:113" ht="32.25" customHeight="1">
      <c r="A40" s="173"/>
      <c r="B40" s="197"/>
      <c r="C40" s="610" t="str">
        <f t="shared" si="5"/>
        <v/>
      </c>
      <c r="D40" s="610"/>
      <c r="E40" s="611" t="str">
        <f>IF('各会計、関係団体の財政状況及び健全化判断比率'!B13="","",'各会計、関係団体の財政状況及び健全化判断比率'!B13)</f>
        <v/>
      </c>
      <c r="F40" s="611"/>
      <c r="G40" s="611"/>
      <c r="H40" s="611"/>
      <c r="I40" s="611"/>
      <c r="J40" s="611"/>
      <c r="K40" s="611"/>
      <c r="L40" s="611"/>
      <c r="M40" s="611"/>
      <c r="N40" s="611"/>
      <c r="O40" s="611"/>
      <c r="P40" s="611"/>
      <c r="Q40" s="611"/>
      <c r="R40" s="611"/>
      <c r="S40" s="611"/>
      <c r="T40" s="173"/>
      <c r="U40" s="610" t="str">
        <f t="shared" si="4"/>
        <v/>
      </c>
      <c r="V40" s="610"/>
      <c r="W40" s="611"/>
      <c r="X40" s="611"/>
      <c r="Y40" s="611"/>
      <c r="Z40" s="611"/>
      <c r="AA40" s="611"/>
      <c r="AB40" s="611"/>
      <c r="AC40" s="611"/>
      <c r="AD40" s="611"/>
      <c r="AE40" s="611"/>
      <c r="AF40" s="611"/>
      <c r="AG40" s="611"/>
      <c r="AH40" s="611"/>
      <c r="AI40" s="611"/>
      <c r="AJ40" s="611"/>
      <c r="AK40" s="611"/>
      <c r="AL40" s="173"/>
      <c r="AM40" s="610" t="str">
        <f t="shared" si="0"/>
        <v/>
      </c>
      <c r="AN40" s="610"/>
      <c r="AO40" s="611"/>
      <c r="AP40" s="611"/>
      <c r="AQ40" s="611"/>
      <c r="AR40" s="611"/>
      <c r="AS40" s="611"/>
      <c r="AT40" s="611"/>
      <c r="AU40" s="611"/>
      <c r="AV40" s="611"/>
      <c r="AW40" s="611"/>
      <c r="AX40" s="611"/>
      <c r="AY40" s="611"/>
      <c r="AZ40" s="611"/>
      <c r="BA40" s="611"/>
      <c r="BB40" s="611"/>
      <c r="BC40" s="611"/>
      <c r="BD40" s="173"/>
      <c r="BE40" s="610" t="str">
        <f t="shared" si="1"/>
        <v/>
      </c>
      <c r="BF40" s="610"/>
      <c r="BG40" s="611"/>
      <c r="BH40" s="611"/>
      <c r="BI40" s="611"/>
      <c r="BJ40" s="611"/>
      <c r="BK40" s="611"/>
      <c r="BL40" s="611"/>
      <c r="BM40" s="611"/>
      <c r="BN40" s="611"/>
      <c r="BO40" s="611"/>
      <c r="BP40" s="611"/>
      <c r="BQ40" s="611"/>
      <c r="BR40" s="611"/>
      <c r="BS40" s="611"/>
      <c r="BT40" s="611"/>
      <c r="BU40" s="611"/>
      <c r="BV40" s="173"/>
      <c r="BW40" s="610">
        <f t="shared" si="2"/>
        <v>15</v>
      </c>
      <c r="BX40" s="610"/>
      <c r="BY40" s="611" t="str">
        <f>IF('各会計、関係団体の財政状況及び健全化判断比率'!B74="","",'各会計、関係団体の財政状況及び健全化判断比率'!B74)</f>
        <v>西秋川衛生組合</v>
      </c>
      <c r="BZ40" s="611"/>
      <c r="CA40" s="611"/>
      <c r="CB40" s="611"/>
      <c r="CC40" s="611"/>
      <c r="CD40" s="611"/>
      <c r="CE40" s="611"/>
      <c r="CF40" s="611"/>
      <c r="CG40" s="611"/>
      <c r="CH40" s="611"/>
      <c r="CI40" s="611"/>
      <c r="CJ40" s="611"/>
      <c r="CK40" s="611"/>
      <c r="CL40" s="611"/>
      <c r="CM40" s="611"/>
      <c r="CN40" s="173"/>
      <c r="CO40" s="610" t="str">
        <f t="shared" si="3"/>
        <v/>
      </c>
      <c r="CP40" s="610"/>
      <c r="CQ40" s="611" t="str">
        <f>IF('各会計、関係団体の財政状況及び健全化判断比率'!BS13="","",'各会計、関係団体の財政状況及び健全化判断比率'!BS13)</f>
        <v/>
      </c>
      <c r="CR40" s="611"/>
      <c r="CS40" s="611"/>
      <c r="CT40" s="611"/>
      <c r="CU40" s="611"/>
      <c r="CV40" s="611"/>
      <c r="CW40" s="611"/>
      <c r="CX40" s="611"/>
      <c r="CY40" s="611"/>
      <c r="CZ40" s="611"/>
      <c r="DA40" s="611"/>
      <c r="DB40" s="611"/>
      <c r="DC40" s="611"/>
      <c r="DD40" s="611"/>
      <c r="DE40" s="611"/>
      <c r="DG40" s="612" t="str">
        <f>IF('各会計、関係団体の財政状況及び健全化判断比率'!BR13="","",'各会計、関係団体の財政状況及び健全化判断比率'!BR13)</f>
        <v/>
      </c>
      <c r="DH40" s="612"/>
      <c r="DI40" s="200"/>
    </row>
    <row r="41" spans="1:113" ht="32.25" customHeight="1">
      <c r="A41" s="173"/>
      <c r="B41" s="197"/>
      <c r="C41" s="610" t="str">
        <f t="shared" si="5"/>
        <v/>
      </c>
      <c r="D41" s="610"/>
      <c r="E41" s="611" t="str">
        <f>IF('各会計、関係団体の財政状況及び健全化判断比率'!B14="","",'各会計、関係団体の財政状況及び健全化判断比率'!B14)</f>
        <v/>
      </c>
      <c r="F41" s="611"/>
      <c r="G41" s="611"/>
      <c r="H41" s="611"/>
      <c r="I41" s="611"/>
      <c r="J41" s="611"/>
      <c r="K41" s="611"/>
      <c r="L41" s="611"/>
      <c r="M41" s="611"/>
      <c r="N41" s="611"/>
      <c r="O41" s="611"/>
      <c r="P41" s="611"/>
      <c r="Q41" s="611"/>
      <c r="R41" s="611"/>
      <c r="S41" s="611"/>
      <c r="T41" s="173"/>
      <c r="U41" s="610" t="str">
        <f t="shared" si="4"/>
        <v/>
      </c>
      <c r="V41" s="610"/>
      <c r="W41" s="611"/>
      <c r="X41" s="611"/>
      <c r="Y41" s="611"/>
      <c r="Z41" s="611"/>
      <c r="AA41" s="611"/>
      <c r="AB41" s="611"/>
      <c r="AC41" s="611"/>
      <c r="AD41" s="611"/>
      <c r="AE41" s="611"/>
      <c r="AF41" s="611"/>
      <c r="AG41" s="611"/>
      <c r="AH41" s="611"/>
      <c r="AI41" s="611"/>
      <c r="AJ41" s="611"/>
      <c r="AK41" s="611"/>
      <c r="AL41" s="173"/>
      <c r="AM41" s="610" t="str">
        <f t="shared" si="0"/>
        <v/>
      </c>
      <c r="AN41" s="610"/>
      <c r="AO41" s="611"/>
      <c r="AP41" s="611"/>
      <c r="AQ41" s="611"/>
      <c r="AR41" s="611"/>
      <c r="AS41" s="611"/>
      <c r="AT41" s="611"/>
      <c r="AU41" s="611"/>
      <c r="AV41" s="611"/>
      <c r="AW41" s="611"/>
      <c r="AX41" s="611"/>
      <c r="AY41" s="611"/>
      <c r="AZ41" s="611"/>
      <c r="BA41" s="611"/>
      <c r="BB41" s="611"/>
      <c r="BC41" s="611"/>
      <c r="BD41" s="173"/>
      <c r="BE41" s="610" t="str">
        <f t="shared" si="1"/>
        <v/>
      </c>
      <c r="BF41" s="610"/>
      <c r="BG41" s="611"/>
      <c r="BH41" s="611"/>
      <c r="BI41" s="611"/>
      <c r="BJ41" s="611"/>
      <c r="BK41" s="611"/>
      <c r="BL41" s="611"/>
      <c r="BM41" s="611"/>
      <c r="BN41" s="611"/>
      <c r="BO41" s="611"/>
      <c r="BP41" s="611"/>
      <c r="BQ41" s="611"/>
      <c r="BR41" s="611"/>
      <c r="BS41" s="611"/>
      <c r="BT41" s="611"/>
      <c r="BU41" s="611"/>
      <c r="BV41" s="173"/>
      <c r="BW41" s="610">
        <f t="shared" si="2"/>
        <v>16</v>
      </c>
      <c r="BX41" s="610"/>
      <c r="BY41" s="611" t="str">
        <f>IF('各会計、関係団体の財政状況及び健全化判断比率'!B75="","",'各会計、関係団体の財政状況及び健全化判断比率'!B75)</f>
        <v>秋川流域斎場組合</v>
      </c>
      <c r="BZ41" s="611"/>
      <c r="CA41" s="611"/>
      <c r="CB41" s="611"/>
      <c r="CC41" s="611"/>
      <c r="CD41" s="611"/>
      <c r="CE41" s="611"/>
      <c r="CF41" s="611"/>
      <c r="CG41" s="611"/>
      <c r="CH41" s="611"/>
      <c r="CI41" s="611"/>
      <c r="CJ41" s="611"/>
      <c r="CK41" s="611"/>
      <c r="CL41" s="611"/>
      <c r="CM41" s="611"/>
      <c r="CN41" s="173"/>
      <c r="CO41" s="610" t="str">
        <f t="shared" si="3"/>
        <v/>
      </c>
      <c r="CP41" s="610"/>
      <c r="CQ41" s="611" t="str">
        <f>IF('各会計、関係団体の財政状況及び健全化判断比率'!BS14="","",'各会計、関係団体の財政状況及び健全化判断比率'!BS14)</f>
        <v/>
      </c>
      <c r="CR41" s="611"/>
      <c r="CS41" s="611"/>
      <c r="CT41" s="611"/>
      <c r="CU41" s="611"/>
      <c r="CV41" s="611"/>
      <c r="CW41" s="611"/>
      <c r="CX41" s="611"/>
      <c r="CY41" s="611"/>
      <c r="CZ41" s="611"/>
      <c r="DA41" s="611"/>
      <c r="DB41" s="611"/>
      <c r="DC41" s="611"/>
      <c r="DD41" s="611"/>
      <c r="DE41" s="611"/>
      <c r="DG41" s="612" t="str">
        <f>IF('各会計、関係団体の財政状況及び健全化判断比率'!BR14="","",'各会計、関係団体の財政状況及び健全化判断比率'!BR14)</f>
        <v/>
      </c>
      <c r="DH41" s="612"/>
      <c r="DI41" s="200"/>
    </row>
    <row r="42" spans="1:113" ht="32.25" customHeight="1">
      <c r="B42" s="197"/>
      <c r="C42" s="610" t="str">
        <f t="shared" si="5"/>
        <v/>
      </c>
      <c r="D42" s="610"/>
      <c r="E42" s="611" t="str">
        <f>IF('各会計、関係団体の財政状況及び健全化判断比率'!B15="","",'各会計、関係団体の財政状況及び健全化判断比率'!B15)</f>
        <v/>
      </c>
      <c r="F42" s="611"/>
      <c r="G42" s="611"/>
      <c r="H42" s="611"/>
      <c r="I42" s="611"/>
      <c r="J42" s="611"/>
      <c r="K42" s="611"/>
      <c r="L42" s="611"/>
      <c r="M42" s="611"/>
      <c r="N42" s="611"/>
      <c r="O42" s="611"/>
      <c r="P42" s="611"/>
      <c r="Q42" s="611"/>
      <c r="R42" s="611"/>
      <c r="S42" s="611"/>
      <c r="T42" s="173"/>
      <c r="U42" s="610" t="str">
        <f t="shared" si="4"/>
        <v/>
      </c>
      <c r="V42" s="610"/>
      <c r="W42" s="611"/>
      <c r="X42" s="611"/>
      <c r="Y42" s="611"/>
      <c r="Z42" s="611"/>
      <c r="AA42" s="611"/>
      <c r="AB42" s="611"/>
      <c r="AC42" s="611"/>
      <c r="AD42" s="611"/>
      <c r="AE42" s="611"/>
      <c r="AF42" s="611"/>
      <c r="AG42" s="611"/>
      <c r="AH42" s="611"/>
      <c r="AI42" s="611"/>
      <c r="AJ42" s="611"/>
      <c r="AK42" s="611"/>
      <c r="AL42" s="173"/>
      <c r="AM42" s="610" t="str">
        <f t="shared" si="0"/>
        <v/>
      </c>
      <c r="AN42" s="610"/>
      <c r="AO42" s="611"/>
      <c r="AP42" s="611"/>
      <c r="AQ42" s="611"/>
      <c r="AR42" s="611"/>
      <c r="AS42" s="611"/>
      <c r="AT42" s="611"/>
      <c r="AU42" s="611"/>
      <c r="AV42" s="611"/>
      <c r="AW42" s="611"/>
      <c r="AX42" s="611"/>
      <c r="AY42" s="611"/>
      <c r="AZ42" s="611"/>
      <c r="BA42" s="611"/>
      <c r="BB42" s="611"/>
      <c r="BC42" s="611"/>
      <c r="BD42" s="173"/>
      <c r="BE42" s="610" t="str">
        <f t="shared" si="1"/>
        <v/>
      </c>
      <c r="BF42" s="610"/>
      <c r="BG42" s="611"/>
      <c r="BH42" s="611"/>
      <c r="BI42" s="611"/>
      <c r="BJ42" s="611"/>
      <c r="BK42" s="611"/>
      <c r="BL42" s="611"/>
      <c r="BM42" s="611"/>
      <c r="BN42" s="611"/>
      <c r="BO42" s="611"/>
      <c r="BP42" s="611"/>
      <c r="BQ42" s="611"/>
      <c r="BR42" s="611"/>
      <c r="BS42" s="611"/>
      <c r="BT42" s="611"/>
      <c r="BU42" s="611"/>
      <c r="BV42" s="173"/>
      <c r="BW42" s="610" t="str">
        <f t="shared" si="2"/>
        <v/>
      </c>
      <c r="BX42" s="610"/>
      <c r="BY42" s="611" t="str">
        <f>IF('各会計、関係団体の財政状況及び健全化判断比率'!B76="","",'各会計、関係団体の財政状況及び健全化判断比率'!B76)</f>
        <v/>
      </c>
      <c r="BZ42" s="611"/>
      <c r="CA42" s="611"/>
      <c r="CB42" s="611"/>
      <c r="CC42" s="611"/>
      <c r="CD42" s="611"/>
      <c r="CE42" s="611"/>
      <c r="CF42" s="611"/>
      <c r="CG42" s="611"/>
      <c r="CH42" s="611"/>
      <c r="CI42" s="611"/>
      <c r="CJ42" s="611"/>
      <c r="CK42" s="611"/>
      <c r="CL42" s="611"/>
      <c r="CM42" s="611"/>
      <c r="CN42" s="173"/>
      <c r="CO42" s="610" t="str">
        <f t="shared" si="3"/>
        <v/>
      </c>
      <c r="CP42" s="610"/>
      <c r="CQ42" s="611" t="str">
        <f>IF('各会計、関係団体の財政状況及び健全化判断比率'!BS15="","",'各会計、関係団体の財政状況及び健全化判断比率'!BS15)</f>
        <v/>
      </c>
      <c r="CR42" s="611"/>
      <c r="CS42" s="611"/>
      <c r="CT42" s="611"/>
      <c r="CU42" s="611"/>
      <c r="CV42" s="611"/>
      <c r="CW42" s="611"/>
      <c r="CX42" s="611"/>
      <c r="CY42" s="611"/>
      <c r="CZ42" s="611"/>
      <c r="DA42" s="611"/>
      <c r="DB42" s="611"/>
      <c r="DC42" s="611"/>
      <c r="DD42" s="611"/>
      <c r="DE42" s="611"/>
      <c r="DG42" s="612" t="str">
        <f>IF('各会計、関係団体の財政状況及び健全化判断比率'!BR15="","",'各会計、関係団体の財政状況及び健全化判断比率'!BR15)</f>
        <v/>
      </c>
      <c r="DH42" s="612"/>
      <c r="DI42" s="200"/>
    </row>
    <row r="43" spans="1:113" ht="32.25" customHeight="1">
      <c r="B43" s="197"/>
      <c r="C43" s="610" t="str">
        <f t="shared" si="5"/>
        <v/>
      </c>
      <c r="D43" s="610"/>
      <c r="E43" s="611" t="str">
        <f>IF('各会計、関係団体の財政状況及び健全化判断比率'!B16="","",'各会計、関係団体の財政状況及び健全化判断比率'!B16)</f>
        <v/>
      </c>
      <c r="F43" s="611"/>
      <c r="G43" s="611"/>
      <c r="H43" s="611"/>
      <c r="I43" s="611"/>
      <c r="J43" s="611"/>
      <c r="K43" s="611"/>
      <c r="L43" s="611"/>
      <c r="M43" s="611"/>
      <c r="N43" s="611"/>
      <c r="O43" s="611"/>
      <c r="P43" s="611"/>
      <c r="Q43" s="611"/>
      <c r="R43" s="611"/>
      <c r="S43" s="611"/>
      <c r="T43" s="173"/>
      <c r="U43" s="610" t="str">
        <f t="shared" si="4"/>
        <v/>
      </c>
      <c r="V43" s="610"/>
      <c r="W43" s="611"/>
      <c r="X43" s="611"/>
      <c r="Y43" s="611"/>
      <c r="Z43" s="611"/>
      <c r="AA43" s="611"/>
      <c r="AB43" s="611"/>
      <c r="AC43" s="611"/>
      <c r="AD43" s="611"/>
      <c r="AE43" s="611"/>
      <c r="AF43" s="611"/>
      <c r="AG43" s="611"/>
      <c r="AH43" s="611"/>
      <c r="AI43" s="611"/>
      <c r="AJ43" s="611"/>
      <c r="AK43" s="611"/>
      <c r="AL43" s="173"/>
      <c r="AM43" s="610" t="str">
        <f t="shared" si="0"/>
        <v/>
      </c>
      <c r="AN43" s="610"/>
      <c r="AO43" s="611"/>
      <c r="AP43" s="611"/>
      <c r="AQ43" s="611"/>
      <c r="AR43" s="611"/>
      <c r="AS43" s="611"/>
      <c r="AT43" s="611"/>
      <c r="AU43" s="611"/>
      <c r="AV43" s="611"/>
      <c r="AW43" s="611"/>
      <c r="AX43" s="611"/>
      <c r="AY43" s="611"/>
      <c r="AZ43" s="611"/>
      <c r="BA43" s="611"/>
      <c r="BB43" s="611"/>
      <c r="BC43" s="611"/>
      <c r="BD43" s="173"/>
      <c r="BE43" s="610" t="str">
        <f t="shared" si="1"/>
        <v/>
      </c>
      <c r="BF43" s="610"/>
      <c r="BG43" s="611"/>
      <c r="BH43" s="611"/>
      <c r="BI43" s="611"/>
      <c r="BJ43" s="611"/>
      <c r="BK43" s="611"/>
      <c r="BL43" s="611"/>
      <c r="BM43" s="611"/>
      <c r="BN43" s="611"/>
      <c r="BO43" s="611"/>
      <c r="BP43" s="611"/>
      <c r="BQ43" s="611"/>
      <c r="BR43" s="611"/>
      <c r="BS43" s="611"/>
      <c r="BT43" s="611"/>
      <c r="BU43" s="611"/>
      <c r="BV43" s="173"/>
      <c r="BW43" s="610" t="str">
        <f t="shared" si="2"/>
        <v/>
      </c>
      <c r="BX43" s="610"/>
      <c r="BY43" s="611" t="str">
        <f>IF('各会計、関係団体の財政状況及び健全化判断比率'!B77="","",'各会計、関係団体の財政状況及び健全化判断比率'!B77)</f>
        <v/>
      </c>
      <c r="BZ43" s="611"/>
      <c r="CA43" s="611"/>
      <c r="CB43" s="611"/>
      <c r="CC43" s="611"/>
      <c r="CD43" s="611"/>
      <c r="CE43" s="611"/>
      <c r="CF43" s="611"/>
      <c r="CG43" s="611"/>
      <c r="CH43" s="611"/>
      <c r="CI43" s="611"/>
      <c r="CJ43" s="611"/>
      <c r="CK43" s="611"/>
      <c r="CL43" s="611"/>
      <c r="CM43" s="611"/>
      <c r="CN43" s="173"/>
      <c r="CO43" s="610" t="str">
        <f t="shared" si="3"/>
        <v/>
      </c>
      <c r="CP43" s="610"/>
      <c r="CQ43" s="611" t="str">
        <f>IF('各会計、関係団体の財政状況及び健全化判断比率'!BS16="","",'各会計、関係団体の財政状況及び健全化判断比率'!BS16)</f>
        <v/>
      </c>
      <c r="CR43" s="611"/>
      <c r="CS43" s="611"/>
      <c r="CT43" s="611"/>
      <c r="CU43" s="611"/>
      <c r="CV43" s="611"/>
      <c r="CW43" s="611"/>
      <c r="CX43" s="611"/>
      <c r="CY43" s="611"/>
      <c r="CZ43" s="611"/>
      <c r="DA43" s="611"/>
      <c r="DB43" s="611"/>
      <c r="DC43" s="611"/>
      <c r="DD43" s="611"/>
      <c r="DE43" s="611"/>
      <c r="DG43" s="612" t="str">
        <f>IF('各会計、関係団体の財政状況及び健全化判断比率'!BR16="","",'各会計、関係団体の財政状況及び健全化判断比率'!BR16)</f>
        <v/>
      </c>
      <c r="DH43" s="612"/>
      <c r="DI43" s="200"/>
    </row>
    <row r="44" spans="1:113" ht="13.5" customHeight="1" thickBot="1">
      <c r="B44" s="201"/>
      <c r="C44" s="202"/>
      <c r="D44" s="202"/>
      <c r="E44" s="202"/>
      <c r="F44" s="202"/>
      <c r="G44" s="202"/>
      <c r="H44" s="202"/>
      <c r="I44" s="202"/>
      <c r="J44" s="202"/>
      <c r="K44" s="202"/>
      <c r="L44" s="202"/>
      <c r="M44" s="202"/>
      <c r="N44" s="202"/>
      <c r="O44" s="202"/>
      <c r="P44" s="202"/>
      <c r="Q44" s="202"/>
      <c r="R44" s="202"/>
      <c r="S44" s="202"/>
      <c r="T44" s="202"/>
      <c r="U44" s="202"/>
      <c r="V44" s="202"/>
      <c r="W44" s="202"/>
      <c r="X44" s="202"/>
      <c r="Y44" s="202"/>
      <c r="Z44" s="202"/>
      <c r="AA44" s="202"/>
      <c r="AB44" s="202"/>
      <c r="AC44" s="202"/>
      <c r="AD44" s="202"/>
      <c r="AE44" s="202"/>
      <c r="AF44" s="202"/>
      <c r="AG44" s="202"/>
      <c r="AH44" s="202"/>
      <c r="AI44" s="202"/>
      <c r="AJ44" s="202"/>
      <c r="AK44" s="202"/>
      <c r="AL44" s="202"/>
      <c r="AM44" s="202"/>
      <c r="AN44" s="202"/>
      <c r="AO44" s="202"/>
      <c r="AP44" s="202"/>
      <c r="AQ44" s="202"/>
      <c r="AR44" s="202"/>
      <c r="AS44" s="202"/>
      <c r="AT44" s="202"/>
      <c r="AU44" s="202"/>
      <c r="AV44" s="202"/>
      <c r="AW44" s="202"/>
      <c r="AX44" s="202"/>
      <c r="AY44" s="202"/>
      <c r="AZ44" s="202"/>
      <c r="BA44" s="202"/>
      <c r="BB44" s="202"/>
      <c r="BC44" s="202"/>
      <c r="BD44" s="202"/>
      <c r="BE44" s="202"/>
      <c r="BF44" s="202"/>
      <c r="BG44" s="202"/>
      <c r="BH44" s="202"/>
      <c r="BI44" s="202"/>
      <c r="BJ44" s="202"/>
      <c r="BK44" s="202"/>
      <c r="BL44" s="202"/>
      <c r="BM44" s="202"/>
      <c r="BN44" s="202"/>
      <c r="BO44" s="202"/>
      <c r="BP44" s="202"/>
      <c r="BQ44" s="202"/>
      <c r="BR44" s="202"/>
      <c r="BS44" s="202"/>
      <c r="BT44" s="202"/>
      <c r="BU44" s="202"/>
      <c r="BV44" s="202"/>
      <c r="BW44" s="202"/>
      <c r="BX44" s="202"/>
      <c r="BY44" s="202"/>
      <c r="BZ44" s="202"/>
      <c r="CA44" s="202"/>
      <c r="CB44" s="202"/>
      <c r="CC44" s="202"/>
      <c r="CD44" s="202"/>
      <c r="CE44" s="202"/>
      <c r="CF44" s="202"/>
      <c r="CG44" s="202"/>
      <c r="CH44" s="202"/>
      <c r="CI44" s="202"/>
      <c r="CJ44" s="202"/>
      <c r="CK44" s="202"/>
      <c r="CL44" s="202"/>
      <c r="CM44" s="202"/>
      <c r="CN44" s="202"/>
      <c r="CO44" s="202"/>
      <c r="CP44" s="202"/>
      <c r="CQ44" s="202"/>
      <c r="CR44" s="202"/>
      <c r="CS44" s="202"/>
      <c r="CT44" s="202"/>
      <c r="CU44" s="202"/>
      <c r="CV44" s="202"/>
      <c r="CW44" s="202"/>
      <c r="CX44" s="202"/>
      <c r="CY44" s="202"/>
      <c r="CZ44" s="202"/>
      <c r="DA44" s="202"/>
      <c r="DB44" s="202"/>
      <c r="DC44" s="202"/>
      <c r="DD44" s="202"/>
      <c r="DE44" s="202"/>
      <c r="DF44" s="202"/>
      <c r="DG44" s="202"/>
      <c r="DH44" s="202"/>
      <c r="DI44" s="203"/>
    </row>
    <row r="45" spans="1:113"/>
    <row r="46" spans="1:113">
      <c r="B46" s="172" t="s">
        <v>193</v>
      </c>
      <c r="E46" s="613" t="s">
        <v>194</v>
      </c>
      <c r="F46" s="613"/>
      <c r="G46" s="613"/>
      <c r="H46" s="613"/>
      <c r="I46" s="613"/>
      <c r="J46" s="613"/>
      <c r="K46" s="613"/>
      <c r="L46" s="613"/>
      <c r="M46" s="613"/>
      <c r="N46" s="613"/>
      <c r="O46" s="613"/>
      <c r="P46" s="613"/>
      <c r="Q46" s="613"/>
      <c r="R46" s="613"/>
      <c r="S46" s="613"/>
      <c r="T46" s="613"/>
      <c r="U46" s="613"/>
      <c r="V46" s="613"/>
      <c r="W46" s="613"/>
      <c r="X46" s="613"/>
      <c r="Y46" s="613"/>
      <c r="Z46" s="613"/>
      <c r="AA46" s="613"/>
      <c r="AB46" s="613"/>
      <c r="AC46" s="613"/>
      <c r="AD46" s="613"/>
      <c r="AE46" s="613"/>
      <c r="AF46" s="613"/>
      <c r="AG46" s="613"/>
      <c r="AH46" s="613"/>
      <c r="AI46" s="613"/>
      <c r="AJ46" s="613"/>
      <c r="AK46" s="613"/>
      <c r="AL46" s="613"/>
      <c r="AM46" s="613"/>
      <c r="AN46" s="613"/>
      <c r="AO46" s="613"/>
      <c r="AP46" s="613"/>
      <c r="AQ46" s="613"/>
      <c r="AR46" s="613"/>
      <c r="AS46" s="613"/>
      <c r="AT46" s="613"/>
      <c r="AU46" s="613"/>
      <c r="AV46" s="613"/>
      <c r="AW46" s="613"/>
      <c r="AX46" s="613"/>
      <c r="AY46" s="613"/>
      <c r="AZ46" s="613"/>
      <c r="BA46" s="613"/>
      <c r="BB46" s="613"/>
      <c r="BC46" s="613"/>
      <c r="BD46" s="613"/>
      <c r="BE46" s="613"/>
      <c r="BF46" s="613"/>
      <c r="BG46" s="613"/>
      <c r="BH46" s="613"/>
      <c r="BI46" s="613"/>
      <c r="BJ46" s="613"/>
      <c r="BK46" s="613"/>
      <c r="BL46" s="613"/>
      <c r="BM46" s="613"/>
      <c r="BN46" s="613"/>
      <c r="BO46" s="613"/>
      <c r="BP46" s="613"/>
      <c r="BQ46" s="613"/>
      <c r="BR46" s="613"/>
      <c r="BS46" s="613"/>
      <c r="BT46" s="613"/>
      <c r="BU46" s="613"/>
      <c r="BV46" s="613"/>
      <c r="BW46" s="613"/>
      <c r="BX46" s="613"/>
      <c r="BY46" s="613"/>
      <c r="BZ46" s="613"/>
      <c r="CA46" s="613"/>
      <c r="CB46" s="613"/>
      <c r="CC46" s="613"/>
      <c r="CD46" s="613"/>
      <c r="CE46" s="613"/>
      <c r="CF46" s="613"/>
      <c r="CG46" s="613"/>
      <c r="CH46" s="613"/>
      <c r="CI46" s="613"/>
      <c r="CJ46" s="613"/>
      <c r="CK46" s="613"/>
      <c r="CL46" s="613"/>
      <c r="CM46" s="613"/>
      <c r="CN46" s="613"/>
      <c r="CO46" s="613"/>
      <c r="CP46" s="613"/>
      <c r="CQ46" s="613"/>
      <c r="CR46" s="613"/>
      <c r="CS46" s="613"/>
      <c r="CT46" s="613"/>
      <c r="CU46" s="613"/>
      <c r="CV46" s="613"/>
      <c r="CW46" s="613"/>
      <c r="CX46" s="613"/>
      <c r="CY46" s="613"/>
      <c r="CZ46" s="613"/>
      <c r="DA46" s="613"/>
      <c r="DB46" s="613"/>
      <c r="DC46" s="613"/>
      <c r="DD46" s="613"/>
      <c r="DE46" s="613"/>
      <c r="DF46" s="613"/>
      <c r="DG46" s="613"/>
      <c r="DH46" s="613"/>
      <c r="DI46" s="613"/>
    </row>
    <row r="47" spans="1:113">
      <c r="E47" s="613" t="s">
        <v>195</v>
      </c>
      <c r="F47" s="613"/>
      <c r="G47" s="613"/>
      <c r="H47" s="613"/>
      <c r="I47" s="613"/>
      <c r="J47" s="613"/>
      <c r="K47" s="613"/>
      <c r="L47" s="613"/>
      <c r="M47" s="613"/>
      <c r="N47" s="613"/>
      <c r="O47" s="613"/>
      <c r="P47" s="613"/>
      <c r="Q47" s="613"/>
      <c r="R47" s="613"/>
      <c r="S47" s="613"/>
      <c r="T47" s="613"/>
      <c r="U47" s="613"/>
      <c r="V47" s="613"/>
      <c r="W47" s="613"/>
      <c r="X47" s="613"/>
      <c r="Y47" s="613"/>
      <c r="Z47" s="613"/>
      <c r="AA47" s="613"/>
      <c r="AB47" s="613"/>
      <c r="AC47" s="613"/>
      <c r="AD47" s="613"/>
      <c r="AE47" s="613"/>
      <c r="AF47" s="613"/>
      <c r="AG47" s="613"/>
      <c r="AH47" s="613"/>
      <c r="AI47" s="613"/>
      <c r="AJ47" s="613"/>
      <c r="AK47" s="613"/>
      <c r="AL47" s="613"/>
      <c r="AM47" s="613"/>
      <c r="AN47" s="613"/>
      <c r="AO47" s="613"/>
      <c r="AP47" s="613"/>
      <c r="AQ47" s="613"/>
      <c r="AR47" s="613"/>
      <c r="AS47" s="613"/>
      <c r="AT47" s="613"/>
      <c r="AU47" s="613"/>
      <c r="AV47" s="613"/>
      <c r="AW47" s="613"/>
      <c r="AX47" s="613"/>
      <c r="AY47" s="613"/>
      <c r="AZ47" s="613"/>
      <c r="BA47" s="613"/>
      <c r="BB47" s="613"/>
      <c r="BC47" s="613"/>
      <c r="BD47" s="613"/>
      <c r="BE47" s="613"/>
      <c r="BF47" s="613"/>
      <c r="BG47" s="613"/>
      <c r="BH47" s="613"/>
      <c r="BI47" s="613"/>
      <c r="BJ47" s="613"/>
      <c r="BK47" s="613"/>
      <c r="BL47" s="613"/>
      <c r="BM47" s="613"/>
      <c r="BN47" s="613"/>
      <c r="BO47" s="613"/>
      <c r="BP47" s="613"/>
      <c r="BQ47" s="613"/>
      <c r="BR47" s="613"/>
      <c r="BS47" s="613"/>
      <c r="BT47" s="613"/>
      <c r="BU47" s="613"/>
      <c r="BV47" s="613"/>
      <c r="BW47" s="613"/>
      <c r="BX47" s="613"/>
      <c r="BY47" s="613"/>
      <c r="BZ47" s="613"/>
      <c r="CA47" s="613"/>
      <c r="CB47" s="613"/>
      <c r="CC47" s="613"/>
      <c r="CD47" s="613"/>
      <c r="CE47" s="613"/>
      <c r="CF47" s="613"/>
      <c r="CG47" s="613"/>
      <c r="CH47" s="613"/>
      <c r="CI47" s="613"/>
      <c r="CJ47" s="613"/>
      <c r="CK47" s="613"/>
      <c r="CL47" s="613"/>
      <c r="CM47" s="613"/>
      <c r="CN47" s="613"/>
      <c r="CO47" s="613"/>
      <c r="CP47" s="613"/>
      <c r="CQ47" s="613"/>
      <c r="CR47" s="613"/>
      <c r="CS47" s="613"/>
      <c r="CT47" s="613"/>
      <c r="CU47" s="613"/>
      <c r="CV47" s="613"/>
      <c r="CW47" s="613"/>
      <c r="CX47" s="613"/>
      <c r="CY47" s="613"/>
      <c r="CZ47" s="613"/>
      <c r="DA47" s="613"/>
      <c r="DB47" s="613"/>
      <c r="DC47" s="613"/>
      <c r="DD47" s="613"/>
      <c r="DE47" s="613"/>
      <c r="DF47" s="613"/>
      <c r="DG47" s="613"/>
      <c r="DH47" s="613"/>
      <c r="DI47" s="613"/>
    </row>
    <row r="48" spans="1:113">
      <c r="E48" s="613" t="s">
        <v>196</v>
      </c>
      <c r="F48" s="613"/>
      <c r="G48" s="613"/>
      <c r="H48" s="613"/>
      <c r="I48" s="613"/>
      <c r="J48" s="613"/>
      <c r="K48" s="613"/>
      <c r="L48" s="613"/>
      <c r="M48" s="613"/>
      <c r="N48" s="613"/>
      <c r="O48" s="613"/>
      <c r="P48" s="613"/>
      <c r="Q48" s="613"/>
      <c r="R48" s="613"/>
      <c r="S48" s="613"/>
      <c r="T48" s="613"/>
      <c r="U48" s="613"/>
      <c r="V48" s="613"/>
      <c r="W48" s="613"/>
      <c r="X48" s="613"/>
      <c r="Y48" s="613"/>
      <c r="Z48" s="613"/>
      <c r="AA48" s="613"/>
      <c r="AB48" s="613"/>
      <c r="AC48" s="613"/>
      <c r="AD48" s="613"/>
      <c r="AE48" s="613"/>
      <c r="AF48" s="613"/>
      <c r="AG48" s="613"/>
      <c r="AH48" s="613"/>
      <c r="AI48" s="613"/>
      <c r="AJ48" s="613"/>
      <c r="AK48" s="613"/>
      <c r="AL48" s="613"/>
      <c r="AM48" s="613"/>
      <c r="AN48" s="613"/>
      <c r="AO48" s="613"/>
      <c r="AP48" s="613"/>
      <c r="AQ48" s="613"/>
      <c r="AR48" s="613"/>
      <c r="AS48" s="613"/>
      <c r="AT48" s="613"/>
      <c r="AU48" s="613"/>
      <c r="AV48" s="613"/>
      <c r="AW48" s="613"/>
      <c r="AX48" s="613"/>
      <c r="AY48" s="613"/>
      <c r="AZ48" s="613"/>
      <c r="BA48" s="613"/>
      <c r="BB48" s="613"/>
      <c r="BC48" s="613"/>
      <c r="BD48" s="613"/>
      <c r="BE48" s="613"/>
      <c r="BF48" s="613"/>
      <c r="BG48" s="613"/>
      <c r="BH48" s="613"/>
      <c r="BI48" s="613"/>
      <c r="BJ48" s="613"/>
      <c r="BK48" s="613"/>
      <c r="BL48" s="613"/>
      <c r="BM48" s="613"/>
      <c r="BN48" s="613"/>
      <c r="BO48" s="613"/>
      <c r="BP48" s="613"/>
      <c r="BQ48" s="613"/>
      <c r="BR48" s="613"/>
      <c r="BS48" s="613"/>
      <c r="BT48" s="613"/>
      <c r="BU48" s="613"/>
      <c r="BV48" s="613"/>
      <c r="BW48" s="613"/>
      <c r="BX48" s="613"/>
      <c r="BY48" s="613"/>
      <c r="BZ48" s="613"/>
      <c r="CA48" s="613"/>
      <c r="CB48" s="613"/>
      <c r="CC48" s="613"/>
      <c r="CD48" s="613"/>
      <c r="CE48" s="613"/>
      <c r="CF48" s="613"/>
      <c r="CG48" s="613"/>
      <c r="CH48" s="613"/>
      <c r="CI48" s="613"/>
      <c r="CJ48" s="613"/>
      <c r="CK48" s="613"/>
      <c r="CL48" s="613"/>
      <c r="CM48" s="613"/>
      <c r="CN48" s="613"/>
      <c r="CO48" s="613"/>
      <c r="CP48" s="613"/>
      <c r="CQ48" s="613"/>
      <c r="CR48" s="613"/>
      <c r="CS48" s="613"/>
      <c r="CT48" s="613"/>
      <c r="CU48" s="613"/>
      <c r="CV48" s="613"/>
      <c r="CW48" s="613"/>
      <c r="CX48" s="613"/>
      <c r="CY48" s="613"/>
      <c r="CZ48" s="613"/>
      <c r="DA48" s="613"/>
      <c r="DB48" s="613"/>
      <c r="DC48" s="613"/>
      <c r="DD48" s="613"/>
      <c r="DE48" s="613"/>
      <c r="DF48" s="613"/>
      <c r="DG48" s="613"/>
      <c r="DH48" s="613"/>
      <c r="DI48" s="613"/>
    </row>
    <row r="49" spans="5:113">
      <c r="E49" s="614" t="s">
        <v>197</v>
      </c>
      <c r="F49" s="614"/>
      <c r="G49" s="614"/>
      <c r="H49" s="614"/>
      <c r="I49" s="614"/>
      <c r="J49" s="614"/>
      <c r="K49" s="614"/>
      <c r="L49" s="614"/>
      <c r="M49" s="614"/>
      <c r="N49" s="614"/>
      <c r="O49" s="614"/>
      <c r="P49" s="614"/>
      <c r="Q49" s="614"/>
      <c r="R49" s="614"/>
      <c r="S49" s="614"/>
      <c r="T49" s="614"/>
      <c r="U49" s="614"/>
      <c r="V49" s="614"/>
      <c r="W49" s="614"/>
      <c r="X49" s="614"/>
      <c r="Y49" s="614"/>
      <c r="Z49" s="614"/>
      <c r="AA49" s="614"/>
      <c r="AB49" s="614"/>
      <c r="AC49" s="614"/>
      <c r="AD49" s="614"/>
      <c r="AE49" s="614"/>
      <c r="AF49" s="614"/>
      <c r="AG49" s="614"/>
      <c r="AH49" s="614"/>
      <c r="AI49" s="614"/>
      <c r="AJ49" s="614"/>
      <c r="AK49" s="614"/>
      <c r="AL49" s="614"/>
      <c r="AM49" s="614"/>
      <c r="AN49" s="614"/>
      <c r="AO49" s="614"/>
      <c r="AP49" s="614"/>
      <c r="AQ49" s="614"/>
      <c r="AR49" s="614"/>
      <c r="AS49" s="614"/>
      <c r="AT49" s="614"/>
      <c r="AU49" s="614"/>
      <c r="AV49" s="614"/>
      <c r="AW49" s="614"/>
      <c r="AX49" s="614"/>
      <c r="AY49" s="614"/>
      <c r="AZ49" s="614"/>
      <c r="BA49" s="614"/>
      <c r="BB49" s="614"/>
      <c r="BC49" s="614"/>
      <c r="BD49" s="614"/>
      <c r="BE49" s="614"/>
      <c r="BF49" s="614"/>
      <c r="BG49" s="614"/>
      <c r="BH49" s="614"/>
      <c r="BI49" s="614"/>
      <c r="BJ49" s="614"/>
      <c r="BK49" s="614"/>
      <c r="BL49" s="614"/>
      <c r="BM49" s="614"/>
      <c r="BN49" s="614"/>
      <c r="BO49" s="614"/>
      <c r="BP49" s="614"/>
      <c r="BQ49" s="614"/>
      <c r="BR49" s="614"/>
      <c r="BS49" s="614"/>
      <c r="BT49" s="614"/>
      <c r="BU49" s="614"/>
      <c r="BV49" s="614"/>
      <c r="BW49" s="614"/>
      <c r="BX49" s="614"/>
      <c r="BY49" s="614"/>
      <c r="BZ49" s="614"/>
      <c r="CA49" s="614"/>
      <c r="CB49" s="614"/>
      <c r="CC49" s="614"/>
      <c r="CD49" s="614"/>
      <c r="CE49" s="614"/>
      <c r="CF49" s="614"/>
      <c r="CG49" s="614"/>
      <c r="CH49" s="614"/>
      <c r="CI49" s="614"/>
      <c r="CJ49" s="614"/>
      <c r="CK49" s="614"/>
      <c r="CL49" s="614"/>
      <c r="CM49" s="614"/>
      <c r="CN49" s="614"/>
      <c r="CO49" s="614"/>
      <c r="CP49" s="614"/>
      <c r="CQ49" s="614"/>
      <c r="CR49" s="614"/>
      <c r="CS49" s="614"/>
      <c r="CT49" s="614"/>
      <c r="CU49" s="614"/>
      <c r="CV49" s="614"/>
      <c r="CW49" s="614"/>
      <c r="CX49" s="614"/>
      <c r="CY49" s="614"/>
      <c r="CZ49" s="614"/>
      <c r="DA49" s="614"/>
      <c r="DB49" s="614"/>
      <c r="DC49" s="614"/>
      <c r="DD49" s="614"/>
      <c r="DE49" s="614"/>
      <c r="DF49" s="614"/>
      <c r="DG49" s="614"/>
      <c r="DH49" s="614"/>
      <c r="DI49" s="614"/>
    </row>
    <row r="50" spans="5:113">
      <c r="E50" s="613" t="s">
        <v>198</v>
      </c>
      <c r="F50" s="613"/>
      <c r="G50" s="613"/>
      <c r="H50" s="613"/>
      <c r="I50" s="613"/>
      <c r="J50" s="613"/>
      <c r="K50" s="613"/>
      <c r="L50" s="613"/>
      <c r="M50" s="613"/>
      <c r="N50" s="613"/>
      <c r="O50" s="613"/>
      <c r="P50" s="613"/>
      <c r="Q50" s="613"/>
      <c r="R50" s="613"/>
      <c r="S50" s="613"/>
      <c r="T50" s="613"/>
      <c r="U50" s="613"/>
      <c r="V50" s="613"/>
      <c r="W50" s="613"/>
      <c r="X50" s="613"/>
      <c r="Y50" s="613"/>
      <c r="Z50" s="613"/>
      <c r="AA50" s="613"/>
      <c r="AB50" s="613"/>
      <c r="AC50" s="613"/>
      <c r="AD50" s="613"/>
      <c r="AE50" s="613"/>
      <c r="AF50" s="613"/>
      <c r="AG50" s="613"/>
      <c r="AH50" s="613"/>
      <c r="AI50" s="613"/>
      <c r="AJ50" s="613"/>
      <c r="AK50" s="613"/>
      <c r="AL50" s="613"/>
      <c r="AM50" s="613"/>
      <c r="AN50" s="613"/>
      <c r="AO50" s="613"/>
      <c r="AP50" s="613"/>
      <c r="AQ50" s="613"/>
      <c r="AR50" s="613"/>
      <c r="AS50" s="613"/>
      <c r="AT50" s="613"/>
      <c r="AU50" s="613"/>
      <c r="AV50" s="613"/>
      <c r="AW50" s="613"/>
      <c r="AX50" s="613"/>
      <c r="AY50" s="613"/>
      <c r="AZ50" s="613"/>
      <c r="BA50" s="613"/>
      <c r="BB50" s="613"/>
      <c r="BC50" s="613"/>
      <c r="BD50" s="613"/>
      <c r="BE50" s="613"/>
      <c r="BF50" s="613"/>
      <c r="BG50" s="613"/>
      <c r="BH50" s="613"/>
      <c r="BI50" s="613"/>
      <c r="BJ50" s="613"/>
      <c r="BK50" s="613"/>
      <c r="BL50" s="613"/>
      <c r="BM50" s="613"/>
      <c r="BN50" s="613"/>
      <c r="BO50" s="613"/>
      <c r="BP50" s="613"/>
      <c r="BQ50" s="613"/>
      <c r="BR50" s="613"/>
      <c r="BS50" s="613"/>
      <c r="BT50" s="613"/>
      <c r="BU50" s="613"/>
      <c r="BV50" s="613"/>
      <c r="BW50" s="613"/>
      <c r="BX50" s="613"/>
      <c r="BY50" s="613"/>
      <c r="BZ50" s="613"/>
      <c r="CA50" s="613"/>
      <c r="CB50" s="613"/>
      <c r="CC50" s="613"/>
      <c r="CD50" s="613"/>
      <c r="CE50" s="613"/>
      <c r="CF50" s="613"/>
      <c r="CG50" s="613"/>
      <c r="CH50" s="613"/>
      <c r="CI50" s="613"/>
      <c r="CJ50" s="613"/>
      <c r="CK50" s="613"/>
      <c r="CL50" s="613"/>
      <c r="CM50" s="613"/>
      <c r="CN50" s="613"/>
      <c r="CO50" s="613"/>
      <c r="CP50" s="613"/>
      <c r="CQ50" s="613"/>
      <c r="CR50" s="613"/>
      <c r="CS50" s="613"/>
      <c r="CT50" s="613"/>
      <c r="CU50" s="613"/>
      <c r="CV50" s="613"/>
      <c r="CW50" s="613"/>
      <c r="CX50" s="613"/>
      <c r="CY50" s="613"/>
      <c r="CZ50" s="613"/>
      <c r="DA50" s="613"/>
      <c r="DB50" s="613"/>
      <c r="DC50" s="613"/>
      <c r="DD50" s="613"/>
      <c r="DE50" s="613"/>
      <c r="DF50" s="613"/>
      <c r="DG50" s="613"/>
      <c r="DH50" s="613"/>
      <c r="DI50" s="613"/>
    </row>
    <row r="51" spans="5:113">
      <c r="E51" s="613" t="s">
        <v>199</v>
      </c>
      <c r="F51" s="613"/>
      <c r="G51" s="613"/>
      <c r="H51" s="613"/>
      <c r="I51" s="613"/>
      <c r="J51" s="613"/>
      <c r="K51" s="613"/>
      <c r="L51" s="613"/>
      <c r="M51" s="613"/>
      <c r="N51" s="613"/>
      <c r="O51" s="613"/>
      <c r="P51" s="613"/>
      <c r="Q51" s="613"/>
      <c r="R51" s="613"/>
      <c r="S51" s="613"/>
      <c r="T51" s="613"/>
      <c r="U51" s="613"/>
      <c r="V51" s="613"/>
      <c r="W51" s="613"/>
      <c r="X51" s="613"/>
      <c r="Y51" s="613"/>
      <c r="Z51" s="613"/>
      <c r="AA51" s="613"/>
      <c r="AB51" s="613"/>
      <c r="AC51" s="613"/>
      <c r="AD51" s="613"/>
      <c r="AE51" s="613"/>
      <c r="AF51" s="613"/>
      <c r="AG51" s="613"/>
      <c r="AH51" s="613"/>
      <c r="AI51" s="613"/>
      <c r="AJ51" s="613"/>
      <c r="AK51" s="613"/>
      <c r="AL51" s="613"/>
      <c r="AM51" s="613"/>
      <c r="AN51" s="613"/>
      <c r="AO51" s="613"/>
      <c r="AP51" s="613"/>
      <c r="AQ51" s="613"/>
      <c r="AR51" s="613"/>
      <c r="AS51" s="613"/>
      <c r="AT51" s="613"/>
      <c r="AU51" s="613"/>
      <c r="AV51" s="613"/>
      <c r="AW51" s="613"/>
      <c r="AX51" s="613"/>
      <c r="AY51" s="613"/>
      <c r="AZ51" s="613"/>
      <c r="BA51" s="613"/>
      <c r="BB51" s="613"/>
      <c r="BC51" s="613"/>
      <c r="BD51" s="613"/>
      <c r="BE51" s="613"/>
      <c r="BF51" s="613"/>
      <c r="BG51" s="613"/>
      <c r="BH51" s="613"/>
      <c r="BI51" s="613"/>
      <c r="BJ51" s="613"/>
      <c r="BK51" s="613"/>
      <c r="BL51" s="613"/>
      <c r="BM51" s="613"/>
      <c r="BN51" s="613"/>
      <c r="BO51" s="613"/>
      <c r="BP51" s="613"/>
      <c r="BQ51" s="613"/>
      <c r="BR51" s="613"/>
      <c r="BS51" s="613"/>
      <c r="BT51" s="613"/>
      <c r="BU51" s="613"/>
      <c r="BV51" s="613"/>
      <c r="BW51" s="613"/>
      <c r="BX51" s="613"/>
      <c r="BY51" s="613"/>
      <c r="BZ51" s="613"/>
      <c r="CA51" s="613"/>
      <c r="CB51" s="613"/>
      <c r="CC51" s="613"/>
      <c r="CD51" s="613"/>
      <c r="CE51" s="613"/>
      <c r="CF51" s="613"/>
      <c r="CG51" s="613"/>
      <c r="CH51" s="613"/>
      <c r="CI51" s="613"/>
      <c r="CJ51" s="613"/>
      <c r="CK51" s="613"/>
      <c r="CL51" s="613"/>
      <c r="CM51" s="613"/>
      <c r="CN51" s="613"/>
      <c r="CO51" s="613"/>
      <c r="CP51" s="613"/>
      <c r="CQ51" s="613"/>
      <c r="CR51" s="613"/>
      <c r="CS51" s="613"/>
      <c r="CT51" s="613"/>
      <c r="CU51" s="613"/>
      <c r="CV51" s="613"/>
      <c r="CW51" s="613"/>
      <c r="CX51" s="613"/>
      <c r="CY51" s="613"/>
      <c r="CZ51" s="613"/>
      <c r="DA51" s="613"/>
      <c r="DB51" s="613"/>
      <c r="DC51" s="613"/>
      <c r="DD51" s="613"/>
      <c r="DE51" s="613"/>
      <c r="DF51" s="613"/>
      <c r="DG51" s="613"/>
      <c r="DH51" s="613"/>
      <c r="DI51" s="613"/>
    </row>
    <row r="52" spans="5:113">
      <c r="E52" s="613" t="s">
        <v>200</v>
      </c>
      <c r="F52" s="613"/>
      <c r="G52" s="613"/>
      <c r="H52" s="613"/>
      <c r="I52" s="613"/>
      <c r="J52" s="613"/>
      <c r="K52" s="613"/>
      <c r="L52" s="613"/>
      <c r="M52" s="613"/>
      <c r="N52" s="613"/>
      <c r="O52" s="613"/>
      <c r="P52" s="613"/>
      <c r="Q52" s="613"/>
      <c r="R52" s="613"/>
      <c r="S52" s="613"/>
      <c r="T52" s="613"/>
      <c r="U52" s="613"/>
      <c r="V52" s="613"/>
      <c r="W52" s="613"/>
      <c r="X52" s="613"/>
      <c r="Y52" s="613"/>
      <c r="Z52" s="613"/>
      <c r="AA52" s="613"/>
      <c r="AB52" s="613"/>
      <c r="AC52" s="613"/>
      <c r="AD52" s="613"/>
      <c r="AE52" s="613"/>
      <c r="AF52" s="613"/>
      <c r="AG52" s="613"/>
      <c r="AH52" s="613"/>
      <c r="AI52" s="613"/>
      <c r="AJ52" s="613"/>
      <c r="AK52" s="613"/>
      <c r="AL52" s="613"/>
      <c r="AM52" s="613"/>
      <c r="AN52" s="613"/>
      <c r="AO52" s="613"/>
      <c r="AP52" s="613"/>
      <c r="AQ52" s="613"/>
      <c r="AR52" s="613"/>
      <c r="AS52" s="613"/>
      <c r="AT52" s="613"/>
      <c r="AU52" s="613"/>
      <c r="AV52" s="613"/>
      <c r="AW52" s="613"/>
      <c r="AX52" s="613"/>
      <c r="AY52" s="613"/>
      <c r="AZ52" s="613"/>
      <c r="BA52" s="613"/>
      <c r="BB52" s="613"/>
      <c r="BC52" s="613"/>
      <c r="BD52" s="613"/>
      <c r="BE52" s="613"/>
      <c r="BF52" s="613"/>
      <c r="BG52" s="613"/>
      <c r="BH52" s="613"/>
      <c r="BI52" s="613"/>
      <c r="BJ52" s="613"/>
      <c r="BK52" s="613"/>
      <c r="BL52" s="613"/>
      <c r="BM52" s="613"/>
      <c r="BN52" s="613"/>
      <c r="BO52" s="613"/>
      <c r="BP52" s="613"/>
      <c r="BQ52" s="613"/>
      <c r="BR52" s="613"/>
      <c r="BS52" s="613"/>
      <c r="BT52" s="613"/>
      <c r="BU52" s="613"/>
      <c r="BV52" s="613"/>
      <c r="BW52" s="613"/>
      <c r="BX52" s="613"/>
      <c r="BY52" s="613"/>
      <c r="BZ52" s="613"/>
      <c r="CA52" s="613"/>
      <c r="CB52" s="613"/>
      <c r="CC52" s="613"/>
      <c r="CD52" s="613"/>
      <c r="CE52" s="613"/>
      <c r="CF52" s="613"/>
      <c r="CG52" s="613"/>
      <c r="CH52" s="613"/>
      <c r="CI52" s="613"/>
      <c r="CJ52" s="613"/>
      <c r="CK52" s="613"/>
      <c r="CL52" s="613"/>
      <c r="CM52" s="613"/>
      <c r="CN52" s="613"/>
      <c r="CO52" s="613"/>
      <c r="CP52" s="613"/>
      <c r="CQ52" s="613"/>
      <c r="CR52" s="613"/>
      <c r="CS52" s="613"/>
      <c r="CT52" s="613"/>
      <c r="CU52" s="613"/>
      <c r="CV52" s="613"/>
      <c r="CW52" s="613"/>
      <c r="CX52" s="613"/>
      <c r="CY52" s="613"/>
      <c r="CZ52" s="613"/>
      <c r="DA52" s="613"/>
      <c r="DB52" s="613"/>
      <c r="DC52" s="613"/>
      <c r="DD52" s="613"/>
      <c r="DE52" s="613"/>
      <c r="DF52" s="613"/>
      <c r="DG52" s="613"/>
      <c r="DH52" s="613"/>
      <c r="DI52" s="613"/>
    </row>
    <row r="53" spans="5:113">
      <c r="E53" s="613" t="s">
        <v>201</v>
      </c>
      <c r="F53" s="613"/>
      <c r="G53" s="613"/>
      <c r="H53" s="613"/>
      <c r="I53" s="613"/>
      <c r="J53" s="613"/>
      <c r="K53" s="613"/>
      <c r="L53" s="613"/>
      <c r="M53" s="613"/>
      <c r="N53" s="613"/>
      <c r="O53" s="613"/>
      <c r="P53" s="613"/>
      <c r="Q53" s="613"/>
      <c r="R53" s="613"/>
      <c r="S53" s="613"/>
      <c r="T53" s="613"/>
      <c r="U53" s="613"/>
      <c r="V53" s="613"/>
      <c r="W53" s="613"/>
      <c r="X53" s="613"/>
      <c r="Y53" s="613"/>
      <c r="Z53" s="613"/>
      <c r="AA53" s="613"/>
      <c r="AB53" s="613"/>
      <c r="AC53" s="613"/>
      <c r="AD53" s="613"/>
      <c r="AE53" s="613"/>
      <c r="AF53" s="613"/>
      <c r="AG53" s="613"/>
      <c r="AH53" s="613"/>
      <c r="AI53" s="613"/>
      <c r="AJ53" s="613"/>
      <c r="AK53" s="613"/>
      <c r="AL53" s="613"/>
      <c r="AM53" s="613"/>
      <c r="AN53" s="613"/>
      <c r="AO53" s="613"/>
      <c r="AP53" s="613"/>
      <c r="AQ53" s="613"/>
      <c r="AR53" s="613"/>
      <c r="AS53" s="613"/>
      <c r="AT53" s="613"/>
      <c r="AU53" s="613"/>
      <c r="AV53" s="613"/>
      <c r="AW53" s="613"/>
      <c r="AX53" s="613"/>
      <c r="AY53" s="613"/>
      <c r="AZ53" s="613"/>
      <c r="BA53" s="613"/>
      <c r="BB53" s="613"/>
      <c r="BC53" s="613"/>
      <c r="BD53" s="613"/>
      <c r="BE53" s="613"/>
      <c r="BF53" s="613"/>
      <c r="BG53" s="613"/>
      <c r="BH53" s="613"/>
      <c r="BI53" s="613"/>
      <c r="BJ53" s="613"/>
      <c r="BK53" s="613"/>
      <c r="BL53" s="613"/>
      <c r="BM53" s="613"/>
      <c r="BN53" s="613"/>
      <c r="BO53" s="613"/>
      <c r="BP53" s="613"/>
      <c r="BQ53" s="613"/>
      <c r="BR53" s="613"/>
      <c r="BS53" s="613"/>
      <c r="BT53" s="613"/>
      <c r="BU53" s="613"/>
      <c r="BV53" s="613"/>
      <c r="BW53" s="613"/>
      <c r="BX53" s="613"/>
      <c r="BY53" s="613"/>
      <c r="BZ53" s="613"/>
      <c r="CA53" s="613"/>
      <c r="CB53" s="613"/>
      <c r="CC53" s="613"/>
      <c r="CD53" s="613"/>
      <c r="CE53" s="613"/>
      <c r="CF53" s="613"/>
      <c r="CG53" s="613"/>
      <c r="CH53" s="613"/>
      <c r="CI53" s="613"/>
      <c r="CJ53" s="613"/>
      <c r="CK53" s="613"/>
      <c r="CL53" s="613"/>
      <c r="CM53" s="613"/>
      <c r="CN53" s="613"/>
      <c r="CO53" s="613"/>
      <c r="CP53" s="613"/>
      <c r="CQ53" s="613"/>
      <c r="CR53" s="613"/>
      <c r="CS53" s="613"/>
      <c r="CT53" s="613"/>
      <c r="CU53" s="613"/>
      <c r="CV53" s="613"/>
      <c r="CW53" s="613"/>
      <c r="CX53" s="613"/>
      <c r="CY53" s="613"/>
      <c r="CZ53" s="613"/>
      <c r="DA53" s="613"/>
      <c r="DB53" s="613"/>
      <c r="DC53" s="613"/>
      <c r="DD53" s="613"/>
      <c r="DE53" s="613"/>
      <c r="DF53" s="613"/>
      <c r="DG53" s="613"/>
      <c r="DH53" s="613"/>
      <c r="DI53" s="613"/>
    </row>
    <row r="54" spans="5:113"/>
    <row r="55" spans="5:113"/>
    <row r="56" spans="5:113"/>
  </sheetData>
  <sheetProtection algorithmName="SHA-512" hashValue="TmiiIe52NBHdacd1b/xwn/Pc8iXup5VeqQD/pTasAFR6vztVGtZzTvggzy6n7FCE2oYSiMKbwfpn0fd/35emnQ==" saltValue="UMHaj8hZ5VThqznzIpLpbQ==" spinCount="100000" sheet="1" objects="1" scenarios="1"/>
  <mergeCells count="446">
    <mergeCell ref="E51:DI51"/>
    <mergeCell ref="E52:DI52"/>
    <mergeCell ref="E53:DI53"/>
    <mergeCell ref="DG43:DH43"/>
    <mergeCell ref="E46:DI46"/>
    <mergeCell ref="E47:DI47"/>
    <mergeCell ref="E48:DI48"/>
    <mergeCell ref="E49:DI49"/>
    <mergeCell ref="E50:DI50"/>
    <mergeCell ref="BE43:BF43"/>
    <mergeCell ref="BG43:BU43"/>
    <mergeCell ref="BW43:BX43"/>
    <mergeCell ref="BY43:CM43"/>
    <mergeCell ref="CO43:CP43"/>
    <mergeCell ref="CQ43:DE43"/>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DB14:DI14"/>
    <mergeCell ref="BV13:CC13"/>
    <mergeCell ref="CD13:CS13"/>
    <mergeCell ref="CT13:DA13"/>
    <mergeCell ref="DB13:DI13"/>
    <mergeCell ref="AU15:AX15"/>
    <mergeCell ref="AY15:BM15"/>
    <mergeCell ref="BN15:BU15"/>
    <mergeCell ref="BV15:CC15"/>
    <mergeCell ref="CD15:CS15"/>
    <mergeCell ref="AY13:BM13"/>
    <mergeCell ref="BN13:BU13"/>
    <mergeCell ref="AU12:AX12"/>
    <mergeCell ref="AY12:BM12"/>
    <mergeCell ref="BN12:BU12"/>
    <mergeCell ref="BV12:CC12"/>
    <mergeCell ref="CD12:CS12"/>
    <mergeCell ref="CT12:DA12"/>
    <mergeCell ref="AY14:BM14"/>
    <mergeCell ref="BN14:BU14"/>
    <mergeCell ref="BV14:CC14"/>
    <mergeCell ref="CD14:CS14"/>
    <mergeCell ref="CT14:DA14"/>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Y10:BM10"/>
    <mergeCell ref="BN10:BU10"/>
    <mergeCell ref="BV10:CC10"/>
    <mergeCell ref="L11:Q11"/>
    <mergeCell ref="R11:V11"/>
    <mergeCell ref="AM11:AT11"/>
    <mergeCell ref="AU11:AX11"/>
    <mergeCell ref="AY11:BM11"/>
    <mergeCell ref="BN11:BU11"/>
    <mergeCell ref="BV11:CC11"/>
    <mergeCell ref="B9:K11"/>
    <mergeCell ref="L9:Q9"/>
    <mergeCell ref="R9:V9"/>
    <mergeCell ref="W9:AL11"/>
    <mergeCell ref="AM9:AT9"/>
    <mergeCell ref="AU9:AX9"/>
    <mergeCell ref="L10:Q10"/>
    <mergeCell ref="R10:V10"/>
    <mergeCell ref="AM10:AT10"/>
    <mergeCell ref="AU10:AX10"/>
    <mergeCell ref="BV8:CC8"/>
    <mergeCell ref="CD8:CS8"/>
    <mergeCell ref="CT8:DA8"/>
    <mergeCell ref="DB8:DI8"/>
    <mergeCell ref="AY9:BM9"/>
    <mergeCell ref="BN9:BU9"/>
    <mergeCell ref="BV9:CC9"/>
    <mergeCell ref="CD9:CS9"/>
    <mergeCell ref="CT9:DA9"/>
    <mergeCell ref="DB9:DI9"/>
    <mergeCell ref="BV6:CC6"/>
    <mergeCell ref="CD6:CS6"/>
    <mergeCell ref="CT6:DA6"/>
    <mergeCell ref="DB6:DI6"/>
    <mergeCell ref="AM7:AT7"/>
    <mergeCell ref="AU7:AX7"/>
    <mergeCell ref="AY7:BM7"/>
    <mergeCell ref="BN7:BU7"/>
    <mergeCell ref="BV7:CC7"/>
    <mergeCell ref="CD7:CS7"/>
    <mergeCell ref="CT7:DA7"/>
    <mergeCell ref="DB7:DI7"/>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s>
  <phoneticPr fontId="2"/>
  <printOptions horizontalCentered="1"/>
  <pageMargins left="0" right="0" top="0.39370078740157483" bottom="0.39370078740157483" header="0.19685039370078741" footer="0.19685039370078741"/>
  <pageSetup paperSize="9" scale="54"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MasterSheet5">
    <pageSetUpPr fitToPage="1"/>
  </sheetPr>
  <dimension ref="A1:P45"/>
  <sheetViews>
    <sheetView showGridLines="0" zoomScale="70" zoomScaleNormal="70" zoomScaleSheetLayoutView="100" workbookViewId="0"/>
  </sheetViews>
  <sheetFormatPr defaultColWidth="0" defaultRowHeight="13.5" customHeight="1" zeroHeight="1"/>
  <cols>
    <col min="1" max="1" width="6.6640625" style="23" customWidth="1"/>
    <col min="2" max="2" width="11" style="23" customWidth="1"/>
    <col min="3" max="3" width="17" style="23" customWidth="1"/>
    <col min="4" max="5" width="16.6640625" style="23" customWidth="1"/>
    <col min="6" max="15" width="15" style="23" customWidth="1"/>
    <col min="16" max="16" width="24" style="23" customWidth="1"/>
    <col min="17" max="16384" width="0" style="23" hidden="1"/>
  </cols>
  <sheetData>
    <row r="1" spans="1:16" ht="16.5" customHeight="1">
      <c r="A1" s="22"/>
      <c r="B1" s="22"/>
      <c r="C1" s="22"/>
      <c r="D1" s="22"/>
      <c r="E1" s="22"/>
      <c r="F1" s="22"/>
      <c r="G1" s="22"/>
      <c r="H1" s="22"/>
      <c r="I1" s="22"/>
      <c r="J1" s="22"/>
      <c r="K1" s="22"/>
      <c r="L1" s="22"/>
      <c r="M1" s="22"/>
      <c r="N1" s="22"/>
      <c r="O1" s="22"/>
      <c r="P1" s="22"/>
    </row>
    <row r="2" spans="1:16" ht="16.5" customHeight="1">
      <c r="A2" s="22"/>
      <c r="B2" s="22"/>
      <c r="C2" s="22"/>
      <c r="D2" s="22"/>
      <c r="E2" s="22"/>
      <c r="F2" s="22"/>
      <c r="G2" s="22"/>
      <c r="H2" s="22"/>
      <c r="I2" s="22"/>
      <c r="J2" s="22"/>
      <c r="K2" s="22"/>
      <c r="L2" s="22"/>
      <c r="M2" s="22"/>
      <c r="N2" s="22"/>
      <c r="O2" s="22"/>
      <c r="P2" s="22"/>
    </row>
    <row r="3" spans="1:16" ht="16.5" customHeight="1">
      <c r="A3" s="22"/>
      <c r="B3" s="22"/>
      <c r="C3" s="22"/>
      <c r="D3" s="22"/>
      <c r="E3" s="22"/>
      <c r="F3" s="22"/>
      <c r="G3" s="22"/>
      <c r="H3" s="22"/>
      <c r="I3" s="22"/>
      <c r="J3" s="22"/>
      <c r="K3" s="22"/>
      <c r="L3" s="22"/>
      <c r="M3" s="22"/>
      <c r="N3" s="22"/>
      <c r="O3" s="22"/>
      <c r="P3" s="22"/>
    </row>
    <row r="4" spans="1:16" ht="16.5" customHeight="1">
      <c r="A4" s="22"/>
      <c r="B4" s="22"/>
      <c r="C4" s="22"/>
      <c r="D4" s="22"/>
      <c r="E4" s="22"/>
      <c r="F4" s="22"/>
      <c r="G4" s="22"/>
      <c r="H4" s="22"/>
      <c r="I4" s="22"/>
      <c r="J4" s="22"/>
      <c r="K4" s="22"/>
      <c r="L4" s="22"/>
      <c r="M4" s="22"/>
      <c r="N4" s="22"/>
      <c r="O4" s="22"/>
      <c r="P4" s="22"/>
    </row>
    <row r="5" spans="1:16" ht="16.5" customHeight="1">
      <c r="A5" s="22"/>
      <c r="B5" s="22"/>
      <c r="C5" s="22"/>
      <c r="D5" s="22"/>
      <c r="E5" s="22"/>
      <c r="F5" s="22"/>
      <c r="G5" s="22"/>
      <c r="H5" s="22"/>
      <c r="I5" s="22"/>
      <c r="J5" s="22"/>
      <c r="K5" s="22"/>
      <c r="L5" s="22"/>
      <c r="M5" s="22"/>
      <c r="N5" s="22"/>
      <c r="O5" s="22"/>
      <c r="P5" s="22"/>
    </row>
    <row r="6" spans="1:16" ht="16.5" customHeight="1">
      <c r="A6" s="22"/>
      <c r="B6" s="22"/>
      <c r="C6" s="22"/>
      <c r="D6" s="22"/>
      <c r="E6" s="22"/>
      <c r="F6" s="22"/>
      <c r="G6" s="22"/>
      <c r="H6" s="22"/>
      <c r="I6" s="22"/>
      <c r="J6" s="22"/>
      <c r="K6" s="22"/>
      <c r="L6" s="22"/>
      <c r="M6" s="22"/>
      <c r="N6" s="22"/>
      <c r="O6" s="22"/>
      <c r="P6" s="22"/>
    </row>
    <row r="7" spans="1:16" ht="16.5" customHeight="1">
      <c r="A7" s="22"/>
      <c r="B7" s="22"/>
      <c r="C7" s="22"/>
      <c r="D7" s="22"/>
      <c r="E7" s="22"/>
      <c r="F7" s="22"/>
      <c r="G7" s="22"/>
      <c r="H7" s="22"/>
      <c r="I7" s="22"/>
      <c r="J7" s="22"/>
      <c r="K7" s="22"/>
      <c r="L7" s="22"/>
      <c r="M7" s="22"/>
      <c r="N7" s="22"/>
      <c r="O7" s="22"/>
      <c r="P7" s="22"/>
    </row>
    <row r="8" spans="1:16" ht="16.5" customHeight="1">
      <c r="A8" s="22"/>
      <c r="B8" s="22"/>
      <c r="C8" s="22"/>
      <c r="D8" s="22"/>
      <c r="E8" s="22"/>
      <c r="F8" s="22"/>
      <c r="G8" s="22"/>
      <c r="H8" s="22"/>
      <c r="I8" s="22"/>
      <c r="J8" s="22"/>
      <c r="K8" s="22"/>
      <c r="L8" s="22"/>
      <c r="M8" s="22"/>
      <c r="N8" s="22"/>
      <c r="O8" s="22"/>
      <c r="P8" s="22"/>
    </row>
    <row r="9" spans="1:16" ht="16.5" customHeight="1">
      <c r="A9" s="22"/>
      <c r="B9" s="22"/>
      <c r="C9" s="22"/>
      <c r="D9" s="22"/>
      <c r="E9" s="22"/>
      <c r="F9" s="22"/>
      <c r="G9" s="22"/>
      <c r="H9" s="22"/>
      <c r="I9" s="22"/>
      <c r="J9" s="22"/>
      <c r="K9" s="22"/>
      <c r="L9" s="22"/>
      <c r="M9" s="22"/>
      <c r="N9" s="22"/>
      <c r="O9" s="22"/>
      <c r="P9" s="22"/>
    </row>
    <row r="10" spans="1:16" ht="16.5" customHeight="1">
      <c r="A10" s="22"/>
      <c r="B10" s="22"/>
      <c r="C10" s="22"/>
      <c r="D10" s="22"/>
      <c r="E10" s="22"/>
      <c r="F10" s="22"/>
      <c r="G10" s="22"/>
      <c r="H10" s="22"/>
      <c r="I10" s="22"/>
      <c r="J10" s="22"/>
      <c r="K10" s="22"/>
      <c r="L10" s="22"/>
      <c r="M10" s="22"/>
      <c r="N10" s="22"/>
      <c r="O10" s="22"/>
      <c r="P10" s="22"/>
    </row>
    <row r="11" spans="1:16" ht="16.5" customHeight="1">
      <c r="A11" s="22"/>
      <c r="B11" s="22"/>
      <c r="C11" s="22"/>
      <c r="D11" s="22"/>
      <c r="E11" s="22"/>
      <c r="F11" s="22"/>
      <c r="G11" s="22"/>
      <c r="H11" s="22"/>
      <c r="I11" s="22"/>
      <c r="J11" s="22"/>
      <c r="K11" s="22"/>
      <c r="L11" s="22"/>
      <c r="M11" s="22"/>
      <c r="N11" s="22"/>
      <c r="O11" s="22"/>
      <c r="P11" s="22"/>
    </row>
    <row r="12" spans="1:16" ht="16.5" customHeight="1">
      <c r="A12" s="22"/>
      <c r="B12" s="22"/>
      <c r="C12" s="22"/>
      <c r="D12" s="22"/>
      <c r="E12" s="22"/>
      <c r="F12" s="22"/>
      <c r="G12" s="22"/>
      <c r="H12" s="22"/>
      <c r="I12" s="22"/>
      <c r="J12" s="22"/>
      <c r="K12" s="22"/>
      <c r="L12" s="22"/>
      <c r="M12" s="22"/>
      <c r="N12" s="22"/>
      <c r="O12" s="22"/>
      <c r="P12" s="22"/>
    </row>
    <row r="13" spans="1:16" ht="16.5" customHeight="1">
      <c r="A13" s="22"/>
      <c r="B13" s="22"/>
      <c r="C13" s="22"/>
      <c r="D13" s="22"/>
      <c r="E13" s="22"/>
      <c r="F13" s="22"/>
      <c r="G13" s="22"/>
      <c r="H13" s="22"/>
      <c r="I13" s="22"/>
      <c r="J13" s="22"/>
      <c r="K13" s="22"/>
      <c r="L13" s="22"/>
      <c r="M13" s="22"/>
      <c r="N13" s="22"/>
      <c r="O13" s="22"/>
      <c r="P13" s="22"/>
    </row>
    <row r="14" spans="1:16" ht="16.5" customHeight="1">
      <c r="A14" s="22"/>
      <c r="B14" s="22"/>
      <c r="C14" s="22"/>
      <c r="D14" s="22"/>
      <c r="E14" s="22"/>
      <c r="F14" s="22"/>
      <c r="G14" s="22"/>
      <c r="H14" s="22"/>
      <c r="I14" s="22"/>
      <c r="J14" s="22"/>
      <c r="K14" s="22"/>
      <c r="L14" s="22"/>
      <c r="M14" s="22"/>
      <c r="N14" s="22"/>
      <c r="O14" s="22"/>
      <c r="P14" s="22"/>
    </row>
    <row r="15" spans="1:16" ht="16.5" customHeight="1">
      <c r="A15" s="22"/>
      <c r="B15" s="22"/>
      <c r="C15" s="22"/>
      <c r="D15" s="22"/>
      <c r="E15" s="22"/>
      <c r="F15" s="22"/>
      <c r="G15" s="22"/>
      <c r="H15" s="22"/>
      <c r="I15" s="22"/>
      <c r="J15" s="22"/>
      <c r="K15" s="22"/>
      <c r="L15" s="22"/>
      <c r="M15" s="22"/>
      <c r="N15" s="22"/>
      <c r="O15" s="22"/>
      <c r="P15" s="22"/>
    </row>
    <row r="16" spans="1:16" ht="16.5" customHeight="1">
      <c r="A16" s="22"/>
      <c r="B16" s="22"/>
      <c r="C16" s="22"/>
      <c r="D16" s="22"/>
      <c r="E16" s="22"/>
      <c r="F16" s="22"/>
      <c r="G16" s="22"/>
      <c r="H16" s="22"/>
      <c r="I16" s="22"/>
      <c r="J16" s="22"/>
      <c r="K16" s="22"/>
      <c r="L16" s="22"/>
      <c r="M16" s="22"/>
      <c r="N16" s="22"/>
      <c r="O16" s="22"/>
      <c r="P16" s="22"/>
    </row>
    <row r="17" spans="1:16" ht="16.5" customHeight="1">
      <c r="A17" s="22"/>
      <c r="B17" s="22"/>
      <c r="C17" s="22"/>
      <c r="D17" s="22"/>
      <c r="E17" s="22"/>
      <c r="F17" s="22"/>
      <c r="G17" s="22"/>
      <c r="H17" s="22"/>
      <c r="I17" s="22"/>
      <c r="J17" s="22"/>
      <c r="K17" s="22"/>
      <c r="L17" s="22"/>
      <c r="M17" s="22"/>
      <c r="N17" s="22"/>
      <c r="O17" s="22"/>
      <c r="P17" s="22"/>
    </row>
    <row r="18" spans="1:16" ht="16.5" customHeight="1">
      <c r="A18" s="22"/>
      <c r="B18" s="22"/>
      <c r="C18" s="22"/>
      <c r="D18" s="22"/>
      <c r="E18" s="22"/>
      <c r="F18" s="22"/>
      <c r="G18" s="22"/>
      <c r="H18" s="22"/>
      <c r="I18" s="22"/>
      <c r="J18" s="22"/>
      <c r="K18" s="22"/>
      <c r="L18" s="22"/>
      <c r="M18" s="22"/>
      <c r="N18" s="22"/>
      <c r="O18" s="22"/>
      <c r="P18" s="22"/>
    </row>
    <row r="19" spans="1:16" ht="16.5" customHeight="1">
      <c r="A19" s="22"/>
      <c r="B19" s="22"/>
      <c r="C19" s="22"/>
      <c r="D19" s="22"/>
      <c r="E19" s="22"/>
      <c r="F19" s="22"/>
      <c r="G19" s="22"/>
      <c r="H19" s="22"/>
      <c r="I19" s="22"/>
      <c r="J19" s="22"/>
      <c r="K19" s="22"/>
      <c r="L19" s="22"/>
      <c r="M19" s="22"/>
      <c r="N19" s="22"/>
      <c r="O19" s="22"/>
      <c r="P19" s="22"/>
    </row>
    <row r="20" spans="1:16" ht="16.5" customHeight="1">
      <c r="A20" s="22"/>
      <c r="B20" s="22"/>
      <c r="C20" s="22"/>
      <c r="D20" s="22"/>
      <c r="E20" s="22"/>
      <c r="F20" s="22"/>
      <c r="G20" s="22"/>
      <c r="H20" s="22"/>
      <c r="I20" s="22"/>
      <c r="J20" s="22"/>
      <c r="K20" s="22"/>
      <c r="L20" s="22"/>
      <c r="M20" s="22"/>
      <c r="N20" s="22"/>
      <c r="O20" s="22"/>
      <c r="P20" s="22"/>
    </row>
    <row r="21" spans="1:16" ht="16.5" customHeight="1">
      <c r="A21" s="22"/>
      <c r="B21" s="22"/>
      <c r="C21" s="22"/>
      <c r="D21" s="22"/>
      <c r="E21" s="22"/>
      <c r="F21" s="22"/>
      <c r="G21" s="22"/>
      <c r="H21" s="22"/>
      <c r="I21" s="22"/>
      <c r="J21" s="22"/>
      <c r="K21" s="22"/>
      <c r="L21" s="22"/>
      <c r="M21" s="22"/>
      <c r="N21" s="22"/>
      <c r="O21" s="22"/>
      <c r="P21" s="22"/>
    </row>
    <row r="22" spans="1:16" ht="16.5" customHeight="1">
      <c r="A22" s="22"/>
      <c r="B22" s="22"/>
      <c r="C22" s="22"/>
      <c r="D22" s="22"/>
      <c r="E22" s="22"/>
      <c r="F22" s="22"/>
      <c r="G22" s="22"/>
      <c r="H22" s="22"/>
      <c r="I22" s="22"/>
      <c r="J22" s="22"/>
      <c r="K22" s="22"/>
      <c r="L22" s="22"/>
      <c r="M22" s="22"/>
      <c r="N22" s="22"/>
      <c r="O22" s="22"/>
      <c r="P22" s="22"/>
    </row>
    <row r="23" spans="1:16" ht="16.5" customHeight="1">
      <c r="A23" s="22"/>
      <c r="B23" s="22"/>
      <c r="C23" s="22"/>
      <c r="D23" s="22"/>
      <c r="E23" s="22"/>
      <c r="F23" s="22"/>
      <c r="G23" s="22"/>
      <c r="H23" s="22"/>
      <c r="I23" s="22"/>
      <c r="J23" s="22"/>
      <c r="K23" s="22"/>
      <c r="L23" s="22"/>
      <c r="M23" s="22"/>
      <c r="N23" s="22"/>
      <c r="O23" s="22"/>
      <c r="P23" s="22"/>
    </row>
    <row r="24" spans="1:16" ht="16.5" customHeight="1">
      <c r="A24" s="22"/>
      <c r="B24" s="22"/>
      <c r="C24" s="22"/>
      <c r="D24" s="22"/>
      <c r="E24" s="22"/>
      <c r="F24" s="22"/>
      <c r="G24" s="22"/>
      <c r="H24" s="22"/>
      <c r="I24" s="22"/>
      <c r="J24" s="22"/>
      <c r="K24" s="22"/>
      <c r="L24" s="22"/>
      <c r="M24" s="22"/>
      <c r="N24" s="22"/>
      <c r="O24" s="22"/>
      <c r="P24" s="22"/>
    </row>
    <row r="25" spans="1:16" ht="16.5" customHeight="1">
      <c r="A25" s="22"/>
      <c r="B25" s="22"/>
      <c r="C25" s="22"/>
      <c r="D25" s="22"/>
      <c r="E25" s="22"/>
      <c r="F25" s="22"/>
      <c r="G25" s="22"/>
      <c r="H25" s="22"/>
      <c r="I25" s="22"/>
      <c r="J25" s="22"/>
      <c r="K25" s="22"/>
      <c r="L25" s="22"/>
      <c r="M25" s="22"/>
      <c r="N25" s="22"/>
      <c r="O25" s="22"/>
      <c r="P25" s="22"/>
    </row>
    <row r="26" spans="1:16" ht="16.5" customHeight="1">
      <c r="A26" s="22"/>
      <c r="B26" s="22"/>
      <c r="C26" s="22"/>
      <c r="D26" s="22"/>
      <c r="E26" s="22"/>
      <c r="F26" s="22"/>
      <c r="G26" s="22"/>
      <c r="H26" s="22"/>
      <c r="I26" s="22"/>
      <c r="J26" s="22"/>
      <c r="K26" s="22"/>
      <c r="L26" s="22"/>
      <c r="M26" s="22"/>
      <c r="N26" s="22"/>
      <c r="O26" s="22"/>
      <c r="P26" s="22"/>
    </row>
    <row r="27" spans="1:16" ht="16.5" customHeight="1">
      <c r="A27" s="22"/>
      <c r="B27" s="22"/>
      <c r="C27" s="22"/>
      <c r="D27" s="22"/>
      <c r="E27" s="22"/>
      <c r="F27" s="22"/>
      <c r="G27" s="22"/>
      <c r="H27" s="22"/>
      <c r="I27" s="22"/>
      <c r="J27" s="22"/>
      <c r="K27" s="22"/>
      <c r="L27" s="22"/>
      <c r="M27" s="22"/>
      <c r="N27" s="22"/>
      <c r="O27" s="22"/>
      <c r="P27" s="22"/>
    </row>
    <row r="28" spans="1:16" ht="16.5" customHeight="1">
      <c r="A28" s="22"/>
      <c r="B28" s="22"/>
      <c r="C28" s="22"/>
      <c r="D28" s="22"/>
      <c r="E28" s="22"/>
      <c r="F28" s="22"/>
      <c r="G28" s="22"/>
      <c r="H28" s="22"/>
      <c r="I28" s="22"/>
      <c r="J28" s="22"/>
      <c r="K28" s="22"/>
      <c r="L28" s="22"/>
      <c r="M28" s="22"/>
      <c r="N28" s="22"/>
      <c r="O28" s="22"/>
      <c r="P28" s="22"/>
    </row>
    <row r="29" spans="1:16" ht="16.5" customHeight="1">
      <c r="A29" s="22"/>
      <c r="B29" s="22"/>
      <c r="C29" s="22"/>
      <c r="D29" s="22"/>
      <c r="E29" s="22"/>
      <c r="F29" s="22"/>
      <c r="G29" s="22"/>
      <c r="H29" s="22"/>
      <c r="I29" s="22"/>
      <c r="J29" s="22"/>
      <c r="K29" s="22"/>
      <c r="L29" s="22"/>
      <c r="M29" s="22"/>
      <c r="N29" s="22"/>
      <c r="O29" s="22"/>
      <c r="P29" s="22"/>
    </row>
    <row r="30" spans="1:16" ht="16.5" customHeight="1">
      <c r="A30" s="22"/>
      <c r="B30" s="22"/>
      <c r="C30" s="22"/>
      <c r="D30" s="22"/>
      <c r="E30" s="22"/>
      <c r="F30" s="22"/>
      <c r="G30" s="22"/>
      <c r="H30" s="22"/>
      <c r="I30" s="22"/>
      <c r="J30" s="22"/>
      <c r="K30" s="22"/>
      <c r="L30" s="22"/>
      <c r="M30" s="22"/>
      <c r="N30" s="22"/>
      <c r="O30" s="22"/>
      <c r="P30" s="22"/>
    </row>
    <row r="31" spans="1:16" ht="16.5" customHeight="1">
      <c r="A31" s="22"/>
      <c r="B31" s="22"/>
      <c r="C31" s="22"/>
      <c r="D31" s="22"/>
      <c r="E31" s="22"/>
      <c r="F31" s="22"/>
      <c r="G31" s="22"/>
      <c r="H31" s="22"/>
      <c r="I31" s="22"/>
      <c r="J31" s="22"/>
      <c r="K31" s="22"/>
      <c r="L31" s="22"/>
      <c r="M31" s="22"/>
      <c r="N31" s="22"/>
      <c r="O31" s="22"/>
      <c r="P31" s="22"/>
    </row>
    <row r="32" spans="1:16" ht="31.5" customHeight="1" thickBot="1">
      <c r="A32" s="22"/>
      <c r="B32" s="22"/>
      <c r="C32" s="22"/>
      <c r="D32" s="22"/>
      <c r="E32" s="22"/>
      <c r="F32" s="22"/>
      <c r="G32" s="22"/>
      <c r="H32" s="22"/>
      <c r="I32" s="22"/>
      <c r="J32" s="24" t="s">
        <v>0</v>
      </c>
      <c r="K32" s="22"/>
      <c r="L32" s="22"/>
      <c r="M32" s="22"/>
      <c r="N32" s="22"/>
      <c r="O32" s="22"/>
      <c r="P32" s="22"/>
    </row>
    <row r="33" spans="1:16" ht="39" customHeight="1" thickBot="1">
      <c r="A33" s="22"/>
      <c r="B33" s="25" t="s">
        <v>6</v>
      </c>
      <c r="C33" s="26"/>
      <c r="D33" s="26"/>
      <c r="E33" s="27" t="s">
        <v>2</v>
      </c>
      <c r="F33" s="28" t="s">
        <v>527</v>
      </c>
      <c r="G33" s="29" t="s">
        <v>528</v>
      </c>
      <c r="H33" s="29" t="s">
        <v>529</v>
      </c>
      <c r="I33" s="29" t="s">
        <v>530</v>
      </c>
      <c r="J33" s="30" t="s">
        <v>531</v>
      </c>
      <c r="K33" s="22"/>
      <c r="L33" s="22"/>
      <c r="M33" s="22"/>
      <c r="N33" s="22"/>
      <c r="O33" s="22"/>
      <c r="P33" s="22"/>
    </row>
    <row r="34" spans="1:16" ht="39" customHeight="1">
      <c r="A34" s="22"/>
      <c r="B34" s="31"/>
      <c r="C34" s="1165" t="s">
        <v>534</v>
      </c>
      <c r="D34" s="1165"/>
      <c r="E34" s="1166"/>
      <c r="F34" s="32">
        <v>11.79</v>
      </c>
      <c r="G34" s="33">
        <v>13.54</v>
      </c>
      <c r="H34" s="33">
        <v>13.42</v>
      </c>
      <c r="I34" s="33">
        <v>14.42</v>
      </c>
      <c r="J34" s="34">
        <v>14.08</v>
      </c>
      <c r="K34" s="22"/>
      <c r="L34" s="22"/>
      <c r="M34" s="22"/>
      <c r="N34" s="22"/>
      <c r="O34" s="22"/>
      <c r="P34" s="22"/>
    </row>
    <row r="35" spans="1:16" ht="39" customHeight="1">
      <c r="A35" s="22"/>
      <c r="B35" s="35"/>
      <c r="C35" s="1161" t="s">
        <v>535</v>
      </c>
      <c r="D35" s="1161"/>
      <c r="E35" s="1162"/>
      <c r="F35" s="36">
        <v>7.26</v>
      </c>
      <c r="G35" s="37">
        <v>9</v>
      </c>
      <c r="H35" s="37">
        <v>13.45</v>
      </c>
      <c r="I35" s="37">
        <v>8</v>
      </c>
      <c r="J35" s="38">
        <v>9.25</v>
      </c>
      <c r="K35" s="22"/>
      <c r="L35" s="22"/>
      <c r="M35" s="22"/>
      <c r="N35" s="22"/>
      <c r="O35" s="22"/>
      <c r="P35" s="22"/>
    </row>
    <row r="36" spans="1:16" ht="39" customHeight="1">
      <c r="A36" s="22"/>
      <c r="B36" s="35"/>
      <c r="C36" s="1161" t="s">
        <v>536</v>
      </c>
      <c r="D36" s="1161"/>
      <c r="E36" s="1162"/>
      <c r="F36" s="36">
        <v>0</v>
      </c>
      <c r="G36" s="37">
        <v>0</v>
      </c>
      <c r="H36" s="37">
        <v>0</v>
      </c>
      <c r="I36" s="37">
        <v>0</v>
      </c>
      <c r="J36" s="38">
        <v>2.88</v>
      </c>
      <c r="K36" s="22"/>
      <c r="L36" s="22"/>
      <c r="M36" s="22"/>
      <c r="N36" s="22"/>
      <c r="O36" s="22"/>
      <c r="P36" s="22"/>
    </row>
    <row r="37" spans="1:16" ht="39" customHeight="1">
      <c r="A37" s="22"/>
      <c r="B37" s="35"/>
      <c r="C37" s="1161" t="s">
        <v>537</v>
      </c>
      <c r="D37" s="1161"/>
      <c r="E37" s="1162"/>
      <c r="F37" s="36">
        <v>0.62</v>
      </c>
      <c r="G37" s="37">
        <v>0.56999999999999995</v>
      </c>
      <c r="H37" s="37">
        <v>1.41</v>
      </c>
      <c r="I37" s="37">
        <v>1.94</v>
      </c>
      <c r="J37" s="38">
        <v>1.07</v>
      </c>
      <c r="K37" s="22"/>
      <c r="L37" s="22"/>
      <c r="M37" s="22"/>
      <c r="N37" s="22"/>
      <c r="O37" s="22"/>
      <c r="P37" s="22"/>
    </row>
    <row r="38" spans="1:16" ht="39" customHeight="1">
      <c r="A38" s="22"/>
      <c r="B38" s="35"/>
      <c r="C38" s="1161" t="s">
        <v>538</v>
      </c>
      <c r="D38" s="1161"/>
      <c r="E38" s="1162"/>
      <c r="F38" s="36">
        <v>0.2</v>
      </c>
      <c r="G38" s="37">
        <v>0.2</v>
      </c>
      <c r="H38" s="37">
        <v>0.27</v>
      </c>
      <c r="I38" s="37">
        <v>0.56999999999999995</v>
      </c>
      <c r="J38" s="38">
        <v>0.56999999999999995</v>
      </c>
      <c r="K38" s="22"/>
      <c r="L38" s="22"/>
      <c r="M38" s="22"/>
      <c r="N38" s="22"/>
      <c r="O38" s="22"/>
      <c r="P38" s="22"/>
    </row>
    <row r="39" spans="1:16" ht="39" customHeight="1">
      <c r="A39" s="22"/>
      <c r="B39" s="35"/>
      <c r="C39" s="1161" t="s">
        <v>539</v>
      </c>
      <c r="D39" s="1161"/>
      <c r="E39" s="1162"/>
      <c r="F39" s="36">
        <v>0.06</v>
      </c>
      <c r="G39" s="37">
        <v>0.08</v>
      </c>
      <c r="H39" s="37">
        <v>0.01</v>
      </c>
      <c r="I39" s="37">
        <v>0</v>
      </c>
      <c r="J39" s="38">
        <v>0.33</v>
      </c>
      <c r="K39" s="22"/>
      <c r="L39" s="22"/>
      <c r="M39" s="22"/>
      <c r="N39" s="22"/>
      <c r="O39" s="22"/>
      <c r="P39" s="22"/>
    </row>
    <row r="40" spans="1:16" ht="39" customHeight="1">
      <c r="A40" s="22"/>
      <c r="B40" s="35"/>
      <c r="C40" s="1161" t="s">
        <v>540</v>
      </c>
      <c r="D40" s="1161"/>
      <c r="E40" s="1162"/>
      <c r="F40" s="36">
        <v>0.22</v>
      </c>
      <c r="G40" s="37">
        <v>0.22</v>
      </c>
      <c r="H40" s="37">
        <v>0.2</v>
      </c>
      <c r="I40" s="37">
        <v>0.23</v>
      </c>
      <c r="J40" s="38">
        <v>0.23</v>
      </c>
      <c r="K40" s="22"/>
      <c r="L40" s="22"/>
      <c r="M40" s="22"/>
      <c r="N40" s="22"/>
      <c r="O40" s="22"/>
      <c r="P40" s="22"/>
    </row>
    <row r="41" spans="1:16" ht="39" customHeight="1">
      <c r="A41" s="22"/>
      <c r="B41" s="35"/>
      <c r="C41" s="1161" t="s">
        <v>541</v>
      </c>
      <c r="D41" s="1161"/>
      <c r="E41" s="1162"/>
      <c r="F41" s="36">
        <v>0.7</v>
      </c>
      <c r="G41" s="37">
        <v>1.04</v>
      </c>
      <c r="H41" s="37">
        <v>1.05</v>
      </c>
      <c r="I41" s="37">
        <v>1.01</v>
      </c>
      <c r="J41" s="38">
        <v>0.04</v>
      </c>
      <c r="K41" s="22"/>
      <c r="L41" s="22"/>
      <c r="M41" s="22"/>
      <c r="N41" s="22"/>
      <c r="O41" s="22"/>
      <c r="P41" s="22"/>
    </row>
    <row r="42" spans="1:16" ht="39" customHeight="1">
      <c r="A42" s="22"/>
      <c r="B42" s="39"/>
      <c r="C42" s="1161" t="s">
        <v>542</v>
      </c>
      <c r="D42" s="1161"/>
      <c r="E42" s="1162"/>
      <c r="F42" s="36" t="s">
        <v>488</v>
      </c>
      <c r="G42" s="37" t="s">
        <v>488</v>
      </c>
      <c r="H42" s="37" t="s">
        <v>488</v>
      </c>
      <c r="I42" s="37" t="s">
        <v>488</v>
      </c>
      <c r="J42" s="38" t="s">
        <v>488</v>
      </c>
      <c r="K42" s="22"/>
      <c r="L42" s="22"/>
      <c r="M42" s="22"/>
      <c r="N42" s="22"/>
      <c r="O42" s="22"/>
      <c r="P42" s="22"/>
    </row>
    <row r="43" spans="1:16" ht="39" customHeight="1" thickBot="1">
      <c r="A43" s="22"/>
      <c r="B43" s="40"/>
      <c r="C43" s="1163" t="s">
        <v>543</v>
      </c>
      <c r="D43" s="1163"/>
      <c r="E43" s="1164"/>
      <c r="F43" s="41" t="s">
        <v>488</v>
      </c>
      <c r="G43" s="42" t="s">
        <v>488</v>
      </c>
      <c r="H43" s="42" t="s">
        <v>488</v>
      </c>
      <c r="I43" s="42" t="s">
        <v>488</v>
      </c>
      <c r="J43" s="43" t="s">
        <v>488</v>
      </c>
      <c r="K43" s="22"/>
      <c r="L43" s="22"/>
      <c r="M43" s="22"/>
      <c r="N43" s="22"/>
      <c r="O43" s="22"/>
      <c r="P43" s="22"/>
    </row>
    <row r="44" spans="1:16" ht="39" customHeight="1">
      <c r="A44" s="22"/>
      <c r="B44" s="44"/>
      <c r="C44" s="45"/>
      <c r="D44" s="45"/>
      <c r="E44" s="45"/>
      <c r="F44" s="22"/>
      <c r="G44" s="22"/>
      <c r="H44" s="22"/>
      <c r="I44" s="22"/>
      <c r="J44" s="22"/>
      <c r="K44" s="22"/>
      <c r="L44" s="22"/>
      <c r="M44" s="22"/>
      <c r="N44" s="22"/>
      <c r="O44" s="22"/>
      <c r="P44" s="22"/>
    </row>
    <row r="45" spans="1:16" ht="16.2">
      <c r="A45" s="22"/>
      <c r="B45" s="22"/>
      <c r="C45" s="22"/>
      <c r="D45" s="22"/>
      <c r="E45" s="22"/>
      <c r="F45" s="22"/>
      <c r="G45" s="22"/>
      <c r="H45" s="22"/>
      <c r="I45" s="22"/>
      <c r="J45" s="22"/>
      <c r="K45" s="22"/>
      <c r="L45" s="22"/>
      <c r="M45" s="22"/>
      <c r="N45" s="22"/>
      <c r="O45" s="22"/>
      <c r="P45" s="22"/>
    </row>
  </sheetData>
  <sheetProtection algorithmName="SHA-512" hashValue="IBW6uYS8N2A8tjEf/EaDU6oH0JcB+W5RW5Moj/kxvSkw/WZ955K4LH73sXEFpIN7H32umKFzUDKCqTnFqS+rTg==" saltValue="g+Ar1rP5bS1N4mVb/7sarA=="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59" orientation="landscape" horizontalDpi="300" verticalDpi="300"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MasterSheet6">
    <pageSetUpPr fitToPage="1"/>
  </sheetPr>
  <dimension ref="A1:U64"/>
  <sheetViews>
    <sheetView showGridLines="0" zoomScale="70" zoomScaleNormal="70" zoomScaleSheetLayoutView="55" workbookViewId="0"/>
  </sheetViews>
  <sheetFormatPr defaultColWidth="0" defaultRowHeight="12.6" customHeight="1" zeroHeight="1"/>
  <cols>
    <col min="1" max="1" width="6.6640625" style="47" customWidth="1"/>
    <col min="2" max="3" width="10.88671875" style="47" customWidth="1"/>
    <col min="4" max="4" width="10" style="47" customWidth="1"/>
    <col min="5" max="10" width="11" style="47" customWidth="1"/>
    <col min="11" max="15" width="13.109375" style="47" customWidth="1"/>
    <col min="16" max="21" width="11.44140625" style="47" customWidth="1"/>
    <col min="22" max="16384" width="0" style="47" hidden="1"/>
  </cols>
  <sheetData>
    <row r="1" spans="1:21" ht="13.5" customHeight="1">
      <c r="A1" s="46"/>
      <c r="B1" s="46"/>
      <c r="C1" s="46"/>
      <c r="D1" s="46"/>
      <c r="E1" s="46"/>
      <c r="F1" s="46"/>
      <c r="G1" s="46"/>
      <c r="H1" s="46"/>
      <c r="I1" s="46"/>
      <c r="J1" s="46"/>
      <c r="K1" s="46"/>
      <c r="L1" s="46"/>
      <c r="M1" s="46"/>
      <c r="N1" s="46"/>
      <c r="O1" s="46"/>
      <c r="P1" s="46"/>
      <c r="Q1" s="46"/>
      <c r="R1" s="46"/>
      <c r="S1" s="46"/>
      <c r="T1" s="46"/>
      <c r="U1" s="46"/>
    </row>
    <row r="2" spans="1:21" ht="13.5" customHeight="1">
      <c r="A2" s="46"/>
      <c r="B2" s="46"/>
      <c r="C2" s="46"/>
      <c r="D2" s="46"/>
      <c r="E2" s="46"/>
      <c r="F2" s="46"/>
      <c r="G2" s="46"/>
      <c r="H2" s="46"/>
      <c r="I2" s="46"/>
      <c r="J2" s="46"/>
      <c r="K2" s="46"/>
      <c r="L2" s="46"/>
      <c r="M2" s="46"/>
      <c r="N2" s="46"/>
      <c r="O2" s="46"/>
      <c r="P2" s="46"/>
      <c r="Q2" s="46"/>
      <c r="R2" s="46"/>
      <c r="S2" s="46"/>
      <c r="T2" s="46"/>
      <c r="U2" s="46"/>
    </row>
    <row r="3" spans="1:21" ht="13.5" customHeight="1">
      <c r="A3" s="46"/>
      <c r="B3" s="46"/>
      <c r="C3" s="46"/>
      <c r="D3" s="46"/>
      <c r="E3" s="46"/>
      <c r="F3" s="46"/>
      <c r="G3" s="46"/>
      <c r="H3" s="46"/>
      <c r="I3" s="46"/>
      <c r="J3" s="46"/>
      <c r="K3" s="46"/>
      <c r="L3" s="46"/>
      <c r="M3" s="46"/>
      <c r="N3" s="46"/>
      <c r="O3" s="46"/>
      <c r="P3" s="46"/>
      <c r="Q3" s="46"/>
      <c r="R3" s="46"/>
      <c r="S3" s="46"/>
      <c r="T3" s="46"/>
      <c r="U3" s="46"/>
    </row>
    <row r="4" spans="1:21" ht="13.5" customHeight="1">
      <c r="A4" s="46"/>
      <c r="B4" s="46"/>
      <c r="C4" s="46"/>
      <c r="D4" s="46"/>
      <c r="E4" s="46"/>
      <c r="F4" s="46"/>
      <c r="G4" s="46"/>
      <c r="H4" s="46"/>
      <c r="I4" s="46"/>
      <c r="J4" s="46"/>
      <c r="K4" s="46"/>
      <c r="L4" s="46"/>
      <c r="M4" s="46"/>
      <c r="N4" s="46"/>
      <c r="O4" s="46"/>
      <c r="P4" s="46"/>
      <c r="Q4" s="46"/>
      <c r="R4" s="46"/>
      <c r="S4" s="46"/>
      <c r="T4" s="46"/>
      <c r="U4" s="46"/>
    </row>
    <row r="5" spans="1:21" ht="13.5" customHeight="1">
      <c r="A5" s="46"/>
      <c r="B5" s="46"/>
      <c r="C5" s="46"/>
      <c r="D5" s="46"/>
      <c r="E5" s="46"/>
      <c r="F5" s="46"/>
      <c r="G5" s="46"/>
      <c r="H5" s="46"/>
      <c r="I5" s="46"/>
      <c r="J5" s="46"/>
      <c r="K5" s="46"/>
      <c r="L5" s="46"/>
      <c r="M5" s="46"/>
      <c r="N5" s="46"/>
      <c r="O5" s="46"/>
      <c r="P5" s="46"/>
      <c r="Q5" s="46"/>
      <c r="R5" s="46"/>
      <c r="S5" s="46"/>
      <c r="T5" s="46"/>
      <c r="U5" s="46"/>
    </row>
    <row r="6" spans="1:21" ht="13.5" customHeight="1">
      <c r="A6" s="46"/>
      <c r="B6" s="46"/>
      <c r="C6" s="46"/>
      <c r="D6" s="46"/>
      <c r="E6" s="46"/>
      <c r="F6" s="46"/>
      <c r="G6" s="46"/>
      <c r="H6" s="46"/>
      <c r="I6" s="46"/>
      <c r="J6" s="46"/>
      <c r="K6" s="46"/>
      <c r="L6" s="46"/>
      <c r="M6" s="46"/>
      <c r="N6" s="46"/>
      <c r="O6" s="46"/>
      <c r="P6" s="46"/>
      <c r="Q6" s="46"/>
      <c r="R6" s="46"/>
      <c r="S6" s="46"/>
      <c r="T6" s="46"/>
      <c r="U6" s="46"/>
    </row>
    <row r="7" spans="1:21" ht="13.5" customHeight="1">
      <c r="A7" s="46"/>
      <c r="B7" s="46"/>
      <c r="C7" s="46"/>
      <c r="D7" s="46"/>
      <c r="E7" s="46"/>
      <c r="F7" s="46"/>
      <c r="G7" s="46"/>
      <c r="H7" s="46"/>
      <c r="I7" s="46"/>
      <c r="J7" s="46"/>
      <c r="K7" s="46"/>
      <c r="L7" s="46"/>
      <c r="M7" s="46"/>
      <c r="N7" s="46"/>
      <c r="O7" s="46"/>
      <c r="P7" s="46"/>
      <c r="Q7" s="46"/>
      <c r="R7" s="46"/>
      <c r="S7" s="46"/>
      <c r="T7" s="46"/>
      <c r="U7" s="46"/>
    </row>
    <row r="8" spans="1:21" ht="13.5" customHeight="1">
      <c r="A8" s="46"/>
      <c r="B8" s="46"/>
      <c r="C8" s="46"/>
      <c r="D8" s="46"/>
      <c r="E8" s="46"/>
      <c r="F8" s="46"/>
      <c r="G8" s="46"/>
      <c r="H8" s="46"/>
      <c r="I8" s="46"/>
      <c r="J8" s="46"/>
      <c r="K8" s="46"/>
      <c r="L8" s="46"/>
      <c r="M8" s="46"/>
      <c r="N8" s="46"/>
      <c r="O8" s="46"/>
      <c r="P8" s="46"/>
      <c r="Q8" s="46"/>
      <c r="R8" s="46"/>
      <c r="S8" s="46"/>
      <c r="T8" s="46"/>
      <c r="U8" s="46"/>
    </row>
    <row r="9" spans="1:21" ht="13.5" customHeight="1">
      <c r="A9" s="46"/>
      <c r="B9" s="46"/>
      <c r="C9" s="46"/>
      <c r="D9" s="46"/>
      <c r="E9" s="46"/>
      <c r="F9" s="46"/>
      <c r="G9" s="46"/>
      <c r="H9" s="46"/>
      <c r="I9" s="46"/>
      <c r="J9" s="46"/>
      <c r="K9" s="46"/>
      <c r="L9" s="46"/>
      <c r="M9" s="46"/>
      <c r="N9" s="46"/>
      <c r="O9" s="46"/>
      <c r="P9" s="46"/>
      <c r="Q9" s="46"/>
      <c r="R9" s="46"/>
      <c r="S9" s="46"/>
      <c r="T9" s="46"/>
      <c r="U9" s="46"/>
    </row>
    <row r="10" spans="1:21" ht="13.5" customHeight="1">
      <c r="A10" s="46"/>
      <c r="B10" s="46"/>
      <c r="C10" s="46"/>
      <c r="D10" s="46"/>
      <c r="E10" s="46"/>
      <c r="F10" s="46"/>
      <c r="G10" s="46"/>
      <c r="H10" s="46"/>
      <c r="I10" s="46"/>
      <c r="J10" s="46"/>
      <c r="K10" s="46"/>
      <c r="L10" s="46"/>
      <c r="M10" s="46"/>
      <c r="N10" s="46"/>
      <c r="O10" s="46"/>
      <c r="P10" s="46"/>
      <c r="Q10" s="46"/>
      <c r="R10" s="46"/>
      <c r="S10" s="46"/>
      <c r="T10" s="46"/>
      <c r="U10" s="46"/>
    </row>
    <row r="11" spans="1:21" ht="13.5" customHeight="1">
      <c r="A11" s="46"/>
      <c r="B11" s="46"/>
      <c r="C11" s="46"/>
      <c r="D11" s="46"/>
      <c r="E11" s="46"/>
      <c r="F11" s="46"/>
      <c r="G11" s="46"/>
      <c r="H11" s="46"/>
      <c r="I11" s="46"/>
      <c r="J11" s="46"/>
      <c r="K11" s="46"/>
      <c r="L11" s="46"/>
      <c r="M11" s="46"/>
      <c r="N11" s="46"/>
      <c r="O11" s="46"/>
      <c r="P11" s="46"/>
      <c r="Q11" s="46"/>
      <c r="R11" s="46"/>
      <c r="S11" s="46"/>
      <c r="T11" s="46"/>
      <c r="U11" s="46"/>
    </row>
    <row r="12" spans="1:21" ht="13.5" customHeight="1">
      <c r="A12" s="46"/>
      <c r="B12" s="46"/>
      <c r="C12" s="46"/>
      <c r="D12" s="46"/>
      <c r="E12" s="46"/>
      <c r="F12" s="46"/>
      <c r="G12" s="46"/>
      <c r="H12" s="46"/>
      <c r="I12" s="46"/>
      <c r="J12" s="46"/>
      <c r="K12" s="46"/>
      <c r="L12" s="46"/>
      <c r="M12" s="46"/>
      <c r="N12" s="46"/>
      <c r="O12" s="46"/>
      <c r="P12" s="46"/>
      <c r="Q12" s="46"/>
      <c r="R12" s="46"/>
      <c r="S12" s="46"/>
      <c r="T12" s="46"/>
      <c r="U12" s="46"/>
    </row>
    <row r="13" spans="1:21" ht="13.5" customHeight="1">
      <c r="A13" s="46"/>
      <c r="B13" s="46"/>
      <c r="C13" s="46"/>
      <c r="D13" s="46"/>
      <c r="E13" s="46"/>
      <c r="F13" s="46"/>
      <c r="G13" s="46"/>
      <c r="H13" s="46"/>
      <c r="I13" s="46"/>
      <c r="J13" s="46"/>
      <c r="K13" s="46"/>
      <c r="L13" s="46"/>
      <c r="M13" s="46"/>
      <c r="N13" s="46"/>
      <c r="O13" s="46"/>
      <c r="P13" s="46"/>
      <c r="Q13" s="46"/>
      <c r="R13" s="46"/>
      <c r="S13" s="46"/>
      <c r="T13" s="46"/>
      <c r="U13" s="46"/>
    </row>
    <row r="14" spans="1:21" ht="13.5" customHeight="1">
      <c r="A14" s="46"/>
      <c r="B14" s="46"/>
      <c r="C14" s="46"/>
      <c r="D14" s="46"/>
      <c r="E14" s="46"/>
      <c r="F14" s="46"/>
      <c r="G14" s="46"/>
      <c r="H14" s="46"/>
      <c r="I14" s="46"/>
      <c r="J14" s="46"/>
      <c r="K14" s="46"/>
      <c r="L14" s="46"/>
      <c r="M14" s="46"/>
      <c r="N14" s="46"/>
      <c r="O14" s="46"/>
      <c r="P14" s="46"/>
      <c r="Q14" s="46"/>
      <c r="R14" s="46"/>
      <c r="S14" s="46"/>
      <c r="T14" s="46"/>
      <c r="U14" s="46"/>
    </row>
    <row r="15" spans="1:21" ht="13.5" customHeight="1">
      <c r="A15" s="46"/>
      <c r="B15" s="46"/>
      <c r="C15" s="46"/>
      <c r="D15" s="46"/>
      <c r="E15" s="46"/>
      <c r="F15" s="46"/>
      <c r="G15" s="46"/>
      <c r="H15" s="46"/>
      <c r="I15" s="46"/>
      <c r="J15" s="46"/>
      <c r="K15" s="46"/>
      <c r="L15" s="46"/>
      <c r="M15" s="46"/>
      <c r="N15" s="46"/>
      <c r="O15" s="46"/>
      <c r="P15" s="46"/>
      <c r="Q15" s="46"/>
      <c r="R15" s="46"/>
      <c r="S15" s="46"/>
      <c r="T15" s="46"/>
      <c r="U15" s="46"/>
    </row>
    <row r="16" spans="1:21" ht="13.5" customHeight="1">
      <c r="A16" s="46"/>
      <c r="B16" s="46"/>
      <c r="C16" s="46"/>
      <c r="D16" s="46"/>
      <c r="E16" s="46"/>
      <c r="F16" s="46"/>
      <c r="G16" s="46"/>
      <c r="H16" s="46"/>
      <c r="I16" s="46"/>
      <c r="J16" s="46"/>
      <c r="K16" s="46"/>
      <c r="L16" s="46"/>
      <c r="M16" s="46"/>
      <c r="N16" s="46"/>
      <c r="O16" s="46"/>
      <c r="P16" s="46"/>
      <c r="Q16" s="46"/>
      <c r="R16" s="46"/>
      <c r="S16" s="46"/>
      <c r="T16" s="46"/>
      <c r="U16" s="46"/>
    </row>
    <row r="17" spans="1:21" ht="13.5" customHeight="1">
      <c r="A17" s="46"/>
      <c r="B17" s="46"/>
      <c r="C17" s="46"/>
      <c r="D17" s="46"/>
      <c r="E17" s="46"/>
      <c r="F17" s="46"/>
      <c r="G17" s="46"/>
      <c r="H17" s="46"/>
      <c r="I17" s="46"/>
      <c r="J17" s="46"/>
      <c r="K17" s="46"/>
      <c r="L17" s="46"/>
      <c r="M17" s="46"/>
      <c r="N17" s="46"/>
      <c r="O17" s="46"/>
      <c r="P17" s="46"/>
      <c r="Q17" s="46"/>
      <c r="R17" s="46"/>
      <c r="S17" s="46"/>
      <c r="T17" s="46"/>
      <c r="U17" s="46"/>
    </row>
    <row r="18" spans="1:21" ht="13.5" customHeight="1">
      <c r="A18" s="46"/>
      <c r="B18" s="46"/>
      <c r="C18" s="46"/>
      <c r="D18" s="46"/>
      <c r="E18" s="46"/>
      <c r="F18" s="46"/>
      <c r="G18" s="46"/>
      <c r="H18" s="46"/>
      <c r="I18" s="46"/>
      <c r="J18" s="46"/>
      <c r="K18" s="46"/>
      <c r="L18" s="46"/>
      <c r="M18" s="46"/>
      <c r="N18" s="46"/>
      <c r="O18" s="46"/>
      <c r="P18" s="46"/>
      <c r="Q18" s="46"/>
      <c r="R18" s="46"/>
      <c r="S18" s="46"/>
      <c r="T18" s="46"/>
      <c r="U18" s="46"/>
    </row>
    <row r="19" spans="1:21" ht="13.5" customHeight="1">
      <c r="A19" s="46"/>
      <c r="B19" s="46"/>
      <c r="C19" s="46"/>
      <c r="D19" s="46"/>
      <c r="E19" s="46"/>
      <c r="F19" s="46"/>
      <c r="G19" s="46"/>
      <c r="H19" s="46"/>
      <c r="I19" s="46"/>
      <c r="J19" s="46"/>
      <c r="K19" s="46"/>
      <c r="L19" s="46"/>
      <c r="M19" s="46"/>
      <c r="N19" s="46"/>
      <c r="O19" s="46"/>
      <c r="P19" s="46"/>
      <c r="Q19" s="46"/>
      <c r="R19" s="46"/>
      <c r="S19" s="46"/>
      <c r="T19" s="46"/>
      <c r="U19" s="46"/>
    </row>
    <row r="20" spans="1:21" ht="13.5" customHeight="1">
      <c r="A20" s="46"/>
      <c r="B20" s="46"/>
      <c r="C20" s="46"/>
      <c r="D20" s="46"/>
      <c r="E20" s="46"/>
      <c r="F20" s="46"/>
      <c r="G20" s="46"/>
      <c r="H20" s="46"/>
      <c r="I20" s="46"/>
      <c r="J20" s="46"/>
      <c r="K20" s="46"/>
      <c r="L20" s="46"/>
      <c r="M20" s="46"/>
      <c r="N20" s="46"/>
      <c r="O20" s="46"/>
      <c r="P20" s="46"/>
      <c r="Q20" s="46"/>
      <c r="R20" s="46"/>
      <c r="S20" s="46"/>
      <c r="T20" s="46"/>
      <c r="U20" s="46"/>
    </row>
    <row r="21" spans="1:21" ht="13.5" customHeight="1">
      <c r="A21" s="46"/>
      <c r="B21" s="46"/>
      <c r="C21" s="46"/>
      <c r="D21" s="46"/>
      <c r="E21" s="46"/>
      <c r="F21" s="46"/>
      <c r="G21" s="46"/>
      <c r="H21" s="46"/>
      <c r="I21" s="46"/>
      <c r="J21" s="46"/>
      <c r="K21" s="46"/>
      <c r="L21" s="46"/>
      <c r="M21" s="46"/>
      <c r="N21" s="46"/>
      <c r="O21" s="46"/>
      <c r="P21" s="46"/>
      <c r="Q21" s="46"/>
      <c r="R21" s="46"/>
      <c r="S21" s="46"/>
      <c r="T21" s="46"/>
      <c r="U21" s="46"/>
    </row>
    <row r="22" spans="1:21" ht="13.5" customHeight="1">
      <c r="A22" s="46"/>
      <c r="B22" s="46"/>
      <c r="C22" s="46"/>
      <c r="D22" s="46"/>
      <c r="E22" s="46"/>
      <c r="F22" s="46"/>
      <c r="G22" s="46"/>
      <c r="H22" s="46"/>
      <c r="I22" s="46"/>
      <c r="J22" s="46"/>
      <c r="K22" s="46"/>
      <c r="L22" s="46"/>
      <c r="M22" s="46"/>
      <c r="N22" s="46"/>
      <c r="O22" s="46"/>
      <c r="P22" s="46"/>
      <c r="Q22" s="46"/>
      <c r="R22" s="46"/>
      <c r="S22" s="46"/>
      <c r="T22" s="46"/>
      <c r="U22" s="46"/>
    </row>
    <row r="23" spans="1:21" ht="13.5" customHeight="1">
      <c r="A23" s="46"/>
      <c r="B23" s="46"/>
      <c r="C23" s="46"/>
      <c r="D23" s="46"/>
      <c r="E23" s="46"/>
      <c r="F23" s="46"/>
      <c r="G23" s="46"/>
      <c r="H23" s="46"/>
      <c r="I23" s="46"/>
      <c r="J23" s="46"/>
      <c r="K23" s="46"/>
      <c r="L23" s="46"/>
      <c r="M23" s="46"/>
      <c r="N23" s="46"/>
      <c r="O23" s="46"/>
      <c r="P23" s="46"/>
      <c r="Q23" s="46"/>
      <c r="R23" s="46"/>
      <c r="S23" s="46"/>
      <c r="T23" s="46"/>
      <c r="U23" s="46"/>
    </row>
    <row r="24" spans="1:21" ht="13.5" customHeight="1">
      <c r="A24" s="46"/>
      <c r="B24" s="46"/>
      <c r="C24" s="46"/>
      <c r="D24" s="46"/>
      <c r="E24" s="46"/>
      <c r="F24" s="46"/>
      <c r="G24" s="46"/>
      <c r="H24" s="46"/>
      <c r="I24" s="46"/>
      <c r="J24" s="46"/>
      <c r="K24" s="46"/>
      <c r="L24" s="46"/>
      <c r="M24" s="46"/>
      <c r="N24" s="46"/>
      <c r="O24" s="46"/>
      <c r="P24" s="46"/>
      <c r="Q24" s="46"/>
      <c r="R24" s="46"/>
      <c r="S24" s="46"/>
      <c r="T24" s="46"/>
      <c r="U24" s="46"/>
    </row>
    <row r="25" spans="1:21" ht="13.5" customHeight="1">
      <c r="A25" s="46"/>
      <c r="B25" s="46"/>
      <c r="C25" s="46"/>
      <c r="D25" s="46"/>
      <c r="E25" s="46"/>
      <c r="F25" s="46"/>
      <c r="G25" s="46"/>
      <c r="H25" s="46"/>
      <c r="I25" s="46"/>
      <c r="J25" s="46"/>
      <c r="K25" s="46"/>
      <c r="L25" s="46"/>
      <c r="M25" s="46"/>
      <c r="N25" s="46"/>
      <c r="O25" s="46"/>
      <c r="P25" s="46"/>
      <c r="Q25" s="46"/>
      <c r="R25" s="46"/>
      <c r="S25" s="46"/>
      <c r="T25" s="46"/>
      <c r="U25" s="46"/>
    </row>
    <row r="26" spans="1:21" ht="13.5" customHeight="1">
      <c r="A26" s="46"/>
      <c r="B26" s="46"/>
      <c r="C26" s="46"/>
      <c r="D26" s="46"/>
      <c r="E26" s="46"/>
      <c r="F26" s="46"/>
      <c r="G26" s="46"/>
      <c r="H26" s="46"/>
      <c r="I26" s="46"/>
      <c r="J26" s="46"/>
      <c r="K26" s="46"/>
      <c r="L26" s="46"/>
      <c r="M26" s="46"/>
      <c r="N26" s="46"/>
      <c r="O26" s="46"/>
      <c r="P26" s="46"/>
      <c r="Q26" s="46"/>
      <c r="R26" s="46"/>
      <c r="S26" s="46"/>
      <c r="T26" s="46"/>
      <c r="U26" s="46"/>
    </row>
    <row r="27" spans="1:21" ht="13.5" customHeight="1">
      <c r="A27" s="46"/>
      <c r="B27" s="46"/>
      <c r="C27" s="46"/>
      <c r="D27" s="46"/>
      <c r="E27" s="46"/>
      <c r="F27" s="46"/>
      <c r="G27" s="46"/>
      <c r="H27" s="46"/>
      <c r="I27" s="46"/>
      <c r="J27" s="46"/>
      <c r="K27" s="46"/>
      <c r="L27" s="46"/>
      <c r="M27" s="46"/>
      <c r="N27" s="46"/>
      <c r="O27" s="46"/>
      <c r="P27" s="46"/>
      <c r="Q27" s="46"/>
      <c r="R27" s="46"/>
      <c r="S27" s="46"/>
      <c r="T27" s="46"/>
      <c r="U27" s="46"/>
    </row>
    <row r="28" spans="1:21" ht="13.5" customHeight="1">
      <c r="A28" s="46"/>
      <c r="B28" s="46"/>
      <c r="C28" s="46"/>
      <c r="D28" s="46"/>
      <c r="E28" s="46"/>
      <c r="F28" s="46"/>
      <c r="G28" s="46"/>
      <c r="H28" s="46"/>
      <c r="I28" s="46"/>
      <c r="J28" s="46"/>
      <c r="K28" s="46"/>
      <c r="L28" s="46"/>
      <c r="M28" s="46"/>
      <c r="N28" s="46"/>
      <c r="O28" s="46"/>
      <c r="P28" s="46"/>
      <c r="Q28" s="46"/>
      <c r="R28" s="46"/>
      <c r="S28" s="46"/>
      <c r="T28" s="46"/>
      <c r="U28" s="46"/>
    </row>
    <row r="29" spans="1:21" ht="13.5" customHeight="1">
      <c r="A29" s="46"/>
      <c r="B29" s="46"/>
      <c r="C29" s="46"/>
      <c r="D29" s="46"/>
      <c r="E29" s="46"/>
      <c r="F29" s="46"/>
      <c r="G29" s="46"/>
      <c r="H29" s="46"/>
      <c r="I29" s="46"/>
      <c r="J29" s="46"/>
      <c r="K29" s="46"/>
      <c r="L29" s="46"/>
      <c r="M29" s="46"/>
      <c r="N29" s="46"/>
      <c r="O29" s="46"/>
      <c r="P29" s="46"/>
      <c r="Q29" s="46"/>
      <c r="R29" s="46"/>
      <c r="S29" s="46"/>
      <c r="T29" s="46"/>
      <c r="U29" s="46"/>
    </row>
    <row r="30" spans="1:21" ht="13.5" customHeight="1">
      <c r="A30" s="46"/>
      <c r="B30" s="46"/>
      <c r="C30" s="46"/>
      <c r="D30" s="46"/>
      <c r="E30" s="46"/>
      <c r="F30" s="46"/>
      <c r="G30" s="46"/>
      <c r="H30" s="46"/>
      <c r="I30" s="46"/>
      <c r="J30" s="46"/>
      <c r="K30" s="46"/>
      <c r="L30" s="46"/>
      <c r="M30" s="46"/>
      <c r="N30" s="46"/>
      <c r="O30" s="46"/>
      <c r="P30" s="46"/>
      <c r="Q30" s="46"/>
      <c r="R30" s="46"/>
      <c r="S30" s="46"/>
      <c r="T30" s="46"/>
      <c r="U30" s="46"/>
    </row>
    <row r="31" spans="1:21" ht="13.5" customHeight="1">
      <c r="A31" s="46"/>
      <c r="B31" s="46"/>
      <c r="C31" s="46"/>
      <c r="D31" s="46"/>
      <c r="E31" s="46"/>
      <c r="F31" s="46"/>
      <c r="G31" s="46"/>
      <c r="H31" s="46"/>
      <c r="I31" s="46"/>
      <c r="J31" s="46"/>
      <c r="K31" s="46"/>
      <c r="L31" s="46"/>
      <c r="M31" s="46"/>
      <c r="N31" s="46"/>
      <c r="O31" s="46"/>
      <c r="P31" s="46"/>
      <c r="Q31" s="46"/>
      <c r="R31" s="46"/>
      <c r="S31" s="46"/>
      <c r="T31" s="46"/>
      <c r="U31" s="46"/>
    </row>
    <row r="32" spans="1:21" ht="13.5" customHeight="1">
      <c r="A32" s="46"/>
      <c r="B32" s="46"/>
      <c r="C32" s="46"/>
      <c r="D32" s="46"/>
      <c r="E32" s="46"/>
      <c r="F32" s="46"/>
      <c r="G32" s="46"/>
      <c r="H32" s="46"/>
      <c r="I32" s="46"/>
      <c r="J32" s="46"/>
      <c r="K32" s="46"/>
      <c r="L32" s="46"/>
      <c r="M32" s="46"/>
      <c r="N32" s="46"/>
      <c r="O32" s="46"/>
      <c r="P32" s="46"/>
      <c r="Q32" s="46"/>
      <c r="R32" s="46"/>
      <c r="S32" s="46"/>
      <c r="T32" s="46"/>
      <c r="U32" s="46"/>
    </row>
    <row r="33" spans="1:21" ht="13.5" customHeight="1">
      <c r="A33" s="46"/>
      <c r="B33" s="46"/>
      <c r="C33" s="46"/>
      <c r="D33" s="46"/>
      <c r="E33" s="46"/>
      <c r="F33" s="46"/>
      <c r="G33" s="46"/>
      <c r="H33" s="46"/>
      <c r="I33" s="46"/>
      <c r="J33" s="46"/>
      <c r="K33" s="46"/>
      <c r="L33" s="46"/>
      <c r="M33" s="46"/>
      <c r="N33" s="46"/>
      <c r="O33" s="46"/>
      <c r="P33" s="46"/>
      <c r="Q33" s="46"/>
      <c r="R33" s="46"/>
      <c r="S33" s="46"/>
      <c r="T33" s="46"/>
      <c r="U33" s="46"/>
    </row>
    <row r="34" spans="1:21" ht="13.5" customHeight="1">
      <c r="A34" s="46"/>
      <c r="B34" s="46"/>
      <c r="C34" s="46"/>
      <c r="D34" s="46"/>
      <c r="E34" s="46"/>
      <c r="F34" s="46"/>
      <c r="G34" s="46"/>
      <c r="H34" s="46"/>
      <c r="I34" s="46"/>
      <c r="J34" s="46"/>
      <c r="K34" s="46"/>
      <c r="L34" s="46"/>
      <c r="M34" s="46"/>
      <c r="N34" s="46"/>
      <c r="O34" s="46"/>
      <c r="P34" s="46"/>
      <c r="Q34" s="46"/>
      <c r="R34" s="46"/>
      <c r="S34" s="46"/>
      <c r="T34" s="46"/>
      <c r="U34" s="46"/>
    </row>
    <row r="35" spans="1:21" ht="13.5" customHeight="1">
      <c r="A35" s="46"/>
      <c r="B35" s="46"/>
      <c r="C35" s="46"/>
      <c r="D35" s="46"/>
      <c r="E35" s="46"/>
      <c r="F35" s="46"/>
      <c r="G35" s="46"/>
      <c r="H35" s="46"/>
      <c r="I35" s="46"/>
      <c r="J35" s="46"/>
      <c r="K35" s="46"/>
      <c r="L35" s="46"/>
      <c r="M35" s="46"/>
      <c r="N35" s="46"/>
      <c r="O35" s="46"/>
      <c r="P35" s="46"/>
      <c r="Q35" s="46"/>
      <c r="R35" s="46"/>
      <c r="S35" s="46"/>
      <c r="T35" s="46"/>
      <c r="U35" s="46"/>
    </row>
    <row r="36" spans="1:21" ht="13.5" customHeight="1">
      <c r="A36" s="46"/>
      <c r="B36" s="46"/>
      <c r="C36" s="46"/>
      <c r="D36" s="46"/>
      <c r="E36" s="46"/>
      <c r="F36" s="46"/>
      <c r="G36" s="46"/>
      <c r="H36" s="46"/>
      <c r="I36" s="46"/>
      <c r="J36" s="46"/>
      <c r="K36" s="46"/>
      <c r="L36" s="46"/>
      <c r="M36" s="46"/>
      <c r="N36" s="46"/>
      <c r="O36" s="46"/>
      <c r="P36" s="46"/>
      <c r="Q36" s="46"/>
      <c r="R36" s="46"/>
      <c r="S36" s="46"/>
      <c r="T36" s="46"/>
      <c r="U36" s="46"/>
    </row>
    <row r="37" spans="1:21" ht="13.5" customHeight="1">
      <c r="A37" s="46"/>
      <c r="B37" s="46"/>
      <c r="C37" s="46"/>
      <c r="D37" s="46"/>
      <c r="E37" s="46"/>
      <c r="F37" s="46"/>
      <c r="G37" s="46"/>
      <c r="H37" s="46"/>
      <c r="I37" s="46"/>
      <c r="J37" s="46"/>
      <c r="K37" s="46"/>
      <c r="L37" s="46"/>
      <c r="M37" s="46"/>
      <c r="N37" s="46"/>
      <c r="O37" s="46"/>
      <c r="P37" s="46"/>
      <c r="Q37" s="46"/>
      <c r="R37" s="46"/>
      <c r="S37" s="46"/>
      <c r="T37" s="46"/>
      <c r="U37" s="46"/>
    </row>
    <row r="38" spans="1:21" ht="13.5" customHeight="1">
      <c r="A38" s="46"/>
      <c r="B38" s="46"/>
      <c r="C38" s="46"/>
      <c r="D38" s="46"/>
      <c r="E38" s="46"/>
      <c r="F38" s="46"/>
      <c r="G38" s="46"/>
      <c r="H38" s="46"/>
      <c r="I38" s="46"/>
      <c r="J38" s="46"/>
      <c r="K38" s="46"/>
      <c r="L38" s="46"/>
      <c r="M38" s="46"/>
      <c r="N38" s="46"/>
      <c r="O38" s="46"/>
      <c r="P38" s="46"/>
      <c r="Q38" s="46"/>
      <c r="R38" s="46"/>
      <c r="S38" s="46"/>
      <c r="T38" s="46"/>
      <c r="U38" s="46"/>
    </row>
    <row r="39" spans="1:21" ht="13.5" customHeight="1">
      <c r="A39" s="46"/>
      <c r="B39" s="46"/>
      <c r="C39" s="46"/>
      <c r="D39" s="46"/>
      <c r="E39" s="46"/>
      <c r="F39" s="46"/>
      <c r="G39" s="46"/>
      <c r="H39" s="46"/>
      <c r="I39" s="46"/>
      <c r="J39" s="46"/>
      <c r="K39" s="46"/>
      <c r="L39" s="46"/>
      <c r="M39" s="46"/>
      <c r="N39" s="46"/>
      <c r="O39" s="46"/>
      <c r="P39" s="46"/>
      <c r="Q39" s="46"/>
      <c r="R39" s="46"/>
      <c r="S39" s="46"/>
      <c r="T39" s="46"/>
      <c r="U39" s="46"/>
    </row>
    <row r="40" spans="1:21" ht="13.5" customHeight="1">
      <c r="A40" s="46"/>
      <c r="B40" s="46"/>
      <c r="C40" s="46"/>
      <c r="D40" s="46"/>
      <c r="E40" s="46"/>
      <c r="F40" s="46"/>
      <c r="G40" s="46"/>
      <c r="H40" s="46"/>
      <c r="I40" s="46"/>
      <c r="J40" s="46"/>
      <c r="K40" s="46"/>
      <c r="L40" s="46"/>
      <c r="M40" s="46"/>
      <c r="N40" s="46"/>
      <c r="O40" s="46"/>
      <c r="P40" s="46"/>
      <c r="Q40" s="46"/>
      <c r="R40" s="46"/>
      <c r="S40" s="46"/>
      <c r="T40" s="46"/>
      <c r="U40" s="46"/>
    </row>
    <row r="41" spans="1:21" ht="13.5" customHeight="1">
      <c r="A41" s="46"/>
      <c r="B41" s="46"/>
      <c r="C41" s="46"/>
      <c r="D41" s="46"/>
      <c r="E41" s="46"/>
      <c r="F41" s="46"/>
      <c r="G41" s="46"/>
      <c r="H41" s="46"/>
      <c r="I41" s="46"/>
      <c r="J41" s="46"/>
      <c r="K41" s="46"/>
      <c r="L41" s="46"/>
      <c r="M41" s="46"/>
      <c r="N41" s="46"/>
      <c r="O41" s="46"/>
      <c r="P41" s="46"/>
      <c r="Q41" s="46"/>
      <c r="R41" s="46"/>
      <c r="S41" s="46"/>
      <c r="T41" s="46"/>
      <c r="U41" s="46"/>
    </row>
    <row r="42" spans="1:21" ht="13.5" customHeight="1">
      <c r="A42" s="46"/>
      <c r="B42" s="46"/>
      <c r="C42" s="46"/>
      <c r="D42" s="46"/>
      <c r="E42" s="46"/>
      <c r="F42" s="46"/>
      <c r="G42" s="46"/>
      <c r="H42" s="46"/>
      <c r="I42" s="46"/>
      <c r="J42" s="46"/>
      <c r="K42" s="46"/>
      <c r="L42" s="46"/>
      <c r="M42" s="46"/>
      <c r="N42" s="46"/>
      <c r="O42" s="46"/>
      <c r="P42" s="46"/>
      <c r="Q42" s="46"/>
      <c r="R42" s="46"/>
      <c r="S42" s="46"/>
      <c r="T42" s="46"/>
      <c r="U42" s="46"/>
    </row>
    <row r="43" spans="1:21" ht="30.75" customHeight="1" thickBot="1">
      <c r="A43" s="46"/>
      <c r="B43" s="46"/>
      <c r="C43" s="46"/>
      <c r="D43" s="46"/>
      <c r="E43" s="46"/>
      <c r="F43" s="46"/>
      <c r="G43" s="46"/>
      <c r="H43" s="46"/>
      <c r="I43" s="46"/>
      <c r="J43" s="46"/>
      <c r="K43" s="46"/>
      <c r="L43" s="46"/>
      <c r="M43" s="46"/>
      <c r="N43" s="46"/>
      <c r="O43" s="48" t="s">
        <v>7</v>
      </c>
      <c r="P43" s="46"/>
      <c r="Q43" s="46"/>
      <c r="R43" s="46"/>
      <c r="S43" s="46"/>
      <c r="T43" s="46"/>
      <c r="U43" s="46"/>
    </row>
    <row r="44" spans="1:21" ht="30.75" customHeight="1" thickBot="1">
      <c r="A44" s="46"/>
      <c r="B44" s="49" t="s">
        <v>8</v>
      </c>
      <c r="C44" s="50"/>
      <c r="D44" s="50"/>
      <c r="E44" s="51"/>
      <c r="F44" s="51"/>
      <c r="G44" s="51"/>
      <c r="H44" s="51"/>
      <c r="I44" s="51"/>
      <c r="J44" s="52" t="s">
        <v>2</v>
      </c>
      <c r="K44" s="53" t="s">
        <v>527</v>
      </c>
      <c r="L44" s="54" t="s">
        <v>528</v>
      </c>
      <c r="M44" s="54" t="s">
        <v>529</v>
      </c>
      <c r="N44" s="54" t="s">
        <v>530</v>
      </c>
      <c r="O44" s="55" t="s">
        <v>531</v>
      </c>
      <c r="P44" s="46"/>
      <c r="Q44" s="46"/>
      <c r="R44" s="46"/>
      <c r="S44" s="46"/>
      <c r="T44" s="46"/>
      <c r="U44" s="46"/>
    </row>
    <row r="45" spans="1:21" ht="30.75" customHeight="1">
      <c r="A45" s="46"/>
      <c r="B45" s="1167" t="s">
        <v>9</v>
      </c>
      <c r="C45" s="1168"/>
      <c r="D45" s="56"/>
      <c r="E45" s="1173" t="s">
        <v>10</v>
      </c>
      <c r="F45" s="1173"/>
      <c r="G45" s="1173"/>
      <c r="H45" s="1173"/>
      <c r="I45" s="1173"/>
      <c r="J45" s="1174"/>
      <c r="K45" s="57">
        <v>215</v>
      </c>
      <c r="L45" s="58">
        <v>211</v>
      </c>
      <c r="M45" s="58">
        <v>212</v>
      </c>
      <c r="N45" s="58">
        <v>208</v>
      </c>
      <c r="O45" s="59">
        <v>198</v>
      </c>
      <c r="P45" s="46"/>
      <c r="Q45" s="46"/>
      <c r="R45" s="46"/>
      <c r="S45" s="46"/>
      <c r="T45" s="46"/>
      <c r="U45" s="46"/>
    </row>
    <row r="46" spans="1:21" ht="30.75" customHeight="1">
      <c r="A46" s="46"/>
      <c r="B46" s="1169"/>
      <c r="C46" s="1170"/>
      <c r="D46" s="60"/>
      <c r="E46" s="1175" t="s">
        <v>11</v>
      </c>
      <c r="F46" s="1175"/>
      <c r="G46" s="1175"/>
      <c r="H46" s="1175"/>
      <c r="I46" s="1175"/>
      <c r="J46" s="1176"/>
      <c r="K46" s="61" t="s">
        <v>488</v>
      </c>
      <c r="L46" s="62" t="s">
        <v>488</v>
      </c>
      <c r="M46" s="62" t="s">
        <v>488</v>
      </c>
      <c r="N46" s="62" t="s">
        <v>488</v>
      </c>
      <c r="O46" s="63" t="s">
        <v>488</v>
      </c>
      <c r="P46" s="46"/>
      <c r="Q46" s="46"/>
      <c r="R46" s="46"/>
      <c r="S46" s="46"/>
      <c r="T46" s="46"/>
      <c r="U46" s="46"/>
    </row>
    <row r="47" spans="1:21" ht="30.75" customHeight="1">
      <c r="A47" s="46"/>
      <c r="B47" s="1169"/>
      <c r="C47" s="1170"/>
      <c r="D47" s="60"/>
      <c r="E47" s="1175" t="s">
        <v>12</v>
      </c>
      <c r="F47" s="1175"/>
      <c r="G47" s="1175"/>
      <c r="H47" s="1175"/>
      <c r="I47" s="1175"/>
      <c r="J47" s="1176"/>
      <c r="K47" s="61" t="s">
        <v>488</v>
      </c>
      <c r="L47" s="62" t="s">
        <v>488</v>
      </c>
      <c r="M47" s="62" t="s">
        <v>488</v>
      </c>
      <c r="N47" s="62" t="s">
        <v>488</v>
      </c>
      <c r="O47" s="63" t="s">
        <v>488</v>
      </c>
      <c r="P47" s="46"/>
      <c r="Q47" s="46"/>
      <c r="R47" s="46"/>
      <c r="S47" s="46"/>
      <c r="T47" s="46"/>
      <c r="U47" s="46"/>
    </row>
    <row r="48" spans="1:21" ht="30.75" customHeight="1">
      <c r="A48" s="46"/>
      <c r="B48" s="1169"/>
      <c r="C48" s="1170"/>
      <c r="D48" s="60"/>
      <c r="E48" s="1175" t="s">
        <v>13</v>
      </c>
      <c r="F48" s="1175"/>
      <c r="G48" s="1175"/>
      <c r="H48" s="1175"/>
      <c r="I48" s="1175"/>
      <c r="J48" s="1176"/>
      <c r="K48" s="61">
        <v>346</v>
      </c>
      <c r="L48" s="62">
        <v>350</v>
      </c>
      <c r="M48" s="62">
        <v>352</v>
      </c>
      <c r="N48" s="62">
        <v>335</v>
      </c>
      <c r="O48" s="63">
        <v>320</v>
      </c>
      <c r="P48" s="46"/>
      <c r="Q48" s="46"/>
      <c r="R48" s="46"/>
      <c r="S48" s="46"/>
      <c r="T48" s="46"/>
      <c r="U48" s="46"/>
    </row>
    <row r="49" spans="1:21" ht="30.75" customHeight="1">
      <c r="A49" s="46"/>
      <c r="B49" s="1169"/>
      <c r="C49" s="1170"/>
      <c r="D49" s="60"/>
      <c r="E49" s="1175" t="s">
        <v>14</v>
      </c>
      <c r="F49" s="1175"/>
      <c r="G49" s="1175"/>
      <c r="H49" s="1175"/>
      <c r="I49" s="1175"/>
      <c r="J49" s="1176"/>
      <c r="K49" s="61">
        <v>31</v>
      </c>
      <c r="L49" s="62">
        <v>31</v>
      </c>
      <c r="M49" s="62">
        <v>35</v>
      </c>
      <c r="N49" s="62">
        <v>38</v>
      </c>
      <c r="O49" s="63">
        <v>37</v>
      </c>
      <c r="P49" s="46"/>
      <c r="Q49" s="46"/>
      <c r="R49" s="46"/>
      <c r="S49" s="46"/>
      <c r="T49" s="46"/>
      <c r="U49" s="46"/>
    </row>
    <row r="50" spans="1:21" ht="30.75" customHeight="1">
      <c r="A50" s="46"/>
      <c r="B50" s="1169"/>
      <c r="C50" s="1170"/>
      <c r="D50" s="60"/>
      <c r="E50" s="1175" t="s">
        <v>15</v>
      </c>
      <c r="F50" s="1175"/>
      <c r="G50" s="1175"/>
      <c r="H50" s="1175"/>
      <c r="I50" s="1175"/>
      <c r="J50" s="1176"/>
      <c r="K50" s="61" t="s">
        <v>488</v>
      </c>
      <c r="L50" s="62" t="s">
        <v>488</v>
      </c>
      <c r="M50" s="62" t="s">
        <v>488</v>
      </c>
      <c r="N50" s="62" t="s">
        <v>488</v>
      </c>
      <c r="O50" s="63" t="s">
        <v>488</v>
      </c>
      <c r="P50" s="46"/>
      <c r="Q50" s="46"/>
      <c r="R50" s="46"/>
      <c r="S50" s="46"/>
      <c r="T50" s="46"/>
      <c r="U50" s="46"/>
    </row>
    <row r="51" spans="1:21" ht="30.75" customHeight="1">
      <c r="A51" s="46"/>
      <c r="B51" s="1171"/>
      <c r="C51" s="1172"/>
      <c r="D51" s="64"/>
      <c r="E51" s="1175" t="s">
        <v>16</v>
      </c>
      <c r="F51" s="1175"/>
      <c r="G51" s="1175"/>
      <c r="H51" s="1175"/>
      <c r="I51" s="1175"/>
      <c r="J51" s="1176"/>
      <c r="K51" s="61">
        <v>0</v>
      </c>
      <c r="L51" s="62" t="s">
        <v>488</v>
      </c>
      <c r="M51" s="62" t="s">
        <v>488</v>
      </c>
      <c r="N51" s="62" t="s">
        <v>488</v>
      </c>
      <c r="O51" s="63" t="s">
        <v>488</v>
      </c>
      <c r="P51" s="46"/>
      <c r="Q51" s="46"/>
      <c r="R51" s="46"/>
      <c r="S51" s="46"/>
      <c r="T51" s="46"/>
      <c r="U51" s="46"/>
    </row>
    <row r="52" spans="1:21" ht="30.75" customHeight="1">
      <c r="A52" s="46"/>
      <c r="B52" s="1177" t="s">
        <v>17</v>
      </c>
      <c r="C52" s="1178"/>
      <c r="D52" s="64"/>
      <c r="E52" s="1175" t="s">
        <v>18</v>
      </c>
      <c r="F52" s="1175"/>
      <c r="G52" s="1175"/>
      <c r="H52" s="1175"/>
      <c r="I52" s="1175"/>
      <c r="J52" s="1176"/>
      <c r="K52" s="61">
        <v>429</v>
      </c>
      <c r="L52" s="62">
        <v>424</v>
      </c>
      <c r="M52" s="62">
        <v>416</v>
      </c>
      <c r="N52" s="62">
        <v>399</v>
      </c>
      <c r="O52" s="63">
        <v>370</v>
      </c>
      <c r="P52" s="46"/>
      <c r="Q52" s="46"/>
      <c r="R52" s="46"/>
      <c r="S52" s="46"/>
      <c r="T52" s="46"/>
      <c r="U52" s="46"/>
    </row>
    <row r="53" spans="1:21" ht="30.75" customHeight="1" thickBot="1">
      <c r="A53" s="46"/>
      <c r="B53" s="1179" t="s">
        <v>19</v>
      </c>
      <c r="C53" s="1180"/>
      <c r="D53" s="65"/>
      <c r="E53" s="1181" t="s">
        <v>20</v>
      </c>
      <c r="F53" s="1181"/>
      <c r="G53" s="1181"/>
      <c r="H53" s="1181"/>
      <c r="I53" s="1181"/>
      <c r="J53" s="1182"/>
      <c r="K53" s="66">
        <v>163</v>
      </c>
      <c r="L53" s="67">
        <v>168</v>
      </c>
      <c r="M53" s="67">
        <v>183</v>
      </c>
      <c r="N53" s="67">
        <v>182</v>
      </c>
      <c r="O53" s="68">
        <v>185</v>
      </c>
      <c r="P53" s="46"/>
      <c r="Q53" s="46"/>
      <c r="R53" s="46"/>
      <c r="S53" s="46"/>
      <c r="T53" s="46"/>
      <c r="U53" s="46"/>
    </row>
    <row r="54" spans="1:21" ht="24" customHeight="1">
      <c r="A54" s="46"/>
      <c r="B54" s="69" t="s">
        <v>21</v>
      </c>
      <c r="C54" s="46"/>
      <c r="D54" s="46"/>
      <c r="E54" s="46"/>
      <c r="F54" s="46"/>
      <c r="G54" s="46"/>
      <c r="H54" s="46"/>
      <c r="I54" s="46"/>
      <c r="J54" s="46"/>
      <c r="K54" s="46"/>
      <c r="L54" s="46"/>
      <c r="M54" s="46"/>
      <c r="N54" s="46"/>
      <c r="O54" s="46"/>
      <c r="P54" s="46"/>
      <c r="Q54" s="46"/>
      <c r="R54" s="46"/>
      <c r="S54" s="46"/>
      <c r="T54" s="46"/>
      <c r="U54" s="46"/>
    </row>
    <row r="55" spans="1:21" ht="24" customHeight="1">
      <c r="A55" s="46"/>
      <c r="B55" s="69"/>
      <c r="C55" s="46"/>
      <c r="D55" s="46"/>
      <c r="E55" s="46"/>
      <c r="F55" s="46"/>
      <c r="G55" s="46"/>
      <c r="H55" s="46"/>
      <c r="I55" s="46"/>
      <c r="J55" s="46"/>
      <c r="K55" s="46"/>
      <c r="L55" s="46"/>
      <c r="M55" s="46"/>
      <c r="N55" s="46"/>
      <c r="O55" s="46"/>
      <c r="P55" s="46"/>
      <c r="Q55" s="46"/>
      <c r="R55" s="46"/>
      <c r="S55" s="46"/>
      <c r="T55" s="46"/>
      <c r="U55" s="46"/>
    </row>
    <row r="56" spans="1:21" ht="24" customHeight="1" thickBot="1">
      <c r="A56" s="46"/>
      <c r="B56" s="70" t="s">
        <v>22</v>
      </c>
      <c r="C56" s="71"/>
      <c r="D56" s="71"/>
      <c r="E56" s="71"/>
      <c r="F56" s="71"/>
      <c r="G56" s="71"/>
      <c r="H56" s="71"/>
      <c r="I56" s="71"/>
      <c r="J56" s="71"/>
      <c r="K56" s="72"/>
      <c r="L56" s="72"/>
      <c r="M56" s="72"/>
      <c r="N56" s="72"/>
      <c r="O56" s="73" t="s">
        <v>23</v>
      </c>
      <c r="P56" s="46"/>
      <c r="Q56" s="46"/>
      <c r="R56" s="46"/>
      <c r="S56" s="46"/>
      <c r="T56" s="46"/>
      <c r="U56" s="46"/>
    </row>
    <row r="57" spans="1:21" ht="31.5" customHeight="1" thickBot="1">
      <c r="A57" s="46"/>
      <c r="B57" s="74"/>
      <c r="C57" s="75"/>
      <c r="D57" s="75"/>
      <c r="E57" s="76"/>
      <c r="F57" s="76"/>
      <c r="G57" s="76"/>
      <c r="H57" s="76"/>
      <c r="I57" s="76"/>
      <c r="J57" s="77" t="s">
        <v>2</v>
      </c>
      <c r="K57" s="78" t="s">
        <v>544</v>
      </c>
      <c r="L57" s="79" t="s">
        <v>545</v>
      </c>
      <c r="M57" s="79" t="s">
        <v>546</v>
      </c>
      <c r="N57" s="79" t="s">
        <v>547</v>
      </c>
      <c r="O57" s="80" t="s">
        <v>548</v>
      </c>
      <c r="P57" s="46"/>
      <c r="Q57" s="46"/>
      <c r="R57" s="46"/>
      <c r="S57" s="46"/>
      <c r="T57" s="46"/>
      <c r="U57" s="46"/>
    </row>
    <row r="58" spans="1:21" ht="31.5" customHeight="1">
      <c r="B58" s="1183" t="s">
        <v>24</v>
      </c>
      <c r="C58" s="1184"/>
      <c r="D58" s="1189" t="s">
        <v>25</v>
      </c>
      <c r="E58" s="1190"/>
      <c r="F58" s="1190"/>
      <c r="G58" s="1190"/>
      <c r="H58" s="1190"/>
      <c r="I58" s="1190"/>
      <c r="J58" s="1191"/>
      <c r="K58" s="81"/>
      <c r="L58" s="82"/>
      <c r="M58" s="82"/>
      <c r="N58" s="82"/>
      <c r="O58" s="83"/>
    </row>
    <row r="59" spans="1:21" ht="31.5" customHeight="1">
      <c r="B59" s="1185"/>
      <c r="C59" s="1186"/>
      <c r="D59" s="1192" t="s">
        <v>26</v>
      </c>
      <c r="E59" s="1193"/>
      <c r="F59" s="1193"/>
      <c r="G59" s="1193"/>
      <c r="H59" s="1193"/>
      <c r="I59" s="1193"/>
      <c r="J59" s="1194"/>
      <c r="K59" s="84"/>
      <c r="L59" s="85"/>
      <c r="M59" s="85"/>
      <c r="N59" s="85"/>
      <c r="O59" s="86"/>
    </row>
    <row r="60" spans="1:21" ht="31.5" customHeight="1" thickBot="1">
      <c r="B60" s="1187"/>
      <c r="C60" s="1188"/>
      <c r="D60" s="1195" t="s">
        <v>27</v>
      </c>
      <c r="E60" s="1196"/>
      <c r="F60" s="1196"/>
      <c r="G60" s="1196"/>
      <c r="H60" s="1196"/>
      <c r="I60" s="1196"/>
      <c r="J60" s="1197"/>
      <c r="K60" s="87"/>
      <c r="L60" s="88"/>
      <c r="M60" s="88"/>
      <c r="N60" s="88"/>
      <c r="O60" s="89"/>
    </row>
    <row r="61" spans="1:21" ht="24" customHeight="1">
      <c r="B61" s="90"/>
      <c r="C61" s="90"/>
      <c r="D61" s="91" t="s">
        <v>28</v>
      </c>
      <c r="E61" s="92"/>
      <c r="F61" s="92"/>
      <c r="G61" s="92"/>
      <c r="H61" s="92"/>
      <c r="I61" s="92"/>
      <c r="J61" s="92"/>
      <c r="K61" s="92"/>
      <c r="L61" s="92"/>
      <c r="M61" s="92"/>
      <c r="N61" s="92"/>
      <c r="O61" s="92"/>
    </row>
    <row r="62" spans="1:21" ht="24" customHeight="1">
      <c r="B62" s="93"/>
      <c r="C62" s="93"/>
      <c r="D62" s="91" t="s">
        <v>29</v>
      </c>
      <c r="E62" s="92"/>
      <c r="F62" s="92"/>
      <c r="G62" s="92"/>
      <c r="H62" s="92"/>
      <c r="I62" s="92"/>
      <c r="J62" s="92"/>
      <c r="K62" s="92"/>
      <c r="L62" s="92"/>
      <c r="M62" s="92"/>
      <c r="N62" s="92"/>
      <c r="O62" s="92"/>
    </row>
    <row r="63" spans="1:21" ht="24" customHeight="1">
      <c r="A63" s="46"/>
      <c r="B63" s="69"/>
      <c r="C63" s="46"/>
      <c r="D63" s="46"/>
      <c r="E63" s="46"/>
      <c r="F63" s="46"/>
      <c r="G63" s="46"/>
      <c r="H63" s="46"/>
      <c r="I63" s="46"/>
      <c r="J63" s="46"/>
      <c r="K63" s="46"/>
      <c r="L63" s="46"/>
      <c r="M63" s="46"/>
      <c r="N63" s="46"/>
      <c r="O63" s="46"/>
      <c r="P63" s="46"/>
      <c r="Q63" s="46"/>
      <c r="R63" s="46"/>
      <c r="S63" s="46"/>
      <c r="T63" s="46"/>
      <c r="U63" s="46"/>
    </row>
    <row r="64" spans="1:21" ht="24" customHeight="1">
      <c r="A64" s="46"/>
      <c r="B64" s="69"/>
      <c r="C64" s="46"/>
      <c r="D64" s="46"/>
      <c r="E64" s="46"/>
      <c r="F64" s="46"/>
      <c r="G64" s="46"/>
      <c r="H64" s="46"/>
      <c r="I64" s="46"/>
      <c r="J64" s="46"/>
      <c r="K64" s="46"/>
      <c r="L64" s="46"/>
      <c r="M64" s="46"/>
      <c r="N64" s="46"/>
      <c r="O64" s="46"/>
      <c r="P64" s="46"/>
      <c r="Q64" s="46"/>
      <c r="R64" s="46"/>
      <c r="S64" s="46"/>
      <c r="T64" s="46"/>
      <c r="U64" s="46"/>
    </row>
  </sheetData>
  <sheetProtection algorithmName="SHA-512" hashValue="x5OaNhlID4cU84k8bR1WO6l/nKfXrVwKS/kLwgezik6Md5lD+mrXEnjTLlr2nSJPD44X/qGoKZqvKHYTFQGEng==" saltValue="YTg6qHh6rL+6H7B9PbdLOw==" spinCount="100000" sheet="1" objects="1" scenarios="1"/>
  <mergeCells count="16">
    <mergeCell ref="B52:C52"/>
    <mergeCell ref="E52:J52"/>
    <mergeCell ref="B53:C53"/>
    <mergeCell ref="E53:J53"/>
    <mergeCell ref="B58:C60"/>
    <mergeCell ref="D58:J58"/>
    <mergeCell ref="D59:J59"/>
    <mergeCell ref="D60:J60"/>
    <mergeCell ref="B45:C51"/>
    <mergeCell ref="E45:J45"/>
    <mergeCell ref="E46:J46"/>
    <mergeCell ref="E47:J47"/>
    <mergeCell ref="E48:J48"/>
    <mergeCell ref="E49:J49"/>
    <mergeCell ref="E50:J50"/>
    <mergeCell ref="E51:J51"/>
  </mergeCells>
  <phoneticPr fontId="2"/>
  <printOptions horizontalCentered="1"/>
  <pageMargins left="0" right="0" top="0.19685039370078741" bottom="0.23622047244094491" header="0" footer="0"/>
  <pageSetup paperSize="9" scale="56" orientation="landscape" horizontalDpi="300" verticalDpi="300"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MasterSheet7">
    <pageSetUpPr fitToPage="1"/>
  </sheetPr>
  <dimension ref="B1:M55"/>
  <sheetViews>
    <sheetView showGridLines="0" zoomScale="70" zoomScaleNormal="70" zoomScaleSheetLayoutView="100" workbookViewId="0"/>
  </sheetViews>
  <sheetFormatPr defaultColWidth="0" defaultRowHeight="13.5" customHeight="1" zeroHeight="1"/>
  <cols>
    <col min="1" max="1" width="6.6640625" style="94" customWidth="1"/>
    <col min="2" max="3" width="12.6640625" style="94" customWidth="1"/>
    <col min="4" max="4" width="11.6640625" style="94" customWidth="1"/>
    <col min="5" max="8" width="10.33203125" style="94" customWidth="1"/>
    <col min="9" max="13" width="16.33203125" style="94" customWidth="1"/>
    <col min="14" max="19" width="12.6640625" style="94" customWidth="1"/>
    <col min="20" max="16384" width="0" style="94" hidden="1"/>
  </cols>
  <sheetData>
    <row r="1" ht="15" customHeight="1"/>
    <row r="2" ht="15" customHeight="1"/>
    <row r="3" ht="15" customHeight="1"/>
    <row r="4" ht="15" customHeight="1"/>
    <row r="5" ht="15" customHeight="1"/>
    <row r="6" ht="15" customHeight="1"/>
    <row r="7" ht="15" customHeight="1"/>
    <row r="8" ht="15" customHeight="1"/>
    <row r="9" ht="15" customHeight="1"/>
    <row r="10" ht="15" customHeight="1"/>
    <row r="11" ht="15" customHeight="1"/>
    <row r="12" ht="15" customHeight="1"/>
    <row r="13" ht="15" customHeight="1"/>
    <row r="14" ht="15" customHeight="1"/>
    <row r="15" ht="15" customHeight="1"/>
    <row r="16" ht="15" customHeight="1"/>
    <row r="17" ht="15" customHeight="1"/>
    <row r="18" ht="15" customHeight="1"/>
    <row r="19" ht="15" customHeight="1"/>
    <row r="20" ht="15" customHeight="1"/>
    <row r="21" ht="15" customHeight="1"/>
    <row r="22" ht="15" customHeight="1"/>
    <row r="23" ht="15" customHeight="1"/>
    <row r="24" ht="15" customHeight="1"/>
    <row r="25" ht="15" customHeight="1"/>
    <row r="26" ht="15" customHeight="1"/>
    <row r="27" ht="15" customHeight="1"/>
    <row r="28" ht="15" customHeight="1"/>
    <row r="29" ht="15" customHeight="1"/>
    <row r="30" ht="15" customHeight="1"/>
    <row r="31" ht="15" customHeight="1"/>
    <row r="32" ht="15" customHeight="1"/>
    <row r="33" spans="2:13" ht="15" customHeight="1"/>
    <row r="34" spans="2:13" ht="15" customHeight="1"/>
    <row r="35" spans="2:13" ht="15" customHeight="1"/>
    <row r="36" spans="2:13" ht="15" customHeight="1"/>
    <row r="37" spans="2:13" ht="15" customHeight="1"/>
    <row r="38" spans="2:13" ht="15" customHeight="1"/>
    <row r="39" spans="2:13" ht="27.75" customHeight="1" thickBot="1">
      <c r="M39" s="95" t="s">
        <v>7</v>
      </c>
    </row>
    <row r="40" spans="2:13" ht="27.75" customHeight="1" thickBot="1">
      <c r="B40" s="96" t="s">
        <v>8</v>
      </c>
      <c r="C40" s="97"/>
      <c r="D40" s="97"/>
      <c r="E40" s="98"/>
      <c r="F40" s="98"/>
      <c r="G40" s="98"/>
      <c r="H40" s="99" t="s">
        <v>2</v>
      </c>
      <c r="I40" s="100" t="s">
        <v>527</v>
      </c>
      <c r="J40" s="101" t="s">
        <v>528</v>
      </c>
      <c r="K40" s="101" t="s">
        <v>529</v>
      </c>
      <c r="L40" s="101" t="s">
        <v>530</v>
      </c>
      <c r="M40" s="102" t="s">
        <v>531</v>
      </c>
    </row>
    <row r="41" spans="2:13" ht="27.75" customHeight="1">
      <c r="B41" s="1198" t="s">
        <v>30</v>
      </c>
      <c r="C41" s="1199"/>
      <c r="D41" s="103"/>
      <c r="E41" s="1204" t="s">
        <v>31</v>
      </c>
      <c r="F41" s="1204"/>
      <c r="G41" s="1204"/>
      <c r="H41" s="1205"/>
      <c r="I41" s="340">
        <v>2074</v>
      </c>
      <c r="J41" s="341">
        <v>1965</v>
      </c>
      <c r="K41" s="341">
        <v>1828</v>
      </c>
      <c r="L41" s="341">
        <v>1653</v>
      </c>
      <c r="M41" s="342">
        <v>1577</v>
      </c>
    </row>
    <row r="42" spans="2:13" ht="27.75" customHeight="1">
      <c r="B42" s="1200"/>
      <c r="C42" s="1201"/>
      <c r="D42" s="104"/>
      <c r="E42" s="1206" t="s">
        <v>32</v>
      </c>
      <c r="F42" s="1206"/>
      <c r="G42" s="1206"/>
      <c r="H42" s="1207"/>
      <c r="I42" s="343" t="s">
        <v>488</v>
      </c>
      <c r="J42" s="344" t="s">
        <v>488</v>
      </c>
      <c r="K42" s="344" t="s">
        <v>488</v>
      </c>
      <c r="L42" s="344" t="s">
        <v>488</v>
      </c>
      <c r="M42" s="345" t="s">
        <v>488</v>
      </c>
    </row>
    <row r="43" spans="2:13" ht="27.75" customHeight="1">
      <c r="B43" s="1200"/>
      <c r="C43" s="1201"/>
      <c r="D43" s="104"/>
      <c r="E43" s="1206" t="s">
        <v>33</v>
      </c>
      <c r="F43" s="1206"/>
      <c r="G43" s="1206"/>
      <c r="H43" s="1207"/>
      <c r="I43" s="343">
        <v>3427</v>
      </c>
      <c r="J43" s="344">
        <v>3130</v>
      </c>
      <c r="K43" s="344">
        <v>2868</v>
      </c>
      <c r="L43" s="344">
        <v>2610</v>
      </c>
      <c r="M43" s="345">
        <v>2393</v>
      </c>
    </row>
    <row r="44" spans="2:13" ht="27.75" customHeight="1">
      <c r="B44" s="1200"/>
      <c r="C44" s="1201"/>
      <c r="D44" s="104"/>
      <c r="E44" s="1206" t="s">
        <v>34</v>
      </c>
      <c r="F44" s="1206"/>
      <c r="G44" s="1206"/>
      <c r="H44" s="1207"/>
      <c r="I44" s="343">
        <v>398</v>
      </c>
      <c r="J44" s="344">
        <v>342</v>
      </c>
      <c r="K44" s="344">
        <v>297</v>
      </c>
      <c r="L44" s="344">
        <v>263</v>
      </c>
      <c r="M44" s="345">
        <v>227</v>
      </c>
    </row>
    <row r="45" spans="2:13" ht="27.75" customHeight="1">
      <c r="B45" s="1200"/>
      <c r="C45" s="1201"/>
      <c r="D45" s="104"/>
      <c r="E45" s="1206" t="s">
        <v>35</v>
      </c>
      <c r="F45" s="1206"/>
      <c r="G45" s="1206"/>
      <c r="H45" s="1207"/>
      <c r="I45" s="343">
        <v>1256</v>
      </c>
      <c r="J45" s="344">
        <v>1224</v>
      </c>
      <c r="K45" s="344">
        <v>1234</v>
      </c>
      <c r="L45" s="344">
        <v>1237</v>
      </c>
      <c r="M45" s="345">
        <v>1251</v>
      </c>
    </row>
    <row r="46" spans="2:13" ht="27.75" customHeight="1">
      <c r="B46" s="1200"/>
      <c r="C46" s="1201"/>
      <c r="D46" s="105"/>
      <c r="E46" s="1206" t="s">
        <v>36</v>
      </c>
      <c r="F46" s="1206"/>
      <c r="G46" s="1206"/>
      <c r="H46" s="1207"/>
      <c r="I46" s="343" t="s">
        <v>488</v>
      </c>
      <c r="J46" s="344" t="s">
        <v>488</v>
      </c>
      <c r="K46" s="344" t="s">
        <v>488</v>
      </c>
      <c r="L46" s="344" t="s">
        <v>488</v>
      </c>
      <c r="M46" s="345" t="s">
        <v>488</v>
      </c>
    </row>
    <row r="47" spans="2:13" ht="27.75" customHeight="1">
      <c r="B47" s="1200"/>
      <c r="C47" s="1201"/>
      <c r="D47" s="106"/>
      <c r="E47" s="1208" t="s">
        <v>37</v>
      </c>
      <c r="F47" s="1209"/>
      <c r="G47" s="1209"/>
      <c r="H47" s="1210"/>
      <c r="I47" s="343" t="s">
        <v>488</v>
      </c>
      <c r="J47" s="344" t="s">
        <v>488</v>
      </c>
      <c r="K47" s="344" t="s">
        <v>488</v>
      </c>
      <c r="L47" s="344" t="s">
        <v>488</v>
      </c>
      <c r="M47" s="345" t="s">
        <v>488</v>
      </c>
    </row>
    <row r="48" spans="2:13" ht="27.75" customHeight="1">
      <c r="B48" s="1200"/>
      <c r="C48" s="1201"/>
      <c r="D48" s="104"/>
      <c r="E48" s="1206" t="s">
        <v>38</v>
      </c>
      <c r="F48" s="1206"/>
      <c r="G48" s="1206"/>
      <c r="H48" s="1207"/>
      <c r="I48" s="343" t="s">
        <v>488</v>
      </c>
      <c r="J48" s="344" t="s">
        <v>488</v>
      </c>
      <c r="K48" s="344" t="s">
        <v>488</v>
      </c>
      <c r="L48" s="344" t="s">
        <v>488</v>
      </c>
      <c r="M48" s="345" t="s">
        <v>488</v>
      </c>
    </row>
    <row r="49" spans="2:13" ht="27.75" customHeight="1">
      <c r="B49" s="1202"/>
      <c r="C49" s="1203"/>
      <c r="D49" s="104"/>
      <c r="E49" s="1206" t="s">
        <v>39</v>
      </c>
      <c r="F49" s="1206"/>
      <c r="G49" s="1206"/>
      <c r="H49" s="1207"/>
      <c r="I49" s="343" t="s">
        <v>488</v>
      </c>
      <c r="J49" s="344" t="s">
        <v>488</v>
      </c>
      <c r="K49" s="344" t="s">
        <v>488</v>
      </c>
      <c r="L49" s="344" t="s">
        <v>488</v>
      </c>
      <c r="M49" s="345" t="s">
        <v>488</v>
      </c>
    </row>
    <row r="50" spans="2:13" ht="27.75" customHeight="1">
      <c r="B50" s="1211" t="s">
        <v>40</v>
      </c>
      <c r="C50" s="1212"/>
      <c r="D50" s="107"/>
      <c r="E50" s="1206" t="s">
        <v>41</v>
      </c>
      <c r="F50" s="1206"/>
      <c r="G50" s="1206"/>
      <c r="H50" s="1207"/>
      <c r="I50" s="343">
        <v>4625</v>
      </c>
      <c r="J50" s="344">
        <v>5111</v>
      </c>
      <c r="K50" s="344">
        <v>5831</v>
      </c>
      <c r="L50" s="344">
        <v>6548</v>
      </c>
      <c r="M50" s="345">
        <v>6713</v>
      </c>
    </row>
    <row r="51" spans="2:13" ht="27.75" customHeight="1">
      <c r="B51" s="1200"/>
      <c r="C51" s="1201"/>
      <c r="D51" s="104"/>
      <c r="E51" s="1206" t="s">
        <v>42</v>
      </c>
      <c r="F51" s="1206"/>
      <c r="G51" s="1206"/>
      <c r="H51" s="1207"/>
      <c r="I51" s="343">
        <v>22</v>
      </c>
      <c r="J51" s="344">
        <v>11</v>
      </c>
      <c r="K51" s="344">
        <v>5</v>
      </c>
      <c r="L51" s="344">
        <v>4</v>
      </c>
      <c r="M51" s="345">
        <v>3</v>
      </c>
    </row>
    <row r="52" spans="2:13" ht="27.75" customHeight="1">
      <c r="B52" s="1202"/>
      <c r="C52" s="1203"/>
      <c r="D52" s="104"/>
      <c r="E52" s="1206" t="s">
        <v>43</v>
      </c>
      <c r="F52" s="1206"/>
      <c r="G52" s="1206"/>
      <c r="H52" s="1207"/>
      <c r="I52" s="343">
        <v>3942</v>
      </c>
      <c r="J52" s="344">
        <v>3627</v>
      </c>
      <c r="K52" s="344">
        <v>3318</v>
      </c>
      <c r="L52" s="344">
        <v>2975</v>
      </c>
      <c r="M52" s="345">
        <v>2625</v>
      </c>
    </row>
    <row r="53" spans="2:13" ht="27.75" customHeight="1" thickBot="1">
      <c r="B53" s="1213" t="s">
        <v>19</v>
      </c>
      <c r="C53" s="1214"/>
      <c r="D53" s="108"/>
      <c r="E53" s="1215" t="s">
        <v>44</v>
      </c>
      <c r="F53" s="1215"/>
      <c r="G53" s="1215"/>
      <c r="H53" s="1216"/>
      <c r="I53" s="346">
        <v>-1435</v>
      </c>
      <c r="J53" s="347">
        <v>-2089</v>
      </c>
      <c r="K53" s="347">
        <v>-2927</v>
      </c>
      <c r="L53" s="347">
        <v>-3764</v>
      </c>
      <c r="M53" s="348">
        <v>-3893</v>
      </c>
    </row>
    <row r="54" spans="2:13" ht="27.75" customHeight="1">
      <c r="B54" s="109"/>
      <c r="C54" s="110"/>
      <c r="D54" s="110"/>
      <c r="E54" s="111"/>
      <c r="F54" s="111"/>
      <c r="G54" s="111"/>
      <c r="H54" s="111"/>
      <c r="I54" s="112"/>
      <c r="J54" s="112"/>
      <c r="K54" s="112"/>
      <c r="L54" s="112"/>
      <c r="M54" s="112"/>
    </row>
    <row r="55" spans="2:13" ht="13.2"/>
  </sheetData>
  <sheetProtection algorithmName="SHA-512" hashValue="2fJC1sKuc3+Zme0qZfV3cX4TgYmcIBzLjxEJe8ALc5j/Mj7Ryq8+wZexfH4oChpLiGZttgTEKrmopwnu2FcLUA==" saltValue="xNJL0ZvePm5FeFZsOxZd4A==" spinCount="100000" sheet="1" objects="1" scenarios="1"/>
  <mergeCells count="16">
    <mergeCell ref="B50:C52"/>
    <mergeCell ref="E50:H50"/>
    <mergeCell ref="E51:H51"/>
    <mergeCell ref="E52:H52"/>
    <mergeCell ref="B53:C53"/>
    <mergeCell ref="E53:H53"/>
    <mergeCell ref="B41:C49"/>
    <mergeCell ref="E41:H41"/>
    <mergeCell ref="E42:H42"/>
    <mergeCell ref="E43:H43"/>
    <mergeCell ref="E44:H44"/>
    <mergeCell ref="E45:H45"/>
    <mergeCell ref="E46:H46"/>
    <mergeCell ref="E47:H47"/>
    <mergeCell ref="E48:H48"/>
    <mergeCell ref="E49:H49"/>
  </mergeCells>
  <phoneticPr fontId="2"/>
  <printOptions horizontalCentered="1"/>
  <pageMargins left="0" right="0" top="0.19685039370078741" bottom="0" header="0" footer="0"/>
  <pageSetup paperSize="9" scale="59" orientation="landscape" horizontalDpi="300" verticalDpi="300"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W64"/>
  <sheetViews>
    <sheetView showGridLines="0" zoomScale="70" zoomScaleNormal="70" zoomScaleSheetLayoutView="100" workbookViewId="0"/>
  </sheetViews>
  <sheetFormatPr defaultColWidth="0" defaultRowHeight="13.5" customHeight="1" zeroHeight="1"/>
  <cols>
    <col min="1" max="1" width="8.21875" style="1" customWidth="1"/>
    <col min="2" max="2" width="16.33203125" style="1" customWidth="1"/>
    <col min="3" max="5" width="26.21875" style="1" customWidth="1"/>
    <col min="6" max="8" width="24.21875" style="1" customWidth="1"/>
    <col min="9" max="14" width="26" style="1" customWidth="1"/>
    <col min="15" max="15" width="6.10937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row r="2" ht="16.5" customHeight="1"/>
    <row r="3" ht="16.5" customHeight="1"/>
    <row r="4" ht="16.5" customHeight="1"/>
    <row r="5" ht="16.5" customHeight="1"/>
    <row r="6" ht="16.5" customHeight="1"/>
    <row r="7" ht="16.5" customHeight="1"/>
    <row r="8" ht="16.5" customHeight="1"/>
    <row r="9" ht="16.5" customHeight="1"/>
    <row r="10" ht="16.5" customHeight="1"/>
    <row r="11" ht="16.5" customHeight="1"/>
    <row r="12" ht="16.5" customHeight="1"/>
    <row r="13" ht="16.5" customHeight="1"/>
    <row r="14" ht="16.5" customHeight="1"/>
    <row r="15" ht="16.5" customHeight="1"/>
    <row r="16" ht="16.5" customHeight="1"/>
    <row r="17" ht="16.5" customHeight="1"/>
    <row r="18" ht="16.5" customHeight="1"/>
    <row r="19" ht="16.5" customHeight="1"/>
    <row r="20" ht="16.5" customHeight="1"/>
    <row r="21" ht="16.5" customHeight="1"/>
    <row r="22" ht="16.5" customHeight="1"/>
    <row r="23" ht="16.5" customHeight="1"/>
    <row r="24" ht="16.5" customHeight="1"/>
    <row r="25" ht="16.5" customHeight="1"/>
    <row r="26" ht="16.5" customHeight="1"/>
    <row r="27" ht="16.5" customHeight="1"/>
    <row r="28" ht="16.5" customHeight="1"/>
    <row r="29" ht="16.5" customHeight="1"/>
    <row r="30" ht="16.5" customHeight="1"/>
    <row r="31" ht="16.5" customHeight="1"/>
    <row r="32" ht="16.5" customHeight="1"/>
    <row r="33" ht="16.5" customHeight="1"/>
    <row r="34" ht="16.5" customHeight="1"/>
    <row r="35" ht="16.5" customHeight="1"/>
    <row r="36" ht="16.5" customHeight="1"/>
    <row r="37" ht="16.5" customHeight="1"/>
    <row r="38" ht="16.5" customHeight="1"/>
    <row r="39" ht="16.5" customHeight="1"/>
    <row r="40" ht="16.5" customHeight="1"/>
    <row r="41" ht="16.5" customHeight="1"/>
    <row r="42" ht="16.5" customHeight="1"/>
    <row r="43" ht="16.5" customHeight="1"/>
    <row r="44" ht="16.5" customHeight="1"/>
    <row r="45" ht="16.5" customHeight="1"/>
    <row r="46" ht="16.5" customHeight="1"/>
    <row r="47" ht="16.5" customHeight="1"/>
    <row r="48" ht="16.5" customHeight="1"/>
    <row r="49" spans="2:8" ht="20.25" customHeight="1"/>
    <row r="50" spans="2:8" ht="16.5" customHeight="1"/>
    <row r="51" spans="2:8" ht="29.25" customHeight="1"/>
    <row r="52" spans="2:8" ht="29.25" customHeight="1"/>
    <row r="53" spans="2:8" ht="52.5" customHeight="1" thickBot="1">
      <c r="B53" s="2"/>
      <c r="C53" s="2"/>
      <c r="D53" s="2"/>
      <c r="E53" s="2"/>
      <c r="F53" s="2"/>
      <c r="G53" s="2"/>
      <c r="H53" s="113" t="s">
        <v>45</v>
      </c>
    </row>
    <row r="54" spans="2:8" ht="29.25" customHeight="1" thickBot="1">
      <c r="B54" s="114" t="s">
        <v>1</v>
      </c>
      <c r="C54" s="115"/>
      <c r="D54" s="115"/>
      <c r="E54" s="116" t="s">
        <v>2</v>
      </c>
      <c r="F54" s="117" t="s">
        <v>529</v>
      </c>
      <c r="G54" s="117" t="s">
        <v>530</v>
      </c>
      <c r="H54" s="118" t="s">
        <v>531</v>
      </c>
    </row>
    <row r="55" spans="2:8" ht="52.5" customHeight="1">
      <c r="B55" s="119"/>
      <c r="C55" s="1225" t="s">
        <v>46</v>
      </c>
      <c r="D55" s="1225"/>
      <c r="E55" s="1226"/>
      <c r="F55" s="120">
        <v>1764</v>
      </c>
      <c r="G55" s="120">
        <v>1839</v>
      </c>
      <c r="H55" s="121">
        <v>1769</v>
      </c>
    </row>
    <row r="56" spans="2:8" ht="52.5" customHeight="1">
      <c r="B56" s="122"/>
      <c r="C56" s="1227" t="s">
        <v>47</v>
      </c>
      <c r="D56" s="1227"/>
      <c r="E56" s="1228"/>
      <c r="F56" s="123">
        <v>1212</v>
      </c>
      <c r="G56" s="123">
        <v>1273</v>
      </c>
      <c r="H56" s="124">
        <v>1275</v>
      </c>
    </row>
    <row r="57" spans="2:8" ht="53.25" customHeight="1">
      <c r="B57" s="122"/>
      <c r="C57" s="1229" t="s">
        <v>48</v>
      </c>
      <c r="D57" s="1229"/>
      <c r="E57" s="1230"/>
      <c r="F57" s="125">
        <v>2674</v>
      </c>
      <c r="G57" s="125">
        <v>3230</v>
      </c>
      <c r="H57" s="126">
        <v>3443</v>
      </c>
    </row>
    <row r="58" spans="2:8" ht="45.75" customHeight="1">
      <c r="B58" s="127"/>
      <c r="C58" s="1217" t="s">
        <v>564</v>
      </c>
      <c r="D58" s="1218"/>
      <c r="E58" s="1219"/>
      <c r="F58" s="349">
        <v>1304</v>
      </c>
      <c r="G58" s="128">
        <v>1704</v>
      </c>
      <c r="H58" s="128">
        <v>1824</v>
      </c>
    </row>
    <row r="59" spans="2:8" ht="45.75" customHeight="1">
      <c r="B59" s="127"/>
      <c r="C59" s="1217" t="s">
        <v>565</v>
      </c>
      <c r="D59" s="1218"/>
      <c r="E59" s="1219"/>
      <c r="F59" s="349">
        <v>761</v>
      </c>
      <c r="G59" s="128">
        <v>789</v>
      </c>
      <c r="H59" s="128">
        <v>817</v>
      </c>
    </row>
    <row r="60" spans="2:8" ht="45.75" customHeight="1">
      <c r="B60" s="127"/>
      <c r="C60" s="1217" t="s">
        <v>566</v>
      </c>
      <c r="D60" s="1218"/>
      <c r="E60" s="1219"/>
      <c r="F60" s="349">
        <v>436</v>
      </c>
      <c r="G60" s="128">
        <v>476</v>
      </c>
      <c r="H60" s="128">
        <v>513</v>
      </c>
    </row>
    <row r="61" spans="2:8" ht="45.75" customHeight="1">
      <c r="B61" s="127"/>
      <c r="C61" s="1217" t="s">
        <v>567</v>
      </c>
      <c r="D61" s="1218"/>
      <c r="E61" s="1219"/>
      <c r="F61" s="349">
        <v>70</v>
      </c>
      <c r="G61" s="128">
        <v>100</v>
      </c>
      <c r="H61" s="128">
        <v>124</v>
      </c>
    </row>
    <row r="62" spans="2:8" ht="45.75" customHeight="1" thickBot="1">
      <c r="B62" s="129"/>
      <c r="C62" s="1220" t="s">
        <v>568</v>
      </c>
      <c r="D62" s="1221"/>
      <c r="E62" s="1222"/>
      <c r="F62" s="350">
        <v>18</v>
      </c>
      <c r="G62" s="130">
        <v>62</v>
      </c>
      <c r="H62" s="130">
        <v>51</v>
      </c>
    </row>
    <row r="63" spans="2:8" ht="52.5" customHeight="1" thickBot="1">
      <c r="B63" s="131"/>
      <c r="C63" s="1223" t="s">
        <v>49</v>
      </c>
      <c r="D63" s="1223"/>
      <c r="E63" s="1224"/>
      <c r="F63" s="132">
        <v>5650</v>
      </c>
      <c r="G63" s="132">
        <v>6343</v>
      </c>
      <c r="H63" s="133">
        <v>6487</v>
      </c>
    </row>
    <row r="64" spans="2:8" ht="13.2"/>
  </sheetData>
  <sheetProtection algorithmName="SHA-512" hashValue="91BmegE49bw/7Vw6z3AdfBO8EvpHow8ofz3ZY3hwH0k5x2Ds4SMByK2gmjJxOev2dztS4rqNmvVT5lRso/KCug==" saltValue="md09bqVKykk1NXKSpQqvpQ=="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2" orientation="landscape" verticalDpi="300"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13F0FB-9AAA-4BC7-BAAC-E3E761AB9186}">
  <sheetPr>
    <pageSetUpPr fitToPage="1"/>
  </sheetPr>
  <dimension ref="A1:DE85"/>
  <sheetViews>
    <sheetView showGridLines="0" zoomScale="70" zoomScaleNormal="70" zoomScaleSheetLayoutView="55" workbookViewId="0"/>
  </sheetViews>
  <sheetFormatPr defaultColWidth="0" defaultRowHeight="0" customHeight="1" zeroHeight="1"/>
  <cols>
    <col min="1" max="1" width="6.33203125" style="253" customWidth="1"/>
    <col min="2" max="107" width="2.44140625" style="253" customWidth="1"/>
    <col min="108" max="108" width="6.109375" style="259" customWidth="1"/>
    <col min="109" max="109" width="5.88671875" style="257" customWidth="1"/>
    <col min="110" max="16384" width="8.6640625" style="253" hidden="1"/>
  </cols>
  <sheetData>
    <row r="1" spans="1:109" ht="42.75" customHeight="1">
      <c r="A1" s="376"/>
      <c r="B1" s="375"/>
      <c r="DD1" s="253"/>
      <c r="DE1" s="253"/>
    </row>
    <row r="2" spans="1:109" ht="25.5" customHeight="1">
      <c r="A2" s="374"/>
      <c r="C2" s="374"/>
      <c r="O2" s="374"/>
      <c r="P2" s="374"/>
      <c r="Q2" s="374"/>
      <c r="R2" s="374"/>
      <c r="S2" s="374"/>
      <c r="T2" s="374"/>
      <c r="U2" s="374"/>
      <c r="V2" s="374"/>
      <c r="W2" s="374"/>
      <c r="X2" s="374"/>
      <c r="Y2" s="374"/>
      <c r="Z2" s="374"/>
      <c r="AA2" s="374"/>
      <c r="AB2" s="374"/>
      <c r="AC2" s="374"/>
      <c r="AD2" s="374"/>
      <c r="AE2" s="374"/>
      <c r="AF2" s="374"/>
      <c r="AG2" s="374"/>
      <c r="AH2" s="374"/>
      <c r="AI2" s="374"/>
      <c r="AU2" s="374"/>
      <c r="BG2" s="374"/>
      <c r="BS2" s="374"/>
      <c r="CE2" s="374"/>
      <c r="CQ2" s="374"/>
      <c r="DD2" s="253"/>
      <c r="DE2" s="253"/>
    </row>
    <row r="3" spans="1:109" ht="25.5" customHeight="1">
      <c r="A3" s="374"/>
      <c r="C3" s="374"/>
      <c r="O3" s="374"/>
      <c r="P3" s="374"/>
      <c r="Q3" s="374"/>
      <c r="R3" s="374"/>
      <c r="S3" s="374"/>
      <c r="T3" s="374"/>
      <c r="U3" s="374"/>
      <c r="V3" s="374"/>
      <c r="W3" s="374"/>
      <c r="X3" s="374"/>
      <c r="Y3" s="374"/>
      <c r="Z3" s="374"/>
      <c r="AA3" s="374"/>
      <c r="AB3" s="374"/>
      <c r="AC3" s="374"/>
      <c r="AD3" s="374"/>
      <c r="AE3" s="374"/>
      <c r="AF3" s="374"/>
      <c r="AG3" s="374"/>
      <c r="AH3" s="374"/>
      <c r="AI3" s="374"/>
      <c r="AU3" s="374"/>
      <c r="BG3" s="374"/>
      <c r="BS3" s="374"/>
      <c r="CE3" s="374"/>
      <c r="CQ3" s="374"/>
      <c r="DD3" s="253"/>
      <c r="DE3" s="253"/>
    </row>
    <row r="4" spans="1:109" s="251" customFormat="1" ht="13.2">
      <c r="A4" s="374"/>
      <c r="B4" s="374"/>
      <c r="C4" s="374"/>
      <c r="D4" s="374"/>
      <c r="E4" s="374"/>
      <c r="F4" s="374"/>
      <c r="G4" s="374"/>
      <c r="H4" s="374"/>
      <c r="I4" s="374"/>
      <c r="J4" s="374"/>
      <c r="K4" s="374"/>
      <c r="L4" s="374"/>
      <c r="M4" s="374"/>
      <c r="N4" s="374"/>
      <c r="O4" s="374"/>
      <c r="P4" s="374"/>
      <c r="Q4" s="374"/>
      <c r="R4" s="374"/>
      <c r="S4" s="374"/>
      <c r="T4" s="374"/>
      <c r="U4" s="374"/>
      <c r="V4" s="374"/>
      <c r="W4" s="374"/>
      <c r="X4" s="374"/>
      <c r="Y4" s="374"/>
      <c r="Z4" s="374"/>
      <c r="AA4" s="374"/>
      <c r="AB4" s="374"/>
      <c r="AC4" s="374"/>
      <c r="AD4" s="374"/>
      <c r="AE4" s="374"/>
      <c r="AF4" s="374"/>
      <c r="AG4" s="374"/>
      <c r="AH4" s="374"/>
      <c r="AI4" s="374"/>
      <c r="AJ4" s="374"/>
      <c r="AK4" s="374"/>
      <c r="AL4" s="374"/>
      <c r="AM4" s="374"/>
      <c r="AN4" s="374"/>
      <c r="AO4" s="374"/>
      <c r="AP4" s="374"/>
      <c r="AQ4" s="374"/>
      <c r="AR4" s="374"/>
      <c r="AS4" s="374"/>
      <c r="AT4" s="374"/>
      <c r="AU4" s="374"/>
      <c r="AV4" s="374"/>
      <c r="AW4" s="374"/>
      <c r="AX4" s="374"/>
      <c r="AY4" s="374"/>
      <c r="AZ4" s="374"/>
      <c r="BA4" s="374"/>
      <c r="BB4" s="374"/>
      <c r="BC4" s="374"/>
      <c r="BD4" s="374"/>
      <c r="BE4" s="374"/>
      <c r="BF4" s="374"/>
      <c r="BG4" s="374"/>
      <c r="BH4" s="374"/>
      <c r="BI4" s="374"/>
      <c r="BJ4" s="374"/>
      <c r="BK4" s="374"/>
      <c r="BL4" s="374"/>
      <c r="BM4" s="374"/>
      <c r="BN4" s="374"/>
      <c r="BO4" s="374"/>
      <c r="BP4" s="374"/>
      <c r="BQ4" s="374"/>
      <c r="BR4" s="374"/>
      <c r="BS4" s="374"/>
      <c r="BT4" s="374"/>
      <c r="BU4" s="374"/>
      <c r="BV4" s="374"/>
      <c r="BW4" s="374"/>
      <c r="BX4" s="374"/>
      <c r="BY4" s="374"/>
      <c r="BZ4" s="374"/>
      <c r="CA4" s="374"/>
      <c r="CB4" s="374"/>
      <c r="CC4" s="374"/>
      <c r="CD4" s="374"/>
      <c r="CE4" s="374"/>
      <c r="CF4" s="374"/>
      <c r="CG4" s="374"/>
      <c r="CH4" s="374"/>
      <c r="CI4" s="374"/>
      <c r="CJ4" s="374"/>
      <c r="CK4" s="374"/>
      <c r="CL4" s="374"/>
      <c r="CM4" s="374"/>
      <c r="CN4" s="374"/>
      <c r="CO4" s="374"/>
      <c r="CP4" s="374"/>
      <c r="CQ4" s="374"/>
      <c r="CR4" s="374"/>
      <c r="CS4" s="374"/>
      <c r="CT4" s="374"/>
      <c r="CU4" s="374"/>
      <c r="CV4" s="374"/>
      <c r="CW4" s="374"/>
      <c r="CX4" s="374"/>
      <c r="CY4" s="374"/>
      <c r="CZ4" s="374"/>
      <c r="DA4" s="374"/>
      <c r="DB4" s="374"/>
      <c r="DC4" s="374"/>
      <c r="DD4" s="374"/>
      <c r="DE4" s="374"/>
    </row>
    <row r="5" spans="1:109" s="251" customFormat="1" ht="13.2">
      <c r="A5" s="374"/>
      <c r="B5" s="374"/>
      <c r="C5" s="374"/>
      <c r="D5" s="374"/>
      <c r="E5" s="374"/>
      <c r="F5" s="374"/>
      <c r="G5" s="374"/>
      <c r="H5" s="374"/>
      <c r="I5" s="374"/>
      <c r="J5" s="374"/>
      <c r="K5" s="374"/>
      <c r="L5" s="374"/>
      <c r="M5" s="374"/>
      <c r="N5" s="374"/>
      <c r="O5" s="374"/>
      <c r="P5" s="374"/>
      <c r="Q5" s="374"/>
      <c r="R5" s="374"/>
      <c r="S5" s="374"/>
      <c r="T5" s="374"/>
      <c r="U5" s="374"/>
      <c r="V5" s="374"/>
      <c r="W5" s="374"/>
      <c r="X5" s="374"/>
      <c r="Y5" s="374"/>
      <c r="Z5" s="374"/>
      <c r="AA5" s="374"/>
      <c r="AB5" s="374"/>
      <c r="AC5" s="374"/>
      <c r="AD5" s="374"/>
      <c r="AE5" s="374"/>
      <c r="AF5" s="374"/>
      <c r="AG5" s="374"/>
      <c r="AH5" s="374"/>
      <c r="AI5" s="374"/>
      <c r="AJ5" s="374"/>
      <c r="AK5" s="374"/>
      <c r="AL5" s="374"/>
      <c r="AM5" s="374"/>
      <c r="AN5" s="374"/>
      <c r="AO5" s="374"/>
      <c r="AP5" s="374"/>
      <c r="AQ5" s="374"/>
      <c r="AR5" s="374"/>
      <c r="AS5" s="374"/>
      <c r="AT5" s="374"/>
      <c r="AU5" s="374"/>
      <c r="AV5" s="374"/>
      <c r="AW5" s="374"/>
      <c r="AX5" s="374"/>
      <c r="AY5" s="374"/>
      <c r="AZ5" s="374"/>
      <c r="BA5" s="374"/>
      <c r="BB5" s="374"/>
      <c r="BC5" s="374"/>
      <c r="BD5" s="374"/>
      <c r="BE5" s="374"/>
      <c r="BF5" s="374"/>
      <c r="BG5" s="374"/>
      <c r="BH5" s="374"/>
      <c r="BI5" s="374"/>
      <c r="BJ5" s="374"/>
      <c r="BK5" s="374"/>
      <c r="BL5" s="374"/>
      <c r="BM5" s="374"/>
      <c r="BN5" s="374"/>
      <c r="BO5" s="374"/>
      <c r="BP5" s="374"/>
      <c r="BQ5" s="374"/>
      <c r="BR5" s="374"/>
      <c r="BS5" s="374"/>
      <c r="BT5" s="374"/>
      <c r="BU5" s="374"/>
      <c r="BV5" s="374"/>
      <c r="BW5" s="374"/>
      <c r="BX5" s="374"/>
      <c r="BY5" s="374"/>
      <c r="BZ5" s="374"/>
      <c r="CA5" s="374"/>
      <c r="CB5" s="374"/>
      <c r="CC5" s="374"/>
      <c r="CD5" s="374"/>
      <c r="CE5" s="374"/>
      <c r="CF5" s="374"/>
      <c r="CG5" s="374"/>
      <c r="CH5" s="374"/>
      <c r="CI5" s="374"/>
      <c r="CJ5" s="374"/>
      <c r="CK5" s="374"/>
      <c r="CL5" s="374"/>
      <c r="CM5" s="374"/>
      <c r="CN5" s="374"/>
      <c r="CO5" s="374"/>
      <c r="CP5" s="374"/>
      <c r="CQ5" s="374"/>
      <c r="CR5" s="374"/>
      <c r="CS5" s="374"/>
      <c r="CT5" s="374"/>
      <c r="CU5" s="374"/>
      <c r="CV5" s="374"/>
      <c r="CW5" s="374"/>
      <c r="CX5" s="374"/>
      <c r="CY5" s="374"/>
      <c r="CZ5" s="374"/>
      <c r="DA5" s="374"/>
      <c r="DB5" s="374"/>
      <c r="DC5" s="374"/>
      <c r="DD5" s="374"/>
      <c r="DE5" s="374"/>
    </row>
    <row r="6" spans="1:109" s="251" customFormat="1" ht="13.2">
      <c r="A6" s="374"/>
      <c r="B6" s="374"/>
      <c r="C6" s="374"/>
      <c r="D6" s="374"/>
      <c r="E6" s="374"/>
      <c r="F6" s="374"/>
      <c r="G6" s="374"/>
      <c r="H6" s="374"/>
      <c r="I6" s="374"/>
      <c r="J6" s="374"/>
      <c r="K6" s="374"/>
      <c r="L6" s="374"/>
      <c r="M6" s="374"/>
      <c r="N6" s="374"/>
      <c r="O6" s="374"/>
      <c r="P6" s="374"/>
      <c r="Q6" s="374"/>
      <c r="R6" s="374"/>
      <c r="S6" s="374"/>
      <c r="T6" s="374"/>
      <c r="U6" s="374"/>
      <c r="V6" s="374"/>
      <c r="W6" s="374"/>
      <c r="X6" s="374"/>
      <c r="Y6" s="374"/>
      <c r="Z6" s="374"/>
      <c r="AA6" s="374"/>
      <c r="AB6" s="374"/>
      <c r="AC6" s="374"/>
      <c r="AD6" s="374"/>
      <c r="AE6" s="374"/>
      <c r="AF6" s="374"/>
      <c r="AG6" s="374"/>
      <c r="AH6" s="374"/>
      <c r="AI6" s="374"/>
      <c r="AJ6" s="374"/>
      <c r="AK6" s="374"/>
      <c r="AL6" s="374"/>
      <c r="AM6" s="374"/>
      <c r="AN6" s="374"/>
      <c r="AO6" s="374"/>
      <c r="AP6" s="374"/>
      <c r="AQ6" s="374"/>
      <c r="AR6" s="374"/>
      <c r="AS6" s="374"/>
      <c r="AT6" s="374"/>
      <c r="AU6" s="374"/>
      <c r="AV6" s="374"/>
      <c r="AW6" s="374"/>
      <c r="AX6" s="374"/>
      <c r="AY6" s="374"/>
      <c r="AZ6" s="374"/>
      <c r="BA6" s="374"/>
      <c r="BB6" s="374"/>
      <c r="BC6" s="374"/>
      <c r="BD6" s="374"/>
      <c r="BE6" s="374"/>
      <c r="BF6" s="374"/>
      <c r="BG6" s="374"/>
      <c r="BH6" s="374"/>
      <c r="BI6" s="374"/>
      <c r="BJ6" s="374"/>
      <c r="BK6" s="374"/>
      <c r="BL6" s="374"/>
      <c r="BM6" s="374"/>
      <c r="BN6" s="374"/>
      <c r="BO6" s="374"/>
      <c r="BP6" s="374"/>
      <c r="BQ6" s="374"/>
      <c r="BR6" s="374"/>
      <c r="BS6" s="374"/>
      <c r="BT6" s="374"/>
      <c r="BU6" s="374"/>
      <c r="BV6" s="374"/>
      <c r="BW6" s="374"/>
      <c r="BX6" s="374"/>
      <c r="BY6" s="374"/>
      <c r="BZ6" s="374"/>
      <c r="CA6" s="374"/>
      <c r="CB6" s="374"/>
      <c r="CC6" s="374"/>
      <c r="CD6" s="374"/>
      <c r="CE6" s="374"/>
      <c r="CF6" s="374"/>
      <c r="CG6" s="374"/>
      <c r="CH6" s="374"/>
      <c r="CI6" s="374"/>
      <c r="CJ6" s="374"/>
      <c r="CK6" s="374"/>
      <c r="CL6" s="374"/>
      <c r="CM6" s="374"/>
      <c r="CN6" s="374"/>
      <c r="CO6" s="374"/>
      <c r="CP6" s="374"/>
      <c r="CQ6" s="374"/>
      <c r="CR6" s="374"/>
      <c r="CS6" s="374"/>
      <c r="CT6" s="374"/>
      <c r="CU6" s="374"/>
      <c r="CV6" s="374"/>
      <c r="CW6" s="374"/>
      <c r="CX6" s="374"/>
      <c r="CY6" s="374"/>
      <c r="CZ6" s="374"/>
      <c r="DA6" s="374"/>
      <c r="DB6" s="374"/>
      <c r="DC6" s="374"/>
      <c r="DD6" s="374"/>
      <c r="DE6" s="374"/>
    </row>
    <row r="7" spans="1:109" s="251" customFormat="1" ht="13.2">
      <c r="A7" s="374"/>
      <c r="B7" s="374"/>
      <c r="C7" s="374"/>
      <c r="D7" s="374"/>
      <c r="E7" s="374"/>
      <c r="F7" s="374"/>
      <c r="G7" s="374"/>
      <c r="H7" s="374"/>
      <c r="I7" s="374"/>
      <c r="J7" s="374"/>
      <c r="K7" s="374"/>
      <c r="L7" s="374"/>
      <c r="M7" s="374"/>
      <c r="N7" s="374"/>
      <c r="O7" s="374"/>
      <c r="P7" s="374"/>
      <c r="Q7" s="374"/>
      <c r="R7" s="374"/>
      <c r="S7" s="374"/>
      <c r="T7" s="374"/>
      <c r="U7" s="374"/>
      <c r="V7" s="374"/>
      <c r="W7" s="374"/>
      <c r="X7" s="374"/>
      <c r="Y7" s="374"/>
      <c r="Z7" s="374"/>
      <c r="AA7" s="374"/>
      <c r="AB7" s="374"/>
      <c r="AC7" s="374"/>
      <c r="AD7" s="374"/>
      <c r="AE7" s="374"/>
      <c r="AF7" s="374"/>
      <c r="AG7" s="374"/>
      <c r="AH7" s="374"/>
      <c r="AI7" s="374"/>
      <c r="AJ7" s="374"/>
      <c r="AK7" s="374"/>
      <c r="AL7" s="374"/>
      <c r="AM7" s="374"/>
      <c r="AN7" s="374"/>
      <c r="AO7" s="374"/>
      <c r="AP7" s="374"/>
      <c r="AQ7" s="374"/>
      <c r="AR7" s="374"/>
      <c r="AS7" s="374"/>
      <c r="AT7" s="374"/>
      <c r="AU7" s="374"/>
      <c r="AV7" s="374"/>
      <c r="AW7" s="374"/>
      <c r="AX7" s="374"/>
      <c r="AY7" s="374"/>
      <c r="AZ7" s="374"/>
      <c r="BA7" s="374"/>
      <c r="BB7" s="374"/>
      <c r="BC7" s="374"/>
      <c r="BD7" s="374"/>
      <c r="BE7" s="374"/>
      <c r="BF7" s="374"/>
      <c r="BG7" s="374"/>
      <c r="BH7" s="374"/>
      <c r="BI7" s="374"/>
      <c r="BJ7" s="374"/>
      <c r="BK7" s="374"/>
      <c r="BL7" s="374"/>
      <c r="BM7" s="374"/>
      <c r="BN7" s="374"/>
      <c r="BO7" s="374"/>
      <c r="BP7" s="374"/>
      <c r="BQ7" s="374"/>
      <c r="BR7" s="374"/>
      <c r="BS7" s="374"/>
      <c r="BT7" s="374"/>
      <c r="BU7" s="374"/>
      <c r="BV7" s="374"/>
      <c r="BW7" s="374"/>
      <c r="BX7" s="374"/>
      <c r="BY7" s="374"/>
      <c r="BZ7" s="374"/>
      <c r="CA7" s="374"/>
      <c r="CB7" s="374"/>
      <c r="CC7" s="374"/>
      <c r="CD7" s="374"/>
      <c r="CE7" s="374"/>
      <c r="CF7" s="374"/>
      <c r="CG7" s="374"/>
      <c r="CH7" s="374"/>
      <c r="CI7" s="374"/>
      <c r="CJ7" s="374"/>
      <c r="CK7" s="374"/>
      <c r="CL7" s="374"/>
      <c r="CM7" s="374"/>
      <c r="CN7" s="374"/>
      <c r="CO7" s="374"/>
      <c r="CP7" s="374"/>
      <c r="CQ7" s="374"/>
      <c r="CR7" s="374"/>
      <c r="CS7" s="374"/>
      <c r="CT7" s="374"/>
      <c r="CU7" s="374"/>
      <c r="CV7" s="374"/>
      <c r="CW7" s="374"/>
      <c r="CX7" s="374"/>
      <c r="CY7" s="374"/>
      <c r="CZ7" s="374"/>
      <c r="DA7" s="374"/>
      <c r="DB7" s="374"/>
      <c r="DC7" s="374"/>
      <c r="DD7" s="374"/>
      <c r="DE7" s="374"/>
    </row>
    <row r="8" spans="1:109" s="251" customFormat="1" ht="13.2">
      <c r="A8" s="374"/>
      <c r="B8" s="374"/>
      <c r="C8" s="374"/>
      <c r="D8" s="374"/>
      <c r="E8" s="374"/>
      <c r="F8" s="374"/>
      <c r="G8" s="374"/>
      <c r="H8" s="374"/>
      <c r="I8" s="374"/>
      <c r="J8" s="374"/>
      <c r="K8" s="374"/>
      <c r="L8" s="374"/>
      <c r="M8" s="374"/>
      <c r="N8" s="374"/>
      <c r="O8" s="374"/>
      <c r="P8" s="374"/>
      <c r="Q8" s="374"/>
      <c r="R8" s="374"/>
      <c r="S8" s="374"/>
      <c r="T8" s="374"/>
      <c r="U8" s="374"/>
      <c r="V8" s="374"/>
      <c r="W8" s="374"/>
      <c r="X8" s="374"/>
      <c r="Y8" s="374"/>
      <c r="Z8" s="374"/>
      <c r="AA8" s="374"/>
      <c r="AB8" s="374"/>
      <c r="AC8" s="374"/>
      <c r="AD8" s="374"/>
      <c r="AE8" s="374"/>
      <c r="AF8" s="374"/>
      <c r="AG8" s="374"/>
      <c r="AH8" s="374"/>
      <c r="AI8" s="374"/>
      <c r="AJ8" s="374"/>
      <c r="AK8" s="374"/>
      <c r="AL8" s="374"/>
      <c r="AM8" s="374"/>
      <c r="AN8" s="374"/>
      <c r="AO8" s="374"/>
      <c r="AP8" s="374"/>
      <c r="AQ8" s="374"/>
      <c r="AR8" s="374"/>
      <c r="AS8" s="374"/>
      <c r="AT8" s="374"/>
      <c r="AU8" s="374"/>
      <c r="AV8" s="374"/>
      <c r="AW8" s="374"/>
      <c r="AX8" s="374"/>
      <c r="AY8" s="374"/>
      <c r="AZ8" s="374"/>
      <c r="BA8" s="374"/>
      <c r="BB8" s="374"/>
      <c r="BC8" s="374"/>
      <c r="BD8" s="374"/>
      <c r="BE8" s="374"/>
      <c r="BF8" s="374"/>
      <c r="BG8" s="374"/>
      <c r="BH8" s="374"/>
      <c r="BI8" s="374"/>
      <c r="BJ8" s="374"/>
      <c r="BK8" s="374"/>
      <c r="BL8" s="374"/>
      <c r="BM8" s="374"/>
      <c r="BN8" s="374"/>
      <c r="BO8" s="374"/>
      <c r="BP8" s="374"/>
      <c r="BQ8" s="374"/>
      <c r="BR8" s="374"/>
      <c r="BS8" s="374"/>
      <c r="BT8" s="374"/>
      <c r="BU8" s="374"/>
      <c r="BV8" s="374"/>
      <c r="BW8" s="374"/>
      <c r="BX8" s="374"/>
      <c r="BY8" s="374"/>
      <c r="BZ8" s="374"/>
      <c r="CA8" s="374"/>
      <c r="CB8" s="374"/>
      <c r="CC8" s="374"/>
      <c r="CD8" s="374"/>
      <c r="CE8" s="374"/>
      <c r="CF8" s="374"/>
      <c r="CG8" s="374"/>
      <c r="CH8" s="374"/>
      <c r="CI8" s="374"/>
      <c r="CJ8" s="374"/>
      <c r="CK8" s="374"/>
      <c r="CL8" s="374"/>
      <c r="CM8" s="374"/>
      <c r="CN8" s="374"/>
      <c r="CO8" s="374"/>
      <c r="CP8" s="374"/>
      <c r="CQ8" s="374"/>
      <c r="CR8" s="374"/>
      <c r="CS8" s="374"/>
      <c r="CT8" s="374"/>
      <c r="CU8" s="374"/>
      <c r="CV8" s="374"/>
      <c r="CW8" s="374"/>
      <c r="CX8" s="374"/>
      <c r="CY8" s="374"/>
      <c r="CZ8" s="374"/>
      <c r="DA8" s="374"/>
      <c r="DB8" s="374"/>
      <c r="DC8" s="374"/>
      <c r="DD8" s="374"/>
      <c r="DE8" s="374"/>
    </row>
    <row r="9" spans="1:109" s="251" customFormat="1" ht="13.2">
      <c r="A9" s="374"/>
      <c r="B9" s="374"/>
      <c r="C9" s="374"/>
      <c r="D9" s="374"/>
      <c r="E9" s="374"/>
      <c r="F9" s="374"/>
      <c r="G9" s="374"/>
      <c r="H9" s="374"/>
      <c r="I9" s="374"/>
      <c r="J9" s="374"/>
      <c r="K9" s="374"/>
      <c r="L9" s="374"/>
      <c r="M9" s="374"/>
      <c r="N9" s="374"/>
      <c r="O9" s="374"/>
      <c r="P9" s="374"/>
      <c r="Q9" s="374"/>
      <c r="R9" s="374"/>
      <c r="S9" s="374"/>
      <c r="T9" s="374"/>
      <c r="U9" s="374"/>
      <c r="V9" s="374"/>
      <c r="W9" s="374"/>
      <c r="X9" s="374"/>
      <c r="Y9" s="374"/>
      <c r="Z9" s="374"/>
      <c r="AA9" s="374"/>
      <c r="AB9" s="374"/>
      <c r="AC9" s="374"/>
      <c r="AD9" s="374"/>
      <c r="AE9" s="374"/>
      <c r="AF9" s="374"/>
      <c r="AG9" s="374"/>
      <c r="AH9" s="374"/>
      <c r="AI9" s="374"/>
      <c r="AJ9" s="374"/>
      <c r="AK9" s="374"/>
      <c r="AL9" s="374"/>
      <c r="AM9" s="374"/>
      <c r="AN9" s="374"/>
      <c r="AO9" s="374"/>
      <c r="AP9" s="374"/>
      <c r="AQ9" s="374"/>
      <c r="AR9" s="374"/>
      <c r="AS9" s="374"/>
      <c r="AT9" s="374"/>
      <c r="AU9" s="374"/>
      <c r="AV9" s="374"/>
      <c r="AW9" s="374"/>
      <c r="AX9" s="374"/>
      <c r="AY9" s="374"/>
      <c r="AZ9" s="374"/>
      <c r="BA9" s="374"/>
      <c r="BB9" s="374"/>
      <c r="BC9" s="374"/>
      <c r="BD9" s="374"/>
      <c r="BE9" s="374"/>
      <c r="BF9" s="374"/>
      <c r="BG9" s="374"/>
      <c r="BH9" s="374"/>
      <c r="BI9" s="374"/>
      <c r="BJ9" s="374"/>
      <c r="BK9" s="374"/>
      <c r="BL9" s="374"/>
      <c r="BM9" s="374"/>
      <c r="BN9" s="374"/>
      <c r="BO9" s="374"/>
      <c r="BP9" s="374"/>
      <c r="BQ9" s="374"/>
      <c r="BR9" s="374"/>
      <c r="BS9" s="374"/>
      <c r="BT9" s="374"/>
      <c r="BU9" s="374"/>
      <c r="BV9" s="374"/>
      <c r="BW9" s="374"/>
      <c r="BX9" s="374"/>
      <c r="BY9" s="374"/>
      <c r="BZ9" s="374"/>
      <c r="CA9" s="374"/>
      <c r="CB9" s="374"/>
      <c r="CC9" s="374"/>
      <c r="CD9" s="374"/>
      <c r="CE9" s="374"/>
      <c r="CF9" s="374"/>
      <c r="CG9" s="374"/>
      <c r="CH9" s="374"/>
      <c r="CI9" s="374"/>
      <c r="CJ9" s="374"/>
      <c r="CK9" s="374"/>
      <c r="CL9" s="374"/>
      <c r="CM9" s="374"/>
      <c r="CN9" s="374"/>
      <c r="CO9" s="374"/>
      <c r="CP9" s="374"/>
      <c r="CQ9" s="374"/>
      <c r="CR9" s="374"/>
      <c r="CS9" s="374"/>
      <c r="CT9" s="374"/>
      <c r="CU9" s="374"/>
      <c r="CV9" s="374"/>
      <c r="CW9" s="374"/>
      <c r="CX9" s="374"/>
      <c r="CY9" s="374"/>
      <c r="CZ9" s="374"/>
      <c r="DA9" s="374"/>
      <c r="DB9" s="374"/>
      <c r="DC9" s="374"/>
      <c r="DD9" s="374"/>
      <c r="DE9" s="374"/>
    </row>
    <row r="10" spans="1:109" s="251" customFormat="1" ht="13.2">
      <c r="A10" s="374"/>
      <c r="B10" s="374"/>
      <c r="C10" s="374"/>
      <c r="D10" s="374"/>
      <c r="E10" s="374"/>
      <c r="F10" s="374"/>
      <c r="G10" s="374"/>
      <c r="H10" s="374"/>
      <c r="I10" s="374"/>
      <c r="J10" s="374"/>
      <c r="K10" s="374"/>
      <c r="L10" s="374"/>
      <c r="M10" s="374"/>
      <c r="N10" s="374"/>
      <c r="O10" s="374"/>
      <c r="P10" s="374"/>
      <c r="Q10" s="374"/>
      <c r="R10" s="374"/>
      <c r="S10" s="374"/>
      <c r="T10" s="374"/>
      <c r="U10" s="374"/>
      <c r="V10" s="374"/>
      <c r="W10" s="374"/>
      <c r="X10" s="374"/>
      <c r="Y10" s="374"/>
      <c r="Z10" s="374"/>
      <c r="AA10" s="374"/>
      <c r="AB10" s="374"/>
      <c r="AC10" s="374"/>
      <c r="AD10" s="374"/>
      <c r="AE10" s="374"/>
      <c r="AF10" s="374"/>
      <c r="AG10" s="374"/>
      <c r="AH10" s="374"/>
      <c r="AI10" s="374"/>
      <c r="AJ10" s="374"/>
      <c r="AK10" s="374"/>
      <c r="AL10" s="374"/>
      <c r="AM10" s="374"/>
      <c r="AN10" s="374"/>
      <c r="AO10" s="374"/>
      <c r="AP10" s="374"/>
      <c r="AQ10" s="374"/>
      <c r="AR10" s="374"/>
      <c r="AS10" s="374"/>
      <c r="AT10" s="374"/>
      <c r="AU10" s="374"/>
      <c r="AV10" s="374"/>
      <c r="AW10" s="374"/>
      <c r="AX10" s="374"/>
      <c r="AY10" s="374"/>
      <c r="AZ10" s="374"/>
      <c r="BA10" s="374"/>
      <c r="BB10" s="374"/>
      <c r="BC10" s="374"/>
      <c r="BD10" s="374"/>
      <c r="BE10" s="374"/>
      <c r="BF10" s="374"/>
      <c r="BG10" s="374"/>
      <c r="BH10" s="374"/>
      <c r="BI10" s="374"/>
      <c r="BJ10" s="374"/>
      <c r="BK10" s="374"/>
      <c r="BL10" s="374"/>
      <c r="BM10" s="374"/>
      <c r="BN10" s="374"/>
      <c r="BO10" s="374"/>
      <c r="BP10" s="374"/>
      <c r="BQ10" s="374"/>
      <c r="BR10" s="374"/>
      <c r="BS10" s="374"/>
      <c r="BT10" s="374"/>
      <c r="BU10" s="374"/>
      <c r="BV10" s="374"/>
      <c r="BW10" s="374"/>
      <c r="BX10" s="374"/>
      <c r="BY10" s="374"/>
      <c r="BZ10" s="374"/>
      <c r="CA10" s="374"/>
      <c r="CB10" s="374"/>
      <c r="CC10" s="374"/>
      <c r="CD10" s="374"/>
      <c r="CE10" s="374"/>
      <c r="CF10" s="374"/>
      <c r="CG10" s="374"/>
      <c r="CH10" s="374"/>
      <c r="CI10" s="374"/>
      <c r="CJ10" s="374"/>
      <c r="CK10" s="374"/>
      <c r="CL10" s="374"/>
      <c r="CM10" s="374"/>
      <c r="CN10" s="374"/>
      <c r="CO10" s="374"/>
      <c r="CP10" s="374"/>
      <c r="CQ10" s="374"/>
      <c r="CR10" s="374"/>
      <c r="CS10" s="374"/>
      <c r="CT10" s="374"/>
      <c r="CU10" s="374"/>
      <c r="CV10" s="374"/>
      <c r="CW10" s="374"/>
      <c r="CX10" s="374"/>
      <c r="CY10" s="374"/>
      <c r="CZ10" s="374"/>
      <c r="DA10" s="374"/>
      <c r="DB10" s="374"/>
      <c r="DC10" s="374"/>
      <c r="DD10" s="374"/>
      <c r="DE10" s="374"/>
    </row>
    <row r="11" spans="1:109" s="251" customFormat="1" ht="13.2">
      <c r="A11" s="374"/>
      <c r="B11" s="374"/>
      <c r="C11" s="374"/>
      <c r="D11" s="374"/>
      <c r="E11" s="374"/>
      <c r="F11" s="374"/>
      <c r="G11" s="374"/>
      <c r="H11" s="374"/>
      <c r="I11" s="374"/>
      <c r="J11" s="374"/>
      <c r="K11" s="374"/>
      <c r="L11" s="374"/>
      <c r="M11" s="374"/>
      <c r="N11" s="374"/>
      <c r="O11" s="374"/>
      <c r="P11" s="374"/>
      <c r="Q11" s="374"/>
      <c r="R11" s="374"/>
      <c r="S11" s="374"/>
      <c r="T11" s="374"/>
      <c r="U11" s="374"/>
      <c r="V11" s="374"/>
      <c r="W11" s="374"/>
      <c r="X11" s="374"/>
      <c r="Y11" s="374"/>
      <c r="Z11" s="374"/>
      <c r="AA11" s="374"/>
      <c r="AB11" s="374"/>
      <c r="AC11" s="374"/>
      <c r="AD11" s="374"/>
      <c r="AE11" s="374"/>
      <c r="AF11" s="374"/>
      <c r="AG11" s="374"/>
      <c r="AH11" s="374"/>
      <c r="AI11" s="374"/>
      <c r="AJ11" s="374"/>
      <c r="AK11" s="374"/>
      <c r="AL11" s="374"/>
      <c r="AM11" s="374"/>
      <c r="AN11" s="374"/>
      <c r="AO11" s="374"/>
      <c r="AP11" s="374"/>
      <c r="AQ11" s="374"/>
      <c r="AR11" s="374"/>
      <c r="AS11" s="374"/>
      <c r="AT11" s="374"/>
      <c r="AU11" s="374"/>
      <c r="AV11" s="374"/>
      <c r="AW11" s="374"/>
      <c r="AX11" s="374"/>
      <c r="AY11" s="374"/>
      <c r="AZ11" s="374"/>
      <c r="BA11" s="374"/>
      <c r="BB11" s="374"/>
      <c r="BC11" s="374"/>
      <c r="BD11" s="374"/>
      <c r="BE11" s="374"/>
      <c r="BF11" s="374"/>
      <c r="BG11" s="374"/>
      <c r="BH11" s="374"/>
      <c r="BI11" s="374"/>
      <c r="BJ11" s="374"/>
      <c r="BK11" s="374"/>
      <c r="BL11" s="374"/>
      <c r="BM11" s="374"/>
      <c r="BN11" s="374"/>
      <c r="BO11" s="374"/>
      <c r="BP11" s="374"/>
      <c r="BQ11" s="374"/>
      <c r="BR11" s="374"/>
      <c r="BS11" s="374"/>
      <c r="BT11" s="374"/>
      <c r="BU11" s="374"/>
      <c r="BV11" s="374"/>
      <c r="BW11" s="374"/>
      <c r="BX11" s="374"/>
      <c r="BY11" s="374"/>
      <c r="BZ11" s="374"/>
      <c r="CA11" s="374"/>
      <c r="CB11" s="374"/>
      <c r="CC11" s="374"/>
      <c r="CD11" s="374"/>
      <c r="CE11" s="374"/>
      <c r="CF11" s="374"/>
      <c r="CG11" s="374"/>
      <c r="CH11" s="374"/>
      <c r="CI11" s="374"/>
      <c r="CJ11" s="374"/>
      <c r="CK11" s="374"/>
      <c r="CL11" s="374"/>
      <c r="CM11" s="374"/>
      <c r="CN11" s="374"/>
      <c r="CO11" s="374"/>
      <c r="CP11" s="374"/>
      <c r="CQ11" s="374"/>
      <c r="CR11" s="374"/>
      <c r="CS11" s="374"/>
      <c r="CT11" s="374"/>
      <c r="CU11" s="374"/>
      <c r="CV11" s="374"/>
      <c r="CW11" s="374"/>
      <c r="CX11" s="374"/>
      <c r="CY11" s="374"/>
      <c r="CZ11" s="374"/>
      <c r="DA11" s="374"/>
      <c r="DB11" s="374"/>
      <c r="DC11" s="374"/>
      <c r="DD11" s="374"/>
      <c r="DE11" s="374"/>
    </row>
    <row r="12" spans="1:109" s="251" customFormat="1" ht="13.2">
      <c r="A12" s="374"/>
      <c r="B12" s="374"/>
      <c r="C12" s="374"/>
      <c r="D12" s="374"/>
      <c r="E12" s="374"/>
      <c r="F12" s="374"/>
      <c r="G12" s="374"/>
      <c r="H12" s="374"/>
      <c r="I12" s="374"/>
      <c r="J12" s="374"/>
      <c r="K12" s="374"/>
      <c r="L12" s="374"/>
      <c r="M12" s="374"/>
      <c r="N12" s="374"/>
      <c r="O12" s="374"/>
      <c r="P12" s="374"/>
      <c r="Q12" s="374"/>
      <c r="R12" s="374"/>
      <c r="S12" s="374"/>
      <c r="T12" s="374"/>
      <c r="U12" s="374"/>
      <c r="V12" s="374"/>
      <c r="W12" s="374"/>
      <c r="X12" s="374"/>
      <c r="Y12" s="374"/>
      <c r="Z12" s="374"/>
      <c r="AA12" s="374"/>
      <c r="AB12" s="374"/>
      <c r="AC12" s="374"/>
      <c r="AD12" s="374"/>
      <c r="AE12" s="374"/>
      <c r="AF12" s="374"/>
      <c r="AG12" s="374"/>
      <c r="AH12" s="374"/>
      <c r="AI12" s="374"/>
      <c r="AJ12" s="374"/>
      <c r="AK12" s="374"/>
      <c r="AL12" s="374"/>
      <c r="AM12" s="374"/>
      <c r="AN12" s="374"/>
      <c r="AO12" s="374"/>
      <c r="AP12" s="374"/>
      <c r="AQ12" s="374"/>
      <c r="AR12" s="374"/>
      <c r="AS12" s="374"/>
      <c r="AT12" s="374"/>
      <c r="AU12" s="374"/>
      <c r="AV12" s="374"/>
      <c r="AW12" s="374"/>
      <c r="AX12" s="374"/>
      <c r="AY12" s="374"/>
      <c r="AZ12" s="374"/>
      <c r="BA12" s="374"/>
      <c r="BB12" s="374"/>
      <c r="BC12" s="374"/>
      <c r="BD12" s="374"/>
      <c r="BE12" s="374"/>
      <c r="BF12" s="374"/>
      <c r="BG12" s="374"/>
      <c r="BH12" s="374"/>
      <c r="BI12" s="374"/>
      <c r="BJ12" s="374"/>
      <c r="BK12" s="374"/>
      <c r="BL12" s="374"/>
      <c r="BM12" s="374"/>
      <c r="BN12" s="374"/>
      <c r="BO12" s="374"/>
      <c r="BP12" s="374"/>
      <c r="BQ12" s="374"/>
      <c r="BR12" s="374"/>
      <c r="BS12" s="374"/>
      <c r="BT12" s="374"/>
      <c r="BU12" s="374"/>
      <c r="BV12" s="374"/>
      <c r="BW12" s="374"/>
      <c r="BX12" s="374"/>
      <c r="BY12" s="374"/>
      <c r="BZ12" s="374"/>
      <c r="CA12" s="374"/>
      <c r="CB12" s="374"/>
      <c r="CC12" s="374"/>
      <c r="CD12" s="374"/>
      <c r="CE12" s="374"/>
      <c r="CF12" s="374"/>
      <c r="CG12" s="374"/>
      <c r="CH12" s="374"/>
      <c r="CI12" s="374"/>
      <c r="CJ12" s="374"/>
      <c r="CK12" s="374"/>
      <c r="CL12" s="374"/>
      <c r="CM12" s="374"/>
      <c r="CN12" s="374"/>
      <c r="CO12" s="374"/>
      <c r="CP12" s="374"/>
      <c r="CQ12" s="374"/>
      <c r="CR12" s="374"/>
      <c r="CS12" s="374"/>
      <c r="CT12" s="374"/>
      <c r="CU12" s="374"/>
      <c r="CV12" s="374"/>
      <c r="CW12" s="374"/>
      <c r="CX12" s="374"/>
      <c r="CY12" s="374"/>
      <c r="CZ12" s="374"/>
      <c r="DA12" s="374"/>
      <c r="DB12" s="374"/>
      <c r="DC12" s="374"/>
      <c r="DD12" s="374"/>
      <c r="DE12" s="374"/>
    </row>
    <row r="13" spans="1:109" s="251" customFormat="1" ht="13.2">
      <c r="A13" s="374"/>
      <c r="B13" s="374"/>
      <c r="C13" s="374"/>
      <c r="D13" s="374"/>
      <c r="E13" s="374"/>
      <c r="F13" s="374"/>
      <c r="G13" s="374"/>
      <c r="H13" s="374"/>
      <c r="I13" s="374"/>
      <c r="J13" s="374"/>
      <c r="K13" s="374"/>
      <c r="L13" s="374"/>
      <c r="M13" s="374"/>
      <c r="N13" s="374"/>
      <c r="O13" s="374"/>
      <c r="P13" s="374"/>
      <c r="Q13" s="374"/>
      <c r="R13" s="374"/>
      <c r="S13" s="374"/>
      <c r="T13" s="374"/>
      <c r="U13" s="374"/>
      <c r="V13" s="374"/>
      <c r="W13" s="374"/>
      <c r="X13" s="374"/>
      <c r="Y13" s="374"/>
      <c r="Z13" s="374"/>
      <c r="AA13" s="374"/>
      <c r="AB13" s="374"/>
      <c r="AC13" s="374"/>
      <c r="AD13" s="374"/>
      <c r="AE13" s="374"/>
      <c r="AF13" s="374"/>
      <c r="AG13" s="374"/>
      <c r="AH13" s="374"/>
      <c r="AI13" s="374"/>
      <c r="AJ13" s="374"/>
      <c r="AK13" s="374"/>
      <c r="AL13" s="374"/>
      <c r="AM13" s="374"/>
      <c r="AN13" s="374"/>
      <c r="AO13" s="374"/>
      <c r="AP13" s="374"/>
      <c r="AQ13" s="374"/>
      <c r="AR13" s="374"/>
      <c r="AS13" s="374"/>
      <c r="AT13" s="374"/>
      <c r="AU13" s="374"/>
      <c r="AV13" s="374"/>
      <c r="AW13" s="374"/>
      <c r="AX13" s="374"/>
      <c r="AY13" s="374"/>
      <c r="AZ13" s="374"/>
      <c r="BA13" s="374"/>
      <c r="BB13" s="374"/>
      <c r="BC13" s="374"/>
      <c r="BD13" s="374"/>
      <c r="BE13" s="374"/>
      <c r="BF13" s="374"/>
      <c r="BG13" s="374"/>
      <c r="BH13" s="374"/>
      <c r="BI13" s="374"/>
      <c r="BJ13" s="374"/>
      <c r="BK13" s="374"/>
      <c r="BL13" s="374"/>
      <c r="BM13" s="374"/>
      <c r="BN13" s="374"/>
      <c r="BO13" s="374"/>
      <c r="BP13" s="374"/>
      <c r="BQ13" s="374"/>
      <c r="BR13" s="374"/>
      <c r="BS13" s="374"/>
      <c r="BT13" s="374"/>
      <c r="BU13" s="374"/>
      <c r="BV13" s="374"/>
      <c r="BW13" s="374"/>
      <c r="BX13" s="374"/>
      <c r="BY13" s="374"/>
      <c r="BZ13" s="374"/>
      <c r="CA13" s="374"/>
      <c r="CB13" s="374"/>
      <c r="CC13" s="374"/>
      <c r="CD13" s="374"/>
      <c r="CE13" s="374"/>
      <c r="CF13" s="374"/>
      <c r="CG13" s="374"/>
      <c r="CH13" s="374"/>
      <c r="CI13" s="374"/>
      <c r="CJ13" s="374"/>
      <c r="CK13" s="374"/>
      <c r="CL13" s="374"/>
      <c r="CM13" s="374"/>
      <c r="CN13" s="374"/>
      <c r="CO13" s="374"/>
      <c r="CP13" s="374"/>
      <c r="CQ13" s="374"/>
      <c r="CR13" s="374"/>
      <c r="CS13" s="374"/>
      <c r="CT13" s="374"/>
      <c r="CU13" s="374"/>
      <c r="CV13" s="374"/>
      <c r="CW13" s="374"/>
      <c r="CX13" s="374"/>
      <c r="CY13" s="374"/>
      <c r="CZ13" s="374"/>
      <c r="DA13" s="374"/>
      <c r="DB13" s="374"/>
      <c r="DC13" s="374"/>
      <c r="DD13" s="374"/>
      <c r="DE13" s="374"/>
    </row>
    <row r="14" spans="1:109" s="251" customFormat="1" ht="13.2">
      <c r="A14" s="374"/>
      <c r="B14" s="374"/>
      <c r="C14" s="374"/>
      <c r="D14" s="374"/>
      <c r="E14" s="374"/>
      <c r="F14" s="374"/>
      <c r="G14" s="374"/>
      <c r="H14" s="374"/>
      <c r="I14" s="374"/>
      <c r="J14" s="374"/>
      <c r="K14" s="374"/>
      <c r="L14" s="374"/>
      <c r="M14" s="374"/>
      <c r="N14" s="374"/>
      <c r="O14" s="374"/>
      <c r="P14" s="374"/>
      <c r="Q14" s="374"/>
      <c r="R14" s="374"/>
      <c r="S14" s="374"/>
      <c r="T14" s="374"/>
      <c r="U14" s="374"/>
      <c r="V14" s="374"/>
      <c r="W14" s="374"/>
      <c r="X14" s="374"/>
      <c r="Y14" s="374"/>
      <c r="Z14" s="374"/>
      <c r="AA14" s="374"/>
      <c r="AB14" s="374"/>
      <c r="AC14" s="374"/>
      <c r="AD14" s="374"/>
      <c r="AE14" s="374"/>
      <c r="AF14" s="374"/>
      <c r="AG14" s="374"/>
      <c r="AH14" s="374"/>
      <c r="AI14" s="374"/>
      <c r="AJ14" s="374"/>
      <c r="AK14" s="374"/>
      <c r="AL14" s="374"/>
      <c r="AM14" s="374"/>
      <c r="AN14" s="374"/>
      <c r="AO14" s="374"/>
      <c r="AP14" s="374"/>
      <c r="AQ14" s="374"/>
      <c r="AR14" s="374"/>
      <c r="AS14" s="374"/>
      <c r="AT14" s="374"/>
      <c r="AU14" s="374"/>
      <c r="AV14" s="374"/>
      <c r="AW14" s="374"/>
      <c r="AX14" s="374"/>
      <c r="AY14" s="374"/>
      <c r="AZ14" s="374"/>
      <c r="BA14" s="374"/>
      <c r="BB14" s="374"/>
      <c r="BC14" s="374"/>
      <c r="BD14" s="374"/>
      <c r="BE14" s="374"/>
      <c r="BF14" s="374"/>
      <c r="BG14" s="374"/>
      <c r="BH14" s="374"/>
      <c r="BI14" s="374"/>
      <c r="BJ14" s="374"/>
      <c r="BK14" s="374"/>
      <c r="BL14" s="374"/>
      <c r="BM14" s="374"/>
      <c r="BN14" s="374"/>
      <c r="BO14" s="374"/>
      <c r="BP14" s="374"/>
      <c r="BQ14" s="374"/>
      <c r="BR14" s="374"/>
      <c r="BS14" s="374"/>
      <c r="BT14" s="374"/>
      <c r="BU14" s="374"/>
      <c r="BV14" s="374"/>
      <c r="BW14" s="374"/>
      <c r="BX14" s="374"/>
      <c r="BY14" s="374"/>
      <c r="BZ14" s="374"/>
      <c r="CA14" s="374"/>
      <c r="CB14" s="374"/>
      <c r="CC14" s="374"/>
      <c r="CD14" s="374"/>
      <c r="CE14" s="374"/>
      <c r="CF14" s="374"/>
      <c r="CG14" s="374"/>
      <c r="CH14" s="374"/>
      <c r="CI14" s="374"/>
      <c r="CJ14" s="374"/>
      <c r="CK14" s="374"/>
      <c r="CL14" s="374"/>
      <c r="CM14" s="374"/>
      <c r="CN14" s="374"/>
      <c r="CO14" s="374"/>
      <c r="CP14" s="374"/>
      <c r="CQ14" s="374"/>
      <c r="CR14" s="374"/>
      <c r="CS14" s="374"/>
      <c r="CT14" s="374"/>
      <c r="CU14" s="374"/>
      <c r="CV14" s="374"/>
      <c r="CW14" s="374"/>
      <c r="CX14" s="374"/>
      <c r="CY14" s="374"/>
      <c r="CZ14" s="374"/>
      <c r="DA14" s="374"/>
      <c r="DB14" s="374"/>
      <c r="DC14" s="374"/>
      <c r="DD14" s="374"/>
      <c r="DE14" s="374"/>
    </row>
    <row r="15" spans="1:109" s="251" customFormat="1" ht="13.2">
      <c r="A15" s="253"/>
      <c r="B15" s="374"/>
      <c r="C15" s="374"/>
      <c r="D15" s="374"/>
      <c r="E15" s="374"/>
      <c r="F15" s="374"/>
      <c r="G15" s="374"/>
      <c r="H15" s="374"/>
      <c r="I15" s="374"/>
      <c r="J15" s="374"/>
      <c r="K15" s="374"/>
      <c r="L15" s="374"/>
      <c r="M15" s="374"/>
      <c r="N15" s="374"/>
      <c r="O15" s="374"/>
      <c r="P15" s="374"/>
      <c r="Q15" s="374"/>
      <c r="R15" s="374"/>
      <c r="S15" s="374"/>
      <c r="T15" s="374"/>
      <c r="U15" s="374"/>
      <c r="V15" s="374"/>
      <c r="W15" s="374"/>
      <c r="X15" s="374"/>
      <c r="Y15" s="374"/>
      <c r="Z15" s="374"/>
      <c r="AA15" s="374"/>
      <c r="AB15" s="374"/>
      <c r="AC15" s="374"/>
      <c r="AD15" s="374"/>
      <c r="AE15" s="374"/>
      <c r="AF15" s="374"/>
      <c r="AG15" s="374"/>
      <c r="AH15" s="374"/>
      <c r="AI15" s="374"/>
      <c r="AJ15" s="374"/>
      <c r="AK15" s="374"/>
      <c r="AL15" s="374"/>
      <c r="AM15" s="374"/>
      <c r="AN15" s="374"/>
      <c r="AO15" s="374"/>
      <c r="AP15" s="374"/>
      <c r="AQ15" s="374"/>
      <c r="AR15" s="374"/>
      <c r="AS15" s="374"/>
      <c r="AT15" s="374"/>
      <c r="AU15" s="374"/>
      <c r="AV15" s="374"/>
      <c r="AW15" s="374"/>
      <c r="AX15" s="374"/>
      <c r="AY15" s="374"/>
      <c r="AZ15" s="374"/>
      <c r="BA15" s="374"/>
      <c r="BB15" s="374"/>
      <c r="BC15" s="374"/>
      <c r="BD15" s="374"/>
      <c r="BE15" s="374"/>
      <c r="BF15" s="374"/>
      <c r="BG15" s="374"/>
      <c r="BH15" s="374"/>
      <c r="BI15" s="374"/>
      <c r="BJ15" s="374"/>
      <c r="BK15" s="374"/>
      <c r="BL15" s="374"/>
      <c r="BM15" s="374"/>
      <c r="BN15" s="374"/>
      <c r="BO15" s="374"/>
      <c r="BP15" s="374"/>
      <c r="BQ15" s="374"/>
      <c r="BR15" s="374"/>
      <c r="BS15" s="374"/>
      <c r="BT15" s="374"/>
      <c r="BU15" s="374"/>
      <c r="BV15" s="374"/>
      <c r="BW15" s="374"/>
      <c r="BX15" s="374"/>
      <c r="BY15" s="374"/>
      <c r="BZ15" s="374"/>
      <c r="CA15" s="374"/>
      <c r="CB15" s="374"/>
      <c r="CC15" s="374"/>
      <c r="CD15" s="374"/>
      <c r="CE15" s="374"/>
      <c r="CF15" s="374"/>
      <c r="CG15" s="374"/>
      <c r="CH15" s="374"/>
      <c r="CI15" s="374"/>
      <c r="CJ15" s="374"/>
      <c r="CK15" s="374"/>
      <c r="CL15" s="374"/>
      <c r="CM15" s="374"/>
      <c r="CN15" s="374"/>
      <c r="CO15" s="374"/>
      <c r="CP15" s="374"/>
      <c r="CQ15" s="374"/>
      <c r="CR15" s="374"/>
      <c r="CS15" s="374"/>
      <c r="CT15" s="374"/>
      <c r="CU15" s="374"/>
      <c r="CV15" s="374"/>
      <c r="CW15" s="374"/>
      <c r="CX15" s="374"/>
      <c r="CY15" s="374"/>
      <c r="CZ15" s="374"/>
      <c r="DA15" s="374"/>
      <c r="DB15" s="374"/>
      <c r="DC15" s="374"/>
      <c r="DD15" s="374"/>
      <c r="DE15" s="374"/>
    </row>
    <row r="16" spans="1:109" s="251" customFormat="1" ht="13.2">
      <c r="A16" s="253"/>
      <c r="B16" s="374"/>
      <c r="C16" s="374"/>
      <c r="D16" s="374"/>
      <c r="E16" s="374"/>
      <c r="F16" s="374"/>
      <c r="G16" s="374"/>
      <c r="H16" s="374"/>
      <c r="I16" s="374"/>
      <c r="J16" s="374"/>
      <c r="K16" s="374"/>
      <c r="L16" s="374"/>
      <c r="M16" s="374"/>
      <c r="N16" s="374"/>
      <c r="O16" s="374"/>
      <c r="P16" s="374"/>
      <c r="Q16" s="374"/>
      <c r="R16" s="374"/>
      <c r="S16" s="374"/>
      <c r="T16" s="374"/>
      <c r="U16" s="374"/>
      <c r="V16" s="374"/>
      <c r="W16" s="374"/>
      <c r="X16" s="374"/>
      <c r="Y16" s="374"/>
      <c r="Z16" s="374"/>
      <c r="AA16" s="374"/>
      <c r="AB16" s="374"/>
      <c r="AC16" s="374"/>
      <c r="AD16" s="374"/>
      <c r="AE16" s="374"/>
      <c r="AF16" s="374"/>
      <c r="AG16" s="374"/>
      <c r="AH16" s="374"/>
      <c r="AI16" s="374"/>
      <c r="AJ16" s="374"/>
      <c r="AK16" s="374"/>
      <c r="AL16" s="374"/>
      <c r="AM16" s="374"/>
      <c r="AN16" s="374"/>
      <c r="AO16" s="374"/>
      <c r="AP16" s="374"/>
      <c r="AQ16" s="374"/>
      <c r="AR16" s="374"/>
      <c r="AS16" s="374"/>
      <c r="AT16" s="374"/>
      <c r="AU16" s="374"/>
      <c r="AV16" s="374"/>
      <c r="AW16" s="374"/>
      <c r="AX16" s="374"/>
      <c r="AY16" s="374"/>
      <c r="AZ16" s="374"/>
      <c r="BA16" s="374"/>
      <c r="BB16" s="374"/>
      <c r="BC16" s="374"/>
      <c r="BD16" s="374"/>
      <c r="BE16" s="374"/>
      <c r="BF16" s="374"/>
      <c r="BG16" s="374"/>
      <c r="BH16" s="374"/>
      <c r="BI16" s="374"/>
      <c r="BJ16" s="374"/>
      <c r="BK16" s="374"/>
      <c r="BL16" s="374"/>
      <c r="BM16" s="374"/>
      <c r="BN16" s="374"/>
      <c r="BO16" s="374"/>
      <c r="BP16" s="374"/>
      <c r="BQ16" s="374"/>
      <c r="BR16" s="374"/>
      <c r="BS16" s="374"/>
      <c r="BT16" s="374"/>
      <c r="BU16" s="374"/>
      <c r="BV16" s="374"/>
      <c r="BW16" s="374"/>
      <c r="BX16" s="374"/>
      <c r="BY16" s="374"/>
      <c r="BZ16" s="374"/>
      <c r="CA16" s="374"/>
      <c r="CB16" s="374"/>
      <c r="CC16" s="374"/>
      <c r="CD16" s="374"/>
      <c r="CE16" s="374"/>
      <c r="CF16" s="374"/>
      <c r="CG16" s="374"/>
      <c r="CH16" s="374"/>
      <c r="CI16" s="374"/>
      <c r="CJ16" s="374"/>
      <c r="CK16" s="374"/>
      <c r="CL16" s="374"/>
      <c r="CM16" s="374"/>
      <c r="CN16" s="374"/>
      <c r="CO16" s="374"/>
      <c r="CP16" s="374"/>
      <c r="CQ16" s="374"/>
      <c r="CR16" s="374"/>
      <c r="CS16" s="374"/>
      <c r="CT16" s="374"/>
      <c r="CU16" s="374"/>
      <c r="CV16" s="374"/>
      <c r="CW16" s="374"/>
      <c r="CX16" s="374"/>
      <c r="CY16" s="374"/>
      <c r="CZ16" s="374"/>
      <c r="DA16" s="374"/>
      <c r="DB16" s="374"/>
      <c r="DC16" s="374"/>
      <c r="DD16" s="374"/>
      <c r="DE16" s="374"/>
    </row>
    <row r="17" spans="1:109" s="251" customFormat="1" ht="13.2">
      <c r="A17" s="253"/>
      <c r="B17" s="374"/>
      <c r="C17" s="374"/>
      <c r="D17" s="374"/>
      <c r="E17" s="374"/>
      <c r="F17" s="374"/>
      <c r="G17" s="374"/>
      <c r="H17" s="374"/>
      <c r="I17" s="374"/>
      <c r="J17" s="374"/>
      <c r="K17" s="374"/>
      <c r="L17" s="374"/>
      <c r="M17" s="374"/>
      <c r="N17" s="374"/>
      <c r="O17" s="374"/>
      <c r="P17" s="374"/>
      <c r="Q17" s="374"/>
      <c r="R17" s="374"/>
      <c r="S17" s="374"/>
      <c r="T17" s="374"/>
      <c r="U17" s="374"/>
      <c r="V17" s="374"/>
      <c r="W17" s="374"/>
      <c r="X17" s="374"/>
      <c r="Y17" s="374"/>
      <c r="Z17" s="374"/>
      <c r="AA17" s="374"/>
      <c r="AB17" s="374"/>
      <c r="AC17" s="374"/>
      <c r="AD17" s="374"/>
      <c r="AE17" s="374"/>
      <c r="AF17" s="374"/>
      <c r="AG17" s="374"/>
      <c r="AH17" s="374"/>
      <c r="AI17" s="374"/>
      <c r="AJ17" s="374"/>
      <c r="AK17" s="374"/>
      <c r="AL17" s="374"/>
      <c r="AM17" s="374"/>
      <c r="AN17" s="374"/>
      <c r="AO17" s="374"/>
      <c r="AP17" s="374"/>
      <c r="AQ17" s="374"/>
      <c r="AR17" s="374"/>
      <c r="AS17" s="374"/>
      <c r="AT17" s="374"/>
      <c r="AU17" s="374"/>
      <c r="AV17" s="374"/>
      <c r="AW17" s="374"/>
      <c r="AX17" s="374"/>
      <c r="AY17" s="374"/>
      <c r="AZ17" s="374"/>
      <c r="BA17" s="374"/>
      <c r="BB17" s="374"/>
      <c r="BC17" s="374"/>
      <c r="BD17" s="374"/>
      <c r="BE17" s="374"/>
      <c r="BF17" s="374"/>
      <c r="BG17" s="374"/>
      <c r="BH17" s="374"/>
      <c r="BI17" s="374"/>
      <c r="BJ17" s="374"/>
      <c r="BK17" s="374"/>
      <c r="BL17" s="374"/>
      <c r="BM17" s="374"/>
      <c r="BN17" s="374"/>
      <c r="BO17" s="374"/>
      <c r="BP17" s="374"/>
      <c r="BQ17" s="374"/>
      <c r="BR17" s="374"/>
      <c r="BS17" s="374"/>
      <c r="BT17" s="374"/>
      <c r="BU17" s="374"/>
      <c r="BV17" s="374"/>
      <c r="BW17" s="374"/>
      <c r="BX17" s="374"/>
      <c r="BY17" s="374"/>
      <c r="BZ17" s="374"/>
      <c r="CA17" s="374"/>
      <c r="CB17" s="374"/>
      <c r="CC17" s="374"/>
      <c r="CD17" s="374"/>
      <c r="CE17" s="374"/>
      <c r="CF17" s="374"/>
      <c r="CG17" s="374"/>
      <c r="CH17" s="374"/>
      <c r="CI17" s="374"/>
      <c r="CJ17" s="374"/>
      <c r="CK17" s="374"/>
      <c r="CL17" s="374"/>
      <c r="CM17" s="374"/>
      <c r="CN17" s="374"/>
      <c r="CO17" s="374"/>
      <c r="CP17" s="374"/>
      <c r="CQ17" s="374"/>
      <c r="CR17" s="374"/>
      <c r="CS17" s="374"/>
      <c r="CT17" s="374"/>
      <c r="CU17" s="374"/>
      <c r="CV17" s="374"/>
      <c r="CW17" s="374"/>
      <c r="CX17" s="374"/>
      <c r="CY17" s="374"/>
      <c r="CZ17" s="374"/>
      <c r="DA17" s="374"/>
      <c r="DB17" s="374"/>
      <c r="DC17" s="374"/>
      <c r="DD17" s="374"/>
      <c r="DE17" s="374"/>
    </row>
    <row r="18" spans="1:109" s="251" customFormat="1" ht="13.2">
      <c r="A18" s="253"/>
      <c r="B18" s="374"/>
      <c r="C18" s="374"/>
      <c r="D18" s="374"/>
      <c r="E18" s="374"/>
      <c r="F18" s="374"/>
      <c r="G18" s="374"/>
      <c r="H18" s="374"/>
      <c r="I18" s="374"/>
      <c r="J18" s="374"/>
      <c r="K18" s="374"/>
      <c r="L18" s="374"/>
      <c r="M18" s="374"/>
      <c r="N18" s="374"/>
      <c r="O18" s="374"/>
      <c r="P18" s="374"/>
      <c r="Q18" s="374"/>
      <c r="R18" s="374"/>
      <c r="S18" s="374"/>
      <c r="T18" s="374"/>
      <c r="U18" s="374"/>
      <c r="V18" s="374"/>
      <c r="W18" s="374"/>
      <c r="X18" s="374"/>
      <c r="Y18" s="374"/>
      <c r="Z18" s="374"/>
      <c r="AA18" s="374"/>
      <c r="AB18" s="374"/>
      <c r="AC18" s="374"/>
      <c r="AD18" s="374"/>
      <c r="AE18" s="374"/>
      <c r="AF18" s="374"/>
      <c r="AG18" s="374"/>
      <c r="AH18" s="374"/>
      <c r="AI18" s="374"/>
      <c r="AJ18" s="374"/>
      <c r="AK18" s="374"/>
      <c r="AL18" s="374"/>
      <c r="AM18" s="374"/>
      <c r="AN18" s="374"/>
      <c r="AO18" s="374"/>
      <c r="AP18" s="374"/>
      <c r="AQ18" s="374"/>
      <c r="AR18" s="374"/>
      <c r="AS18" s="374"/>
      <c r="AT18" s="374"/>
      <c r="AU18" s="374"/>
      <c r="AV18" s="374"/>
      <c r="AW18" s="374"/>
      <c r="AX18" s="374"/>
      <c r="AY18" s="374"/>
      <c r="AZ18" s="374"/>
      <c r="BA18" s="374"/>
      <c r="BB18" s="374"/>
      <c r="BC18" s="374"/>
      <c r="BD18" s="374"/>
      <c r="BE18" s="374"/>
      <c r="BF18" s="374"/>
      <c r="BG18" s="374"/>
      <c r="BH18" s="374"/>
      <c r="BI18" s="374"/>
      <c r="BJ18" s="374"/>
      <c r="BK18" s="374"/>
      <c r="BL18" s="374"/>
      <c r="BM18" s="374"/>
      <c r="BN18" s="374"/>
      <c r="BO18" s="374"/>
      <c r="BP18" s="374"/>
      <c r="BQ18" s="374"/>
      <c r="BR18" s="374"/>
      <c r="BS18" s="374"/>
      <c r="BT18" s="374"/>
      <c r="BU18" s="374"/>
      <c r="BV18" s="374"/>
      <c r="BW18" s="374"/>
      <c r="BX18" s="374"/>
      <c r="BY18" s="374"/>
      <c r="BZ18" s="374"/>
      <c r="CA18" s="374"/>
      <c r="CB18" s="374"/>
      <c r="CC18" s="374"/>
      <c r="CD18" s="374"/>
      <c r="CE18" s="374"/>
      <c r="CF18" s="374"/>
      <c r="CG18" s="374"/>
      <c r="CH18" s="374"/>
      <c r="CI18" s="374"/>
      <c r="CJ18" s="374"/>
      <c r="CK18" s="374"/>
      <c r="CL18" s="374"/>
      <c r="CM18" s="374"/>
      <c r="CN18" s="374"/>
      <c r="CO18" s="374"/>
      <c r="CP18" s="374"/>
      <c r="CQ18" s="374"/>
      <c r="CR18" s="374"/>
      <c r="CS18" s="374"/>
      <c r="CT18" s="374"/>
      <c r="CU18" s="374"/>
      <c r="CV18" s="374"/>
      <c r="CW18" s="374"/>
      <c r="CX18" s="374"/>
      <c r="CY18" s="374"/>
      <c r="CZ18" s="374"/>
      <c r="DA18" s="374"/>
      <c r="DB18" s="374"/>
      <c r="DC18" s="374"/>
      <c r="DD18" s="374"/>
      <c r="DE18" s="374"/>
    </row>
    <row r="19" spans="1:109" ht="13.2">
      <c r="DD19" s="253"/>
      <c r="DE19" s="253"/>
    </row>
    <row r="20" spans="1:109" ht="13.2">
      <c r="DD20" s="253"/>
      <c r="DE20" s="253"/>
    </row>
    <row r="21" spans="1:109" ht="17.25" customHeight="1">
      <c r="B21" s="373"/>
      <c r="C21" s="255"/>
      <c r="D21" s="255"/>
      <c r="E21" s="255"/>
      <c r="F21" s="255"/>
      <c r="G21" s="255"/>
      <c r="H21" s="255"/>
      <c r="I21" s="255"/>
      <c r="J21" s="255"/>
      <c r="K21" s="255"/>
      <c r="L21" s="255"/>
      <c r="M21" s="255"/>
      <c r="N21" s="372"/>
      <c r="O21" s="255"/>
      <c r="P21" s="255"/>
      <c r="Q21" s="255"/>
      <c r="R21" s="255"/>
      <c r="S21" s="255"/>
      <c r="T21" s="255"/>
      <c r="U21" s="255"/>
      <c r="V21" s="255"/>
      <c r="W21" s="255"/>
      <c r="X21" s="255"/>
      <c r="Y21" s="255"/>
      <c r="Z21" s="255"/>
      <c r="AA21" s="255"/>
      <c r="AB21" s="255"/>
      <c r="AC21" s="255"/>
      <c r="AD21" s="255"/>
      <c r="AE21" s="255"/>
      <c r="AF21" s="255"/>
      <c r="AG21" s="255"/>
      <c r="AH21" s="255"/>
      <c r="AI21" s="255"/>
      <c r="AJ21" s="255"/>
      <c r="AK21" s="255"/>
      <c r="AL21" s="255"/>
      <c r="AM21" s="255"/>
      <c r="AN21" s="255"/>
      <c r="AO21" s="255"/>
      <c r="AP21" s="255"/>
      <c r="AQ21" s="255"/>
      <c r="AR21" s="255"/>
      <c r="AS21" s="255"/>
      <c r="AT21" s="372"/>
      <c r="AU21" s="255"/>
      <c r="AV21" s="255"/>
      <c r="AW21" s="255"/>
      <c r="AX21" s="255"/>
      <c r="AY21" s="255"/>
      <c r="AZ21" s="255"/>
      <c r="BA21" s="255"/>
      <c r="BB21" s="255"/>
      <c r="BC21" s="255"/>
      <c r="BD21" s="255"/>
      <c r="BE21" s="255"/>
      <c r="BF21" s="372"/>
      <c r="BG21" s="255"/>
      <c r="BH21" s="255"/>
      <c r="BI21" s="255"/>
      <c r="BJ21" s="255"/>
      <c r="BK21" s="255"/>
      <c r="BL21" s="255"/>
      <c r="BM21" s="255"/>
      <c r="BN21" s="255"/>
      <c r="BO21" s="255"/>
      <c r="BP21" s="255"/>
      <c r="BQ21" s="255"/>
      <c r="BR21" s="372"/>
      <c r="BS21" s="255"/>
      <c r="BT21" s="255"/>
      <c r="BU21" s="255"/>
      <c r="BV21" s="255"/>
      <c r="BW21" s="255"/>
      <c r="BX21" s="255"/>
      <c r="BY21" s="255"/>
      <c r="BZ21" s="255"/>
      <c r="CA21" s="255"/>
      <c r="CB21" s="255"/>
      <c r="CC21" s="255"/>
      <c r="CD21" s="372"/>
      <c r="CE21" s="255"/>
      <c r="CF21" s="255"/>
      <c r="CG21" s="255"/>
      <c r="CH21" s="255"/>
      <c r="CI21" s="255"/>
      <c r="CJ21" s="255"/>
      <c r="CK21" s="255"/>
      <c r="CL21" s="255"/>
      <c r="CM21" s="255"/>
      <c r="CN21" s="255"/>
      <c r="CO21" s="255"/>
      <c r="CP21" s="372"/>
      <c r="CQ21" s="255"/>
      <c r="CR21" s="255"/>
      <c r="CS21" s="255"/>
      <c r="CT21" s="255"/>
      <c r="CU21" s="255"/>
      <c r="CV21" s="255"/>
      <c r="CW21" s="255"/>
      <c r="CX21" s="255"/>
      <c r="CY21" s="255"/>
      <c r="CZ21" s="255"/>
      <c r="DA21" s="255"/>
      <c r="DB21" s="372"/>
      <c r="DC21" s="255"/>
      <c r="DD21" s="256"/>
      <c r="DE21" s="253"/>
    </row>
    <row r="22" spans="1:109" ht="17.25" customHeight="1">
      <c r="B22" s="257"/>
    </row>
    <row r="23" spans="1:109" ht="13.2">
      <c r="B23" s="257"/>
    </row>
    <row r="24" spans="1:109" ht="13.2">
      <c r="B24" s="257"/>
    </row>
    <row r="25" spans="1:109" ht="13.2">
      <c r="B25" s="257"/>
    </row>
    <row r="26" spans="1:109" ht="13.2">
      <c r="B26" s="257"/>
    </row>
    <row r="27" spans="1:109" ht="13.2">
      <c r="B27" s="257"/>
    </row>
    <row r="28" spans="1:109" ht="13.2">
      <c r="B28" s="257"/>
    </row>
    <row r="29" spans="1:109" ht="13.2">
      <c r="B29" s="257"/>
    </row>
    <row r="30" spans="1:109" ht="13.2">
      <c r="B30" s="257"/>
    </row>
    <row r="31" spans="1:109" ht="13.2">
      <c r="B31" s="257"/>
    </row>
    <row r="32" spans="1:109" ht="13.2">
      <c r="B32" s="257"/>
    </row>
    <row r="33" spans="2:109" ht="13.2">
      <c r="B33" s="257"/>
    </row>
    <row r="34" spans="2:109" ht="13.2">
      <c r="B34" s="257"/>
    </row>
    <row r="35" spans="2:109" ht="13.2">
      <c r="B35" s="257"/>
    </row>
    <row r="36" spans="2:109" ht="13.2">
      <c r="B36" s="257"/>
    </row>
    <row r="37" spans="2:109" ht="13.2">
      <c r="B37" s="257"/>
    </row>
    <row r="38" spans="2:109" ht="13.2">
      <c r="B38" s="257"/>
    </row>
    <row r="39" spans="2:109" ht="13.2">
      <c r="B39" s="338"/>
      <c r="C39" s="309"/>
      <c r="D39" s="309"/>
      <c r="E39" s="309"/>
      <c r="F39" s="309"/>
      <c r="G39" s="309"/>
      <c r="H39" s="309"/>
      <c r="I39" s="309"/>
      <c r="J39" s="309"/>
      <c r="K39" s="309"/>
      <c r="L39" s="309"/>
      <c r="M39" s="309"/>
      <c r="N39" s="309"/>
      <c r="O39" s="309"/>
      <c r="P39" s="309"/>
      <c r="Q39" s="309"/>
      <c r="R39" s="309"/>
      <c r="S39" s="309"/>
      <c r="T39" s="309"/>
      <c r="U39" s="309"/>
      <c r="V39" s="309"/>
      <c r="W39" s="309"/>
      <c r="X39" s="309"/>
      <c r="Y39" s="309"/>
      <c r="Z39" s="309"/>
      <c r="AA39" s="309"/>
      <c r="AB39" s="309"/>
      <c r="AC39" s="309"/>
      <c r="AD39" s="309"/>
      <c r="AE39" s="309"/>
      <c r="AF39" s="309"/>
      <c r="AG39" s="309"/>
      <c r="AH39" s="309"/>
      <c r="AI39" s="309"/>
      <c r="AJ39" s="309"/>
      <c r="AK39" s="309"/>
      <c r="AL39" s="309"/>
      <c r="AM39" s="309"/>
      <c r="AN39" s="309"/>
      <c r="AO39" s="309"/>
      <c r="AP39" s="309"/>
      <c r="AQ39" s="309"/>
      <c r="AR39" s="309"/>
      <c r="AS39" s="309"/>
      <c r="AT39" s="309"/>
      <c r="AU39" s="309"/>
      <c r="AV39" s="309"/>
      <c r="AW39" s="309"/>
      <c r="AX39" s="309"/>
      <c r="AY39" s="309"/>
      <c r="AZ39" s="309"/>
      <c r="BA39" s="309"/>
      <c r="BB39" s="309"/>
      <c r="BC39" s="309"/>
      <c r="BD39" s="309"/>
      <c r="BE39" s="309"/>
      <c r="BF39" s="309"/>
      <c r="BG39" s="309"/>
      <c r="BH39" s="309"/>
      <c r="BI39" s="309"/>
      <c r="BJ39" s="309"/>
      <c r="BK39" s="309"/>
      <c r="BL39" s="309"/>
      <c r="BM39" s="309"/>
      <c r="BN39" s="309"/>
      <c r="BO39" s="309"/>
      <c r="BP39" s="309"/>
      <c r="BQ39" s="309"/>
      <c r="BR39" s="309"/>
      <c r="BS39" s="309"/>
      <c r="BT39" s="309"/>
      <c r="BU39" s="309"/>
      <c r="BV39" s="309"/>
      <c r="BW39" s="309"/>
      <c r="BX39" s="309"/>
      <c r="BY39" s="309"/>
      <c r="BZ39" s="309"/>
      <c r="CA39" s="309"/>
      <c r="CB39" s="309"/>
      <c r="CC39" s="309"/>
      <c r="CD39" s="309"/>
      <c r="CE39" s="309"/>
      <c r="CF39" s="309"/>
      <c r="CG39" s="309"/>
      <c r="CH39" s="309"/>
      <c r="CI39" s="309"/>
      <c r="CJ39" s="309"/>
      <c r="CK39" s="309"/>
      <c r="CL39" s="309"/>
      <c r="CM39" s="309"/>
      <c r="CN39" s="309"/>
      <c r="CO39" s="309"/>
      <c r="CP39" s="309"/>
      <c r="CQ39" s="309"/>
      <c r="CR39" s="309"/>
      <c r="CS39" s="309"/>
      <c r="CT39" s="309"/>
      <c r="CU39" s="309"/>
      <c r="CV39" s="309"/>
      <c r="CW39" s="309"/>
      <c r="CX39" s="309"/>
      <c r="CY39" s="309"/>
      <c r="CZ39" s="309"/>
      <c r="DA39" s="309"/>
      <c r="DB39" s="309"/>
      <c r="DC39" s="309"/>
      <c r="DD39" s="339"/>
    </row>
    <row r="40" spans="2:109" ht="13.2">
      <c r="B40" s="364"/>
      <c r="DD40" s="364"/>
      <c r="DE40" s="253"/>
    </row>
    <row r="41" spans="2:109" ht="16.2">
      <c r="B41" s="254" t="s">
        <v>577</v>
      </c>
      <c r="C41" s="255"/>
      <c r="D41" s="255"/>
      <c r="E41" s="255"/>
      <c r="F41" s="255"/>
      <c r="G41" s="255"/>
      <c r="H41" s="255"/>
      <c r="I41" s="255"/>
      <c r="J41" s="255"/>
      <c r="K41" s="255"/>
      <c r="L41" s="255"/>
      <c r="M41" s="255"/>
      <c r="N41" s="255"/>
      <c r="O41" s="255"/>
      <c r="P41" s="255"/>
      <c r="Q41" s="255"/>
      <c r="R41" s="255"/>
      <c r="S41" s="255"/>
      <c r="T41" s="255"/>
      <c r="U41" s="255"/>
      <c r="V41" s="255"/>
      <c r="W41" s="255"/>
      <c r="X41" s="255"/>
      <c r="Y41" s="255"/>
      <c r="Z41" s="255"/>
      <c r="AA41" s="255"/>
      <c r="AB41" s="255"/>
      <c r="AC41" s="255"/>
      <c r="AD41" s="255"/>
      <c r="AE41" s="255"/>
      <c r="AF41" s="255"/>
      <c r="AG41" s="255"/>
      <c r="AH41" s="255"/>
      <c r="AI41" s="255"/>
      <c r="AJ41" s="255"/>
      <c r="AK41" s="255"/>
      <c r="AL41" s="255"/>
      <c r="AM41" s="255"/>
      <c r="AN41" s="255"/>
      <c r="AO41" s="255"/>
      <c r="AP41" s="255"/>
      <c r="AQ41" s="255"/>
      <c r="AR41" s="255"/>
      <c r="AS41" s="255"/>
      <c r="AT41" s="255"/>
      <c r="AU41" s="255"/>
      <c r="AV41" s="255"/>
      <c r="AW41" s="255"/>
      <c r="AX41" s="255"/>
      <c r="AY41" s="255"/>
      <c r="AZ41" s="255"/>
      <c r="BA41" s="255"/>
      <c r="BB41" s="255"/>
      <c r="BC41" s="255"/>
      <c r="BD41" s="255"/>
      <c r="BE41" s="255"/>
      <c r="BF41" s="255"/>
      <c r="BG41" s="255"/>
      <c r="BH41" s="255"/>
      <c r="BI41" s="255"/>
      <c r="BJ41" s="255"/>
      <c r="BK41" s="255"/>
      <c r="BL41" s="255"/>
      <c r="BM41" s="255"/>
      <c r="BN41" s="255"/>
      <c r="BO41" s="255"/>
      <c r="BP41" s="255"/>
      <c r="BQ41" s="255"/>
      <c r="BR41" s="255"/>
      <c r="BS41" s="255"/>
      <c r="BT41" s="255"/>
      <c r="BU41" s="255"/>
      <c r="BV41" s="255"/>
      <c r="BW41" s="255"/>
      <c r="BX41" s="255"/>
      <c r="BY41" s="255"/>
      <c r="BZ41" s="255"/>
      <c r="CA41" s="255"/>
      <c r="CB41" s="255"/>
      <c r="CC41" s="255"/>
      <c r="CD41" s="255"/>
      <c r="CE41" s="255"/>
      <c r="CF41" s="255"/>
      <c r="CG41" s="255"/>
      <c r="CH41" s="255"/>
      <c r="CI41" s="255"/>
      <c r="CJ41" s="255"/>
      <c r="CK41" s="255"/>
      <c r="CL41" s="255"/>
      <c r="CM41" s="255"/>
      <c r="CN41" s="255"/>
      <c r="CO41" s="255"/>
      <c r="CP41" s="255"/>
      <c r="CQ41" s="255"/>
      <c r="CR41" s="255"/>
      <c r="CS41" s="255"/>
      <c r="CT41" s="255"/>
      <c r="CU41" s="255"/>
      <c r="CV41" s="255"/>
      <c r="CW41" s="255"/>
      <c r="CX41" s="255"/>
      <c r="CY41" s="255"/>
      <c r="CZ41" s="255"/>
      <c r="DA41" s="255"/>
      <c r="DB41" s="255"/>
      <c r="DC41" s="255"/>
      <c r="DD41" s="256"/>
    </row>
    <row r="42" spans="2:109" ht="13.2">
      <c r="B42" s="257"/>
      <c r="G42" s="361"/>
      <c r="I42" s="360"/>
      <c r="J42" s="360"/>
      <c r="K42" s="360"/>
      <c r="AM42" s="361"/>
      <c r="AN42" s="361" t="s">
        <v>574</v>
      </c>
      <c r="AP42" s="360"/>
      <c r="AQ42" s="360"/>
      <c r="AR42" s="360"/>
      <c r="AY42" s="361"/>
      <c r="BA42" s="360"/>
      <c r="BB42" s="360"/>
      <c r="BC42" s="360"/>
      <c r="BK42" s="361"/>
      <c r="BM42" s="360"/>
      <c r="BN42" s="360"/>
      <c r="BO42" s="360"/>
      <c r="BW42" s="361"/>
      <c r="BY42" s="360"/>
      <c r="BZ42" s="360"/>
      <c r="CA42" s="360"/>
      <c r="CI42" s="361"/>
      <c r="CK42" s="360"/>
      <c r="CL42" s="360"/>
      <c r="CM42" s="360"/>
      <c r="CU42" s="361"/>
      <c r="CW42" s="360"/>
      <c r="CX42" s="360"/>
      <c r="CY42" s="360"/>
    </row>
    <row r="43" spans="2:109" ht="13.5" customHeight="1">
      <c r="B43" s="257"/>
      <c r="AN43" s="1231" t="s">
        <v>578</v>
      </c>
      <c r="AO43" s="1232"/>
      <c r="AP43" s="1232"/>
      <c r="AQ43" s="1232"/>
      <c r="AR43" s="1232"/>
      <c r="AS43" s="1232"/>
      <c r="AT43" s="1232"/>
      <c r="AU43" s="1232"/>
      <c r="AV43" s="1232"/>
      <c r="AW43" s="1232"/>
      <c r="AX43" s="1232"/>
      <c r="AY43" s="1232"/>
      <c r="AZ43" s="1232"/>
      <c r="BA43" s="1232"/>
      <c r="BB43" s="1232"/>
      <c r="BC43" s="1232"/>
      <c r="BD43" s="1232"/>
      <c r="BE43" s="1232"/>
      <c r="BF43" s="1232"/>
      <c r="BG43" s="1232"/>
      <c r="BH43" s="1232"/>
      <c r="BI43" s="1232"/>
      <c r="BJ43" s="1232"/>
      <c r="BK43" s="1232"/>
      <c r="BL43" s="1232"/>
      <c r="BM43" s="1232"/>
      <c r="BN43" s="1232"/>
      <c r="BO43" s="1232"/>
      <c r="BP43" s="1232"/>
      <c r="BQ43" s="1232"/>
      <c r="BR43" s="1232"/>
      <c r="BS43" s="1232"/>
      <c r="BT43" s="1232"/>
      <c r="BU43" s="1232"/>
      <c r="BV43" s="1232"/>
      <c r="BW43" s="1232"/>
      <c r="BX43" s="1232"/>
      <c r="BY43" s="1232"/>
      <c r="BZ43" s="1232"/>
      <c r="CA43" s="1232"/>
      <c r="CB43" s="1232"/>
      <c r="CC43" s="1232"/>
      <c r="CD43" s="1232"/>
      <c r="CE43" s="1232"/>
      <c r="CF43" s="1232"/>
      <c r="CG43" s="1232"/>
      <c r="CH43" s="1232"/>
      <c r="CI43" s="1232"/>
      <c r="CJ43" s="1232"/>
      <c r="CK43" s="1232"/>
      <c r="CL43" s="1232"/>
      <c r="CM43" s="1232"/>
      <c r="CN43" s="1232"/>
      <c r="CO43" s="1232"/>
      <c r="CP43" s="1232"/>
      <c r="CQ43" s="1232"/>
      <c r="CR43" s="1232"/>
      <c r="CS43" s="1232"/>
      <c r="CT43" s="1232"/>
      <c r="CU43" s="1232"/>
      <c r="CV43" s="1232"/>
      <c r="CW43" s="1232"/>
      <c r="CX43" s="1232"/>
      <c r="CY43" s="1232"/>
      <c r="CZ43" s="1232"/>
      <c r="DA43" s="1232"/>
      <c r="DB43" s="1232"/>
      <c r="DC43" s="1233"/>
    </row>
    <row r="44" spans="2:109" ht="13.2">
      <c r="B44" s="257"/>
      <c r="AN44" s="1234"/>
      <c r="AO44" s="1235"/>
      <c r="AP44" s="1235"/>
      <c r="AQ44" s="1235"/>
      <c r="AR44" s="1235"/>
      <c r="AS44" s="1235"/>
      <c r="AT44" s="1235"/>
      <c r="AU44" s="1235"/>
      <c r="AV44" s="1235"/>
      <c r="AW44" s="1235"/>
      <c r="AX44" s="1235"/>
      <c r="AY44" s="1235"/>
      <c r="AZ44" s="1235"/>
      <c r="BA44" s="1235"/>
      <c r="BB44" s="1235"/>
      <c r="BC44" s="1235"/>
      <c r="BD44" s="1235"/>
      <c r="BE44" s="1235"/>
      <c r="BF44" s="1235"/>
      <c r="BG44" s="1235"/>
      <c r="BH44" s="1235"/>
      <c r="BI44" s="1235"/>
      <c r="BJ44" s="1235"/>
      <c r="BK44" s="1235"/>
      <c r="BL44" s="1235"/>
      <c r="BM44" s="1235"/>
      <c r="BN44" s="1235"/>
      <c r="BO44" s="1235"/>
      <c r="BP44" s="1235"/>
      <c r="BQ44" s="1235"/>
      <c r="BR44" s="1235"/>
      <c r="BS44" s="1235"/>
      <c r="BT44" s="1235"/>
      <c r="BU44" s="1235"/>
      <c r="BV44" s="1235"/>
      <c r="BW44" s="1235"/>
      <c r="BX44" s="1235"/>
      <c r="BY44" s="1235"/>
      <c r="BZ44" s="1235"/>
      <c r="CA44" s="1235"/>
      <c r="CB44" s="1235"/>
      <c r="CC44" s="1235"/>
      <c r="CD44" s="1235"/>
      <c r="CE44" s="1235"/>
      <c r="CF44" s="1235"/>
      <c r="CG44" s="1235"/>
      <c r="CH44" s="1235"/>
      <c r="CI44" s="1235"/>
      <c r="CJ44" s="1235"/>
      <c r="CK44" s="1235"/>
      <c r="CL44" s="1235"/>
      <c r="CM44" s="1235"/>
      <c r="CN44" s="1235"/>
      <c r="CO44" s="1235"/>
      <c r="CP44" s="1235"/>
      <c r="CQ44" s="1235"/>
      <c r="CR44" s="1235"/>
      <c r="CS44" s="1235"/>
      <c r="CT44" s="1235"/>
      <c r="CU44" s="1235"/>
      <c r="CV44" s="1235"/>
      <c r="CW44" s="1235"/>
      <c r="CX44" s="1235"/>
      <c r="CY44" s="1235"/>
      <c r="CZ44" s="1235"/>
      <c r="DA44" s="1235"/>
      <c r="DB44" s="1235"/>
      <c r="DC44" s="1236"/>
    </row>
    <row r="45" spans="2:109" ht="13.2">
      <c r="B45" s="257"/>
      <c r="AN45" s="1234"/>
      <c r="AO45" s="1235"/>
      <c r="AP45" s="1235"/>
      <c r="AQ45" s="1235"/>
      <c r="AR45" s="1235"/>
      <c r="AS45" s="1235"/>
      <c r="AT45" s="1235"/>
      <c r="AU45" s="1235"/>
      <c r="AV45" s="1235"/>
      <c r="AW45" s="1235"/>
      <c r="AX45" s="1235"/>
      <c r="AY45" s="1235"/>
      <c r="AZ45" s="1235"/>
      <c r="BA45" s="1235"/>
      <c r="BB45" s="1235"/>
      <c r="BC45" s="1235"/>
      <c r="BD45" s="1235"/>
      <c r="BE45" s="1235"/>
      <c r="BF45" s="1235"/>
      <c r="BG45" s="1235"/>
      <c r="BH45" s="1235"/>
      <c r="BI45" s="1235"/>
      <c r="BJ45" s="1235"/>
      <c r="BK45" s="1235"/>
      <c r="BL45" s="1235"/>
      <c r="BM45" s="1235"/>
      <c r="BN45" s="1235"/>
      <c r="BO45" s="1235"/>
      <c r="BP45" s="1235"/>
      <c r="BQ45" s="1235"/>
      <c r="BR45" s="1235"/>
      <c r="BS45" s="1235"/>
      <c r="BT45" s="1235"/>
      <c r="BU45" s="1235"/>
      <c r="BV45" s="1235"/>
      <c r="BW45" s="1235"/>
      <c r="BX45" s="1235"/>
      <c r="BY45" s="1235"/>
      <c r="BZ45" s="1235"/>
      <c r="CA45" s="1235"/>
      <c r="CB45" s="1235"/>
      <c r="CC45" s="1235"/>
      <c r="CD45" s="1235"/>
      <c r="CE45" s="1235"/>
      <c r="CF45" s="1235"/>
      <c r="CG45" s="1235"/>
      <c r="CH45" s="1235"/>
      <c r="CI45" s="1235"/>
      <c r="CJ45" s="1235"/>
      <c r="CK45" s="1235"/>
      <c r="CL45" s="1235"/>
      <c r="CM45" s="1235"/>
      <c r="CN45" s="1235"/>
      <c r="CO45" s="1235"/>
      <c r="CP45" s="1235"/>
      <c r="CQ45" s="1235"/>
      <c r="CR45" s="1235"/>
      <c r="CS45" s="1235"/>
      <c r="CT45" s="1235"/>
      <c r="CU45" s="1235"/>
      <c r="CV45" s="1235"/>
      <c r="CW45" s="1235"/>
      <c r="CX45" s="1235"/>
      <c r="CY45" s="1235"/>
      <c r="CZ45" s="1235"/>
      <c r="DA45" s="1235"/>
      <c r="DB45" s="1235"/>
      <c r="DC45" s="1236"/>
    </row>
    <row r="46" spans="2:109" ht="13.2">
      <c r="B46" s="257"/>
      <c r="AN46" s="1234"/>
      <c r="AO46" s="1235"/>
      <c r="AP46" s="1235"/>
      <c r="AQ46" s="1235"/>
      <c r="AR46" s="1235"/>
      <c r="AS46" s="1235"/>
      <c r="AT46" s="1235"/>
      <c r="AU46" s="1235"/>
      <c r="AV46" s="1235"/>
      <c r="AW46" s="1235"/>
      <c r="AX46" s="1235"/>
      <c r="AY46" s="1235"/>
      <c r="AZ46" s="1235"/>
      <c r="BA46" s="1235"/>
      <c r="BB46" s="1235"/>
      <c r="BC46" s="1235"/>
      <c r="BD46" s="1235"/>
      <c r="BE46" s="1235"/>
      <c r="BF46" s="1235"/>
      <c r="BG46" s="1235"/>
      <c r="BH46" s="1235"/>
      <c r="BI46" s="1235"/>
      <c r="BJ46" s="1235"/>
      <c r="BK46" s="1235"/>
      <c r="BL46" s="1235"/>
      <c r="BM46" s="1235"/>
      <c r="BN46" s="1235"/>
      <c r="BO46" s="1235"/>
      <c r="BP46" s="1235"/>
      <c r="BQ46" s="1235"/>
      <c r="BR46" s="1235"/>
      <c r="BS46" s="1235"/>
      <c r="BT46" s="1235"/>
      <c r="BU46" s="1235"/>
      <c r="BV46" s="1235"/>
      <c r="BW46" s="1235"/>
      <c r="BX46" s="1235"/>
      <c r="BY46" s="1235"/>
      <c r="BZ46" s="1235"/>
      <c r="CA46" s="1235"/>
      <c r="CB46" s="1235"/>
      <c r="CC46" s="1235"/>
      <c r="CD46" s="1235"/>
      <c r="CE46" s="1235"/>
      <c r="CF46" s="1235"/>
      <c r="CG46" s="1235"/>
      <c r="CH46" s="1235"/>
      <c r="CI46" s="1235"/>
      <c r="CJ46" s="1235"/>
      <c r="CK46" s="1235"/>
      <c r="CL46" s="1235"/>
      <c r="CM46" s="1235"/>
      <c r="CN46" s="1235"/>
      <c r="CO46" s="1235"/>
      <c r="CP46" s="1235"/>
      <c r="CQ46" s="1235"/>
      <c r="CR46" s="1235"/>
      <c r="CS46" s="1235"/>
      <c r="CT46" s="1235"/>
      <c r="CU46" s="1235"/>
      <c r="CV46" s="1235"/>
      <c r="CW46" s="1235"/>
      <c r="CX46" s="1235"/>
      <c r="CY46" s="1235"/>
      <c r="CZ46" s="1235"/>
      <c r="DA46" s="1235"/>
      <c r="DB46" s="1235"/>
      <c r="DC46" s="1236"/>
    </row>
    <row r="47" spans="2:109" ht="13.2">
      <c r="B47" s="257"/>
      <c r="AN47" s="1237"/>
      <c r="AO47" s="1238"/>
      <c r="AP47" s="1238"/>
      <c r="AQ47" s="1238"/>
      <c r="AR47" s="1238"/>
      <c r="AS47" s="1238"/>
      <c r="AT47" s="1238"/>
      <c r="AU47" s="1238"/>
      <c r="AV47" s="1238"/>
      <c r="AW47" s="1238"/>
      <c r="AX47" s="1238"/>
      <c r="AY47" s="1238"/>
      <c r="AZ47" s="1238"/>
      <c r="BA47" s="1238"/>
      <c r="BB47" s="1238"/>
      <c r="BC47" s="1238"/>
      <c r="BD47" s="1238"/>
      <c r="BE47" s="1238"/>
      <c r="BF47" s="1238"/>
      <c r="BG47" s="1238"/>
      <c r="BH47" s="1238"/>
      <c r="BI47" s="1238"/>
      <c r="BJ47" s="1238"/>
      <c r="BK47" s="1238"/>
      <c r="BL47" s="1238"/>
      <c r="BM47" s="1238"/>
      <c r="BN47" s="1238"/>
      <c r="BO47" s="1238"/>
      <c r="BP47" s="1238"/>
      <c r="BQ47" s="1238"/>
      <c r="BR47" s="1238"/>
      <c r="BS47" s="1238"/>
      <c r="BT47" s="1238"/>
      <c r="BU47" s="1238"/>
      <c r="BV47" s="1238"/>
      <c r="BW47" s="1238"/>
      <c r="BX47" s="1238"/>
      <c r="BY47" s="1238"/>
      <c r="BZ47" s="1238"/>
      <c r="CA47" s="1238"/>
      <c r="CB47" s="1238"/>
      <c r="CC47" s="1238"/>
      <c r="CD47" s="1238"/>
      <c r="CE47" s="1238"/>
      <c r="CF47" s="1238"/>
      <c r="CG47" s="1238"/>
      <c r="CH47" s="1238"/>
      <c r="CI47" s="1238"/>
      <c r="CJ47" s="1238"/>
      <c r="CK47" s="1238"/>
      <c r="CL47" s="1238"/>
      <c r="CM47" s="1238"/>
      <c r="CN47" s="1238"/>
      <c r="CO47" s="1238"/>
      <c r="CP47" s="1238"/>
      <c r="CQ47" s="1238"/>
      <c r="CR47" s="1238"/>
      <c r="CS47" s="1238"/>
      <c r="CT47" s="1238"/>
      <c r="CU47" s="1238"/>
      <c r="CV47" s="1238"/>
      <c r="CW47" s="1238"/>
      <c r="CX47" s="1238"/>
      <c r="CY47" s="1238"/>
      <c r="CZ47" s="1238"/>
      <c r="DA47" s="1238"/>
      <c r="DB47" s="1238"/>
      <c r="DC47" s="1239"/>
    </row>
    <row r="48" spans="2:109" ht="13.2">
      <c r="B48" s="257"/>
      <c r="H48" s="352"/>
      <c r="I48" s="352"/>
      <c r="J48" s="352"/>
      <c r="AN48" s="352"/>
      <c r="AO48" s="352"/>
      <c r="AP48" s="352"/>
      <c r="AZ48" s="352"/>
      <c r="BA48" s="352"/>
      <c r="BB48" s="352"/>
      <c r="BL48" s="352"/>
      <c r="BM48" s="352"/>
      <c r="BN48" s="352"/>
      <c r="BX48" s="352"/>
      <c r="BY48" s="352"/>
      <c r="BZ48" s="352"/>
      <c r="CJ48" s="352"/>
      <c r="CK48" s="352"/>
      <c r="CL48" s="352"/>
      <c r="CV48" s="352"/>
      <c r="CW48" s="352"/>
      <c r="CX48" s="352"/>
    </row>
    <row r="49" spans="1:109" ht="13.2">
      <c r="B49" s="257"/>
      <c r="AN49" s="253" t="s">
        <v>573</v>
      </c>
    </row>
    <row r="50" spans="1:109" ht="13.2">
      <c r="B50" s="257"/>
      <c r="G50" s="1240"/>
      <c r="H50" s="1240"/>
      <c r="I50" s="1240"/>
      <c r="J50" s="1240"/>
      <c r="K50" s="354"/>
      <c r="L50" s="354"/>
      <c r="M50" s="353"/>
      <c r="N50" s="353"/>
      <c r="AN50" s="1241"/>
      <c r="AO50" s="1242"/>
      <c r="AP50" s="1242"/>
      <c r="AQ50" s="1242"/>
      <c r="AR50" s="1242"/>
      <c r="AS50" s="1242"/>
      <c r="AT50" s="1242"/>
      <c r="AU50" s="1242"/>
      <c r="AV50" s="1242"/>
      <c r="AW50" s="1242"/>
      <c r="AX50" s="1242"/>
      <c r="AY50" s="1242"/>
      <c r="AZ50" s="1242"/>
      <c r="BA50" s="1242"/>
      <c r="BB50" s="1242"/>
      <c r="BC50" s="1242"/>
      <c r="BD50" s="1242"/>
      <c r="BE50" s="1242"/>
      <c r="BF50" s="1242"/>
      <c r="BG50" s="1242"/>
      <c r="BH50" s="1242"/>
      <c r="BI50" s="1242"/>
      <c r="BJ50" s="1242"/>
      <c r="BK50" s="1242"/>
      <c r="BL50" s="1242"/>
      <c r="BM50" s="1242"/>
      <c r="BN50" s="1242"/>
      <c r="BO50" s="1243"/>
      <c r="BP50" s="1244" t="s">
        <v>527</v>
      </c>
      <c r="BQ50" s="1244"/>
      <c r="BR50" s="1244"/>
      <c r="BS50" s="1244"/>
      <c r="BT50" s="1244"/>
      <c r="BU50" s="1244"/>
      <c r="BV50" s="1244"/>
      <c r="BW50" s="1244"/>
      <c r="BX50" s="1244" t="s">
        <v>528</v>
      </c>
      <c r="BY50" s="1244"/>
      <c r="BZ50" s="1244"/>
      <c r="CA50" s="1244"/>
      <c r="CB50" s="1244"/>
      <c r="CC50" s="1244"/>
      <c r="CD50" s="1244"/>
      <c r="CE50" s="1244"/>
      <c r="CF50" s="1244" t="s">
        <v>529</v>
      </c>
      <c r="CG50" s="1244"/>
      <c r="CH50" s="1244"/>
      <c r="CI50" s="1244"/>
      <c r="CJ50" s="1244"/>
      <c r="CK50" s="1244"/>
      <c r="CL50" s="1244"/>
      <c r="CM50" s="1244"/>
      <c r="CN50" s="1244" t="s">
        <v>530</v>
      </c>
      <c r="CO50" s="1244"/>
      <c r="CP50" s="1244"/>
      <c r="CQ50" s="1244"/>
      <c r="CR50" s="1244"/>
      <c r="CS50" s="1244"/>
      <c r="CT50" s="1244"/>
      <c r="CU50" s="1244"/>
      <c r="CV50" s="1244" t="s">
        <v>531</v>
      </c>
      <c r="CW50" s="1244"/>
      <c r="CX50" s="1244"/>
      <c r="CY50" s="1244"/>
      <c r="CZ50" s="1244"/>
      <c r="DA50" s="1244"/>
      <c r="DB50" s="1244"/>
      <c r="DC50" s="1244"/>
    </row>
    <row r="51" spans="1:109" ht="13.5" customHeight="1">
      <c r="B51" s="257"/>
      <c r="G51" s="1247"/>
      <c r="H51" s="1247"/>
      <c r="I51" s="1257"/>
      <c r="J51" s="1257"/>
      <c r="K51" s="1248"/>
      <c r="L51" s="1248"/>
      <c r="M51" s="1248"/>
      <c r="N51" s="1248"/>
      <c r="AM51" s="352"/>
      <c r="AN51" s="1245" t="s">
        <v>572</v>
      </c>
      <c r="AO51" s="1245"/>
      <c r="AP51" s="1245"/>
      <c r="AQ51" s="1245"/>
      <c r="AR51" s="1245"/>
      <c r="AS51" s="1245"/>
      <c r="AT51" s="1245"/>
      <c r="AU51" s="1245"/>
      <c r="AV51" s="1245"/>
      <c r="AW51" s="1245"/>
      <c r="AX51" s="1245"/>
      <c r="AY51" s="1245"/>
      <c r="AZ51" s="1245"/>
      <c r="BA51" s="1245"/>
      <c r="BB51" s="1245" t="s">
        <v>570</v>
      </c>
      <c r="BC51" s="1245"/>
      <c r="BD51" s="1245"/>
      <c r="BE51" s="1245"/>
      <c r="BF51" s="1245"/>
      <c r="BG51" s="1245"/>
      <c r="BH51" s="1245"/>
      <c r="BI51" s="1245"/>
      <c r="BJ51" s="1245"/>
      <c r="BK51" s="1245"/>
      <c r="BL51" s="1245"/>
      <c r="BM51" s="1245"/>
      <c r="BN51" s="1245"/>
      <c r="BO51" s="1245"/>
      <c r="BP51" s="1246"/>
      <c r="BQ51" s="1246"/>
      <c r="BR51" s="1246"/>
      <c r="BS51" s="1246"/>
      <c r="BT51" s="1246"/>
      <c r="BU51" s="1246"/>
      <c r="BV51" s="1246"/>
      <c r="BW51" s="1246"/>
      <c r="BX51" s="1246"/>
      <c r="BY51" s="1246"/>
      <c r="BZ51" s="1246"/>
      <c r="CA51" s="1246"/>
      <c r="CB51" s="1246"/>
      <c r="CC51" s="1246"/>
      <c r="CD51" s="1246"/>
      <c r="CE51" s="1246"/>
      <c r="CF51" s="1246"/>
      <c r="CG51" s="1246"/>
      <c r="CH51" s="1246"/>
      <c r="CI51" s="1246"/>
      <c r="CJ51" s="1246"/>
      <c r="CK51" s="1246"/>
      <c r="CL51" s="1246"/>
      <c r="CM51" s="1246"/>
      <c r="CN51" s="1246"/>
      <c r="CO51" s="1246"/>
      <c r="CP51" s="1246"/>
      <c r="CQ51" s="1246"/>
      <c r="CR51" s="1246"/>
      <c r="CS51" s="1246"/>
      <c r="CT51" s="1246"/>
      <c r="CU51" s="1246"/>
      <c r="CV51" s="1246"/>
      <c r="CW51" s="1246"/>
      <c r="CX51" s="1246"/>
      <c r="CY51" s="1246"/>
      <c r="CZ51" s="1246"/>
      <c r="DA51" s="1246"/>
      <c r="DB51" s="1246"/>
      <c r="DC51" s="1246"/>
    </row>
    <row r="52" spans="1:109" ht="13.2">
      <c r="B52" s="257"/>
      <c r="G52" s="1247"/>
      <c r="H52" s="1247"/>
      <c r="I52" s="1257"/>
      <c r="J52" s="1257"/>
      <c r="K52" s="1248"/>
      <c r="L52" s="1248"/>
      <c r="M52" s="1248"/>
      <c r="N52" s="1248"/>
      <c r="AM52" s="352"/>
      <c r="AN52" s="1245"/>
      <c r="AO52" s="1245"/>
      <c r="AP52" s="1245"/>
      <c r="AQ52" s="1245"/>
      <c r="AR52" s="1245"/>
      <c r="AS52" s="1245"/>
      <c r="AT52" s="1245"/>
      <c r="AU52" s="1245"/>
      <c r="AV52" s="1245"/>
      <c r="AW52" s="1245"/>
      <c r="AX52" s="1245"/>
      <c r="AY52" s="1245"/>
      <c r="AZ52" s="1245"/>
      <c r="BA52" s="1245"/>
      <c r="BB52" s="1245"/>
      <c r="BC52" s="1245"/>
      <c r="BD52" s="1245"/>
      <c r="BE52" s="1245"/>
      <c r="BF52" s="1245"/>
      <c r="BG52" s="1245"/>
      <c r="BH52" s="1245"/>
      <c r="BI52" s="1245"/>
      <c r="BJ52" s="1245"/>
      <c r="BK52" s="1245"/>
      <c r="BL52" s="1245"/>
      <c r="BM52" s="1245"/>
      <c r="BN52" s="1245"/>
      <c r="BO52" s="1245"/>
      <c r="BP52" s="1246"/>
      <c r="BQ52" s="1246"/>
      <c r="BR52" s="1246"/>
      <c r="BS52" s="1246"/>
      <c r="BT52" s="1246"/>
      <c r="BU52" s="1246"/>
      <c r="BV52" s="1246"/>
      <c r="BW52" s="1246"/>
      <c r="BX52" s="1246"/>
      <c r="BY52" s="1246"/>
      <c r="BZ52" s="1246"/>
      <c r="CA52" s="1246"/>
      <c r="CB52" s="1246"/>
      <c r="CC52" s="1246"/>
      <c r="CD52" s="1246"/>
      <c r="CE52" s="1246"/>
      <c r="CF52" s="1246"/>
      <c r="CG52" s="1246"/>
      <c r="CH52" s="1246"/>
      <c r="CI52" s="1246"/>
      <c r="CJ52" s="1246"/>
      <c r="CK52" s="1246"/>
      <c r="CL52" s="1246"/>
      <c r="CM52" s="1246"/>
      <c r="CN52" s="1246"/>
      <c r="CO52" s="1246"/>
      <c r="CP52" s="1246"/>
      <c r="CQ52" s="1246"/>
      <c r="CR52" s="1246"/>
      <c r="CS52" s="1246"/>
      <c r="CT52" s="1246"/>
      <c r="CU52" s="1246"/>
      <c r="CV52" s="1246"/>
      <c r="CW52" s="1246"/>
      <c r="CX52" s="1246"/>
      <c r="CY52" s="1246"/>
      <c r="CZ52" s="1246"/>
      <c r="DA52" s="1246"/>
      <c r="DB52" s="1246"/>
      <c r="DC52" s="1246"/>
    </row>
    <row r="53" spans="1:109" ht="13.2">
      <c r="A53" s="360"/>
      <c r="B53" s="257"/>
      <c r="G53" s="1247"/>
      <c r="H53" s="1247"/>
      <c r="I53" s="1240"/>
      <c r="J53" s="1240"/>
      <c r="K53" s="1248"/>
      <c r="L53" s="1248"/>
      <c r="M53" s="1248"/>
      <c r="N53" s="1248"/>
      <c r="AM53" s="352"/>
      <c r="AN53" s="1245"/>
      <c r="AO53" s="1245"/>
      <c r="AP53" s="1245"/>
      <c r="AQ53" s="1245"/>
      <c r="AR53" s="1245"/>
      <c r="AS53" s="1245"/>
      <c r="AT53" s="1245"/>
      <c r="AU53" s="1245"/>
      <c r="AV53" s="1245"/>
      <c r="AW53" s="1245"/>
      <c r="AX53" s="1245"/>
      <c r="AY53" s="1245"/>
      <c r="AZ53" s="1245"/>
      <c r="BA53" s="1245"/>
      <c r="BB53" s="1245" t="s">
        <v>576</v>
      </c>
      <c r="BC53" s="1245"/>
      <c r="BD53" s="1245"/>
      <c r="BE53" s="1245"/>
      <c r="BF53" s="1245"/>
      <c r="BG53" s="1245"/>
      <c r="BH53" s="1245"/>
      <c r="BI53" s="1245"/>
      <c r="BJ53" s="1245"/>
      <c r="BK53" s="1245"/>
      <c r="BL53" s="1245"/>
      <c r="BM53" s="1245"/>
      <c r="BN53" s="1245"/>
      <c r="BO53" s="1245"/>
      <c r="BP53" s="1246">
        <v>56.6</v>
      </c>
      <c r="BQ53" s="1246"/>
      <c r="BR53" s="1246"/>
      <c r="BS53" s="1246"/>
      <c r="BT53" s="1246"/>
      <c r="BU53" s="1246"/>
      <c r="BV53" s="1246"/>
      <c r="BW53" s="1246"/>
      <c r="BX53" s="1246">
        <v>58.3</v>
      </c>
      <c r="BY53" s="1246"/>
      <c r="BZ53" s="1246"/>
      <c r="CA53" s="1246"/>
      <c r="CB53" s="1246"/>
      <c r="CC53" s="1246"/>
      <c r="CD53" s="1246"/>
      <c r="CE53" s="1246"/>
      <c r="CF53" s="1246">
        <v>59.1</v>
      </c>
      <c r="CG53" s="1246"/>
      <c r="CH53" s="1246"/>
      <c r="CI53" s="1246"/>
      <c r="CJ53" s="1246"/>
      <c r="CK53" s="1246"/>
      <c r="CL53" s="1246"/>
      <c r="CM53" s="1246"/>
      <c r="CN53" s="1246">
        <v>57.4</v>
      </c>
      <c r="CO53" s="1246"/>
      <c r="CP53" s="1246"/>
      <c r="CQ53" s="1246"/>
      <c r="CR53" s="1246"/>
      <c r="CS53" s="1246"/>
      <c r="CT53" s="1246"/>
      <c r="CU53" s="1246"/>
      <c r="CV53" s="1246">
        <v>60.3</v>
      </c>
      <c r="CW53" s="1246"/>
      <c r="CX53" s="1246"/>
      <c r="CY53" s="1246"/>
      <c r="CZ53" s="1246"/>
      <c r="DA53" s="1246"/>
      <c r="DB53" s="1246"/>
      <c r="DC53" s="1246"/>
    </row>
    <row r="54" spans="1:109" ht="13.2">
      <c r="A54" s="360"/>
      <c r="B54" s="257"/>
      <c r="G54" s="1247"/>
      <c r="H54" s="1247"/>
      <c r="I54" s="1240"/>
      <c r="J54" s="1240"/>
      <c r="K54" s="1248"/>
      <c r="L54" s="1248"/>
      <c r="M54" s="1248"/>
      <c r="N54" s="1248"/>
      <c r="AM54" s="352"/>
      <c r="AN54" s="1245"/>
      <c r="AO54" s="1245"/>
      <c r="AP54" s="1245"/>
      <c r="AQ54" s="1245"/>
      <c r="AR54" s="1245"/>
      <c r="AS54" s="1245"/>
      <c r="AT54" s="1245"/>
      <c r="AU54" s="1245"/>
      <c r="AV54" s="1245"/>
      <c r="AW54" s="1245"/>
      <c r="AX54" s="1245"/>
      <c r="AY54" s="1245"/>
      <c r="AZ54" s="1245"/>
      <c r="BA54" s="1245"/>
      <c r="BB54" s="1245"/>
      <c r="BC54" s="1245"/>
      <c r="BD54" s="1245"/>
      <c r="BE54" s="1245"/>
      <c r="BF54" s="1245"/>
      <c r="BG54" s="1245"/>
      <c r="BH54" s="1245"/>
      <c r="BI54" s="1245"/>
      <c r="BJ54" s="1245"/>
      <c r="BK54" s="1245"/>
      <c r="BL54" s="1245"/>
      <c r="BM54" s="1245"/>
      <c r="BN54" s="1245"/>
      <c r="BO54" s="1245"/>
      <c r="BP54" s="1246"/>
      <c r="BQ54" s="1246"/>
      <c r="BR54" s="1246"/>
      <c r="BS54" s="1246"/>
      <c r="BT54" s="1246"/>
      <c r="BU54" s="1246"/>
      <c r="BV54" s="1246"/>
      <c r="BW54" s="1246"/>
      <c r="BX54" s="1246"/>
      <c r="BY54" s="1246"/>
      <c r="BZ54" s="1246"/>
      <c r="CA54" s="1246"/>
      <c r="CB54" s="1246"/>
      <c r="CC54" s="1246"/>
      <c r="CD54" s="1246"/>
      <c r="CE54" s="1246"/>
      <c r="CF54" s="1246"/>
      <c r="CG54" s="1246"/>
      <c r="CH54" s="1246"/>
      <c r="CI54" s="1246"/>
      <c r="CJ54" s="1246"/>
      <c r="CK54" s="1246"/>
      <c r="CL54" s="1246"/>
      <c r="CM54" s="1246"/>
      <c r="CN54" s="1246"/>
      <c r="CO54" s="1246"/>
      <c r="CP54" s="1246"/>
      <c r="CQ54" s="1246"/>
      <c r="CR54" s="1246"/>
      <c r="CS54" s="1246"/>
      <c r="CT54" s="1246"/>
      <c r="CU54" s="1246"/>
      <c r="CV54" s="1246"/>
      <c r="CW54" s="1246"/>
      <c r="CX54" s="1246"/>
      <c r="CY54" s="1246"/>
      <c r="CZ54" s="1246"/>
      <c r="DA54" s="1246"/>
      <c r="DB54" s="1246"/>
      <c r="DC54" s="1246"/>
    </row>
    <row r="55" spans="1:109" ht="13.2">
      <c r="A55" s="360"/>
      <c r="B55" s="257"/>
      <c r="G55" s="1240"/>
      <c r="H55" s="1240"/>
      <c r="I55" s="1240"/>
      <c r="J55" s="1240"/>
      <c r="K55" s="1248"/>
      <c r="L55" s="1248"/>
      <c r="M55" s="1248"/>
      <c r="N55" s="1248"/>
      <c r="AN55" s="1244" t="s">
        <v>571</v>
      </c>
      <c r="AO55" s="1244"/>
      <c r="AP55" s="1244"/>
      <c r="AQ55" s="1244"/>
      <c r="AR55" s="1244"/>
      <c r="AS55" s="1244"/>
      <c r="AT55" s="1244"/>
      <c r="AU55" s="1244"/>
      <c r="AV55" s="1244"/>
      <c r="AW55" s="1244"/>
      <c r="AX55" s="1244"/>
      <c r="AY55" s="1244"/>
      <c r="AZ55" s="1244"/>
      <c r="BA55" s="1244"/>
      <c r="BB55" s="1245" t="s">
        <v>570</v>
      </c>
      <c r="BC55" s="1245"/>
      <c r="BD55" s="1245"/>
      <c r="BE55" s="1245"/>
      <c r="BF55" s="1245"/>
      <c r="BG55" s="1245"/>
      <c r="BH55" s="1245"/>
      <c r="BI55" s="1245"/>
      <c r="BJ55" s="1245"/>
      <c r="BK55" s="1245"/>
      <c r="BL55" s="1245"/>
      <c r="BM55" s="1245"/>
      <c r="BN55" s="1245"/>
      <c r="BO55" s="1245"/>
      <c r="BP55" s="1246">
        <v>3</v>
      </c>
      <c r="BQ55" s="1246"/>
      <c r="BR55" s="1246"/>
      <c r="BS55" s="1246"/>
      <c r="BT55" s="1246"/>
      <c r="BU55" s="1246"/>
      <c r="BV55" s="1246"/>
      <c r="BW55" s="1246"/>
      <c r="BX55" s="1246">
        <v>0</v>
      </c>
      <c r="BY55" s="1246"/>
      <c r="BZ55" s="1246"/>
      <c r="CA55" s="1246"/>
      <c r="CB55" s="1246"/>
      <c r="CC55" s="1246"/>
      <c r="CD55" s="1246"/>
      <c r="CE55" s="1246"/>
      <c r="CF55" s="1246">
        <v>0</v>
      </c>
      <c r="CG55" s="1246"/>
      <c r="CH55" s="1246"/>
      <c r="CI55" s="1246"/>
      <c r="CJ55" s="1246"/>
      <c r="CK55" s="1246"/>
      <c r="CL55" s="1246"/>
      <c r="CM55" s="1246"/>
      <c r="CN55" s="1246">
        <v>0</v>
      </c>
      <c r="CO55" s="1246"/>
      <c r="CP55" s="1246"/>
      <c r="CQ55" s="1246"/>
      <c r="CR55" s="1246"/>
      <c r="CS55" s="1246"/>
      <c r="CT55" s="1246"/>
      <c r="CU55" s="1246"/>
      <c r="CV55" s="1246">
        <v>0</v>
      </c>
      <c r="CW55" s="1246"/>
      <c r="CX55" s="1246"/>
      <c r="CY55" s="1246"/>
      <c r="CZ55" s="1246"/>
      <c r="DA55" s="1246"/>
      <c r="DB55" s="1246"/>
      <c r="DC55" s="1246"/>
    </row>
    <row r="56" spans="1:109" ht="13.2">
      <c r="A56" s="360"/>
      <c r="B56" s="257"/>
      <c r="G56" s="1240"/>
      <c r="H56" s="1240"/>
      <c r="I56" s="1240"/>
      <c r="J56" s="1240"/>
      <c r="K56" s="1248"/>
      <c r="L56" s="1248"/>
      <c r="M56" s="1248"/>
      <c r="N56" s="1248"/>
      <c r="AN56" s="1244"/>
      <c r="AO56" s="1244"/>
      <c r="AP56" s="1244"/>
      <c r="AQ56" s="1244"/>
      <c r="AR56" s="1244"/>
      <c r="AS56" s="1244"/>
      <c r="AT56" s="1244"/>
      <c r="AU56" s="1244"/>
      <c r="AV56" s="1244"/>
      <c r="AW56" s="1244"/>
      <c r="AX56" s="1244"/>
      <c r="AY56" s="1244"/>
      <c r="AZ56" s="1244"/>
      <c r="BA56" s="1244"/>
      <c r="BB56" s="1245"/>
      <c r="BC56" s="1245"/>
      <c r="BD56" s="1245"/>
      <c r="BE56" s="1245"/>
      <c r="BF56" s="1245"/>
      <c r="BG56" s="1245"/>
      <c r="BH56" s="1245"/>
      <c r="BI56" s="1245"/>
      <c r="BJ56" s="1245"/>
      <c r="BK56" s="1245"/>
      <c r="BL56" s="1245"/>
      <c r="BM56" s="1245"/>
      <c r="BN56" s="1245"/>
      <c r="BO56" s="1245"/>
      <c r="BP56" s="1246"/>
      <c r="BQ56" s="1246"/>
      <c r="BR56" s="1246"/>
      <c r="BS56" s="1246"/>
      <c r="BT56" s="1246"/>
      <c r="BU56" s="1246"/>
      <c r="BV56" s="1246"/>
      <c r="BW56" s="1246"/>
      <c r="BX56" s="1246"/>
      <c r="BY56" s="1246"/>
      <c r="BZ56" s="1246"/>
      <c r="CA56" s="1246"/>
      <c r="CB56" s="1246"/>
      <c r="CC56" s="1246"/>
      <c r="CD56" s="1246"/>
      <c r="CE56" s="1246"/>
      <c r="CF56" s="1246"/>
      <c r="CG56" s="1246"/>
      <c r="CH56" s="1246"/>
      <c r="CI56" s="1246"/>
      <c r="CJ56" s="1246"/>
      <c r="CK56" s="1246"/>
      <c r="CL56" s="1246"/>
      <c r="CM56" s="1246"/>
      <c r="CN56" s="1246"/>
      <c r="CO56" s="1246"/>
      <c r="CP56" s="1246"/>
      <c r="CQ56" s="1246"/>
      <c r="CR56" s="1246"/>
      <c r="CS56" s="1246"/>
      <c r="CT56" s="1246"/>
      <c r="CU56" s="1246"/>
      <c r="CV56" s="1246"/>
      <c r="CW56" s="1246"/>
      <c r="CX56" s="1246"/>
      <c r="CY56" s="1246"/>
      <c r="CZ56" s="1246"/>
      <c r="DA56" s="1246"/>
      <c r="DB56" s="1246"/>
      <c r="DC56" s="1246"/>
    </row>
    <row r="57" spans="1:109" s="360" customFormat="1" ht="13.2">
      <c r="B57" s="365"/>
      <c r="G57" s="1240"/>
      <c r="H57" s="1240"/>
      <c r="I57" s="1258"/>
      <c r="J57" s="1258"/>
      <c r="K57" s="1248"/>
      <c r="L57" s="1248"/>
      <c r="M57" s="1248"/>
      <c r="N57" s="1248"/>
      <c r="AM57" s="253"/>
      <c r="AN57" s="1244"/>
      <c r="AO57" s="1244"/>
      <c r="AP57" s="1244"/>
      <c r="AQ57" s="1244"/>
      <c r="AR57" s="1244"/>
      <c r="AS57" s="1244"/>
      <c r="AT57" s="1244"/>
      <c r="AU57" s="1244"/>
      <c r="AV57" s="1244"/>
      <c r="AW57" s="1244"/>
      <c r="AX57" s="1244"/>
      <c r="AY57" s="1244"/>
      <c r="AZ57" s="1244"/>
      <c r="BA57" s="1244"/>
      <c r="BB57" s="1245" t="s">
        <v>576</v>
      </c>
      <c r="BC57" s="1245"/>
      <c r="BD57" s="1245"/>
      <c r="BE57" s="1245"/>
      <c r="BF57" s="1245"/>
      <c r="BG57" s="1245"/>
      <c r="BH57" s="1245"/>
      <c r="BI57" s="1245"/>
      <c r="BJ57" s="1245"/>
      <c r="BK57" s="1245"/>
      <c r="BL57" s="1245"/>
      <c r="BM57" s="1245"/>
      <c r="BN57" s="1245"/>
      <c r="BO57" s="1245"/>
      <c r="BP57" s="1246">
        <v>63.3</v>
      </c>
      <c r="BQ57" s="1246"/>
      <c r="BR57" s="1246"/>
      <c r="BS57" s="1246"/>
      <c r="BT57" s="1246"/>
      <c r="BU57" s="1246"/>
      <c r="BV57" s="1246"/>
      <c r="BW57" s="1246"/>
      <c r="BX57" s="1246">
        <v>61.5</v>
      </c>
      <c r="BY57" s="1246"/>
      <c r="BZ57" s="1246"/>
      <c r="CA57" s="1246"/>
      <c r="CB57" s="1246"/>
      <c r="CC57" s="1246"/>
      <c r="CD57" s="1246"/>
      <c r="CE57" s="1246"/>
      <c r="CF57" s="1246">
        <v>60.8</v>
      </c>
      <c r="CG57" s="1246"/>
      <c r="CH57" s="1246"/>
      <c r="CI57" s="1246"/>
      <c r="CJ57" s="1246"/>
      <c r="CK57" s="1246"/>
      <c r="CL57" s="1246"/>
      <c r="CM57" s="1246"/>
      <c r="CN57" s="1246">
        <v>62.2</v>
      </c>
      <c r="CO57" s="1246"/>
      <c r="CP57" s="1246"/>
      <c r="CQ57" s="1246"/>
      <c r="CR57" s="1246"/>
      <c r="CS57" s="1246"/>
      <c r="CT57" s="1246"/>
      <c r="CU57" s="1246"/>
      <c r="CV57" s="1246">
        <v>62.5</v>
      </c>
      <c r="CW57" s="1246"/>
      <c r="CX57" s="1246"/>
      <c r="CY57" s="1246"/>
      <c r="CZ57" s="1246"/>
      <c r="DA57" s="1246"/>
      <c r="DB57" s="1246"/>
      <c r="DC57" s="1246"/>
      <c r="DD57" s="370"/>
      <c r="DE57" s="365"/>
    </row>
    <row r="58" spans="1:109" s="360" customFormat="1" ht="13.2">
      <c r="A58" s="253"/>
      <c r="B58" s="365"/>
      <c r="G58" s="1240"/>
      <c r="H58" s="1240"/>
      <c r="I58" s="1258"/>
      <c r="J58" s="1258"/>
      <c r="K58" s="1248"/>
      <c r="L58" s="1248"/>
      <c r="M58" s="1248"/>
      <c r="N58" s="1248"/>
      <c r="AM58" s="253"/>
      <c r="AN58" s="1244"/>
      <c r="AO58" s="1244"/>
      <c r="AP58" s="1244"/>
      <c r="AQ58" s="1244"/>
      <c r="AR58" s="1244"/>
      <c r="AS58" s="1244"/>
      <c r="AT58" s="1244"/>
      <c r="AU58" s="1244"/>
      <c r="AV58" s="1244"/>
      <c r="AW58" s="1244"/>
      <c r="AX58" s="1244"/>
      <c r="AY58" s="1244"/>
      <c r="AZ58" s="1244"/>
      <c r="BA58" s="1244"/>
      <c r="BB58" s="1245"/>
      <c r="BC58" s="1245"/>
      <c r="BD58" s="1245"/>
      <c r="BE58" s="1245"/>
      <c r="BF58" s="1245"/>
      <c r="BG58" s="1245"/>
      <c r="BH58" s="1245"/>
      <c r="BI58" s="1245"/>
      <c r="BJ58" s="1245"/>
      <c r="BK58" s="1245"/>
      <c r="BL58" s="1245"/>
      <c r="BM58" s="1245"/>
      <c r="BN58" s="1245"/>
      <c r="BO58" s="1245"/>
      <c r="BP58" s="1246"/>
      <c r="BQ58" s="1246"/>
      <c r="BR58" s="1246"/>
      <c r="BS58" s="1246"/>
      <c r="BT58" s="1246"/>
      <c r="BU58" s="1246"/>
      <c r="BV58" s="1246"/>
      <c r="BW58" s="1246"/>
      <c r="BX58" s="1246"/>
      <c r="BY58" s="1246"/>
      <c r="BZ58" s="1246"/>
      <c r="CA58" s="1246"/>
      <c r="CB58" s="1246"/>
      <c r="CC58" s="1246"/>
      <c r="CD58" s="1246"/>
      <c r="CE58" s="1246"/>
      <c r="CF58" s="1246"/>
      <c r="CG58" s="1246"/>
      <c r="CH58" s="1246"/>
      <c r="CI58" s="1246"/>
      <c r="CJ58" s="1246"/>
      <c r="CK58" s="1246"/>
      <c r="CL58" s="1246"/>
      <c r="CM58" s="1246"/>
      <c r="CN58" s="1246"/>
      <c r="CO58" s="1246"/>
      <c r="CP58" s="1246"/>
      <c r="CQ58" s="1246"/>
      <c r="CR58" s="1246"/>
      <c r="CS58" s="1246"/>
      <c r="CT58" s="1246"/>
      <c r="CU58" s="1246"/>
      <c r="CV58" s="1246"/>
      <c r="CW58" s="1246"/>
      <c r="CX58" s="1246"/>
      <c r="CY58" s="1246"/>
      <c r="CZ58" s="1246"/>
      <c r="DA58" s="1246"/>
      <c r="DB58" s="1246"/>
      <c r="DC58" s="1246"/>
      <c r="DD58" s="370"/>
      <c r="DE58" s="365"/>
    </row>
    <row r="59" spans="1:109" s="360" customFormat="1" ht="13.2">
      <c r="A59" s="253"/>
      <c r="B59" s="365"/>
      <c r="K59" s="371"/>
      <c r="L59" s="371"/>
      <c r="M59" s="371"/>
      <c r="N59" s="371"/>
      <c r="AQ59" s="371"/>
      <c r="AR59" s="371"/>
      <c r="AS59" s="371"/>
      <c r="AT59" s="371"/>
      <c r="BC59" s="371"/>
      <c r="BD59" s="371"/>
      <c r="BE59" s="371"/>
      <c r="BF59" s="371"/>
      <c r="BO59" s="371"/>
      <c r="BP59" s="371"/>
      <c r="BQ59" s="371"/>
      <c r="BR59" s="371"/>
      <c r="CA59" s="371"/>
      <c r="CB59" s="371"/>
      <c r="CC59" s="371"/>
      <c r="CD59" s="371"/>
      <c r="CM59" s="371"/>
      <c r="CN59" s="371"/>
      <c r="CO59" s="371"/>
      <c r="CP59" s="371"/>
      <c r="CY59" s="371"/>
      <c r="CZ59" s="371"/>
      <c r="DA59" s="371"/>
      <c r="DB59" s="371"/>
      <c r="DC59" s="371"/>
      <c r="DD59" s="370"/>
      <c r="DE59" s="365"/>
    </row>
    <row r="60" spans="1:109" s="360" customFormat="1" ht="13.2">
      <c r="A60" s="253"/>
      <c r="B60" s="365"/>
      <c r="K60" s="371"/>
      <c r="L60" s="371"/>
      <c r="M60" s="371"/>
      <c r="N60" s="371"/>
      <c r="AQ60" s="371"/>
      <c r="AR60" s="371"/>
      <c r="AS60" s="371"/>
      <c r="AT60" s="371"/>
      <c r="BC60" s="371"/>
      <c r="BD60" s="371"/>
      <c r="BE60" s="371"/>
      <c r="BF60" s="371"/>
      <c r="BO60" s="371"/>
      <c r="BP60" s="371"/>
      <c r="BQ60" s="371"/>
      <c r="BR60" s="371"/>
      <c r="CA60" s="371"/>
      <c r="CB60" s="371"/>
      <c r="CC60" s="371"/>
      <c r="CD60" s="371"/>
      <c r="CM60" s="371"/>
      <c r="CN60" s="371"/>
      <c r="CO60" s="371"/>
      <c r="CP60" s="371"/>
      <c r="CY60" s="371"/>
      <c r="CZ60" s="371"/>
      <c r="DA60" s="371"/>
      <c r="DB60" s="371"/>
      <c r="DC60" s="371"/>
      <c r="DD60" s="370"/>
      <c r="DE60" s="365"/>
    </row>
    <row r="61" spans="1:109" s="360" customFormat="1" ht="13.2">
      <c r="A61" s="253"/>
      <c r="B61" s="369"/>
      <c r="C61" s="368"/>
      <c r="D61" s="368"/>
      <c r="E61" s="368"/>
      <c r="F61" s="368"/>
      <c r="G61" s="368"/>
      <c r="H61" s="368"/>
      <c r="I61" s="368"/>
      <c r="J61" s="368"/>
      <c r="K61" s="368"/>
      <c r="L61" s="368"/>
      <c r="M61" s="367"/>
      <c r="N61" s="367"/>
      <c r="O61" s="368"/>
      <c r="P61" s="368"/>
      <c r="Q61" s="368"/>
      <c r="R61" s="368"/>
      <c r="S61" s="368"/>
      <c r="T61" s="368"/>
      <c r="U61" s="368"/>
      <c r="V61" s="368"/>
      <c r="W61" s="368"/>
      <c r="X61" s="368"/>
      <c r="Y61" s="368"/>
      <c r="Z61" s="368"/>
      <c r="AA61" s="368"/>
      <c r="AB61" s="368"/>
      <c r="AC61" s="368"/>
      <c r="AD61" s="368"/>
      <c r="AE61" s="368"/>
      <c r="AF61" s="368"/>
      <c r="AG61" s="368"/>
      <c r="AH61" s="368"/>
      <c r="AI61" s="368"/>
      <c r="AJ61" s="368"/>
      <c r="AK61" s="368"/>
      <c r="AL61" s="368"/>
      <c r="AM61" s="368"/>
      <c r="AN61" s="368"/>
      <c r="AO61" s="368"/>
      <c r="AP61" s="368"/>
      <c r="AQ61" s="368"/>
      <c r="AR61" s="368"/>
      <c r="AS61" s="367"/>
      <c r="AT61" s="367"/>
      <c r="AU61" s="368"/>
      <c r="AV61" s="368"/>
      <c r="AW61" s="368"/>
      <c r="AX61" s="368"/>
      <c r="AY61" s="368"/>
      <c r="AZ61" s="368"/>
      <c r="BA61" s="368"/>
      <c r="BB61" s="368"/>
      <c r="BC61" s="368"/>
      <c r="BD61" s="368"/>
      <c r="BE61" s="367"/>
      <c r="BF61" s="367"/>
      <c r="BG61" s="368"/>
      <c r="BH61" s="368"/>
      <c r="BI61" s="368"/>
      <c r="BJ61" s="368"/>
      <c r="BK61" s="368"/>
      <c r="BL61" s="368"/>
      <c r="BM61" s="368"/>
      <c r="BN61" s="368"/>
      <c r="BO61" s="368"/>
      <c r="BP61" s="368"/>
      <c r="BQ61" s="367"/>
      <c r="BR61" s="367"/>
      <c r="BS61" s="368"/>
      <c r="BT61" s="368"/>
      <c r="BU61" s="368"/>
      <c r="BV61" s="368"/>
      <c r="BW61" s="368"/>
      <c r="BX61" s="368"/>
      <c r="BY61" s="368"/>
      <c r="BZ61" s="368"/>
      <c r="CA61" s="368"/>
      <c r="CB61" s="368"/>
      <c r="CC61" s="367"/>
      <c r="CD61" s="367"/>
      <c r="CE61" s="368"/>
      <c r="CF61" s="368"/>
      <c r="CG61" s="368"/>
      <c r="CH61" s="368"/>
      <c r="CI61" s="368"/>
      <c r="CJ61" s="368"/>
      <c r="CK61" s="368"/>
      <c r="CL61" s="368"/>
      <c r="CM61" s="368"/>
      <c r="CN61" s="368"/>
      <c r="CO61" s="367"/>
      <c r="CP61" s="367"/>
      <c r="CQ61" s="368"/>
      <c r="CR61" s="368"/>
      <c r="CS61" s="368"/>
      <c r="CT61" s="368"/>
      <c r="CU61" s="368"/>
      <c r="CV61" s="368"/>
      <c r="CW61" s="368"/>
      <c r="CX61" s="368"/>
      <c r="CY61" s="368"/>
      <c r="CZ61" s="368"/>
      <c r="DA61" s="367"/>
      <c r="DB61" s="367"/>
      <c r="DC61" s="367"/>
      <c r="DD61" s="366"/>
      <c r="DE61" s="365"/>
    </row>
    <row r="62" spans="1:109" ht="13.2">
      <c r="B62" s="364"/>
      <c r="C62" s="364"/>
      <c r="D62" s="364"/>
      <c r="E62" s="364"/>
      <c r="F62" s="364"/>
      <c r="G62" s="364"/>
      <c r="H62" s="364"/>
      <c r="I62" s="364"/>
      <c r="J62" s="364"/>
      <c r="K62" s="364"/>
      <c r="L62" s="364"/>
      <c r="M62" s="364"/>
      <c r="N62" s="364"/>
      <c r="O62" s="364"/>
      <c r="P62" s="364"/>
      <c r="Q62" s="364"/>
      <c r="R62" s="364"/>
      <c r="S62" s="364"/>
      <c r="T62" s="364"/>
      <c r="U62" s="364"/>
      <c r="V62" s="364"/>
      <c r="W62" s="364"/>
      <c r="X62" s="364"/>
      <c r="Y62" s="364"/>
      <c r="Z62" s="364"/>
      <c r="AA62" s="364"/>
      <c r="AB62" s="364"/>
      <c r="AC62" s="364"/>
      <c r="AD62" s="364"/>
      <c r="AE62" s="364"/>
      <c r="AF62" s="364"/>
      <c r="AG62" s="364"/>
      <c r="AH62" s="364"/>
      <c r="AI62" s="364"/>
      <c r="AJ62" s="364"/>
      <c r="AK62" s="364"/>
      <c r="AL62" s="364"/>
      <c r="AM62" s="364"/>
      <c r="AN62" s="364"/>
      <c r="AO62" s="364"/>
      <c r="AP62" s="364"/>
      <c r="AQ62" s="364"/>
      <c r="AR62" s="364"/>
      <c r="AS62" s="364"/>
      <c r="AT62" s="364"/>
      <c r="AU62" s="364"/>
      <c r="AV62" s="364"/>
      <c r="AW62" s="364"/>
      <c r="AX62" s="364"/>
      <c r="AY62" s="364"/>
      <c r="AZ62" s="364"/>
      <c r="BA62" s="364"/>
      <c r="BB62" s="364"/>
      <c r="BC62" s="364"/>
      <c r="BD62" s="364"/>
      <c r="BE62" s="364"/>
      <c r="BF62" s="364"/>
      <c r="BG62" s="364"/>
      <c r="BH62" s="364"/>
      <c r="BI62" s="364"/>
      <c r="BJ62" s="364"/>
      <c r="BK62" s="364"/>
      <c r="BL62" s="364"/>
      <c r="BM62" s="364"/>
      <c r="BN62" s="364"/>
      <c r="BO62" s="364"/>
      <c r="BP62" s="364"/>
      <c r="BQ62" s="364"/>
      <c r="BR62" s="364"/>
      <c r="BS62" s="364"/>
      <c r="BT62" s="364"/>
      <c r="BU62" s="364"/>
      <c r="BV62" s="364"/>
      <c r="BW62" s="364"/>
      <c r="BX62" s="364"/>
      <c r="BY62" s="364"/>
      <c r="BZ62" s="364"/>
      <c r="CA62" s="364"/>
      <c r="CB62" s="364"/>
      <c r="CC62" s="364"/>
      <c r="CD62" s="364"/>
      <c r="CE62" s="364"/>
      <c r="CF62" s="364"/>
      <c r="CG62" s="364"/>
      <c r="CH62" s="364"/>
      <c r="CI62" s="364"/>
      <c r="CJ62" s="364"/>
      <c r="CK62" s="364"/>
      <c r="CL62" s="364"/>
      <c r="CM62" s="364"/>
      <c r="CN62" s="364"/>
      <c r="CO62" s="364"/>
      <c r="CP62" s="364"/>
      <c r="CQ62" s="364"/>
      <c r="CR62" s="364"/>
      <c r="CS62" s="364"/>
      <c r="CT62" s="364"/>
      <c r="CU62" s="364"/>
      <c r="CV62" s="364"/>
      <c r="CW62" s="364"/>
      <c r="CX62" s="364"/>
      <c r="CY62" s="364"/>
      <c r="CZ62" s="364"/>
      <c r="DA62" s="364"/>
      <c r="DB62" s="364"/>
      <c r="DC62" s="364"/>
      <c r="DD62" s="364"/>
      <c r="DE62" s="253"/>
    </row>
    <row r="63" spans="1:109" ht="16.2">
      <c r="B63" s="310" t="s">
        <v>575</v>
      </c>
    </row>
    <row r="64" spans="1:109" ht="13.2">
      <c r="B64" s="257"/>
      <c r="G64" s="361"/>
      <c r="I64" s="363"/>
      <c r="J64" s="363"/>
      <c r="K64" s="363"/>
      <c r="L64" s="363"/>
      <c r="M64" s="363"/>
      <c r="N64" s="362"/>
      <c r="AM64" s="361"/>
      <c r="AN64" s="361" t="s">
        <v>574</v>
      </c>
      <c r="AP64" s="360"/>
      <c r="AQ64" s="360"/>
      <c r="AR64" s="360"/>
      <c r="AY64" s="361"/>
      <c r="BA64" s="360"/>
      <c r="BB64" s="360"/>
      <c r="BC64" s="360"/>
      <c r="BK64" s="361"/>
      <c r="BM64" s="360"/>
      <c r="BN64" s="360"/>
      <c r="BO64" s="360"/>
      <c r="BW64" s="361"/>
      <c r="BY64" s="360"/>
      <c r="BZ64" s="360"/>
      <c r="CA64" s="360"/>
      <c r="CI64" s="361"/>
      <c r="CK64" s="360"/>
      <c r="CL64" s="360"/>
      <c r="CM64" s="360"/>
      <c r="CU64" s="361"/>
      <c r="CW64" s="360"/>
      <c r="CX64" s="360"/>
      <c r="CY64" s="360"/>
    </row>
    <row r="65" spans="2:107" ht="13.2">
      <c r="B65" s="257"/>
      <c r="AN65" s="1231" t="s">
        <v>579</v>
      </c>
      <c r="AO65" s="1249"/>
      <c r="AP65" s="1249"/>
      <c r="AQ65" s="1249"/>
      <c r="AR65" s="1249"/>
      <c r="AS65" s="1249"/>
      <c r="AT65" s="1249"/>
      <c r="AU65" s="1249"/>
      <c r="AV65" s="1249"/>
      <c r="AW65" s="1249"/>
      <c r="AX65" s="1249"/>
      <c r="AY65" s="1249"/>
      <c r="AZ65" s="1249"/>
      <c r="BA65" s="1249"/>
      <c r="BB65" s="1249"/>
      <c r="BC65" s="1249"/>
      <c r="BD65" s="1249"/>
      <c r="BE65" s="1249"/>
      <c r="BF65" s="1249"/>
      <c r="BG65" s="1249"/>
      <c r="BH65" s="1249"/>
      <c r="BI65" s="1249"/>
      <c r="BJ65" s="1249"/>
      <c r="BK65" s="1249"/>
      <c r="BL65" s="1249"/>
      <c r="BM65" s="1249"/>
      <c r="BN65" s="1249"/>
      <c r="BO65" s="1249"/>
      <c r="BP65" s="1249"/>
      <c r="BQ65" s="1249"/>
      <c r="BR65" s="1249"/>
      <c r="BS65" s="1249"/>
      <c r="BT65" s="1249"/>
      <c r="BU65" s="1249"/>
      <c r="BV65" s="1249"/>
      <c r="BW65" s="1249"/>
      <c r="BX65" s="1249"/>
      <c r="BY65" s="1249"/>
      <c r="BZ65" s="1249"/>
      <c r="CA65" s="1249"/>
      <c r="CB65" s="1249"/>
      <c r="CC65" s="1249"/>
      <c r="CD65" s="1249"/>
      <c r="CE65" s="1249"/>
      <c r="CF65" s="1249"/>
      <c r="CG65" s="1249"/>
      <c r="CH65" s="1249"/>
      <c r="CI65" s="1249"/>
      <c r="CJ65" s="1249"/>
      <c r="CK65" s="1249"/>
      <c r="CL65" s="1249"/>
      <c r="CM65" s="1249"/>
      <c r="CN65" s="1249"/>
      <c r="CO65" s="1249"/>
      <c r="CP65" s="1249"/>
      <c r="CQ65" s="1249"/>
      <c r="CR65" s="1249"/>
      <c r="CS65" s="1249"/>
      <c r="CT65" s="1249"/>
      <c r="CU65" s="1249"/>
      <c r="CV65" s="1249"/>
      <c r="CW65" s="1249"/>
      <c r="CX65" s="1249"/>
      <c r="CY65" s="1249"/>
      <c r="CZ65" s="1249"/>
      <c r="DA65" s="1249"/>
      <c r="DB65" s="1249"/>
      <c r="DC65" s="1250"/>
    </row>
    <row r="66" spans="2:107" ht="13.2">
      <c r="B66" s="257"/>
      <c r="AN66" s="1251"/>
      <c r="AO66" s="1252"/>
      <c r="AP66" s="1252"/>
      <c r="AQ66" s="1252"/>
      <c r="AR66" s="1252"/>
      <c r="AS66" s="1252"/>
      <c r="AT66" s="1252"/>
      <c r="AU66" s="1252"/>
      <c r="AV66" s="1252"/>
      <c r="AW66" s="1252"/>
      <c r="AX66" s="1252"/>
      <c r="AY66" s="1252"/>
      <c r="AZ66" s="1252"/>
      <c r="BA66" s="1252"/>
      <c r="BB66" s="1252"/>
      <c r="BC66" s="1252"/>
      <c r="BD66" s="1252"/>
      <c r="BE66" s="1252"/>
      <c r="BF66" s="1252"/>
      <c r="BG66" s="1252"/>
      <c r="BH66" s="1252"/>
      <c r="BI66" s="1252"/>
      <c r="BJ66" s="1252"/>
      <c r="BK66" s="1252"/>
      <c r="BL66" s="1252"/>
      <c r="BM66" s="1252"/>
      <c r="BN66" s="1252"/>
      <c r="BO66" s="1252"/>
      <c r="BP66" s="1252"/>
      <c r="BQ66" s="1252"/>
      <c r="BR66" s="1252"/>
      <c r="BS66" s="1252"/>
      <c r="BT66" s="1252"/>
      <c r="BU66" s="1252"/>
      <c r="BV66" s="1252"/>
      <c r="BW66" s="1252"/>
      <c r="BX66" s="1252"/>
      <c r="BY66" s="1252"/>
      <c r="BZ66" s="1252"/>
      <c r="CA66" s="1252"/>
      <c r="CB66" s="1252"/>
      <c r="CC66" s="1252"/>
      <c r="CD66" s="1252"/>
      <c r="CE66" s="1252"/>
      <c r="CF66" s="1252"/>
      <c r="CG66" s="1252"/>
      <c r="CH66" s="1252"/>
      <c r="CI66" s="1252"/>
      <c r="CJ66" s="1252"/>
      <c r="CK66" s="1252"/>
      <c r="CL66" s="1252"/>
      <c r="CM66" s="1252"/>
      <c r="CN66" s="1252"/>
      <c r="CO66" s="1252"/>
      <c r="CP66" s="1252"/>
      <c r="CQ66" s="1252"/>
      <c r="CR66" s="1252"/>
      <c r="CS66" s="1252"/>
      <c r="CT66" s="1252"/>
      <c r="CU66" s="1252"/>
      <c r="CV66" s="1252"/>
      <c r="CW66" s="1252"/>
      <c r="CX66" s="1252"/>
      <c r="CY66" s="1252"/>
      <c r="CZ66" s="1252"/>
      <c r="DA66" s="1252"/>
      <c r="DB66" s="1252"/>
      <c r="DC66" s="1253"/>
    </row>
    <row r="67" spans="2:107" ht="13.2">
      <c r="B67" s="257"/>
      <c r="AN67" s="1251"/>
      <c r="AO67" s="1252"/>
      <c r="AP67" s="1252"/>
      <c r="AQ67" s="1252"/>
      <c r="AR67" s="1252"/>
      <c r="AS67" s="1252"/>
      <c r="AT67" s="1252"/>
      <c r="AU67" s="1252"/>
      <c r="AV67" s="1252"/>
      <c r="AW67" s="1252"/>
      <c r="AX67" s="1252"/>
      <c r="AY67" s="1252"/>
      <c r="AZ67" s="1252"/>
      <c r="BA67" s="1252"/>
      <c r="BB67" s="1252"/>
      <c r="BC67" s="1252"/>
      <c r="BD67" s="1252"/>
      <c r="BE67" s="1252"/>
      <c r="BF67" s="1252"/>
      <c r="BG67" s="1252"/>
      <c r="BH67" s="1252"/>
      <c r="BI67" s="1252"/>
      <c r="BJ67" s="1252"/>
      <c r="BK67" s="1252"/>
      <c r="BL67" s="1252"/>
      <c r="BM67" s="1252"/>
      <c r="BN67" s="1252"/>
      <c r="BO67" s="1252"/>
      <c r="BP67" s="1252"/>
      <c r="BQ67" s="1252"/>
      <c r="BR67" s="1252"/>
      <c r="BS67" s="1252"/>
      <c r="BT67" s="1252"/>
      <c r="BU67" s="1252"/>
      <c r="BV67" s="1252"/>
      <c r="BW67" s="1252"/>
      <c r="BX67" s="1252"/>
      <c r="BY67" s="1252"/>
      <c r="BZ67" s="1252"/>
      <c r="CA67" s="1252"/>
      <c r="CB67" s="1252"/>
      <c r="CC67" s="1252"/>
      <c r="CD67" s="1252"/>
      <c r="CE67" s="1252"/>
      <c r="CF67" s="1252"/>
      <c r="CG67" s="1252"/>
      <c r="CH67" s="1252"/>
      <c r="CI67" s="1252"/>
      <c r="CJ67" s="1252"/>
      <c r="CK67" s="1252"/>
      <c r="CL67" s="1252"/>
      <c r="CM67" s="1252"/>
      <c r="CN67" s="1252"/>
      <c r="CO67" s="1252"/>
      <c r="CP67" s="1252"/>
      <c r="CQ67" s="1252"/>
      <c r="CR67" s="1252"/>
      <c r="CS67" s="1252"/>
      <c r="CT67" s="1252"/>
      <c r="CU67" s="1252"/>
      <c r="CV67" s="1252"/>
      <c r="CW67" s="1252"/>
      <c r="CX67" s="1252"/>
      <c r="CY67" s="1252"/>
      <c r="CZ67" s="1252"/>
      <c r="DA67" s="1252"/>
      <c r="DB67" s="1252"/>
      <c r="DC67" s="1253"/>
    </row>
    <row r="68" spans="2:107" ht="13.2">
      <c r="B68" s="257"/>
      <c r="AN68" s="1251"/>
      <c r="AO68" s="1252"/>
      <c r="AP68" s="1252"/>
      <c r="AQ68" s="1252"/>
      <c r="AR68" s="1252"/>
      <c r="AS68" s="1252"/>
      <c r="AT68" s="1252"/>
      <c r="AU68" s="1252"/>
      <c r="AV68" s="1252"/>
      <c r="AW68" s="1252"/>
      <c r="AX68" s="1252"/>
      <c r="AY68" s="1252"/>
      <c r="AZ68" s="1252"/>
      <c r="BA68" s="1252"/>
      <c r="BB68" s="1252"/>
      <c r="BC68" s="1252"/>
      <c r="BD68" s="1252"/>
      <c r="BE68" s="1252"/>
      <c r="BF68" s="1252"/>
      <c r="BG68" s="1252"/>
      <c r="BH68" s="1252"/>
      <c r="BI68" s="1252"/>
      <c r="BJ68" s="1252"/>
      <c r="BK68" s="1252"/>
      <c r="BL68" s="1252"/>
      <c r="BM68" s="1252"/>
      <c r="BN68" s="1252"/>
      <c r="BO68" s="1252"/>
      <c r="BP68" s="1252"/>
      <c r="BQ68" s="1252"/>
      <c r="BR68" s="1252"/>
      <c r="BS68" s="1252"/>
      <c r="BT68" s="1252"/>
      <c r="BU68" s="1252"/>
      <c r="BV68" s="1252"/>
      <c r="BW68" s="1252"/>
      <c r="BX68" s="1252"/>
      <c r="BY68" s="1252"/>
      <c r="BZ68" s="1252"/>
      <c r="CA68" s="1252"/>
      <c r="CB68" s="1252"/>
      <c r="CC68" s="1252"/>
      <c r="CD68" s="1252"/>
      <c r="CE68" s="1252"/>
      <c r="CF68" s="1252"/>
      <c r="CG68" s="1252"/>
      <c r="CH68" s="1252"/>
      <c r="CI68" s="1252"/>
      <c r="CJ68" s="1252"/>
      <c r="CK68" s="1252"/>
      <c r="CL68" s="1252"/>
      <c r="CM68" s="1252"/>
      <c r="CN68" s="1252"/>
      <c r="CO68" s="1252"/>
      <c r="CP68" s="1252"/>
      <c r="CQ68" s="1252"/>
      <c r="CR68" s="1252"/>
      <c r="CS68" s="1252"/>
      <c r="CT68" s="1252"/>
      <c r="CU68" s="1252"/>
      <c r="CV68" s="1252"/>
      <c r="CW68" s="1252"/>
      <c r="CX68" s="1252"/>
      <c r="CY68" s="1252"/>
      <c r="CZ68" s="1252"/>
      <c r="DA68" s="1252"/>
      <c r="DB68" s="1252"/>
      <c r="DC68" s="1253"/>
    </row>
    <row r="69" spans="2:107" ht="13.2">
      <c r="B69" s="257"/>
      <c r="AN69" s="1254"/>
      <c r="AO69" s="1255"/>
      <c r="AP69" s="1255"/>
      <c r="AQ69" s="1255"/>
      <c r="AR69" s="1255"/>
      <c r="AS69" s="1255"/>
      <c r="AT69" s="1255"/>
      <c r="AU69" s="1255"/>
      <c r="AV69" s="1255"/>
      <c r="AW69" s="1255"/>
      <c r="AX69" s="1255"/>
      <c r="AY69" s="1255"/>
      <c r="AZ69" s="1255"/>
      <c r="BA69" s="1255"/>
      <c r="BB69" s="1255"/>
      <c r="BC69" s="1255"/>
      <c r="BD69" s="1255"/>
      <c r="BE69" s="1255"/>
      <c r="BF69" s="1255"/>
      <c r="BG69" s="1255"/>
      <c r="BH69" s="1255"/>
      <c r="BI69" s="1255"/>
      <c r="BJ69" s="1255"/>
      <c r="BK69" s="1255"/>
      <c r="BL69" s="1255"/>
      <c r="BM69" s="1255"/>
      <c r="BN69" s="1255"/>
      <c r="BO69" s="1255"/>
      <c r="BP69" s="1255"/>
      <c r="BQ69" s="1255"/>
      <c r="BR69" s="1255"/>
      <c r="BS69" s="1255"/>
      <c r="BT69" s="1255"/>
      <c r="BU69" s="1255"/>
      <c r="BV69" s="1255"/>
      <c r="BW69" s="1255"/>
      <c r="BX69" s="1255"/>
      <c r="BY69" s="1255"/>
      <c r="BZ69" s="1255"/>
      <c r="CA69" s="1255"/>
      <c r="CB69" s="1255"/>
      <c r="CC69" s="1255"/>
      <c r="CD69" s="1255"/>
      <c r="CE69" s="1255"/>
      <c r="CF69" s="1255"/>
      <c r="CG69" s="1255"/>
      <c r="CH69" s="1255"/>
      <c r="CI69" s="1255"/>
      <c r="CJ69" s="1255"/>
      <c r="CK69" s="1255"/>
      <c r="CL69" s="1255"/>
      <c r="CM69" s="1255"/>
      <c r="CN69" s="1255"/>
      <c r="CO69" s="1255"/>
      <c r="CP69" s="1255"/>
      <c r="CQ69" s="1255"/>
      <c r="CR69" s="1255"/>
      <c r="CS69" s="1255"/>
      <c r="CT69" s="1255"/>
      <c r="CU69" s="1255"/>
      <c r="CV69" s="1255"/>
      <c r="CW69" s="1255"/>
      <c r="CX69" s="1255"/>
      <c r="CY69" s="1255"/>
      <c r="CZ69" s="1255"/>
      <c r="DA69" s="1255"/>
      <c r="DB69" s="1255"/>
      <c r="DC69" s="1256"/>
    </row>
    <row r="70" spans="2:107" ht="13.2">
      <c r="B70" s="257"/>
      <c r="H70" s="359"/>
      <c r="I70" s="359"/>
      <c r="J70" s="357"/>
      <c r="K70" s="357"/>
      <c r="L70" s="356"/>
      <c r="M70" s="357"/>
      <c r="N70" s="356"/>
      <c r="AN70" s="352"/>
      <c r="AO70" s="352"/>
      <c r="AP70" s="352"/>
      <c r="AZ70" s="352"/>
      <c r="BA70" s="352"/>
      <c r="BB70" s="352"/>
      <c r="BL70" s="352"/>
      <c r="BM70" s="352"/>
      <c r="BN70" s="352"/>
      <c r="BX70" s="352"/>
      <c r="BY70" s="352"/>
      <c r="BZ70" s="352"/>
      <c r="CJ70" s="352"/>
      <c r="CK70" s="352"/>
      <c r="CL70" s="352"/>
      <c r="CV70" s="352"/>
      <c r="CW70" s="352"/>
      <c r="CX70" s="352"/>
    </row>
    <row r="71" spans="2:107" ht="13.2">
      <c r="B71" s="257"/>
      <c r="G71" s="355"/>
      <c r="I71" s="358"/>
      <c r="J71" s="357"/>
      <c r="K71" s="357"/>
      <c r="L71" s="356"/>
      <c r="M71" s="357"/>
      <c r="N71" s="356"/>
      <c r="AM71" s="355"/>
      <c r="AN71" s="253" t="s">
        <v>573</v>
      </c>
    </row>
    <row r="72" spans="2:107" ht="13.2">
      <c r="B72" s="257"/>
      <c r="G72" s="1240"/>
      <c r="H72" s="1240"/>
      <c r="I72" s="1240"/>
      <c r="J72" s="1240"/>
      <c r="K72" s="354"/>
      <c r="L72" s="354"/>
      <c r="M72" s="353"/>
      <c r="N72" s="353"/>
      <c r="AN72" s="1241"/>
      <c r="AO72" s="1242"/>
      <c r="AP72" s="1242"/>
      <c r="AQ72" s="1242"/>
      <c r="AR72" s="1242"/>
      <c r="AS72" s="1242"/>
      <c r="AT72" s="1242"/>
      <c r="AU72" s="1242"/>
      <c r="AV72" s="1242"/>
      <c r="AW72" s="1242"/>
      <c r="AX72" s="1242"/>
      <c r="AY72" s="1242"/>
      <c r="AZ72" s="1242"/>
      <c r="BA72" s="1242"/>
      <c r="BB72" s="1242"/>
      <c r="BC72" s="1242"/>
      <c r="BD72" s="1242"/>
      <c r="BE72" s="1242"/>
      <c r="BF72" s="1242"/>
      <c r="BG72" s="1242"/>
      <c r="BH72" s="1242"/>
      <c r="BI72" s="1242"/>
      <c r="BJ72" s="1242"/>
      <c r="BK72" s="1242"/>
      <c r="BL72" s="1242"/>
      <c r="BM72" s="1242"/>
      <c r="BN72" s="1242"/>
      <c r="BO72" s="1243"/>
      <c r="BP72" s="1244" t="s">
        <v>527</v>
      </c>
      <c r="BQ72" s="1244"/>
      <c r="BR72" s="1244"/>
      <c r="BS72" s="1244"/>
      <c r="BT72" s="1244"/>
      <c r="BU72" s="1244"/>
      <c r="BV72" s="1244"/>
      <c r="BW72" s="1244"/>
      <c r="BX72" s="1244" t="s">
        <v>528</v>
      </c>
      <c r="BY72" s="1244"/>
      <c r="BZ72" s="1244"/>
      <c r="CA72" s="1244"/>
      <c r="CB72" s="1244"/>
      <c r="CC72" s="1244"/>
      <c r="CD72" s="1244"/>
      <c r="CE72" s="1244"/>
      <c r="CF72" s="1244" t="s">
        <v>529</v>
      </c>
      <c r="CG72" s="1244"/>
      <c r="CH72" s="1244"/>
      <c r="CI72" s="1244"/>
      <c r="CJ72" s="1244"/>
      <c r="CK72" s="1244"/>
      <c r="CL72" s="1244"/>
      <c r="CM72" s="1244"/>
      <c r="CN72" s="1244" t="s">
        <v>530</v>
      </c>
      <c r="CO72" s="1244"/>
      <c r="CP72" s="1244"/>
      <c r="CQ72" s="1244"/>
      <c r="CR72" s="1244"/>
      <c r="CS72" s="1244"/>
      <c r="CT72" s="1244"/>
      <c r="CU72" s="1244"/>
      <c r="CV72" s="1244" t="s">
        <v>531</v>
      </c>
      <c r="CW72" s="1244"/>
      <c r="CX72" s="1244"/>
      <c r="CY72" s="1244"/>
      <c r="CZ72" s="1244"/>
      <c r="DA72" s="1244"/>
      <c r="DB72" s="1244"/>
      <c r="DC72" s="1244"/>
    </row>
    <row r="73" spans="2:107" ht="13.2">
      <c r="B73" s="257"/>
      <c r="G73" s="1247"/>
      <c r="H73" s="1247"/>
      <c r="I73" s="1247"/>
      <c r="J73" s="1247"/>
      <c r="K73" s="1259"/>
      <c r="L73" s="1259"/>
      <c r="M73" s="1259"/>
      <c r="N73" s="1259"/>
      <c r="AM73" s="352"/>
      <c r="AN73" s="1245" t="s">
        <v>572</v>
      </c>
      <c r="AO73" s="1245"/>
      <c r="AP73" s="1245"/>
      <c r="AQ73" s="1245"/>
      <c r="AR73" s="1245"/>
      <c r="AS73" s="1245"/>
      <c r="AT73" s="1245"/>
      <c r="AU73" s="1245"/>
      <c r="AV73" s="1245"/>
      <c r="AW73" s="1245"/>
      <c r="AX73" s="1245"/>
      <c r="AY73" s="1245"/>
      <c r="AZ73" s="1245"/>
      <c r="BA73" s="1245"/>
      <c r="BB73" s="1245" t="s">
        <v>570</v>
      </c>
      <c r="BC73" s="1245"/>
      <c r="BD73" s="1245"/>
      <c r="BE73" s="1245"/>
      <c r="BF73" s="1245"/>
      <c r="BG73" s="1245"/>
      <c r="BH73" s="1245"/>
      <c r="BI73" s="1245"/>
      <c r="BJ73" s="1245"/>
      <c r="BK73" s="1245"/>
      <c r="BL73" s="1245"/>
      <c r="BM73" s="1245"/>
      <c r="BN73" s="1245"/>
      <c r="BO73" s="1245"/>
      <c r="BP73" s="1246"/>
      <c r="BQ73" s="1246"/>
      <c r="BR73" s="1246"/>
      <c r="BS73" s="1246"/>
      <c r="BT73" s="1246"/>
      <c r="BU73" s="1246"/>
      <c r="BV73" s="1246"/>
      <c r="BW73" s="1246"/>
      <c r="BX73" s="1246"/>
      <c r="BY73" s="1246"/>
      <c r="BZ73" s="1246"/>
      <c r="CA73" s="1246"/>
      <c r="CB73" s="1246"/>
      <c r="CC73" s="1246"/>
      <c r="CD73" s="1246"/>
      <c r="CE73" s="1246"/>
      <c r="CF73" s="1246"/>
      <c r="CG73" s="1246"/>
      <c r="CH73" s="1246"/>
      <c r="CI73" s="1246"/>
      <c r="CJ73" s="1246"/>
      <c r="CK73" s="1246"/>
      <c r="CL73" s="1246"/>
      <c r="CM73" s="1246"/>
      <c r="CN73" s="1246"/>
      <c r="CO73" s="1246"/>
      <c r="CP73" s="1246"/>
      <c r="CQ73" s="1246"/>
      <c r="CR73" s="1246"/>
      <c r="CS73" s="1246"/>
      <c r="CT73" s="1246"/>
      <c r="CU73" s="1246"/>
      <c r="CV73" s="1246"/>
      <c r="CW73" s="1246"/>
      <c r="CX73" s="1246"/>
      <c r="CY73" s="1246"/>
      <c r="CZ73" s="1246"/>
      <c r="DA73" s="1246"/>
      <c r="DB73" s="1246"/>
      <c r="DC73" s="1246"/>
    </row>
    <row r="74" spans="2:107" ht="13.2">
      <c r="B74" s="257"/>
      <c r="G74" s="1247"/>
      <c r="H74" s="1247"/>
      <c r="I74" s="1247"/>
      <c r="J74" s="1247"/>
      <c r="K74" s="1259"/>
      <c r="L74" s="1259"/>
      <c r="M74" s="1259"/>
      <c r="N74" s="1259"/>
      <c r="AM74" s="352"/>
      <c r="AN74" s="1245"/>
      <c r="AO74" s="1245"/>
      <c r="AP74" s="1245"/>
      <c r="AQ74" s="1245"/>
      <c r="AR74" s="1245"/>
      <c r="AS74" s="1245"/>
      <c r="AT74" s="1245"/>
      <c r="AU74" s="1245"/>
      <c r="AV74" s="1245"/>
      <c r="AW74" s="1245"/>
      <c r="AX74" s="1245"/>
      <c r="AY74" s="1245"/>
      <c r="AZ74" s="1245"/>
      <c r="BA74" s="1245"/>
      <c r="BB74" s="1245"/>
      <c r="BC74" s="1245"/>
      <c r="BD74" s="1245"/>
      <c r="BE74" s="1245"/>
      <c r="BF74" s="1245"/>
      <c r="BG74" s="1245"/>
      <c r="BH74" s="1245"/>
      <c r="BI74" s="1245"/>
      <c r="BJ74" s="1245"/>
      <c r="BK74" s="1245"/>
      <c r="BL74" s="1245"/>
      <c r="BM74" s="1245"/>
      <c r="BN74" s="1245"/>
      <c r="BO74" s="1245"/>
      <c r="BP74" s="1246"/>
      <c r="BQ74" s="1246"/>
      <c r="BR74" s="1246"/>
      <c r="BS74" s="1246"/>
      <c r="BT74" s="1246"/>
      <c r="BU74" s="1246"/>
      <c r="BV74" s="1246"/>
      <c r="BW74" s="1246"/>
      <c r="BX74" s="1246"/>
      <c r="BY74" s="1246"/>
      <c r="BZ74" s="1246"/>
      <c r="CA74" s="1246"/>
      <c r="CB74" s="1246"/>
      <c r="CC74" s="1246"/>
      <c r="CD74" s="1246"/>
      <c r="CE74" s="1246"/>
      <c r="CF74" s="1246"/>
      <c r="CG74" s="1246"/>
      <c r="CH74" s="1246"/>
      <c r="CI74" s="1246"/>
      <c r="CJ74" s="1246"/>
      <c r="CK74" s="1246"/>
      <c r="CL74" s="1246"/>
      <c r="CM74" s="1246"/>
      <c r="CN74" s="1246"/>
      <c r="CO74" s="1246"/>
      <c r="CP74" s="1246"/>
      <c r="CQ74" s="1246"/>
      <c r="CR74" s="1246"/>
      <c r="CS74" s="1246"/>
      <c r="CT74" s="1246"/>
      <c r="CU74" s="1246"/>
      <c r="CV74" s="1246"/>
      <c r="CW74" s="1246"/>
      <c r="CX74" s="1246"/>
      <c r="CY74" s="1246"/>
      <c r="CZ74" s="1246"/>
      <c r="DA74" s="1246"/>
      <c r="DB74" s="1246"/>
      <c r="DC74" s="1246"/>
    </row>
    <row r="75" spans="2:107" ht="13.2">
      <c r="B75" s="257"/>
      <c r="G75" s="1247"/>
      <c r="H75" s="1247"/>
      <c r="I75" s="1240"/>
      <c r="J75" s="1240"/>
      <c r="K75" s="1248"/>
      <c r="L75" s="1248"/>
      <c r="M75" s="1248"/>
      <c r="N75" s="1248"/>
      <c r="AM75" s="352"/>
      <c r="AN75" s="1245"/>
      <c r="AO75" s="1245"/>
      <c r="AP75" s="1245"/>
      <c r="AQ75" s="1245"/>
      <c r="AR75" s="1245"/>
      <c r="AS75" s="1245"/>
      <c r="AT75" s="1245"/>
      <c r="AU75" s="1245"/>
      <c r="AV75" s="1245"/>
      <c r="AW75" s="1245"/>
      <c r="AX75" s="1245"/>
      <c r="AY75" s="1245"/>
      <c r="AZ75" s="1245"/>
      <c r="BA75" s="1245"/>
      <c r="BB75" s="1245" t="s">
        <v>569</v>
      </c>
      <c r="BC75" s="1245"/>
      <c r="BD75" s="1245"/>
      <c r="BE75" s="1245"/>
      <c r="BF75" s="1245"/>
      <c r="BG75" s="1245"/>
      <c r="BH75" s="1245"/>
      <c r="BI75" s="1245"/>
      <c r="BJ75" s="1245"/>
      <c r="BK75" s="1245"/>
      <c r="BL75" s="1245"/>
      <c r="BM75" s="1245"/>
      <c r="BN75" s="1245"/>
      <c r="BO75" s="1245"/>
      <c r="BP75" s="1246">
        <v>6.8</v>
      </c>
      <c r="BQ75" s="1246"/>
      <c r="BR75" s="1246"/>
      <c r="BS75" s="1246"/>
      <c r="BT75" s="1246"/>
      <c r="BU75" s="1246"/>
      <c r="BV75" s="1246"/>
      <c r="BW75" s="1246"/>
      <c r="BX75" s="1246">
        <v>7.1</v>
      </c>
      <c r="BY75" s="1246"/>
      <c r="BZ75" s="1246"/>
      <c r="CA75" s="1246"/>
      <c r="CB75" s="1246"/>
      <c r="CC75" s="1246"/>
      <c r="CD75" s="1246"/>
      <c r="CE75" s="1246"/>
      <c r="CF75" s="1246">
        <v>7.3</v>
      </c>
      <c r="CG75" s="1246"/>
      <c r="CH75" s="1246"/>
      <c r="CI75" s="1246"/>
      <c r="CJ75" s="1246"/>
      <c r="CK75" s="1246"/>
      <c r="CL75" s="1246"/>
      <c r="CM75" s="1246"/>
      <c r="CN75" s="1246">
        <v>7.3</v>
      </c>
      <c r="CO75" s="1246"/>
      <c r="CP75" s="1246"/>
      <c r="CQ75" s="1246"/>
      <c r="CR75" s="1246"/>
      <c r="CS75" s="1246"/>
      <c r="CT75" s="1246"/>
      <c r="CU75" s="1246"/>
      <c r="CV75" s="1246">
        <v>7.4</v>
      </c>
      <c r="CW75" s="1246"/>
      <c r="CX75" s="1246"/>
      <c r="CY75" s="1246"/>
      <c r="CZ75" s="1246"/>
      <c r="DA75" s="1246"/>
      <c r="DB75" s="1246"/>
      <c r="DC75" s="1246"/>
    </row>
    <row r="76" spans="2:107" ht="13.2">
      <c r="B76" s="257"/>
      <c r="G76" s="1247"/>
      <c r="H76" s="1247"/>
      <c r="I76" s="1240"/>
      <c r="J76" s="1240"/>
      <c r="K76" s="1248"/>
      <c r="L76" s="1248"/>
      <c r="M76" s="1248"/>
      <c r="N76" s="1248"/>
      <c r="AM76" s="352"/>
      <c r="AN76" s="1245"/>
      <c r="AO76" s="1245"/>
      <c r="AP76" s="1245"/>
      <c r="AQ76" s="1245"/>
      <c r="AR76" s="1245"/>
      <c r="AS76" s="1245"/>
      <c r="AT76" s="1245"/>
      <c r="AU76" s="1245"/>
      <c r="AV76" s="1245"/>
      <c r="AW76" s="1245"/>
      <c r="AX76" s="1245"/>
      <c r="AY76" s="1245"/>
      <c r="AZ76" s="1245"/>
      <c r="BA76" s="1245"/>
      <c r="BB76" s="1245"/>
      <c r="BC76" s="1245"/>
      <c r="BD76" s="1245"/>
      <c r="BE76" s="1245"/>
      <c r="BF76" s="1245"/>
      <c r="BG76" s="1245"/>
      <c r="BH76" s="1245"/>
      <c r="BI76" s="1245"/>
      <c r="BJ76" s="1245"/>
      <c r="BK76" s="1245"/>
      <c r="BL76" s="1245"/>
      <c r="BM76" s="1245"/>
      <c r="BN76" s="1245"/>
      <c r="BO76" s="1245"/>
      <c r="BP76" s="1246"/>
      <c r="BQ76" s="1246"/>
      <c r="BR76" s="1246"/>
      <c r="BS76" s="1246"/>
      <c r="BT76" s="1246"/>
      <c r="BU76" s="1246"/>
      <c r="BV76" s="1246"/>
      <c r="BW76" s="1246"/>
      <c r="BX76" s="1246"/>
      <c r="BY76" s="1246"/>
      <c r="BZ76" s="1246"/>
      <c r="CA76" s="1246"/>
      <c r="CB76" s="1246"/>
      <c r="CC76" s="1246"/>
      <c r="CD76" s="1246"/>
      <c r="CE76" s="1246"/>
      <c r="CF76" s="1246"/>
      <c r="CG76" s="1246"/>
      <c r="CH76" s="1246"/>
      <c r="CI76" s="1246"/>
      <c r="CJ76" s="1246"/>
      <c r="CK76" s="1246"/>
      <c r="CL76" s="1246"/>
      <c r="CM76" s="1246"/>
      <c r="CN76" s="1246"/>
      <c r="CO76" s="1246"/>
      <c r="CP76" s="1246"/>
      <c r="CQ76" s="1246"/>
      <c r="CR76" s="1246"/>
      <c r="CS76" s="1246"/>
      <c r="CT76" s="1246"/>
      <c r="CU76" s="1246"/>
      <c r="CV76" s="1246"/>
      <c r="CW76" s="1246"/>
      <c r="CX76" s="1246"/>
      <c r="CY76" s="1246"/>
      <c r="CZ76" s="1246"/>
      <c r="DA76" s="1246"/>
      <c r="DB76" s="1246"/>
      <c r="DC76" s="1246"/>
    </row>
    <row r="77" spans="2:107" ht="13.2">
      <c r="B77" s="257"/>
      <c r="G77" s="1240"/>
      <c r="H77" s="1240"/>
      <c r="I77" s="1240"/>
      <c r="J77" s="1240"/>
      <c r="K77" s="1259"/>
      <c r="L77" s="1259"/>
      <c r="M77" s="1259"/>
      <c r="N77" s="1259"/>
      <c r="AN77" s="1244" t="s">
        <v>571</v>
      </c>
      <c r="AO77" s="1244"/>
      <c r="AP77" s="1244"/>
      <c r="AQ77" s="1244"/>
      <c r="AR77" s="1244"/>
      <c r="AS77" s="1244"/>
      <c r="AT77" s="1244"/>
      <c r="AU77" s="1244"/>
      <c r="AV77" s="1244"/>
      <c r="AW77" s="1244"/>
      <c r="AX77" s="1244"/>
      <c r="AY77" s="1244"/>
      <c r="AZ77" s="1244"/>
      <c r="BA77" s="1244"/>
      <c r="BB77" s="1245" t="s">
        <v>570</v>
      </c>
      <c r="BC77" s="1245"/>
      <c r="BD77" s="1245"/>
      <c r="BE77" s="1245"/>
      <c r="BF77" s="1245"/>
      <c r="BG77" s="1245"/>
      <c r="BH77" s="1245"/>
      <c r="BI77" s="1245"/>
      <c r="BJ77" s="1245"/>
      <c r="BK77" s="1245"/>
      <c r="BL77" s="1245"/>
      <c r="BM77" s="1245"/>
      <c r="BN77" s="1245"/>
      <c r="BO77" s="1245"/>
      <c r="BP77" s="1246">
        <v>3</v>
      </c>
      <c r="BQ77" s="1246"/>
      <c r="BR77" s="1246"/>
      <c r="BS77" s="1246"/>
      <c r="BT77" s="1246"/>
      <c r="BU77" s="1246"/>
      <c r="BV77" s="1246"/>
      <c r="BW77" s="1246"/>
      <c r="BX77" s="1246">
        <v>0</v>
      </c>
      <c r="BY77" s="1246"/>
      <c r="BZ77" s="1246"/>
      <c r="CA77" s="1246"/>
      <c r="CB77" s="1246"/>
      <c r="CC77" s="1246"/>
      <c r="CD77" s="1246"/>
      <c r="CE77" s="1246"/>
      <c r="CF77" s="1246">
        <v>0</v>
      </c>
      <c r="CG77" s="1246"/>
      <c r="CH77" s="1246"/>
      <c r="CI77" s="1246"/>
      <c r="CJ77" s="1246"/>
      <c r="CK77" s="1246"/>
      <c r="CL77" s="1246"/>
      <c r="CM77" s="1246"/>
      <c r="CN77" s="1246">
        <v>0</v>
      </c>
      <c r="CO77" s="1246"/>
      <c r="CP77" s="1246"/>
      <c r="CQ77" s="1246"/>
      <c r="CR77" s="1246"/>
      <c r="CS77" s="1246"/>
      <c r="CT77" s="1246"/>
      <c r="CU77" s="1246"/>
      <c r="CV77" s="1246">
        <v>0</v>
      </c>
      <c r="CW77" s="1246"/>
      <c r="CX77" s="1246"/>
      <c r="CY77" s="1246"/>
      <c r="CZ77" s="1246"/>
      <c r="DA77" s="1246"/>
      <c r="DB77" s="1246"/>
      <c r="DC77" s="1246"/>
    </row>
    <row r="78" spans="2:107" ht="13.2">
      <c r="B78" s="257"/>
      <c r="G78" s="1240"/>
      <c r="H78" s="1240"/>
      <c r="I78" s="1240"/>
      <c r="J78" s="1240"/>
      <c r="K78" s="1259"/>
      <c r="L78" s="1259"/>
      <c r="M78" s="1259"/>
      <c r="N78" s="1259"/>
      <c r="AN78" s="1244"/>
      <c r="AO78" s="1244"/>
      <c r="AP78" s="1244"/>
      <c r="AQ78" s="1244"/>
      <c r="AR78" s="1244"/>
      <c r="AS78" s="1244"/>
      <c r="AT78" s="1244"/>
      <c r="AU78" s="1244"/>
      <c r="AV78" s="1244"/>
      <c r="AW78" s="1244"/>
      <c r="AX78" s="1244"/>
      <c r="AY78" s="1244"/>
      <c r="AZ78" s="1244"/>
      <c r="BA78" s="1244"/>
      <c r="BB78" s="1245"/>
      <c r="BC78" s="1245"/>
      <c r="BD78" s="1245"/>
      <c r="BE78" s="1245"/>
      <c r="BF78" s="1245"/>
      <c r="BG78" s="1245"/>
      <c r="BH78" s="1245"/>
      <c r="BI78" s="1245"/>
      <c r="BJ78" s="1245"/>
      <c r="BK78" s="1245"/>
      <c r="BL78" s="1245"/>
      <c r="BM78" s="1245"/>
      <c r="BN78" s="1245"/>
      <c r="BO78" s="1245"/>
      <c r="BP78" s="1246"/>
      <c r="BQ78" s="1246"/>
      <c r="BR78" s="1246"/>
      <c r="BS78" s="1246"/>
      <c r="BT78" s="1246"/>
      <c r="BU78" s="1246"/>
      <c r="BV78" s="1246"/>
      <c r="BW78" s="1246"/>
      <c r="BX78" s="1246"/>
      <c r="BY78" s="1246"/>
      <c r="BZ78" s="1246"/>
      <c r="CA78" s="1246"/>
      <c r="CB78" s="1246"/>
      <c r="CC78" s="1246"/>
      <c r="CD78" s="1246"/>
      <c r="CE78" s="1246"/>
      <c r="CF78" s="1246"/>
      <c r="CG78" s="1246"/>
      <c r="CH78" s="1246"/>
      <c r="CI78" s="1246"/>
      <c r="CJ78" s="1246"/>
      <c r="CK78" s="1246"/>
      <c r="CL78" s="1246"/>
      <c r="CM78" s="1246"/>
      <c r="CN78" s="1246"/>
      <c r="CO78" s="1246"/>
      <c r="CP78" s="1246"/>
      <c r="CQ78" s="1246"/>
      <c r="CR78" s="1246"/>
      <c r="CS78" s="1246"/>
      <c r="CT78" s="1246"/>
      <c r="CU78" s="1246"/>
      <c r="CV78" s="1246"/>
      <c r="CW78" s="1246"/>
      <c r="CX78" s="1246"/>
      <c r="CY78" s="1246"/>
      <c r="CZ78" s="1246"/>
      <c r="DA78" s="1246"/>
      <c r="DB78" s="1246"/>
      <c r="DC78" s="1246"/>
    </row>
    <row r="79" spans="2:107" ht="13.2">
      <c r="B79" s="257"/>
      <c r="G79" s="1240"/>
      <c r="H79" s="1240"/>
      <c r="I79" s="1258"/>
      <c r="J79" s="1258"/>
      <c r="K79" s="1260"/>
      <c r="L79" s="1260"/>
      <c r="M79" s="1260"/>
      <c r="N79" s="1260"/>
      <c r="AN79" s="1244"/>
      <c r="AO79" s="1244"/>
      <c r="AP79" s="1244"/>
      <c r="AQ79" s="1244"/>
      <c r="AR79" s="1244"/>
      <c r="AS79" s="1244"/>
      <c r="AT79" s="1244"/>
      <c r="AU79" s="1244"/>
      <c r="AV79" s="1244"/>
      <c r="AW79" s="1244"/>
      <c r="AX79" s="1244"/>
      <c r="AY79" s="1244"/>
      <c r="AZ79" s="1244"/>
      <c r="BA79" s="1244"/>
      <c r="BB79" s="1245" t="s">
        <v>569</v>
      </c>
      <c r="BC79" s="1245"/>
      <c r="BD79" s="1245"/>
      <c r="BE79" s="1245"/>
      <c r="BF79" s="1245"/>
      <c r="BG79" s="1245"/>
      <c r="BH79" s="1245"/>
      <c r="BI79" s="1245"/>
      <c r="BJ79" s="1245"/>
      <c r="BK79" s="1245"/>
      <c r="BL79" s="1245"/>
      <c r="BM79" s="1245"/>
      <c r="BN79" s="1245"/>
      <c r="BO79" s="1245"/>
      <c r="BP79" s="1246">
        <v>8.8000000000000007</v>
      </c>
      <c r="BQ79" s="1246"/>
      <c r="BR79" s="1246"/>
      <c r="BS79" s="1246"/>
      <c r="BT79" s="1246"/>
      <c r="BU79" s="1246"/>
      <c r="BV79" s="1246"/>
      <c r="BW79" s="1246"/>
      <c r="BX79" s="1246">
        <v>8</v>
      </c>
      <c r="BY79" s="1246"/>
      <c r="BZ79" s="1246"/>
      <c r="CA79" s="1246"/>
      <c r="CB79" s="1246"/>
      <c r="CC79" s="1246"/>
      <c r="CD79" s="1246"/>
      <c r="CE79" s="1246"/>
      <c r="CF79" s="1246">
        <v>6.6</v>
      </c>
      <c r="CG79" s="1246"/>
      <c r="CH79" s="1246"/>
      <c r="CI79" s="1246"/>
      <c r="CJ79" s="1246"/>
      <c r="CK79" s="1246"/>
      <c r="CL79" s="1246"/>
      <c r="CM79" s="1246"/>
      <c r="CN79" s="1246">
        <v>6.8</v>
      </c>
      <c r="CO79" s="1246"/>
      <c r="CP79" s="1246"/>
      <c r="CQ79" s="1246"/>
      <c r="CR79" s="1246"/>
      <c r="CS79" s="1246"/>
      <c r="CT79" s="1246"/>
      <c r="CU79" s="1246"/>
      <c r="CV79" s="1246">
        <v>7.3</v>
      </c>
      <c r="CW79" s="1246"/>
      <c r="CX79" s="1246"/>
      <c r="CY79" s="1246"/>
      <c r="CZ79" s="1246"/>
      <c r="DA79" s="1246"/>
      <c r="DB79" s="1246"/>
      <c r="DC79" s="1246"/>
    </row>
    <row r="80" spans="2:107" ht="13.2">
      <c r="B80" s="257"/>
      <c r="G80" s="1240"/>
      <c r="H80" s="1240"/>
      <c r="I80" s="1258"/>
      <c r="J80" s="1258"/>
      <c r="K80" s="1260"/>
      <c r="L80" s="1260"/>
      <c r="M80" s="1260"/>
      <c r="N80" s="1260"/>
      <c r="AN80" s="1244"/>
      <c r="AO80" s="1244"/>
      <c r="AP80" s="1244"/>
      <c r="AQ80" s="1244"/>
      <c r="AR80" s="1244"/>
      <c r="AS80" s="1244"/>
      <c r="AT80" s="1244"/>
      <c r="AU80" s="1244"/>
      <c r="AV80" s="1244"/>
      <c r="AW80" s="1244"/>
      <c r="AX80" s="1244"/>
      <c r="AY80" s="1244"/>
      <c r="AZ80" s="1244"/>
      <c r="BA80" s="1244"/>
      <c r="BB80" s="1245"/>
      <c r="BC80" s="1245"/>
      <c r="BD80" s="1245"/>
      <c r="BE80" s="1245"/>
      <c r="BF80" s="1245"/>
      <c r="BG80" s="1245"/>
      <c r="BH80" s="1245"/>
      <c r="BI80" s="1245"/>
      <c r="BJ80" s="1245"/>
      <c r="BK80" s="1245"/>
      <c r="BL80" s="1245"/>
      <c r="BM80" s="1245"/>
      <c r="BN80" s="1245"/>
      <c r="BO80" s="1245"/>
      <c r="BP80" s="1246"/>
      <c r="BQ80" s="1246"/>
      <c r="BR80" s="1246"/>
      <c r="BS80" s="1246"/>
      <c r="BT80" s="1246"/>
      <c r="BU80" s="1246"/>
      <c r="BV80" s="1246"/>
      <c r="BW80" s="1246"/>
      <c r="BX80" s="1246"/>
      <c r="BY80" s="1246"/>
      <c r="BZ80" s="1246"/>
      <c r="CA80" s="1246"/>
      <c r="CB80" s="1246"/>
      <c r="CC80" s="1246"/>
      <c r="CD80" s="1246"/>
      <c r="CE80" s="1246"/>
      <c r="CF80" s="1246"/>
      <c r="CG80" s="1246"/>
      <c r="CH80" s="1246"/>
      <c r="CI80" s="1246"/>
      <c r="CJ80" s="1246"/>
      <c r="CK80" s="1246"/>
      <c r="CL80" s="1246"/>
      <c r="CM80" s="1246"/>
      <c r="CN80" s="1246"/>
      <c r="CO80" s="1246"/>
      <c r="CP80" s="1246"/>
      <c r="CQ80" s="1246"/>
      <c r="CR80" s="1246"/>
      <c r="CS80" s="1246"/>
      <c r="CT80" s="1246"/>
      <c r="CU80" s="1246"/>
      <c r="CV80" s="1246"/>
      <c r="CW80" s="1246"/>
      <c r="CX80" s="1246"/>
      <c r="CY80" s="1246"/>
      <c r="CZ80" s="1246"/>
      <c r="DA80" s="1246"/>
      <c r="DB80" s="1246"/>
      <c r="DC80" s="1246"/>
    </row>
    <row r="81" spans="2:109" ht="13.2">
      <c r="B81" s="257"/>
    </row>
    <row r="82" spans="2:109" ht="16.2">
      <c r="B82" s="257"/>
      <c r="K82" s="351"/>
      <c r="L82" s="351"/>
      <c r="M82" s="351"/>
      <c r="N82" s="351"/>
      <c r="AQ82" s="351"/>
      <c r="AR82" s="351"/>
      <c r="AS82" s="351"/>
      <c r="AT82" s="351"/>
      <c r="BC82" s="351"/>
      <c r="BD82" s="351"/>
      <c r="BE82" s="351"/>
      <c r="BF82" s="351"/>
      <c r="BO82" s="351"/>
      <c r="BP82" s="351"/>
      <c r="BQ82" s="351"/>
      <c r="BR82" s="351"/>
      <c r="CA82" s="351"/>
      <c r="CB82" s="351"/>
      <c r="CC82" s="351"/>
      <c r="CD82" s="351"/>
      <c r="CM82" s="351"/>
      <c r="CN82" s="351"/>
      <c r="CO82" s="351"/>
      <c r="CP82" s="351"/>
      <c r="CY82" s="351"/>
      <c r="CZ82" s="351"/>
      <c r="DA82" s="351"/>
      <c r="DB82" s="351"/>
      <c r="DC82" s="351"/>
    </row>
    <row r="83" spans="2:109" ht="13.2">
      <c r="B83" s="338"/>
      <c r="C83" s="309"/>
      <c r="D83" s="309"/>
      <c r="E83" s="309"/>
      <c r="F83" s="309"/>
      <c r="G83" s="309"/>
      <c r="H83" s="309"/>
      <c r="I83" s="309"/>
      <c r="J83" s="309"/>
      <c r="K83" s="309"/>
      <c r="L83" s="309"/>
      <c r="M83" s="309"/>
      <c r="N83" s="309"/>
      <c r="O83" s="309"/>
      <c r="P83" s="309"/>
      <c r="Q83" s="309"/>
      <c r="R83" s="309"/>
      <c r="S83" s="309"/>
      <c r="T83" s="309"/>
      <c r="U83" s="309"/>
      <c r="V83" s="309"/>
      <c r="W83" s="309"/>
      <c r="X83" s="309"/>
      <c r="Y83" s="309"/>
      <c r="Z83" s="309"/>
      <c r="AA83" s="309"/>
      <c r="AB83" s="309"/>
      <c r="AC83" s="309"/>
      <c r="AD83" s="309"/>
      <c r="AE83" s="309"/>
      <c r="AF83" s="309"/>
      <c r="AG83" s="309"/>
      <c r="AH83" s="309"/>
      <c r="AI83" s="309"/>
      <c r="AJ83" s="309"/>
      <c r="AK83" s="309"/>
      <c r="AL83" s="309"/>
      <c r="AM83" s="309"/>
      <c r="AN83" s="309"/>
      <c r="AO83" s="309"/>
      <c r="AP83" s="309"/>
      <c r="AQ83" s="309"/>
      <c r="AR83" s="309"/>
      <c r="AS83" s="309"/>
      <c r="AT83" s="309"/>
      <c r="AU83" s="309"/>
      <c r="AV83" s="309"/>
      <c r="AW83" s="309"/>
      <c r="AX83" s="309"/>
      <c r="AY83" s="309"/>
      <c r="AZ83" s="309"/>
      <c r="BA83" s="309"/>
      <c r="BB83" s="309"/>
      <c r="BC83" s="309"/>
      <c r="BD83" s="309"/>
      <c r="BE83" s="309"/>
      <c r="BF83" s="309"/>
      <c r="BG83" s="309"/>
      <c r="BH83" s="309"/>
      <c r="BI83" s="309"/>
      <c r="BJ83" s="309"/>
      <c r="BK83" s="309"/>
      <c r="BL83" s="309"/>
      <c r="BM83" s="309"/>
      <c r="BN83" s="309"/>
      <c r="BO83" s="309"/>
      <c r="BP83" s="309"/>
      <c r="BQ83" s="309"/>
      <c r="BR83" s="309"/>
      <c r="BS83" s="309"/>
      <c r="BT83" s="309"/>
      <c r="BU83" s="309"/>
      <c r="BV83" s="309"/>
      <c r="BW83" s="309"/>
      <c r="BX83" s="309"/>
      <c r="BY83" s="309"/>
      <c r="BZ83" s="309"/>
      <c r="CA83" s="309"/>
      <c r="CB83" s="309"/>
      <c r="CC83" s="309"/>
      <c r="CD83" s="309"/>
      <c r="CE83" s="309"/>
      <c r="CF83" s="309"/>
      <c r="CG83" s="309"/>
      <c r="CH83" s="309"/>
      <c r="CI83" s="309"/>
      <c r="CJ83" s="309"/>
      <c r="CK83" s="309"/>
      <c r="CL83" s="309"/>
      <c r="CM83" s="309"/>
      <c r="CN83" s="309"/>
      <c r="CO83" s="309"/>
      <c r="CP83" s="309"/>
      <c r="CQ83" s="309"/>
      <c r="CR83" s="309"/>
      <c r="CS83" s="309"/>
      <c r="CT83" s="309"/>
      <c r="CU83" s="309"/>
      <c r="CV83" s="309"/>
      <c r="CW83" s="309"/>
      <c r="CX83" s="309"/>
      <c r="CY83" s="309"/>
      <c r="CZ83" s="309"/>
      <c r="DA83" s="309"/>
      <c r="DB83" s="309"/>
      <c r="DC83" s="309"/>
      <c r="DD83" s="339"/>
    </row>
    <row r="84" spans="2:109" ht="13.2">
      <c r="DD84" s="253"/>
      <c r="DE84" s="253"/>
    </row>
    <row r="85" spans="2:109" ht="13.2">
      <c r="DD85" s="253"/>
      <c r="DE85" s="253"/>
    </row>
  </sheetData>
  <sheetProtection algorithmName="SHA-512" hashValue="jYRiKjaRHM2EHpBYlXa1AczowdKbzQT0Y47w2qkPdNyyhEmTOucpNPrQ9BCS+N17XXsXruj1QcMudZXFpELyaw==" saltValue="O77ZahFoXORQA6mGZVNJuA==" spinCount="100000" sheet="1" objects="1" scenarios="1" formatCells="0"/>
  <dataConsolidate/>
  <mergeCells count="112">
    <mergeCell ref="CN79:CU80"/>
    <mergeCell ref="CV79:DC80"/>
    <mergeCell ref="CN77:CU78"/>
    <mergeCell ref="CV77:DC78"/>
    <mergeCell ref="I79:J80"/>
    <mergeCell ref="K79:K80"/>
    <mergeCell ref="L79:L80"/>
    <mergeCell ref="M79:M80"/>
    <mergeCell ref="N79:N80"/>
    <mergeCell ref="BB79:BO80"/>
    <mergeCell ref="CF77:CM78"/>
    <mergeCell ref="CF79:CM80"/>
    <mergeCell ref="BP79:BW80"/>
    <mergeCell ref="BX79:CE80"/>
    <mergeCell ref="N77:N78"/>
    <mergeCell ref="AN77:BA80"/>
    <mergeCell ref="BB77:BO78"/>
    <mergeCell ref="BP77:BW78"/>
    <mergeCell ref="BX72:CE72"/>
    <mergeCell ref="CF72:CM72"/>
    <mergeCell ref="BX77:CE78"/>
    <mergeCell ref="N75:N76"/>
    <mergeCell ref="BB75:BO76"/>
    <mergeCell ref="BP75:BW76"/>
    <mergeCell ref="BX75:CE76"/>
    <mergeCell ref="CF75:CM76"/>
    <mergeCell ref="G77:H80"/>
    <mergeCell ref="I77:J78"/>
    <mergeCell ref="K77:K78"/>
    <mergeCell ref="L77:L78"/>
    <mergeCell ref="M77:M78"/>
    <mergeCell ref="CN72:CU72"/>
    <mergeCell ref="CV72:DC72"/>
    <mergeCell ref="G73:H76"/>
    <mergeCell ref="I73:J74"/>
    <mergeCell ref="K73:K74"/>
    <mergeCell ref="L73:L74"/>
    <mergeCell ref="M73:M74"/>
    <mergeCell ref="N73:N74"/>
    <mergeCell ref="AN73:BA76"/>
    <mergeCell ref="BB73:BO74"/>
    <mergeCell ref="BP73:BW74"/>
    <mergeCell ref="BX73:CE74"/>
    <mergeCell ref="CF73:CM74"/>
    <mergeCell ref="CN73:CU74"/>
    <mergeCell ref="CV73:DC74"/>
    <mergeCell ref="I75:J76"/>
    <mergeCell ref="K75:K76"/>
    <mergeCell ref="L75:L76"/>
    <mergeCell ref="M75:M76"/>
    <mergeCell ref="CN75:CU76"/>
    <mergeCell ref="CV75:DC76"/>
    <mergeCell ref="G72:J72"/>
    <mergeCell ref="AN72:BO72"/>
    <mergeCell ref="BP72:BW72"/>
    <mergeCell ref="G55:H58"/>
    <mergeCell ref="I55:J56"/>
    <mergeCell ref="K55:K56"/>
    <mergeCell ref="L55:L56"/>
    <mergeCell ref="M55:M56"/>
    <mergeCell ref="N55:N56"/>
    <mergeCell ref="AN55:BA58"/>
    <mergeCell ref="BB55:BO56"/>
    <mergeCell ref="I51:J52"/>
    <mergeCell ref="K51:K52"/>
    <mergeCell ref="I57:J58"/>
    <mergeCell ref="K57:K58"/>
    <mergeCell ref="L57:L58"/>
    <mergeCell ref="M57:M58"/>
    <mergeCell ref="N57:N58"/>
    <mergeCell ref="AN51:BA54"/>
    <mergeCell ref="BX53:CE54"/>
    <mergeCell ref="CF53:CM54"/>
    <mergeCell ref="L51:L52"/>
    <mergeCell ref="M51:M52"/>
    <mergeCell ref="N51:N52"/>
    <mergeCell ref="CV57:DC58"/>
    <mergeCell ref="AN65:DC69"/>
    <mergeCell ref="BX55:CE56"/>
    <mergeCell ref="CF55:CM56"/>
    <mergeCell ref="CN55:CU56"/>
    <mergeCell ref="CV55:DC56"/>
    <mergeCell ref="BP55:BW56"/>
    <mergeCell ref="BP57:BW58"/>
    <mergeCell ref="BX57:CE58"/>
    <mergeCell ref="CF57:CM58"/>
    <mergeCell ref="CN57:CU58"/>
    <mergeCell ref="BB57:BO58"/>
    <mergeCell ref="AN43:DC47"/>
    <mergeCell ref="G50:J50"/>
    <mergeCell ref="AN50:BO50"/>
    <mergeCell ref="BP50:BW50"/>
    <mergeCell ref="BX50:CE50"/>
    <mergeCell ref="CF50:CM50"/>
    <mergeCell ref="CN50:CU50"/>
    <mergeCell ref="CV50:DC50"/>
    <mergeCell ref="BB51:BO52"/>
    <mergeCell ref="BP51:BW52"/>
    <mergeCell ref="BX51:CE52"/>
    <mergeCell ref="CF51:CM52"/>
    <mergeCell ref="CN51:CU52"/>
    <mergeCell ref="G51:H54"/>
    <mergeCell ref="CV53:DC54"/>
    <mergeCell ref="CN53:CU54"/>
    <mergeCell ref="CV51:DC52"/>
    <mergeCell ref="I53:J54"/>
    <mergeCell ref="K53:K54"/>
    <mergeCell ref="L53:L54"/>
    <mergeCell ref="M53:M54"/>
    <mergeCell ref="N53:N54"/>
    <mergeCell ref="BB53:BO54"/>
    <mergeCell ref="BP53:BW54"/>
  </mergeCells>
  <phoneticPr fontId="2"/>
  <printOptions horizontalCentered="1" verticalCentered="1"/>
  <pageMargins left="0" right="0" top="0.19685039370078741" bottom="0.31496062992125984" header="0.39370078740157483" footer="0"/>
  <pageSetup paperSize="8" scale="72" orientation="landscape" horizontalDpi="300"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1C324D-98AE-4467-ACE6-D27A2C9F3A7B}">
  <sheetPr>
    <pageSetUpPr fitToPage="1"/>
  </sheetPr>
  <dimension ref="A1:DR125"/>
  <sheetViews>
    <sheetView showGridLines="0" zoomScale="70" zoomScaleNormal="70" zoomScaleSheetLayoutView="70" workbookViewId="0"/>
  </sheetViews>
  <sheetFormatPr defaultColWidth="0" defaultRowHeight="13.5" customHeight="1" zeroHeight="1"/>
  <cols>
    <col min="1" max="34" width="2.44140625" style="252" customWidth="1"/>
    <col min="35" max="122" width="2.44140625" style="251" customWidth="1"/>
    <col min="123" max="16384" width="2.44140625" style="251" hidden="1"/>
  </cols>
  <sheetData>
    <row r="1" spans="1:34" ht="13.5" customHeight="1">
      <c r="A1" s="251"/>
      <c r="B1" s="251"/>
      <c r="C1" s="251"/>
      <c r="D1" s="251"/>
      <c r="E1" s="251"/>
      <c r="F1" s="251"/>
      <c r="G1" s="251"/>
      <c r="H1" s="251"/>
      <c r="I1" s="251"/>
      <c r="J1" s="251"/>
      <c r="K1" s="251"/>
      <c r="L1" s="251"/>
      <c r="M1" s="251"/>
      <c r="N1" s="251"/>
      <c r="O1" s="251"/>
      <c r="P1" s="251"/>
      <c r="Q1" s="251"/>
      <c r="R1" s="251"/>
      <c r="S1" s="251"/>
      <c r="T1" s="251"/>
      <c r="U1" s="251"/>
      <c r="V1" s="251"/>
      <c r="W1" s="251"/>
      <c r="X1" s="251"/>
      <c r="Y1" s="251"/>
      <c r="Z1" s="251"/>
      <c r="AA1" s="251"/>
      <c r="AB1" s="251"/>
      <c r="AC1" s="251"/>
      <c r="AD1" s="251"/>
      <c r="AE1" s="251"/>
      <c r="AF1" s="251"/>
      <c r="AG1" s="251"/>
      <c r="AH1" s="251"/>
    </row>
    <row r="2" spans="1:34" ht="13.2">
      <c r="S2" s="251"/>
      <c r="AH2" s="251"/>
    </row>
    <row r="3" spans="1:34" ht="13.2">
      <c r="C3" s="251"/>
      <c r="D3" s="251"/>
      <c r="E3" s="251"/>
      <c r="F3" s="251"/>
      <c r="G3" s="251"/>
      <c r="H3" s="251"/>
      <c r="I3" s="251"/>
      <c r="J3" s="251"/>
      <c r="K3" s="251"/>
      <c r="L3" s="251"/>
      <c r="M3" s="251"/>
      <c r="N3" s="251"/>
      <c r="O3" s="251"/>
      <c r="P3" s="251"/>
      <c r="Q3" s="251"/>
      <c r="R3" s="251"/>
      <c r="S3" s="251"/>
      <c r="U3" s="251"/>
      <c r="V3" s="251"/>
      <c r="W3" s="251"/>
      <c r="X3" s="251"/>
      <c r="Y3" s="251"/>
      <c r="Z3" s="251"/>
      <c r="AA3" s="251"/>
      <c r="AB3" s="251"/>
      <c r="AC3" s="251"/>
      <c r="AD3" s="251"/>
      <c r="AE3" s="251"/>
      <c r="AF3" s="251"/>
      <c r="AG3" s="251"/>
      <c r="AH3" s="251"/>
    </row>
    <row r="4" spans="1:34" ht="13.2"/>
    <row r="5" spans="1:34" ht="13.2"/>
    <row r="6" spans="1:34" ht="13.2"/>
    <row r="7" spans="1:34" ht="13.2"/>
    <row r="8" spans="1:34" ht="13.2"/>
    <row r="9" spans="1:34" ht="13.2">
      <c r="AH9" s="251"/>
    </row>
    <row r="10" spans="1:34" ht="13.2"/>
    <row r="11" spans="1:34" ht="13.2"/>
    <row r="12" spans="1:34" ht="13.2"/>
    <row r="13" spans="1:34" ht="13.2"/>
    <row r="14" spans="1:34" ht="13.2"/>
    <row r="15" spans="1:34" ht="13.2"/>
    <row r="16" spans="1:34" ht="13.2"/>
    <row r="17" spans="12:34" ht="13.2">
      <c r="AH17" s="251"/>
    </row>
    <row r="18" spans="12:34" ht="13.2"/>
    <row r="19" spans="12:34" ht="13.2"/>
    <row r="20" spans="12:34" ht="13.2">
      <c r="AH20" s="251"/>
    </row>
    <row r="21" spans="12:34" ht="13.2">
      <c r="AH21" s="251"/>
    </row>
    <row r="22" spans="12:34" ht="13.2"/>
    <row r="23" spans="12:34" ht="13.2"/>
    <row r="24" spans="12:34" ht="13.2">
      <c r="Q24" s="251"/>
    </row>
    <row r="25" spans="12:34" ht="13.2"/>
    <row r="26" spans="12:34" ht="13.2"/>
    <row r="27" spans="12:34" ht="13.2"/>
    <row r="28" spans="12:34" ht="13.2">
      <c r="O28" s="251"/>
      <c r="T28" s="251"/>
      <c r="AH28" s="251"/>
    </row>
    <row r="29" spans="12:34" ht="13.2"/>
    <row r="30" spans="12:34" ht="13.2"/>
    <row r="31" spans="12:34" ht="13.2">
      <c r="Q31" s="251"/>
    </row>
    <row r="32" spans="12:34" ht="13.2">
      <c r="L32" s="251"/>
    </row>
    <row r="33" spans="2:34" ht="13.2">
      <c r="C33" s="251"/>
      <c r="E33" s="251"/>
      <c r="G33" s="251"/>
      <c r="I33" s="251"/>
      <c r="X33" s="251"/>
    </row>
    <row r="34" spans="2:34" ht="13.2">
      <c r="B34" s="251"/>
      <c r="P34" s="251"/>
      <c r="R34" s="251"/>
      <c r="T34" s="251"/>
    </row>
    <row r="35" spans="2:34" ht="13.2">
      <c r="D35" s="251"/>
      <c r="W35" s="251"/>
      <c r="AC35" s="251"/>
      <c r="AD35" s="251"/>
      <c r="AE35" s="251"/>
      <c r="AF35" s="251"/>
      <c r="AG35" s="251"/>
      <c r="AH35" s="251"/>
    </row>
    <row r="36" spans="2:34" ht="13.2">
      <c r="H36" s="251"/>
      <c r="J36" s="251"/>
      <c r="K36" s="251"/>
      <c r="M36" s="251"/>
      <c r="Y36" s="251"/>
      <c r="Z36" s="251"/>
      <c r="AA36" s="251"/>
      <c r="AB36" s="251"/>
      <c r="AC36" s="251"/>
      <c r="AD36" s="251"/>
      <c r="AE36" s="251"/>
      <c r="AF36" s="251"/>
      <c r="AG36" s="251"/>
      <c r="AH36" s="251"/>
    </row>
    <row r="37" spans="2:34" ht="13.2">
      <c r="AH37" s="251"/>
    </row>
    <row r="38" spans="2:34" ht="13.2">
      <c r="AG38" s="251"/>
      <c r="AH38" s="251"/>
    </row>
    <row r="39" spans="2:34" ht="13.2"/>
    <row r="40" spans="2:34" ht="13.2">
      <c r="X40" s="251"/>
    </row>
    <row r="41" spans="2:34" ht="13.2">
      <c r="R41" s="251"/>
    </row>
    <row r="42" spans="2:34" ht="13.2">
      <c r="W42" s="251"/>
    </row>
    <row r="43" spans="2:34" ht="13.2">
      <c r="Y43" s="251"/>
      <c r="Z43" s="251"/>
      <c r="AA43" s="251"/>
      <c r="AB43" s="251"/>
      <c r="AC43" s="251"/>
      <c r="AD43" s="251"/>
      <c r="AE43" s="251"/>
      <c r="AF43" s="251"/>
      <c r="AG43" s="251"/>
      <c r="AH43" s="251"/>
    </row>
    <row r="44" spans="2:34" ht="13.2">
      <c r="AH44" s="251"/>
    </row>
    <row r="45" spans="2:34" ht="13.2">
      <c r="X45" s="251"/>
    </row>
    <row r="46" spans="2:34" ht="13.2"/>
    <row r="47" spans="2:34" ht="13.2"/>
    <row r="48" spans="2:34" ht="13.2">
      <c r="W48" s="251"/>
      <c r="Y48" s="251"/>
      <c r="Z48" s="251"/>
      <c r="AA48" s="251"/>
      <c r="AB48" s="251"/>
      <c r="AC48" s="251"/>
      <c r="AD48" s="251"/>
      <c r="AE48" s="251"/>
      <c r="AF48" s="251"/>
      <c r="AG48" s="251"/>
      <c r="AH48" s="251"/>
    </row>
    <row r="49" spans="28:34" ht="13.2"/>
    <row r="50" spans="28:34" ht="13.2">
      <c r="AE50" s="251"/>
      <c r="AF50" s="251"/>
      <c r="AG50" s="251"/>
      <c r="AH50" s="251"/>
    </row>
    <row r="51" spans="28:34" ht="13.2">
      <c r="AC51" s="251"/>
      <c r="AD51" s="251"/>
      <c r="AE51" s="251"/>
      <c r="AF51" s="251"/>
      <c r="AG51" s="251"/>
      <c r="AH51" s="251"/>
    </row>
    <row r="52" spans="28:34" ht="13.2"/>
    <row r="53" spans="28:34" ht="13.2">
      <c r="AF53" s="251"/>
      <c r="AG53" s="251"/>
      <c r="AH53" s="251"/>
    </row>
    <row r="54" spans="28:34" ht="13.2">
      <c r="AH54" s="251"/>
    </row>
    <row r="55" spans="28:34" ht="13.2"/>
    <row r="56" spans="28:34" ht="13.2">
      <c r="AB56" s="251"/>
      <c r="AC56" s="251"/>
      <c r="AD56" s="251"/>
      <c r="AE56" s="251"/>
      <c r="AF56" s="251"/>
      <c r="AG56" s="251"/>
      <c r="AH56" s="251"/>
    </row>
    <row r="57" spans="28:34" ht="13.2">
      <c r="AH57" s="251"/>
    </row>
    <row r="58" spans="28:34" ht="13.2">
      <c r="AH58" s="251"/>
    </row>
    <row r="59" spans="28:34" ht="13.2"/>
    <row r="60" spans="28:34" ht="13.2"/>
    <row r="61" spans="28:34" ht="13.2"/>
    <row r="62" spans="28:34" ht="13.2"/>
    <row r="63" spans="28:34" ht="13.2">
      <c r="AH63" s="251"/>
    </row>
    <row r="64" spans="28:34" ht="13.2">
      <c r="AG64" s="251"/>
      <c r="AH64" s="251"/>
    </row>
    <row r="65" spans="28:34" ht="13.2"/>
    <row r="66" spans="28:34" ht="13.2"/>
    <row r="67" spans="28:34" ht="13.2"/>
    <row r="68" spans="28:34" ht="13.2">
      <c r="AB68" s="251"/>
      <c r="AC68" s="251"/>
      <c r="AD68" s="251"/>
      <c r="AE68" s="251"/>
      <c r="AF68" s="251"/>
      <c r="AG68" s="251"/>
      <c r="AH68" s="251"/>
    </row>
    <row r="69" spans="28:34" ht="13.2">
      <c r="AF69" s="251"/>
      <c r="AG69" s="251"/>
      <c r="AH69" s="251"/>
    </row>
    <row r="70" spans="28:34" ht="13.2"/>
    <row r="71" spans="28:34" ht="13.2"/>
    <row r="72" spans="28:34" ht="13.2"/>
    <row r="73" spans="28:34" ht="13.2"/>
    <row r="74" spans="28:34" ht="13.2"/>
    <row r="75" spans="28:34" ht="13.2">
      <c r="AH75" s="251"/>
    </row>
    <row r="76" spans="28:34" ht="13.2">
      <c r="AF76" s="251"/>
      <c r="AG76" s="251"/>
      <c r="AH76" s="251"/>
    </row>
    <row r="77" spans="28:34" ht="13.2">
      <c r="AG77" s="251"/>
      <c r="AH77" s="251"/>
    </row>
    <row r="78" spans="28:34" ht="13.2"/>
    <row r="79" spans="28:34" ht="13.2"/>
    <row r="80" spans="28:34" ht="13.2"/>
    <row r="81" spans="25:34" ht="13.2"/>
    <row r="82" spans="25:34" ht="13.2">
      <c r="Y82" s="251"/>
    </row>
    <row r="83" spans="25:34" ht="13.2">
      <c r="Y83" s="251"/>
      <c r="Z83" s="251"/>
      <c r="AA83" s="251"/>
      <c r="AB83" s="251"/>
      <c r="AC83" s="251"/>
      <c r="AD83" s="251"/>
      <c r="AE83" s="251"/>
      <c r="AF83" s="251"/>
      <c r="AG83" s="251"/>
      <c r="AH83" s="251"/>
    </row>
    <row r="84" spans="25:34" ht="13.2"/>
    <row r="85" spans="25:34" ht="13.2"/>
    <row r="86" spans="25:34" ht="13.2"/>
    <row r="87" spans="25:34" ht="13.2"/>
    <row r="88" spans="25:34" ht="13.2">
      <c r="AH88" s="251"/>
    </row>
    <row r="89" spans="25:34" ht="13.2"/>
    <row r="90" spans="25:34" ht="13.2"/>
    <row r="91" spans="25:34" ht="13.2"/>
    <row r="92" spans="25:34" ht="13.5" customHeight="1"/>
    <row r="93" spans="25:34" ht="13.5" customHeight="1"/>
    <row r="94" spans="25:34" ht="13.5" customHeight="1">
      <c r="AF94" s="251"/>
      <c r="AG94" s="251"/>
      <c r="AH94" s="251"/>
    </row>
    <row r="95" spans="25:34" ht="13.5" customHeight="1">
      <c r="AH95" s="251"/>
    </row>
    <row r="96" spans="25:34" ht="13.5" customHeight="1"/>
    <row r="97" spans="33:34" ht="13.5" customHeight="1"/>
    <row r="98" spans="33:34" ht="13.5" customHeight="1"/>
    <row r="99" spans="33:34" ht="13.5" customHeight="1"/>
    <row r="100" spans="33:34" ht="13.5" customHeight="1"/>
    <row r="101" spans="33:34" ht="13.5" customHeight="1">
      <c r="AH101" s="251"/>
    </row>
    <row r="102" spans="33:34" ht="13.5" customHeight="1"/>
    <row r="103" spans="33:34" ht="13.5" customHeight="1"/>
    <row r="104" spans="33:34" ht="13.5" customHeight="1">
      <c r="AG104" s="251"/>
      <c r="AH104" s="251"/>
    </row>
    <row r="105" spans="33:34" ht="13.5" customHeight="1"/>
    <row r="106" spans="33:34" ht="13.5" customHeight="1"/>
    <row r="107" spans="33:34" ht="13.5" customHeight="1"/>
    <row r="108" spans="33:34" ht="13.5" customHeight="1"/>
    <row r="109" spans="33:34" ht="13.5" customHeight="1"/>
    <row r="110" spans="33:34" ht="13.5" customHeight="1"/>
    <row r="111" spans="33:34" ht="13.5" customHeight="1"/>
    <row r="112" spans="33:34" ht="13.5" customHeight="1"/>
    <row r="113" spans="34:122" ht="13.5" customHeight="1"/>
    <row r="114" spans="34:122" ht="13.5" customHeight="1"/>
    <row r="115" spans="34:122" ht="13.5" customHeight="1"/>
    <row r="116" spans="34:122" ht="13.5" customHeight="1">
      <c r="AH116" s="251"/>
    </row>
    <row r="117" spans="34:122" ht="13.5" customHeight="1"/>
    <row r="118" spans="34:122" ht="13.5" customHeight="1"/>
    <row r="119" spans="34:122" ht="13.5" customHeight="1"/>
    <row r="120" spans="34:122" ht="13.5" customHeight="1">
      <c r="AH120" s="251"/>
    </row>
    <row r="121" spans="34:122" ht="13.5" customHeight="1">
      <c r="AH121" s="251"/>
    </row>
    <row r="122" spans="34:122" ht="13.5" customHeight="1"/>
    <row r="123" spans="34:122" ht="13.5" customHeight="1"/>
    <row r="124" spans="34:122" ht="13.5" customHeight="1"/>
    <row r="125" spans="34:122" ht="13.5" customHeight="1">
      <c r="DR125" s="251" t="s">
        <v>477</v>
      </c>
    </row>
  </sheetData>
  <sheetProtection algorithmName="SHA-512" hashValue="oc/kcGGHL6DXn0k6fHnbcm1TFvWM2KM/ute5R0CAq8WjUMkAdhFN0ChGTZeaHGO6aB+4nkQFvqslXTWScLyVDw==" saltValue="ZxR48MHo8vk55nURT3Qdlw==" spinCount="100000" sheet="1" objects="1" scenarios="1"/>
  <dataConsolidate/>
  <phoneticPr fontId="2"/>
  <printOptions horizontalCentered="1" verticalCentered="1"/>
  <pageMargins left="0" right="0" top="0.19685039370078741" bottom="0.31496062992125984" header="0.39370078740157483" footer="0"/>
  <pageSetup paperSize="8" scale="50" orientation="landscape" horizontalDpi="300"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AAFEB6-17C1-435F-8076-B9431116CF66}">
  <sheetPr>
    <pageSetUpPr fitToPage="1"/>
  </sheetPr>
  <dimension ref="A1:DR125"/>
  <sheetViews>
    <sheetView showGridLines="0" zoomScale="70" zoomScaleNormal="70" zoomScaleSheetLayoutView="55" workbookViewId="0"/>
  </sheetViews>
  <sheetFormatPr defaultColWidth="0" defaultRowHeight="13.5" customHeight="1" zeroHeight="1"/>
  <cols>
    <col min="1" max="34" width="2.44140625" style="252" customWidth="1"/>
    <col min="35" max="122" width="2.44140625" style="251" customWidth="1"/>
    <col min="123" max="16384" width="2.44140625" style="251" hidden="1"/>
  </cols>
  <sheetData>
    <row r="1" spans="2:34" ht="13.5" customHeight="1">
      <c r="B1" s="251"/>
      <c r="C1" s="251"/>
      <c r="D1" s="251"/>
      <c r="E1" s="251"/>
      <c r="F1" s="251"/>
      <c r="G1" s="251"/>
      <c r="H1" s="251"/>
      <c r="I1" s="251"/>
      <c r="J1" s="251"/>
      <c r="K1" s="251"/>
      <c r="L1" s="251"/>
      <c r="M1" s="251"/>
      <c r="N1" s="251"/>
      <c r="O1" s="251"/>
      <c r="P1" s="251"/>
      <c r="Q1" s="251"/>
      <c r="R1" s="251"/>
      <c r="S1" s="251"/>
      <c r="T1" s="251"/>
      <c r="U1" s="251"/>
      <c r="V1" s="251"/>
      <c r="W1" s="251"/>
      <c r="X1" s="251"/>
      <c r="Y1" s="251"/>
      <c r="Z1" s="251"/>
      <c r="AA1" s="251"/>
      <c r="AB1" s="251"/>
      <c r="AC1" s="251"/>
      <c r="AD1" s="251"/>
      <c r="AE1" s="251"/>
      <c r="AF1" s="251"/>
      <c r="AG1" s="251"/>
      <c r="AH1" s="251"/>
    </row>
    <row r="2" spans="2:34" ht="13.2">
      <c r="S2" s="251"/>
      <c r="AH2" s="251"/>
    </row>
    <row r="3" spans="2:34" ht="13.2">
      <c r="C3" s="251"/>
      <c r="D3" s="251"/>
      <c r="E3" s="251"/>
      <c r="F3" s="251"/>
      <c r="G3" s="251"/>
      <c r="H3" s="251"/>
      <c r="I3" s="251"/>
      <c r="J3" s="251"/>
      <c r="K3" s="251"/>
      <c r="L3" s="251"/>
      <c r="M3" s="251"/>
      <c r="N3" s="251"/>
      <c r="O3" s="251"/>
      <c r="P3" s="251"/>
      <c r="Q3" s="251"/>
      <c r="R3" s="251"/>
      <c r="S3" s="251"/>
      <c r="U3" s="251"/>
      <c r="V3" s="251"/>
      <c r="W3" s="251"/>
      <c r="X3" s="251"/>
      <c r="Y3" s="251"/>
      <c r="Z3" s="251"/>
      <c r="AA3" s="251"/>
      <c r="AB3" s="251"/>
      <c r="AC3" s="251"/>
      <c r="AD3" s="251"/>
      <c r="AE3" s="251"/>
      <c r="AF3" s="251"/>
      <c r="AG3" s="251"/>
      <c r="AH3" s="251"/>
    </row>
    <row r="4" spans="2:34" ht="13.2"/>
    <row r="5" spans="2:34" ht="13.2"/>
    <row r="6" spans="2:34" ht="13.2"/>
    <row r="7" spans="2:34" ht="13.2"/>
    <row r="8" spans="2:34" ht="13.2"/>
    <row r="9" spans="2:34" ht="13.2">
      <c r="AH9" s="251"/>
    </row>
    <row r="10" spans="2:34" ht="13.2"/>
    <row r="11" spans="2:34" ht="13.2"/>
    <row r="12" spans="2:34" ht="13.2"/>
    <row r="13" spans="2:34" ht="13.2"/>
    <row r="14" spans="2:34" ht="13.2"/>
    <row r="15" spans="2:34" ht="13.2"/>
    <row r="16" spans="2:34" ht="13.2"/>
    <row r="17" spans="12:34" ht="13.2">
      <c r="AH17" s="251"/>
    </row>
    <row r="18" spans="12:34" ht="13.2"/>
    <row r="19" spans="12:34" ht="13.2"/>
    <row r="20" spans="12:34" ht="13.2">
      <c r="AH20" s="251"/>
    </row>
    <row r="21" spans="12:34" ht="13.2">
      <c r="AH21" s="251"/>
    </row>
    <row r="22" spans="12:34" ht="13.2"/>
    <row r="23" spans="12:34" ht="13.2"/>
    <row r="24" spans="12:34" ht="13.2">
      <c r="Q24" s="251"/>
    </row>
    <row r="25" spans="12:34" ht="13.2"/>
    <row r="26" spans="12:34" ht="13.2"/>
    <row r="27" spans="12:34" ht="13.2"/>
    <row r="28" spans="12:34" ht="13.2">
      <c r="O28" s="251"/>
      <c r="T28" s="251"/>
      <c r="AH28" s="251"/>
    </row>
    <row r="29" spans="12:34" ht="13.2"/>
    <row r="30" spans="12:34" ht="13.2"/>
    <row r="31" spans="12:34" ht="13.2">
      <c r="Q31" s="251"/>
    </row>
    <row r="32" spans="12:34" ht="13.2">
      <c r="L32" s="251"/>
    </row>
    <row r="33" spans="2:34" ht="13.2">
      <c r="C33" s="251"/>
      <c r="E33" s="251"/>
      <c r="G33" s="251"/>
      <c r="I33" s="251"/>
      <c r="X33" s="251"/>
    </row>
    <row r="34" spans="2:34" ht="13.2">
      <c r="B34" s="251"/>
      <c r="P34" s="251"/>
      <c r="R34" s="251"/>
      <c r="T34" s="251"/>
    </row>
    <row r="35" spans="2:34" ht="13.2">
      <c r="D35" s="251"/>
      <c r="W35" s="251"/>
      <c r="AC35" s="251"/>
      <c r="AD35" s="251"/>
      <c r="AE35" s="251"/>
      <c r="AF35" s="251"/>
      <c r="AG35" s="251"/>
      <c r="AH35" s="251"/>
    </row>
    <row r="36" spans="2:34" ht="13.2">
      <c r="H36" s="251"/>
      <c r="J36" s="251"/>
      <c r="K36" s="251"/>
      <c r="M36" s="251"/>
      <c r="Y36" s="251"/>
      <c r="Z36" s="251"/>
      <c r="AA36" s="251"/>
      <c r="AB36" s="251"/>
      <c r="AC36" s="251"/>
      <c r="AD36" s="251"/>
      <c r="AE36" s="251"/>
      <c r="AF36" s="251"/>
      <c r="AG36" s="251"/>
      <c r="AH36" s="251"/>
    </row>
    <row r="37" spans="2:34" ht="13.2">
      <c r="AH37" s="251"/>
    </row>
    <row r="38" spans="2:34" ht="13.2">
      <c r="AG38" s="251"/>
      <c r="AH38" s="251"/>
    </row>
    <row r="39" spans="2:34" ht="13.2"/>
    <row r="40" spans="2:34" ht="13.2">
      <c r="X40" s="251"/>
    </row>
    <row r="41" spans="2:34" ht="13.2">
      <c r="R41" s="251"/>
    </row>
    <row r="42" spans="2:34" ht="13.2">
      <c r="W42" s="251"/>
    </row>
    <row r="43" spans="2:34" ht="13.2">
      <c r="Y43" s="251"/>
      <c r="Z43" s="251"/>
      <c r="AA43" s="251"/>
      <c r="AB43" s="251"/>
      <c r="AC43" s="251"/>
      <c r="AD43" s="251"/>
      <c r="AE43" s="251"/>
      <c r="AF43" s="251"/>
      <c r="AG43" s="251"/>
      <c r="AH43" s="251"/>
    </row>
    <row r="44" spans="2:34" ht="13.2">
      <c r="AH44" s="251"/>
    </row>
    <row r="45" spans="2:34" ht="13.2">
      <c r="X45" s="251"/>
    </row>
    <row r="46" spans="2:34" ht="13.2"/>
    <row r="47" spans="2:34" ht="13.2"/>
    <row r="48" spans="2:34" ht="13.2">
      <c r="W48" s="251"/>
      <c r="Y48" s="251"/>
      <c r="Z48" s="251"/>
      <c r="AA48" s="251"/>
      <c r="AB48" s="251"/>
      <c r="AC48" s="251"/>
      <c r="AD48" s="251"/>
      <c r="AE48" s="251"/>
      <c r="AF48" s="251"/>
      <c r="AG48" s="251"/>
      <c r="AH48" s="251"/>
    </row>
    <row r="49" spans="28:34" ht="13.2"/>
    <row r="50" spans="28:34" ht="13.2">
      <c r="AE50" s="251"/>
      <c r="AF50" s="251"/>
      <c r="AG50" s="251"/>
      <c r="AH50" s="251"/>
    </row>
    <row r="51" spans="28:34" ht="13.2">
      <c r="AC51" s="251"/>
      <c r="AD51" s="251"/>
      <c r="AE51" s="251"/>
      <c r="AF51" s="251"/>
      <c r="AG51" s="251"/>
      <c r="AH51" s="251"/>
    </row>
    <row r="52" spans="28:34" ht="13.2"/>
    <row r="53" spans="28:34" ht="13.2">
      <c r="AF53" s="251"/>
      <c r="AG53" s="251"/>
      <c r="AH53" s="251"/>
    </row>
    <row r="54" spans="28:34" ht="13.2">
      <c r="AH54" s="251"/>
    </row>
    <row r="55" spans="28:34" ht="13.2"/>
    <row r="56" spans="28:34" ht="13.2">
      <c r="AB56" s="251"/>
      <c r="AC56" s="251"/>
      <c r="AD56" s="251"/>
      <c r="AE56" s="251"/>
      <c r="AF56" s="251"/>
      <c r="AG56" s="251"/>
      <c r="AH56" s="251"/>
    </row>
    <row r="57" spans="28:34" ht="13.2">
      <c r="AH57" s="251"/>
    </row>
    <row r="58" spans="28:34" ht="13.2">
      <c r="AH58" s="251"/>
    </row>
    <row r="59" spans="28:34" ht="13.2">
      <c r="AG59" s="251"/>
      <c r="AH59" s="251"/>
    </row>
    <row r="60" spans="28:34" ht="13.2"/>
    <row r="61" spans="28:34" ht="13.2"/>
    <row r="62" spans="28:34" ht="13.2"/>
    <row r="63" spans="28:34" ht="13.2">
      <c r="AH63" s="251"/>
    </row>
    <row r="64" spans="28:34" ht="13.2">
      <c r="AG64" s="251"/>
      <c r="AH64" s="251"/>
    </row>
    <row r="65" spans="28:34" ht="13.2"/>
    <row r="66" spans="28:34" ht="13.2"/>
    <row r="67" spans="28:34" ht="13.2"/>
    <row r="68" spans="28:34" ht="13.2">
      <c r="AB68" s="251"/>
      <c r="AC68" s="251"/>
      <c r="AD68" s="251"/>
      <c r="AE68" s="251"/>
      <c r="AF68" s="251"/>
      <c r="AG68" s="251"/>
      <c r="AH68" s="251"/>
    </row>
    <row r="69" spans="28:34" ht="13.2">
      <c r="AF69" s="251"/>
      <c r="AG69" s="251"/>
      <c r="AH69" s="251"/>
    </row>
    <row r="70" spans="28:34" ht="13.2"/>
    <row r="71" spans="28:34" ht="13.2"/>
    <row r="72" spans="28:34" ht="13.2"/>
    <row r="73" spans="28:34" ht="13.2"/>
    <row r="74" spans="28:34" ht="13.2"/>
    <row r="75" spans="28:34" ht="13.2">
      <c r="AH75" s="251"/>
    </row>
    <row r="76" spans="28:34" ht="13.2">
      <c r="AF76" s="251"/>
      <c r="AG76" s="251"/>
      <c r="AH76" s="251"/>
    </row>
    <row r="77" spans="28:34" ht="13.2">
      <c r="AG77" s="251"/>
      <c r="AH77" s="251"/>
    </row>
    <row r="78" spans="28:34" ht="13.2"/>
    <row r="79" spans="28:34" ht="13.2"/>
    <row r="80" spans="28:34" ht="13.2"/>
    <row r="81" spans="25:34" ht="13.2"/>
    <row r="82" spans="25:34" ht="13.2">
      <c r="Y82" s="251"/>
    </row>
    <row r="83" spans="25:34" ht="13.2">
      <c r="Y83" s="251"/>
      <c r="Z83" s="251"/>
      <c r="AA83" s="251"/>
      <c r="AB83" s="251"/>
      <c r="AC83" s="251"/>
      <c r="AD83" s="251"/>
      <c r="AE83" s="251"/>
      <c r="AF83" s="251"/>
      <c r="AG83" s="251"/>
      <c r="AH83" s="251"/>
    </row>
    <row r="84" spans="25:34" ht="13.2"/>
    <row r="85" spans="25:34" ht="13.2"/>
    <row r="86" spans="25:34" ht="13.2"/>
    <row r="87" spans="25:34" ht="13.2"/>
    <row r="88" spans="25:34" ht="13.2">
      <c r="AH88" s="251"/>
    </row>
    <row r="89" spans="25:34" ht="13.2"/>
    <row r="90" spans="25:34" ht="13.2"/>
    <row r="91" spans="25:34" ht="13.2"/>
    <row r="92" spans="25:34" ht="13.5" customHeight="1"/>
    <row r="93" spans="25:34" ht="13.5" customHeight="1"/>
    <row r="94" spans="25:34" ht="13.5" customHeight="1">
      <c r="AF94" s="251"/>
      <c r="AG94" s="251"/>
      <c r="AH94" s="251"/>
    </row>
    <row r="95" spans="25:34" ht="13.5" customHeight="1">
      <c r="AH95" s="251"/>
    </row>
    <row r="96" spans="25:34" ht="13.5" customHeight="1"/>
    <row r="97" spans="33:34" ht="13.5" customHeight="1"/>
    <row r="98" spans="33:34" ht="13.5" customHeight="1"/>
    <row r="99" spans="33:34" ht="13.5" customHeight="1"/>
    <row r="100" spans="33:34" ht="13.5" customHeight="1"/>
    <row r="101" spans="33:34" ht="13.5" customHeight="1">
      <c r="AH101" s="251"/>
    </row>
    <row r="102" spans="33:34" ht="13.5" customHeight="1"/>
    <row r="103" spans="33:34" ht="13.5" customHeight="1"/>
    <row r="104" spans="33:34" ht="13.5" customHeight="1">
      <c r="AG104" s="251"/>
      <c r="AH104" s="251"/>
    </row>
    <row r="105" spans="33:34" ht="13.5" customHeight="1"/>
    <row r="106" spans="33:34" ht="13.5" customHeight="1"/>
    <row r="107" spans="33:34" ht="13.5" customHeight="1"/>
    <row r="108" spans="33:34" ht="13.5" customHeight="1"/>
    <row r="109" spans="33:34" ht="13.5" customHeight="1"/>
    <row r="110" spans="33:34" ht="13.5" customHeight="1"/>
    <row r="111" spans="33:34" ht="13.5" customHeight="1"/>
    <row r="112" spans="33:34" ht="13.5" customHeight="1"/>
    <row r="113" spans="34:122" ht="13.5" customHeight="1"/>
    <row r="114" spans="34:122" ht="13.5" customHeight="1"/>
    <row r="115" spans="34:122" ht="13.5" customHeight="1"/>
    <row r="116" spans="34:122" ht="13.5" customHeight="1">
      <c r="AH116" s="251"/>
    </row>
    <row r="117" spans="34:122" ht="13.5" customHeight="1"/>
    <row r="118" spans="34:122" ht="13.5" customHeight="1"/>
    <row r="119" spans="34:122" ht="13.5" customHeight="1"/>
    <row r="120" spans="34:122" ht="13.5" customHeight="1">
      <c r="AH120" s="251"/>
    </row>
    <row r="121" spans="34:122" ht="13.5" customHeight="1">
      <c r="AH121" s="251"/>
    </row>
    <row r="122" spans="34:122" ht="13.5" customHeight="1"/>
    <row r="123" spans="34:122" ht="13.5" customHeight="1"/>
    <row r="124" spans="34:122" ht="13.5" customHeight="1"/>
    <row r="125" spans="34:122" ht="13.5" customHeight="1">
      <c r="DR125" s="251" t="s">
        <v>477</v>
      </c>
    </row>
  </sheetData>
  <sheetProtection algorithmName="SHA-512" hashValue="TjMNXCP/4/riHMbgfTLYYzosZhCCvFN28Cb4Z9xuTQtOKyaq8NjcLEUg62PEJD0yu5sXifUjMCNvDW63Gt6vDg==" saltValue="iM+limA/GEIVpUKvE6PNVQ==" spinCount="100000" sheet="1" objects="1" scenarios="1"/>
  <dataConsolidate/>
  <phoneticPr fontId="2"/>
  <printOptions horizontalCentered="1" verticalCentered="1"/>
  <pageMargins left="0" right="0" top="0.19685039370078741" bottom="0.31496062992125984" header="0.39370078740157483" footer="0"/>
  <pageSetup paperSize="8" scale="50" orientation="landscape" horizontalDpi="300" verticalDpi="300" r:id="rId1"/>
  <headerFooter alignWithMargins="0">
    <oddFooter>&amp;C&amp;P/&amp;N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DataSheet"/>
  <dimension ref="A1:P74"/>
  <sheetViews>
    <sheetView workbookViewId="0"/>
  </sheetViews>
  <sheetFormatPr defaultColWidth="11.109375" defaultRowHeight="13.2"/>
  <cols>
    <col min="1" max="1" width="45.88671875" style="140" customWidth="1"/>
    <col min="2" max="8" width="13.33203125" style="140" customWidth="1"/>
    <col min="9" max="16384" width="11.109375" style="140"/>
  </cols>
  <sheetData>
    <row r="1" spans="1:8">
      <c r="A1" s="134"/>
      <c r="B1" s="135"/>
      <c r="C1" s="136"/>
      <c r="D1" s="137"/>
      <c r="E1" s="138"/>
      <c r="F1" s="138"/>
      <c r="G1" s="138"/>
      <c r="H1" s="139"/>
    </row>
    <row r="2" spans="1:8">
      <c r="A2" s="141"/>
      <c r="B2" s="142"/>
      <c r="C2" s="143"/>
      <c r="D2" s="144" t="s">
        <v>50</v>
      </c>
      <c r="E2" s="145"/>
      <c r="F2" s="146" t="s">
        <v>526</v>
      </c>
      <c r="G2" s="147"/>
      <c r="H2" s="148"/>
    </row>
    <row r="3" spans="1:8">
      <c r="A3" s="144" t="s">
        <v>519</v>
      </c>
      <c r="B3" s="149"/>
      <c r="C3" s="150"/>
      <c r="D3" s="151">
        <v>266730</v>
      </c>
      <c r="E3" s="152"/>
      <c r="F3" s="153">
        <v>145139</v>
      </c>
      <c r="G3" s="154"/>
      <c r="H3" s="155"/>
    </row>
    <row r="4" spans="1:8">
      <c r="A4" s="156"/>
      <c r="B4" s="157"/>
      <c r="C4" s="158"/>
      <c r="D4" s="159">
        <v>257762</v>
      </c>
      <c r="E4" s="160"/>
      <c r="F4" s="161">
        <v>83762</v>
      </c>
      <c r="G4" s="162"/>
      <c r="H4" s="163"/>
    </row>
    <row r="5" spans="1:8">
      <c r="A5" s="144" t="s">
        <v>521</v>
      </c>
      <c r="B5" s="149"/>
      <c r="C5" s="150"/>
      <c r="D5" s="151">
        <v>149037</v>
      </c>
      <c r="E5" s="152"/>
      <c r="F5" s="153">
        <v>332350</v>
      </c>
      <c r="G5" s="154"/>
      <c r="H5" s="155"/>
    </row>
    <row r="6" spans="1:8">
      <c r="A6" s="156"/>
      <c r="B6" s="157"/>
      <c r="C6" s="158"/>
      <c r="D6" s="159">
        <v>140211</v>
      </c>
      <c r="E6" s="160"/>
      <c r="F6" s="161">
        <v>200453</v>
      </c>
      <c r="G6" s="162"/>
      <c r="H6" s="163"/>
    </row>
    <row r="7" spans="1:8">
      <c r="A7" s="144" t="s">
        <v>522</v>
      </c>
      <c r="B7" s="149"/>
      <c r="C7" s="150"/>
      <c r="D7" s="151">
        <v>153422</v>
      </c>
      <c r="E7" s="152"/>
      <c r="F7" s="153">
        <v>362690</v>
      </c>
      <c r="G7" s="154"/>
      <c r="H7" s="155"/>
    </row>
    <row r="8" spans="1:8">
      <c r="A8" s="156"/>
      <c r="B8" s="157"/>
      <c r="C8" s="158"/>
      <c r="D8" s="159">
        <v>125520</v>
      </c>
      <c r="E8" s="160"/>
      <c r="F8" s="161">
        <v>172580</v>
      </c>
      <c r="G8" s="162"/>
      <c r="H8" s="163"/>
    </row>
    <row r="9" spans="1:8">
      <c r="A9" s="144" t="s">
        <v>523</v>
      </c>
      <c r="B9" s="149"/>
      <c r="C9" s="150"/>
      <c r="D9" s="151">
        <v>179003</v>
      </c>
      <c r="E9" s="152"/>
      <c r="F9" s="153">
        <v>296093</v>
      </c>
      <c r="G9" s="154"/>
      <c r="H9" s="155"/>
    </row>
    <row r="10" spans="1:8">
      <c r="A10" s="156"/>
      <c r="B10" s="157"/>
      <c r="C10" s="158"/>
      <c r="D10" s="159">
        <v>156883</v>
      </c>
      <c r="E10" s="160"/>
      <c r="F10" s="161">
        <v>140545</v>
      </c>
      <c r="G10" s="162"/>
      <c r="H10" s="163"/>
    </row>
    <row r="11" spans="1:8">
      <c r="A11" s="144" t="s">
        <v>524</v>
      </c>
      <c r="B11" s="149"/>
      <c r="C11" s="150"/>
      <c r="D11" s="151">
        <v>280695</v>
      </c>
      <c r="E11" s="152"/>
      <c r="F11" s="153">
        <v>308655</v>
      </c>
      <c r="G11" s="154"/>
      <c r="H11" s="155"/>
    </row>
    <row r="12" spans="1:8">
      <c r="A12" s="156"/>
      <c r="B12" s="157"/>
      <c r="C12" s="164"/>
      <c r="D12" s="159">
        <v>268478</v>
      </c>
      <c r="E12" s="160"/>
      <c r="F12" s="161">
        <v>169887</v>
      </c>
      <c r="G12" s="162"/>
      <c r="H12" s="163"/>
    </row>
    <row r="13" spans="1:8">
      <c r="A13" s="144"/>
      <c r="B13" s="149"/>
      <c r="C13" s="150"/>
      <c r="D13" s="151">
        <v>205777</v>
      </c>
      <c r="E13" s="152"/>
      <c r="F13" s="153">
        <v>288985</v>
      </c>
      <c r="G13" s="165"/>
      <c r="H13" s="155"/>
    </row>
    <row r="14" spans="1:8">
      <c r="A14" s="156"/>
      <c r="B14" s="157"/>
      <c r="C14" s="158"/>
      <c r="D14" s="159">
        <v>189771</v>
      </c>
      <c r="E14" s="160"/>
      <c r="F14" s="161">
        <v>153445</v>
      </c>
      <c r="G14" s="162"/>
      <c r="H14" s="163"/>
    </row>
    <row r="17" spans="1:11">
      <c r="A17" s="140" t="s">
        <v>51</v>
      </c>
    </row>
    <row r="18" spans="1:11">
      <c r="A18" s="166"/>
      <c r="B18" s="166" t="str">
        <f>実質収支比率等に係る経年分析!F$46</f>
        <v>R01</v>
      </c>
      <c r="C18" s="166" t="str">
        <f>実質収支比率等に係る経年分析!G$46</f>
        <v>R02</v>
      </c>
      <c r="D18" s="166" t="str">
        <f>実質収支比率等に係る経年分析!H$46</f>
        <v>R03</v>
      </c>
      <c r="E18" s="166" t="str">
        <f>実質収支比率等に係る経年分析!I$46</f>
        <v>R04</v>
      </c>
      <c r="F18" s="166" t="str">
        <f>実質収支比率等に係る経年分析!J$46</f>
        <v>R05</v>
      </c>
    </row>
    <row r="19" spans="1:11">
      <c r="A19" s="166" t="s">
        <v>52</v>
      </c>
      <c r="B19" s="166">
        <f>ROUND(VALUE(SUBSTITUTE(実質収支比率等に係る経年分析!F$48,"▲","-")),2)</f>
        <v>7.53</v>
      </c>
      <c r="C19" s="166">
        <f>ROUND(VALUE(SUBSTITUTE(実質収支比率等に係る経年分析!G$48,"▲","-")),2)</f>
        <v>9.3000000000000007</v>
      </c>
      <c r="D19" s="166">
        <f>ROUND(VALUE(SUBSTITUTE(実質収支比率等に係る経年分析!H$48,"▲","-")),2)</f>
        <v>13.75</v>
      </c>
      <c r="E19" s="166">
        <f>ROUND(VALUE(SUBSTITUTE(実質収支比率等に係る経年分析!I$48,"▲","-")),2)</f>
        <v>8.58</v>
      </c>
      <c r="F19" s="166">
        <f>ROUND(VALUE(SUBSTITUTE(実質収支比率等に係る経年分析!J$48,"▲","-")),2)</f>
        <v>10.17</v>
      </c>
    </row>
    <row r="20" spans="1:11">
      <c r="A20" s="166" t="s">
        <v>53</v>
      </c>
      <c r="B20" s="166">
        <f>ROUND(VALUE(SUBSTITUTE(実質収支比率等に係る経年分析!F$47,"▲","-")),2)</f>
        <v>57.85</v>
      </c>
      <c r="C20" s="166">
        <f>ROUND(VALUE(SUBSTITUTE(実質収支比率等に係る経年分析!G$47,"▲","-")),2)</f>
        <v>59.74</v>
      </c>
      <c r="D20" s="166">
        <f>ROUND(VALUE(SUBSTITUTE(実質収支比率等に係る経年分析!H$47,"▲","-")),2)</f>
        <v>60.58</v>
      </c>
      <c r="E20" s="166">
        <f>ROUND(VALUE(SUBSTITUTE(実質収支比率等に係る経年分析!I$47,"▲","-")),2)</f>
        <v>65.040000000000006</v>
      </c>
      <c r="F20" s="166">
        <f>ROUND(VALUE(SUBSTITUTE(実質収支比率等に係る経年分析!J$47,"▲","-")),2)</f>
        <v>62.76</v>
      </c>
    </row>
    <row r="21" spans="1:11">
      <c r="A21" s="166" t="s">
        <v>54</v>
      </c>
      <c r="B21" s="166">
        <f>IF(ISNUMBER(VALUE(SUBSTITUTE(実質収支比率等に係る経年分析!F$49,"▲","-"))),ROUND(VALUE(SUBSTITUTE(実質収支比率等に係る経年分析!F$49,"▲","-")),2),NA())</f>
        <v>4.2699999999999996</v>
      </c>
      <c r="C21" s="166">
        <f>IF(ISNUMBER(VALUE(SUBSTITUTE(実質収支比率等に係る経年分析!G$49,"▲","-"))),ROUND(VALUE(SUBSTITUTE(実質収支比率等に係る経年分析!G$49,"▲","-")),2),NA())</f>
        <v>6.87</v>
      </c>
      <c r="D21" s="166">
        <f>IF(ISNUMBER(VALUE(SUBSTITUTE(実質収支比率等に係る経年分析!H$49,"▲","-"))),ROUND(VALUE(SUBSTITUTE(実質収支比率等に係る経年分析!H$49,"▲","-")),2),NA())</f>
        <v>9.9600000000000009</v>
      </c>
      <c r="E21" s="166">
        <f>IF(ISNUMBER(VALUE(SUBSTITUTE(実質収支比率等に係る経年分析!I$49,"▲","-"))),ROUND(VALUE(SUBSTITUTE(実質収支比率等に係る経年分析!I$49,"▲","-")),2),NA())</f>
        <v>-2.89</v>
      </c>
      <c r="F21" s="166">
        <f>IF(ISNUMBER(VALUE(SUBSTITUTE(実質収支比率等に係る経年分析!J$49,"▲","-"))),ROUND(VALUE(SUBSTITUTE(実質収支比率等に係る経年分析!J$49,"▲","-")),2),NA())</f>
        <v>-1.82</v>
      </c>
    </row>
    <row r="24" spans="1:11">
      <c r="A24" s="140" t="s">
        <v>55</v>
      </c>
    </row>
    <row r="25" spans="1:11">
      <c r="A25" s="167"/>
      <c r="B25" s="167" t="str">
        <f>連結実質赤字比率に係る赤字・黒字の構成分析!F$33</f>
        <v>R01</v>
      </c>
      <c r="C25" s="167"/>
      <c r="D25" s="167" t="str">
        <f>連結実質赤字比率に係る赤字・黒字の構成分析!G$33</f>
        <v>R02</v>
      </c>
      <c r="E25" s="167"/>
      <c r="F25" s="167" t="str">
        <f>連結実質赤字比率に係る赤字・黒字の構成分析!H$33</f>
        <v>R03</v>
      </c>
      <c r="G25" s="167"/>
      <c r="H25" s="167" t="str">
        <f>連結実質赤字比率に係る赤字・黒字の構成分析!I$33</f>
        <v>R04</v>
      </c>
      <c r="I25" s="167"/>
      <c r="J25" s="167" t="str">
        <f>連結実質赤字比率に係る赤字・黒字の構成分析!J$33</f>
        <v>R05</v>
      </c>
      <c r="K25" s="167"/>
    </row>
    <row r="26" spans="1:11">
      <c r="A26" s="167"/>
      <c r="B26" s="167" t="s">
        <v>56</v>
      </c>
      <c r="C26" s="167" t="s">
        <v>57</v>
      </c>
      <c r="D26" s="167" t="s">
        <v>56</v>
      </c>
      <c r="E26" s="167" t="s">
        <v>57</v>
      </c>
      <c r="F26" s="167" t="s">
        <v>56</v>
      </c>
      <c r="G26" s="167" t="s">
        <v>57</v>
      </c>
      <c r="H26" s="167" t="s">
        <v>56</v>
      </c>
      <c r="I26" s="167" t="s">
        <v>57</v>
      </c>
      <c r="J26" s="167" t="s">
        <v>56</v>
      </c>
      <c r="K26" s="167" t="s">
        <v>57</v>
      </c>
    </row>
    <row r="27" spans="1:11">
      <c r="A27" s="167" t="str">
        <f>IF(連結実質赤字比率に係る赤字・黒字の構成分析!C$43="",NA(),連結実質赤字比率に係る赤字・黒字の構成分析!C$43)</f>
        <v>その他会計（黒字）</v>
      </c>
      <c r="B27" s="167" t="e">
        <f>IF(ROUND(VALUE(SUBSTITUTE(連結実質赤字比率に係る赤字・黒字の構成分析!F$43,"▲", "-")), 2) &lt; 0, ABS(ROUND(VALUE(SUBSTITUTE(連結実質赤字比率に係る赤字・黒字の構成分析!F$43,"▲", "-")), 2)), NA())</f>
        <v>#VALUE!</v>
      </c>
      <c r="C27" s="167" t="e">
        <f>IF(ROUND(VALUE(SUBSTITUTE(連結実質赤字比率に係る赤字・黒字の構成分析!F$43,"▲", "-")), 2) &gt;= 0, ABS(ROUND(VALUE(SUBSTITUTE(連結実質赤字比率に係る赤字・黒字の構成分析!F$43,"▲", "-")), 2)), NA())</f>
        <v>#VALUE!</v>
      </c>
      <c r="D27" s="167" t="e">
        <f>IF(ROUND(VALUE(SUBSTITUTE(連結実質赤字比率に係る赤字・黒字の構成分析!G$43,"▲", "-")), 2) &lt; 0, ABS(ROUND(VALUE(SUBSTITUTE(連結実質赤字比率に係る赤字・黒字の構成分析!G$43,"▲", "-")), 2)), NA())</f>
        <v>#VALUE!</v>
      </c>
      <c r="E27" s="167" t="e">
        <f>IF(ROUND(VALUE(SUBSTITUTE(連結実質赤字比率に係る赤字・黒字の構成分析!G$43,"▲", "-")), 2) &gt;= 0, ABS(ROUND(VALUE(SUBSTITUTE(連結実質赤字比率に係る赤字・黒字の構成分析!G$43,"▲", "-")), 2)), NA())</f>
        <v>#VALUE!</v>
      </c>
      <c r="F27" s="167" t="e">
        <f>IF(ROUND(VALUE(SUBSTITUTE(連結実質赤字比率に係る赤字・黒字の構成分析!H$43,"▲", "-")), 2) &lt; 0, ABS(ROUND(VALUE(SUBSTITUTE(連結実質赤字比率に係る赤字・黒字の構成分析!H$43,"▲", "-")), 2)), NA())</f>
        <v>#VALUE!</v>
      </c>
      <c r="G27" s="167" t="e">
        <f>IF(ROUND(VALUE(SUBSTITUTE(連結実質赤字比率に係る赤字・黒字の構成分析!H$43,"▲", "-")), 2) &gt;= 0, ABS(ROUND(VALUE(SUBSTITUTE(連結実質赤字比率に係る赤字・黒字の構成分析!H$43,"▲", "-")), 2)), NA())</f>
        <v>#VALUE!</v>
      </c>
      <c r="H27" s="167" t="e">
        <f>IF(ROUND(VALUE(SUBSTITUTE(連結実質赤字比率に係る赤字・黒字の構成分析!I$43,"▲", "-")), 2) &lt; 0, ABS(ROUND(VALUE(SUBSTITUTE(連結実質赤字比率に係る赤字・黒字の構成分析!I$43,"▲", "-")), 2)), NA())</f>
        <v>#VALUE!</v>
      </c>
      <c r="I27" s="167" t="e">
        <f>IF(ROUND(VALUE(SUBSTITUTE(連結実質赤字比率に係る赤字・黒字の構成分析!I$43,"▲", "-")), 2) &gt;= 0, ABS(ROUND(VALUE(SUBSTITUTE(連結実質赤字比率に係る赤字・黒字の構成分析!I$43,"▲", "-")), 2)), NA())</f>
        <v>#VALUE!</v>
      </c>
      <c r="J27" s="167" t="e">
        <f>IF(ROUND(VALUE(SUBSTITUTE(連結実質赤字比率に係る赤字・黒字の構成分析!J$43,"▲", "-")), 2) &lt; 0, ABS(ROUND(VALUE(SUBSTITUTE(連結実質赤字比率に係る赤字・黒字の構成分析!J$43,"▲", "-")), 2)), NA())</f>
        <v>#VALUE!</v>
      </c>
      <c r="K27" s="167" t="e">
        <f>IF(ROUND(VALUE(SUBSTITUTE(連結実質赤字比率に係る赤字・黒字の構成分析!J$43,"▲", "-")), 2) &gt;= 0, ABS(ROUND(VALUE(SUBSTITUTE(連結実質赤字比率に係る赤字・黒字の構成分析!J$43,"▲", "-")), 2)), NA())</f>
        <v>#VALUE!</v>
      </c>
    </row>
    <row r="28" spans="1:11">
      <c r="A28" s="167" t="str">
        <f>IF(連結実質赤字比率に係る赤字・黒字の構成分析!C$42="",NA(),連結実質赤字比率に係る赤字・黒字の構成分析!C$42)</f>
        <v>その他会計（赤字）</v>
      </c>
      <c r="B28" s="167" t="e">
        <f>IF(ROUND(VALUE(SUBSTITUTE(連結実質赤字比率に係る赤字・黒字の構成分析!F$42,"▲", "-")), 2) &lt; 0, ABS(ROUND(VALUE(SUBSTITUTE(連結実質赤字比率に係る赤字・黒字の構成分析!F$42,"▲", "-")), 2)), NA())</f>
        <v>#VALUE!</v>
      </c>
      <c r="C28" s="167" t="e">
        <f>IF(ROUND(VALUE(SUBSTITUTE(連結実質赤字比率に係る赤字・黒字の構成分析!F$42,"▲", "-")), 2) &gt;= 0, ABS(ROUND(VALUE(SUBSTITUTE(連結実質赤字比率に係る赤字・黒字の構成分析!F$42,"▲", "-")), 2)), NA())</f>
        <v>#VALUE!</v>
      </c>
      <c r="D28" s="167" t="e">
        <f>IF(ROUND(VALUE(SUBSTITUTE(連結実質赤字比率に係る赤字・黒字の構成分析!G$42,"▲", "-")), 2) &lt; 0, ABS(ROUND(VALUE(SUBSTITUTE(連結実質赤字比率に係る赤字・黒字の構成分析!G$42,"▲", "-")), 2)), NA())</f>
        <v>#VALUE!</v>
      </c>
      <c r="E28" s="167" t="e">
        <f>IF(ROUND(VALUE(SUBSTITUTE(連結実質赤字比率に係る赤字・黒字の構成分析!G$42,"▲", "-")), 2) &gt;= 0, ABS(ROUND(VALUE(SUBSTITUTE(連結実質赤字比率に係る赤字・黒字の構成分析!G$42,"▲", "-")), 2)), NA())</f>
        <v>#VALUE!</v>
      </c>
      <c r="F28" s="167" t="e">
        <f>IF(ROUND(VALUE(SUBSTITUTE(連結実質赤字比率に係る赤字・黒字の構成分析!H$42,"▲", "-")), 2) &lt; 0, ABS(ROUND(VALUE(SUBSTITUTE(連結実質赤字比率に係る赤字・黒字の構成分析!H$42,"▲", "-")), 2)), NA())</f>
        <v>#VALUE!</v>
      </c>
      <c r="G28" s="167" t="e">
        <f>IF(ROUND(VALUE(SUBSTITUTE(連結実質赤字比率に係る赤字・黒字の構成分析!H$42,"▲", "-")), 2) &gt;= 0, ABS(ROUND(VALUE(SUBSTITUTE(連結実質赤字比率に係る赤字・黒字の構成分析!H$42,"▲", "-")), 2)), NA())</f>
        <v>#VALUE!</v>
      </c>
      <c r="H28" s="167" t="e">
        <f>IF(ROUND(VALUE(SUBSTITUTE(連結実質赤字比率に係る赤字・黒字の構成分析!I$42,"▲", "-")), 2) &lt; 0, ABS(ROUND(VALUE(SUBSTITUTE(連結実質赤字比率に係る赤字・黒字の構成分析!I$42,"▲", "-")), 2)), NA())</f>
        <v>#VALUE!</v>
      </c>
      <c r="I28" s="167" t="e">
        <f>IF(ROUND(VALUE(SUBSTITUTE(連結実質赤字比率に係る赤字・黒字の構成分析!I$42,"▲", "-")), 2) &gt;= 0, ABS(ROUND(VALUE(SUBSTITUTE(連結実質赤字比率に係る赤字・黒字の構成分析!I$42,"▲", "-")), 2)), NA())</f>
        <v>#VALUE!</v>
      </c>
      <c r="J28" s="167" t="e">
        <f>IF(ROUND(VALUE(SUBSTITUTE(連結実質赤字比率に係る赤字・黒字の構成分析!J$42,"▲", "-")), 2) &lt; 0, ABS(ROUND(VALUE(SUBSTITUTE(連結実質赤字比率に係る赤字・黒字の構成分析!J$42,"▲", "-")), 2)), NA())</f>
        <v>#VALUE!</v>
      </c>
      <c r="K28" s="167" t="e">
        <f>IF(ROUND(VALUE(SUBSTITUTE(連結実質赤字比率に係る赤字・黒字の構成分析!J$42,"▲", "-")), 2) &gt;= 0, ABS(ROUND(VALUE(SUBSTITUTE(連結実質赤字比率に係る赤字・黒字の構成分析!J$42,"▲", "-")), 2)), NA())</f>
        <v>#VALUE!</v>
      </c>
    </row>
    <row r="29" spans="1:11">
      <c r="A29" s="167" t="str">
        <f>IF(連結実質赤字比率に係る赤字・黒字の構成分析!C$41="",NA(),連結実質赤字比率に係る赤字・黒字の構成分析!C$41)</f>
        <v>国民健康保険特別会計</v>
      </c>
      <c r="B29" s="167" t="e">
        <f>IF(ROUND(VALUE(SUBSTITUTE(連結実質赤字比率に係る赤字・黒字の構成分析!F$41,"▲", "-")), 2) &lt; 0, ABS(ROUND(VALUE(SUBSTITUTE(連結実質赤字比率に係る赤字・黒字の構成分析!F$41,"▲", "-")), 2)), NA())</f>
        <v>#N/A</v>
      </c>
      <c r="C29" s="167">
        <f>IF(ROUND(VALUE(SUBSTITUTE(連結実質赤字比率に係る赤字・黒字の構成分析!F$41,"▲", "-")), 2) &gt;= 0, ABS(ROUND(VALUE(SUBSTITUTE(連結実質赤字比率に係る赤字・黒字の構成分析!F$41,"▲", "-")), 2)), NA())</f>
        <v>0.7</v>
      </c>
      <c r="D29" s="167" t="e">
        <f>IF(ROUND(VALUE(SUBSTITUTE(連結実質赤字比率に係る赤字・黒字の構成分析!G$41,"▲", "-")), 2) &lt; 0, ABS(ROUND(VALUE(SUBSTITUTE(連結実質赤字比率に係る赤字・黒字の構成分析!G$41,"▲", "-")), 2)), NA())</f>
        <v>#N/A</v>
      </c>
      <c r="E29" s="167">
        <f>IF(ROUND(VALUE(SUBSTITUTE(連結実質赤字比率に係る赤字・黒字の構成分析!G$41,"▲", "-")), 2) &gt;= 0, ABS(ROUND(VALUE(SUBSTITUTE(連結実質赤字比率に係る赤字・黒字の構成分析!G$41,"▲", "-")), 2)), NA())</f>
        <v>1.04</v>
      </c>
      <c r="F29" s="167" t="e">
        <f>IF(ROUND(VALUE(SUBSTITUTE(連結実質赤字比率に係る赤字・黒字の構成分析!H$41,"▲", "-")), 2) &lt; 0, ABS(ROUND(VALUE(SUBSTITUTE(連結実質赤字比率に係る赤字・黒字の構成分析!H$41,"▲", "-")), 2)), NA())</f>
        <v>#N/A</v>
      </c>
      <c r="G29" s="167">
        <f>IF(ROUND(VALUE(SUBSTITUTE(連結実質赤字比率に係る赤字・黒字の構成分析!H$41,"▲", "-")), 2) &gt;= 0, ABS(ROUND(VALUE(SUBSTITUTE(連結実質赤字比率に係る赤字・黒字の構成分析!H$41,"▲", "-")), 2)), NA())</f>
        <v>1.05</v>
      </c>
      <c r="H29" s="167" t="e">
        <f>IF(ROUND(VALUE(SUBSTITUTE(連結実質赤字比率に係る赤字・黒字の構成分析!I$41,"▲", "-")), 2) &lt; 0, ABS(ROUND(VALUE(SUBSTITUTE(連結実質赤字比率に係る赤字・黒字の構成分析!I$41,"▲", "-")), 2)), NA())</f>
        <v>#N/A</v>
      </c>
      <c r="I29" s="167">
        <f>IF(ROUND(VALUE(SUBSTITUTE(連結実質赤字比率に係る赤字・黒字の構成分析!I$41,"▲", "-")), 2) &gt;= 0, ABS(ROUND(VALUE(SUBSTITUTE(連結実質赤字比率に係る赤字・黒字の構成分析!I$41,"▲", "-")), 2)), NA())</f>
        <v>1.01</v>
      </c>
      <c r="J29" s="167" t="e">
        <f>IF(ROUND(VALUE(SUBSTITUTE(連結実質赤字比率に係る赤字・黒字の構成分析!J$41,"▲", "-")), 2) &lt; 0, ABS(ROUND(VALUE(SUBSTITUTE(連結実質赤字比率に係る赤字・黒字の構成分析!J$41,"▲", "-")), 2)), NA())</f>
        <v>#N/A</v>
      </c>
      <c r="K29" s="167">
        <f>IF(ROUND(VALUE(SUBSTITUTE(連結実質赤字比率に係る赤字・黒字の構成分析!J$41,"▲", "-")), 2) &gt;= 0, ABS(ROUND(VALUE(SUBSTITUTE(連結実質赤字比率に係る赤字・黒字の構成分析!J$41,"▲", "-")), 2)), NA())</f>
        <v>0.04</v>
      </c>
    </row>
    <row r="30" spans="1:11">
      <c r="A30" s="167" t="str">
        <f>IF(連結実質赤字比率に係る赤字・黒字の構成分析!C$40="",NA(),連結実質赤字比率に係る赤字・黒字の構成分析!C$40)</f>
        <v>後期高齢者医療特別会計</v>
      </c>
      <c r="B30" s="167" t="e">
        <f>IF(ROUND(VALUE(SUBSTITUTE(連結実質赤字比率に係る赤字・黒字の構成分析!F$40,"▲", "-")), 2) &lt; 0, ABS(ROUND(VALUE(SUBSTITUTE(連結実質赤字比率に係る赤字・黒字の構成分析!F$40,"▲", "-")), 2)), NA())</f>
        <v>#N/A</v>
      </c>
      <c r="C30" s="167">
        <f>IF(ROUND(VALUE(SUBSTITUTE(連結実質赤字比率に係る赤字・黒字の構成分析!F$40,"▲", "-")), 2) &gt;= 0, ABS(ROUND(VALUE(SUBSTITUTE(連結実質赤字比率に係る赤字・黒字の構成分析!F$40,"▲", "-")), 2)), NA())</f>
        <v>0.22</v>
      </c>
      <c r="D30" s="167" t="e">
        <f>IF(ROUND(VALUE(SUBSTITUTE(連結実質赤字比率に係る赤字・黒字の構成分析!G$40,"▲", "-")), 2) &lt; 0, ABS(ROUND(VALUE(SUBSTITUTE(連結実質赤字比率に係る赤字・黒字の構成分析!G$40,"▲", "-")), 2)), NA())</f>
        <v>#N/A</v>
      </c>
      <c r="E30" s="167">
        <f>IF(ROUND(VALUE(SUBSTITUTE(連結実質赤字比率に係る赤字・黒字の構成分析!G$40,"▲", "-")), 2) &gt;= 0, ABS(ROUND(VALUE(SUBSTITUTE(連結実質赤字比率に係る赤字・黒字の構成分析!G$40,"▲", "-")), 2)), NA())</f>
        <v>0.22</v>
      </c>
      <c r="F30" s="167" t="e">
        <f>IF(ROUND(VALUE(SUBSTITUTE(連結実質赤字比率に係る赤字・黒字の構成分析!H$40,"▲", "-")), 2) &lt; 0, ABS(ROUND(VALUE(SUBSTITUTE(連結実質赤字比率に係る赤字・黒字の構成分析!H$40,"▲", "-")), 2)), NA())</f>
        <v>#N/A</v>
      </c>
      <c r="G30" s="167">
        <f>IF(ROUND(VALUE(SUBSTITUTE(連結実質赤字比率に係る赤字・黒字の構成分析!H$40,"▲", "-")), 2) &gt;= 0, ABS(ROUND(VALUE(SUBSTITUTE(連結実質赤字比率に係る赤字・黒字の構成分析!H$40,"▲", "-")), 2)), NA())</f>
        <v>0.2</v>
      </c>
      <c r="H30" s="167" t="e">
        <f>IF(ROUND(VALUE(SUBSTITUTE(連結実質赤字比率に係る赤字・黒字の構成分析!I$40,"▲", "-")), 2) &lt; 0, ABS(ROUND(VALUE(SUBSTITUTE(連結実質赤字比率に係る赤字・黒字の構成分析!I$40,"▲", "-")), 2)), NA())</f>
        <v>#N/A</v>
      </c>
      <c r="I30" s="167">
        <f>IF(ROUND(VALUE(SUBSTITUTE(連結実質赤字比率に係る赤字・黒字の構成分析!I$40,"▲", "-")), 2) &gt;= 0, ABS(ROUND(VALUE(SUBSTITUTE(連結実質赤字比率に係る赤字・黒字の構成分析!I$40,"▲", "-")), 2)), NA())</f>
        <v>0.23</v>
      </c>
      <c r="J30" s="167" t="e">
        <f>IF(ROUND(VALUE(SUBSTITUTE(連結実質赤字比率に係る赤字・黒字の構成分析!J$40,"▲", "-")), 2) &lt; 0, ABS(ROUND(VALUE(SUBSTITUTE(連結実質赤字比率に係る赤字・黒字の構成分析!J$40,"▲", "-")), 2)), NA())</f>
        <v>#N/A</v>
      </c>
      <c r="K30" s="167">
        <f>IF(ROUND(VALUE(SUBSTITUTE(連結実質赤字比率に係る赤字・黒字の構成分析!J$40,"▲", "-")), 2) &gt;= 0, ABS(ROUND(VALUE(SUBSTITUTE(連結実質赤字比率に係る赤字・黒字の構成分析!J$40,"▲", "-")), 2)), NA())</f>
        <v>0.23</v>
      </c>
    </row>
    <row r="31" spans="1:11">
      <c r="A31" s="167" t="str">
        <f>IF(連結実質赤字比率に係る赤字・黒字の構成分析!C$39="",NA(),連結実質赤字比率に係る赤字・黒字の構成分析!C$39)</f>
        <v>山のふるさと村管理運営事業特別会計</v>
      </c>
      <c r="B31" s="167" t="e">
        <f>IF(ROUND(VALUE(SUBSTITUTE(連結実質赤字比率に係る赤字・黒字の構成分析!F$39,"▲", "-")), 2) &lt; 0, ABS(ROUND(VALUE(SUBSTITUTE(連結実質赤字比率に係る赤字・黒字の構成分析!F$39,"▲", "-")), 2)), NA())</f>
        <v>#N/A</v>
      </c>
      <c r="C31" s="167">
        <f>IF(ROUND(VALUE(SUBSTITUTE(連結実質赤字比率に係る赤字・黒字の構成分析!F$39,"▲", "-")), 2) &gt;= 0, ABS(ROUND(VALUE(SUBSTITUTE(連結実質赤字比率に係る赤字・黒字の構成分析!F$39,"▲", "-")), 2)), NA())</f>
        <v>0.06</v>
      </c>
      <c r="D31" s="167" t="e">
        <f>IF(ROUND(VALUE(SUBSTITUTE(連結実質赤字比率に係る赤字・黒字の構成分析!G$39,"▲", "-")), 2) &lt; 0, ABS(ROUND(VALUE(SUBSTITUTE(連結実質赤字比率に係る赤字・黒字の構成分析!G$39,"▲", "-")), 2)), NA())</f>
        <v>#N/A</v>
      </c>
      <c r="E31" s="167">
        <f>IF(ROUND(VALUE(SUBSTITUTE(連結実質赤字比率に係る赤字・黒字の構成分析!G$39,"▲", "-")), 2) &gt;= 0, ABS(ROUND(VALUE(SUBSTITUTE(連結実質赤字比率に係る赤字・黒字の構成分析!G$39,"▲", "-")), 2)), NA())</f>
        <v>0.08</v>
      </c>
      <c r="F31" s="167" t="e">
        <f>IF(ROUND(VALUE(SUBSTITUTE(連結実質赤字比率に係る赤字・黒字の構成分析!H$39,"▲", "-")), 2) &lt; 0, ABS(ROUND(VALUE(SUBSTITUTE(連結実質赤字比率に係る赤字・黒字の構成分析!H$39,"▲", "-")), 2)), NA())</f>
        <v>#N/A</v>
      </c>
      <c r="G31" s="167">
        <f>IF(ROUND(VALUE(SUBSTITUTE(連結実質赤字比率に係る赤字・黒字の構成分析!H$39,"▲", "-")), 2) &gt;= 0, ABS(ROUND(VALUE(SUBSTITUTE(連結実質赤字比率に係る赤字・黒字の構成分析!H$39,"▲", "-")), 2)), NA())</f>
        <v>0.01</v>
      </c>
      <c r="H31" s="167" t="e">
        <f>IF(ROUND(VALUE(SUBSTITUTE(連結実質赤字比率に係る赤字・黒字の構成分析!I$39,"▲", "-")), 2) &lt; 0, ABS(ROUND(VALUE(SUBSTITUTE(連結実質赤字比率に係る赤字・黒字の構成分析!I$39,"▲", "-")), 2)), NA())</f>
        <v>#N/A</v>
      </c>
      <c r="I31" s="167">
        <f>IF(ROUND(VALUE(SUBSTITUTE(連結実質赤字比率に係る赤字・黒字の構成分析!I$39,"▲", "-")), 2) &gt;= 0, ABS(ROUND(VALUE(SUBSTITUTE(連結実質赤字比率に係る赤字・黒字の構成分析!I$39,"▲", "-")), 2)), NA())</f>
        <v>0</v>
      </c>
      <c r="J31" s="167" t="e">
        <f>IF(ROUND(VALUE(SUBSTITUTE(連結実質赤字比率に係る赤字・黒字の構成分析!J$39,"▲", "-")), 2) &lt; 0, ABS(ROUND(VALUE(SUBSTITUTE(連結実質赤字比率に係る赤字・黒字の構成分析!J$39,"▲", "-")), 2)), NA())</f>
        <v>#N/A</v>
      </c>
      <c r="K31" s="167">
        <f>IF(ROUND(VALUE(SUBSTITUTE(連結実質赤字比率に係る赤字・黒字の構成分析!J$39,"▲", "-")), 2) &gt;= 0, ABS(ROUND(VALUE(SUBSTITUTE(連結実質赤字比率に係る赤字・黒字の構成分析!J$39,"▲", "-")), 2)), NA())</f>
        <v>0.33</v>
      </c>
    </row>
    <row r="32" spans="1:11">
      <c r="A32" s="167" t="str">
        <f>IF(連結実質赤字比率に係る赤字・黒字の構成分析!C$38="",NA(),連結実質赤字比率に係る赤字・黒字の構成分析!C$38)</f>
        <v>都民の森管理運営事業特別会計</v>
      </c>
      <c r="B32" s="167" t="e">
        <f>IF(ROUND(VALUE(SUBSTITUTE(連結実質赤字比率に係る赤字・黒字の構成分析!F$38,"▲", "-")), 2) &lt; 0, ABS(ROUND(VALUE(SUBSTITUTE(連結実質赤字比率に係る赤字・黒字の構成分析!F$38,"▲", "-")), 2)), NA())</f>
        <v>#N/A</v>
      </c>
      <c r="C32" s="167">
        <f>IF(ROUND(VALUE(SUBSTITUTE(連結実質赤字比率に係る赤字・黒字の構成分析!F$38,"▲", "-")), 2) &gt;= 0, ABS(ROUND(VALUE(SUBSTITUTE(連結実質赤字比率に係る赤字・黒字の構成分析!F$38,"▲", "-")), 2)), NA())</f>
        <v>0.2</v>
      </c>
      <c r="D32" s="167" t="e">
        <f>IF(ROUND(VALUE(SUBSTITUTE(連結実質赤字比率に係る赤字・黒字の構成分析!G$38,"▲", "-")), 2) &lt; 0, ABS(ROUND(VALUE(SUBSTITUTE(連結実質赤字比率に係る赤字・黒字の構成分析!G$38,"▲", "-")), 2)), NA())</f>
        <v>#N/A</v>
      </c>
      <c r="E32" s="167">
        <f>IF(ROUND(VALUE(SUBSTITUTE(連結実質赤字比率に係る赤字・黒字の構成分析!G$38,"▲", "-")), 2) &gt;= 0, ABS(ROUND(VALUE(SUBSTITUTE(連結実質赤字比率に係る赤字・黒字の構成分析!G$38,"▲", "-")), 2)), NA())</f>
        <v>0.2</v>
      </c>
      <c r="F32" s="167" t="e">
        <f>IF(ROUND(VALUE(SUBSTITUTE(連結実質赤字比率に係る赤字・黒字の構成分析!H$38,"▲", "-")), 2) &lt; 0, ABS(ROUND(VALUE(SUBSTITUTE(連結実質赤字比率に係る赤字・黒字の構成分析!H$38,"▲", "-")), 2)), NA())</f>
        <v>#N/A</v>
      </c>
      <c r="G32" s="167">
        <f>IF(ROUND(VALUE(SUBSTITUTE(連結実質赤字比率に係る赤字・黒字の構成分析!H$38,"▲", "-")), 2) &gt;= 0, ABS(ROUND(VALUE(SUBSTITUTE(連結実質赤字比率に係る赤字・黒字の構成分析!H$38,"▲", "-")), 2)), NA())</f>
        <v>0.27</v>
      </c>
      <c r="H32" s="167" t="e">
        <f>IF(ROUND(VALUE(SUBSTITUTE(連結実質赤字比率に係る赤字・黒字の構成分析!I$38,"▲", "-")), 2) &lt; 0, ABS(ROUND(VALUE(SUBSTITUTE(連結実質赤字比率に係る赤字・黒字の構成分析!I$38,"▲", "-")), 2)), NA())</f>
        <v>#N/A</v>
      </c>
      <c r="I32" s="167">
        <f>IF(ROUND(VALUE(SUBSTITUTE(連結実質赤字比率に係る赤字・黒字の構成分析!I$38,"▲", "-")), 2) &gt;= 0, ABS(ROUND(VALUE(SUBSTITUTE(連結実質赤字比率に係る赤字・黒字の構成分析!I$38,"▲", "-")), 2)), NA())</f>
        <v>0.56999999999999995</v>
      </c>
      <c r="J32" s="167" t="e">
        <f>IF(ROUND(VALUE(SUBSTITUTE(連結実質赤字比率に係る赤字・黒字の構成分析!J$38,"▲", "-")), 2) &lt; 0, ABS(ROUND(VALUE(SUBSTITUTE(連結実質赤字比率に係る赤字・黒字の構成分析!J$38,"▲", "-")), 2)), NA())</f>
        <v>#N/A</v>
      </c>
      <c r="K32" s="167">
        <f>IF(ROUND(VALUE(SUBSTITUTE(連結実質赤字比率に係る赤字・黒字の構成分析!J$38,"▲", "-")), 2) &gt;= 0, ABS(ROUND(VALUE(SUBSTITUTE(連結実質赤字比率に係る赤字・黒字の構成分析!J$38,"▲", "-")), 2)), NA())</f>
        <v>0.56999999999999995</v>
      </c>
    </row>
    <row r="33" spans="1:16">
      <c r="A33" s="167" t="str">
        <f>IF(連結実質赤字比率に係る赤字・黒字の構成分析!C$37="",NA(),連結実質赤字比率に係る赤字・黒字の構成分析!C$37)</f>
        <v>介護保険特別会計</v>
      </c>
      <c r="B33" s="167" t="e">
        <f>IF(ROUND(VALUE(SUBSTITUTE(連結実質赤字比率に係る赤字・黒字の構成分析!F$37,"▲", "-")), 2) &lt; 0, ABS(ROUND(VALUE(SUBSTITUTE(連結実質赤字比率に係る赤字・黒字の構成分析!F$37,"▲", "-")), 2)), NA())</f>
        <v>#N/A</v>
      </c>
      <c r="C33" s="167">
        <f>IF(ROUND(VALUE(SUBSTITUTE(連結実質赤字比率に係る赤字・黒字の構成分析!F$37,"▲", "-")), 2) &gt;= 0, ABS(ROUND(VALUE(SUBSTITUTE(連結実質赤字比率に係る赤字・黒字の構成分析!F$37,"▲", "-")), 2)), NA())</f>
        <v>0.62</v>
      </c>
      <c r="D33" s="167" t="e">
        <f>IF(ROUND(VALUE(SUBSTITUTE(連結実質赤字比率に係る赤字・黒字の構成分析!G$37,"▲", "-")), 2) &lt; 0, ABS(ROUND(VALUE(SUBSTITUTE(連結実質赤字比率に係る赤字・黒字の構成分析!G$37,"▲", "-")), 2)), NA())</f>
        <v>#N/A</v>
      </c>
      <c r="E33" s="167">
        <f>IF(ROUND(VALUE(SUBSTITUTE(連結実質赤字比率に係る赤字・黒字の構成分析!G$37,"▲", "-")), 2) &gt;= 0, ABS(ROUND(VALUE(SUBSTITUTE(連結実質赤字比率に係る赤字・黒字の構成分析!G$37,"▲", "-")), 2)), NA())</f>
        <v>0.56999999999999995</v>
      </c>
      <c r="F33" s="167" t="e">
        <f>IF(ROUND(VALUE(SUBSTITUTE(連結実質赤字比率に係る赤字・黒字の構成分析!H$37,"▲", "-")), 2) &lt; 0, ABS(ROUND(VALUE(SUBSTITUTE(連結実質赤字比率に係る赤字・黒字の構成分析!H$37,"▲", "-")), 2)), NA())</f>
        <v>#N/A</v>
      </c>
      <c r="G33" s="167">
        <f>IF(ROUND(VALUE(SUBSTITUTE(連結実質赤字比率に係る赤字・黒字の構成分析!H$37,"▲", "-")), 2) &gt;= 0, ABS(ROUND(VALUE(SUBSTITUTE(連結実質赤字比率に係る赤字・黒字の構成分析!H$37,"▲", "-")), 2)), NA())</f>
        <v>1.41</v>
      </c>
      <c r="H33" s="167" t="e">
        <f>IF(ROUND(VALUE(SUBSTITUTE(連結実質赤字比率に係る赤字・黒字の構成分析!I$37,"▲", "-")), 2) &lt; 0, ABS(ROUND(VALUE(SUBSTITUTE(連結実質赤字比率に係る赤字・黒字の構成分析!I$37,"▲", "-")), 2)), NA())</f>
        <v>#N/A</v>
      </c>
      <c r="I33" s="167">
        <f>IF(ROUND(VALUE(SUBSTITUTE(連結実質赤字比率に係る赤字・黒字の構成分析!I$37,"▲", "-")), 2) &gt;= 0, ABS(ROUND(VALUE(SUBSTITUTE(連結実質赤字比率に係る赤字・黒字の構成分析!I$37,"▲", "-")), 2)), NA())</f>
        <v>1.94</v>
      </c>
      <c r="J33" s="167" t="e">
        <f>IF(ROUND(VALUE(SUBSTITUTE(連結実質赤字比率に係る赤字・黒字の構成分析!J$37,"▲", "-")), 2) &lt; 0, ABS(ROUND(VALUE(SUBSTITUTE(連結実質赤字比率に係る赤字・黒字の構成分析!J$37,"▲", "-")), 2)), NA())</f>
        <v>#N/A</v>
      </c>
      <c r="K33" s="167">
        <f>IF(ROUND(VALUE(SUBSTITUTE(連結実質赤字比率に係る赤字・黒字の構成分析!J$37,"▲", "-")), 2) &gt;= 0, ABS(ROUND(VALUE(SUBSTITUTE(連結実質赤字比率に係る赤字・黒字の構成分析!J$37,"▲", "-")), 2)), NA())</f>
        <v>1.07</v>
      </c>
    </row>
    <row r="34" spans="1:16">
      <c r="A34" s="167" t="str">
        <f>IF(連結実質赤字比率に係る赤字・黒字の構成分析!C$36="",NA(),連結実質赤字比率に係る赤字・黒字の構成分析!C$36)</f>
        <v>下水道事業特別会計</v>
      </c>
      <c r="B34" s="167" t="e">
        <f>IF(ROUND(VALUE(SUBSTITUTE(連結実質赤字比率に係る赤字・黒字の構成分析!F$36,"▲", "-")), 2) &lt; 0, ABS(ROUND(VALUE(SUBSTITUTE(連結実質赤字比率に係る赤字・黒字の構成分析!F$36,"▲", "-")), 2)), NA())</f>
        <v>#N/A</v>
      </c>
      <c r="C34" s="167">
        <f>IF(ROUND(VALUE(SUBSTITUTE(連結実質赤字比率に係る赤字・黒字の構成分析!F$36,"▲", "-")), 2) &gt;= 0, ABS(ROUND(VALUE(SUBSTITUTE(連結実質赤字比率に係る赤字・黒字の構成分析!F$36,"▲", "-")), 2)), NA())</f>
        <v>0</v>
      </c>
      <c r="D34" s="167" t="e">
        <f>IF(ROUND(VALUE(SUBSTITUTE(連結実質赤字比率に係る赤字・黒字の構成分析!G$36,"▲", "-")), 2) &lt; 0, ABS(ROUND(VALUE(SUBSTITUTE(連結実質赤字比率に係る赤字・黒字の構成分析!G$36,"▲", "-")), 2)), NA())</f>
        <v>#N/A</v>
      </c>
      <c r="E34" s="167">
        <f>IF(ROUND(VALUE(SUBSTITUTE(連結実質赤字比率に係る赤字・黒字の構成分析!G$36,"▲", "-")), 2) &gt;= 0, ABS(ROUND(VALUE(SUBSTITUTE(連結実質赤字比率に係る赤字・黒字の構成分析!G$36,"▲", "-")), 2)), NA())</f>
        <v>0</v>
      </c>
      <c r="F34" s="167" t="e">
        <f>IF(ROUND(VALUE(SUBSTITUTE(連結実質赤字比率に係る赤字・黒字の構成分析!H$36,"▲", "-")), 2) &lt; 0, ABS(ROUND(VALUE(SUBSTITUTE(連結実質赤字比率に係る赤字・黒字の構成分析!H$36,"▲", "-")), 2)), NA())</f>
        <v>#N/A</v>
      </c>
      <c r="G34" s="167">
        <f>IF(ROUND(VALUE(SUBSTITUTE(連結実質赤字比率に係る赤字・黒字の構成分析!H$36,"▲", "-")), 2) &gt;= 0, ABS(ROUND(VALUE(SUBSTITUTE(連結実質赤字比率に係る赤字・黒字の構成分析!H$36,"▲", "-")), 2)), NA())</f>
        <v>0</v>
      </c>
      <c r="H34" s="167" t="e">
        <f>IF(ROUND(VALUE(SUBSTITUTE(連結実質赤字比率に係る赤字・黒字の構成分析!I$36,"▲", "-")), 2) &lt; 0, ABS(ROUND(VALUE(SUBSTITUTE(連結実質赤字比率に係る赤字・黒字の構成分析!I$36,"▲", "-")), 2)), NA())</f>
        <v>#N/A</v>
      </c>
      <c r="I34" s="167">
        <f>IF(ROUND(VALUE(SUBSTITUTE(連結実質赤字比率に係る赤字・黒字の構成分析!I$36,"▲", "-")), 2) &gt;= 0, ABS(ROUND(VALUE(SUBSTITUTE(連結実質赤字比率に係る赤字・黒字の構成分析!I$36,"▲", "-")), 2)), NA())</f>
        <v>0</v>
      </c>
      <c r="J34" s="167" t="e">
        <f>IF(ROUND(VALUE(SUBSTITUTE(連結実質赤字比率に係る赤字・黒字の構成分析!J$36,"▲", "-")), 2) &lt; 0, ABS(ROUND(VALUE(SUBSTITUTE(連結実質赤字比率に係る赤字・黒字の構成分析!J$36,"▲", "-")), 2)), NA())</f>
        <v>#N/A</v>
      </c>
      <c r="K34" s="167">
        <f>IF(ROUND(VALUE(SUBSTITUTE(連結実質赤字比率に係る赤字・黒字の構成分析!J$36,"▲", "-")), 2) &gt;= 0, ABS(ROUND(VALUE(SUBSTITUTE(連結実質赤字比率に係る赤字・黒字の構成分析!J$36,"▲", "-")), 2)), NA())</f>
        <v>2.88</v>
      </c>
    </row>
    <row r="35" spans="1:16">
      <c r="A35" s="167" t="str">
        <f>IF(連結実質赤字比率に係る赤字・黒字の構成分析!C$35="",NA(),連結実質赤字比率に係る赤字・黒字の構成分析!C$35)</f>
        <v>一般会計</v>
      </c>
      <c r="B35" s="167" t="e">
        <f>IF(ROUND(VALUE(SUBSTITUTE(連結実質赤字比率に係る赤字・黒字の構成分析!F$35,"▲", "-")), 2) &lt; 0, ABS(ROUND(VALUE(SUBSTITUTE(連結実質赤字比率に係る赤字・黒字の構成分析!F$35,"▲", "-")), 2)), NA())</f>
        <v>#N/A</v>
      </c>
      <c r="C35" s="167">
        <f>IF(ROUND(VALUE(SUBSTITUTE(連結実質赤字比率に係る赤字・黒字の構成分析!F$35,"▲", "-")), 2) &gt;= 0, ABS(ROUND(VALUE(SUBSTITUTE(連結実質赤字比率に係る赤字・黒字の構成分析!F$35,"▲", "-")), 2)), NA())</f>
        <v>7.26</v>
      </c>
      <c r="D35" s="167" t="e">
        <f>IF(ROUND(VALUE(SUBSTITUTE(連結実質赤字比率に係る赤字・黒字の構成分析!G$35,"▲", "-")), 2) &lt; 0, ABS(ROUND(VALUE(SUBSTITUTE(連結実質赤字比率に係る赤字・黒字の構成分析!G$35,"▲", "-")), 2)), NA())</f>
        <v>#N/A</v>
      </c>
      <c r="E35" s="167">
        <f>IF(ROUND(VALUE(SUBSTITUTE(連結実質赤字比率に係る赤字・黒字の構成分析!G$35,"▲", "-")), 2) &gt;= 0, ABS(ROUND(VALUE(SUBSTITUTE(連結実質赤字比率に係る赤字・黒字の構成分析!G$35,"▲", "-")), 2)), NA())</f>
        <v>9</v>
      </c>
      <c r="F35" s="167" t="e">
        <f>IF(ROUND(VALUE(SUBSTITUTE(連結実質赤字比率に係る赤字・黒字の構成分析!H$35,"▲", "-")), 2) &lt; 0, ABS(ROUND(VALUE(SUBSTITUTE(連結実質赤字比率に係る赤字・黒字の構成分析!H$35,"▲", "-")), 2)), NA())</f>
        <v>#N/A</v>
      </c>
      <c r="G35" s="167">
        <f>IF(ROUND(VALUE(SUBSTITUTE(連結実質赤字比率に係る赤字・黒字の構成分析!H$35,"▲", "-")), 2) &gt;= 0, ABS(ROUND(VALUE(SUBSTITUTE(連結実質赤字比率に係る赤字・黒字の構成分析!H$35,"▲", "-")), 2)), NA())</f>
        <v>13.45</v>
      </c>
      <c r="H35" s="167" t="e">
        <f>IF(ROUND(VALUE(SUBSTITUTE(連結実質赤字比率に係る赤字・黒字の構成分析!I$35,"▲", "-")), 2) &lt; 0, ABS(ROUND(VALUE(SUBSTITUTE(連結実質赤字比率に係る赤字・黒字の構成分析!I$35,"▲", "-")), 2)), NA())</f>
        <v>#N/A</v>
      </c>
      <c r="I35" s="167">
        <f>IF(ROUND(VALUE(SUBSTITUTE(連結実質赤字比率に係る赤字・黒字の構成分析!I$35,"▲", "-")), 2) &gt;= 0, ABS(ROUND(VALUE(SUBSTITUTE(連結実質赤字比率に係る赤字・黒字の構成分析!I$35,"▲", "-")), 2)), NA())</f>
        <v>8</v>
      </c>
      <c r="J35" s="167" t="e">
        <f>IF(ROUND(VALUE(SUBSTITUTE(連結実質赤字比率に係る赤字・黒字の構成分析!J$35,"▲", "-")), 2) &lt; 0, ABS(ROUND(VALUE(SUBSTITUTE(連結実質赤字比率に係る赤字・黒字の構成分析!J$35,"▲", "-")), 2)), NA())</f>
        <v>#N/A</v>
      </c>
      <c r="K35" s="167">
        <f>IF(ROUND(VALUE(SUBSTITUTE(連結実質赤字比率に係る赤字・黒字の構成分析!J$35,"▲", "-")), 2) &gt;= 0, ABS(ROUND(VALUE(SUBSTITUTE(連結実質赤字比率に係る赤字・黒字の構成分析!J$35,"▲", "-")), 2)), NA())</f>
        <v>9.25</v>
      </c>
    </row>
    <row r="36" spans="1:16">
      <c r="A36" s="167" t="str">
        <f>IF(連結実質赤字比率に係る赤字・黒字の構成分析!C$34="",NA(),連結実質赤字比率に係る赤字・黒字の構成分析!C$34)</f>
        <v>病院事業会計</v>
      </c>
      <c r="B36" s="167" t="e">
        <f>IF(ROUND(VALUE(SUBSTITUTE(連結実質赤字比率に係る赤字・黒字の構成分析!F$34,"▲", "-")), 2) &lt; 0, ABS(ROUND(VALUE(SUBSTITUTE(連結実質赤字比率に係る赤字・黒字の構成分析!F$34,"▲", "-")), 2)), NA())</f>
        <v>#N/A</v>
      </c>
      <c r="C36" s="167">
        <f>IF(ROUND(VALUE(SUBSTITUTE(連結実質赤字比率に係る赤字・黒字の構成分析!F$34,"▲", "-")), 2) &gt;= 0, ABS(ROUND(VALUE(SUBSTITUTE(連結実質赤字比率に係る赤字・黒字の構成分析!F$34,"▲", "-")), 2)), NA())</f>
        <v>11.79</v>
      </c>
      <c r="D36" s="167" t="e">
        <f>IF(ROUND(VALUE(SUBSTITUTE(連結実質赤字比率に係る赤字・黒字の構成分析!G$34,"▲", "-")), 2) &lt; 0, ABS(ROUND(VALUE(SUBSTITUTE(連結実質赤字比率に係る赤字・黒字の構成分析!G$34,"▲", "-")), 2)), NA())</f>
        <v>#N/A</v>
      </c>
      <c r="E36" s="167">
        <f>IF(ROUND(VALUE(SUBSTITUTE(連結実質赤字比率に係る赤字・黒字の構成分析!G$34,"▲", "-")), 2) &gt;= 0, ABS(ROUND(VALUE(SUBSTITUTE(連結実質赤字比率に係る赤字・黒字の構成分析!G$34,"▲", "-")), 2)), NA())</f>
        <v>13.54</v>
      </c>
      <c r="F36" s="167" t="e">
        <f>IF(ROUND(VALUE(SUBSTITUTE(連結実質赤字比率に係る赤字・黒字の構成分析!H$34,"▲", "-")), 2) &lt; 0, ABS(ROUND(VALUE(SUBSTITUTE(連結実質赤字比率に係る赤字・黒字の構成分析!H$34,"▲", "-")), 2)), NA())</f>
        <v>#N/A</v>
      </c>
      <c r="G36" s="167">
        <f>IF(ROUND(VALUE(SUBSTITUTE(連結実質赤字比率に係る赤字・黒字の構成分析!H$34,"▲", "-")), 2) &gt;= 0, ABS(ROUND(VALUE(SUBSTITUTE(連結実質赤字比率に係る赤字・黒字の構成分析!H$34,"▲", "-")), 2)), NA())</f>
        <v>13.42</v>
      </c>
      <c r="H36" s="167" t="e">
        <f>IF(ROUND(VALUE(SUBSTITUTE(連結実質赤字比率に係る赤字・黒字の構成分析!I$34,"▲", "-")), 2) &lt; 0, ABS(ROUND(VALUE(SUBSTITUTE(連結実質赤字比率に係る赤字・黒字の構成分析!I$34,"▲", "-")), 2)), NA())</f>
        <v>#N/A</v>
      </c>
      <c r="I36" s="167">
        <f>IF(ROUND(VALUE(SUBSTITUTE(連結実質赤字比率に係る赤字・黒字の構成分析!I$34,"▲", "-")), 2) &gt;= 0, ABS(ROUND(VALUE(SUBSTITUTE(連結実質赤字比率に係る赤字・黒字の構成分析!I$34,"▲", "-")), 2)), NA())</f>
        <v>14.42</v>
      </c>
      <c r="J36" s="167" t="e">
        <f>IF(ROUND(VALUE(SUBSTITUTE(連結実質赤字比率に係る赤字・黒字の構成分析!J$34,"▲", "-")), 2) &lt; 0, ABS(ROUND(VALUE(SUBSTITUTE(連結実質赤字比率に係る赤字・黒字の構成分析!J$34,"▲", "-")), 2)), NA())</f>
        <v>#N/A</v>
      </c>
      <c r="K36" s="167">
        <f>IF(ROUND(VALUE(SUBSTITUTE(連結実質赤字比率に係る赤字・黒字の構成分析!J$34,"▲", "-")), 2) &gt;= 0, ABS(ROUND(VALUE(SUBSTITUTE(連結実質赤字比率に係る赤字・黒字の構成分析!J$34,"▲", "-")), 2)), NA())</f>
        <v>14.08</v>
      </c>
    </row>
    <row r="39" spans="1:16">
      <c r="A39" s="140" t="s">
        <v>58</v>
      </c>
    </row>
    <row r="40" spans="1:16">
      <c r="A40" s="168"/>
      <c r="B40" s="168" t="str">
        <f>'実質公債費比率（分子）の構造'!K$44</f>
        <v>R01</v>
      </c>
      <c r="C40" s="168"/>
      <c r="D40" s="168"/>
      <c r="E40" s="168" t="str">
        <f>'実質公債費比率（分子）の構造'!L$44</f>
        <v>R02</v>
      </c>
      <c r="F40" s="168"/>
      <c r="G40" s="168"/>
      <c r="H40" s="168" t="str">
        <f>'実質公債費比率（分子）の構造'!M$44</f>
        <v>R03</v>
      </c>
      <c r="I40" s="168"/>
      <c r="J40" s="168"/>
      <c r="K40" s="168" t="str">
        <f>'実質公債費比率（分子）の構造'!N$44</f>
        <v>R04</v>
      </c>
      <c r="L40" s="168"/>
      <c r="M40" s="168"/>
      <c r="N40" s="168" t="str">
        <f>'実質公債費比率（分子）の構造'!O$44</f>
        <v>R05</v>
      </c>
      <c r="O40" s="168"/>
      <c r="P40" s="168"/>
    </row>
    <row r="41" spans="1:16">
      <c r="A41" s="168"/>
      <c r="B41" s="168" t="s">
        <v>59</v>
      </c>
      <c r="C41" s="168"/>
      <c r="D41" s="168" t="s">
        <v>60</v>
      </c>
      <c r="E41" s="168" t="s">
        <v>59</v>
      </c>
      <c r="F41" s="168"/>
      <c r="G41" s="168" t="s">
        <v>60</v>
      </c>
      <c r="H41" s="168" t="s">
        <v>59</v>
      </c>
      <c r="I41" s="168"/>
      <c r="J41" s="168" t="s">
        <v>60</v>
      </c>
      <c r="K41" s="168" t="s">
        <v>59</v>
      </c>
      <c r="L41" s="168"/>
      <c r="M41" s="168" t="s">
        <v>60</v>
      </c>
      <c r="N41" s="168" t="s">
        <v>59</v>
      </c>
      <c r="O41" s="168"/>
      <c r="P41" s="168" t="s">
        <v>60</v>
      </c>
    </row>
    <row r="42" spans="1:16">
      <c r="A42" s="168" t="s">
        <v>61</v>
      </c>
      <c r="B42" s="168"/>
      <c r="C42" s="168"/>
      <c r="D42" s="168">
        <f>'実質公債費比率（分子）の構造'!K$52</f>
        <v>429</v>
      </c>
      <c r="E42" s="168"/>
      <c r="F42" s="168"/>
      <c r="G42" s="168">
        <f>'実質公債費比率（分子）の構造'!L$52</f>
        <v>424</v>
      </c>
      <c r="H42" s="168"/>
      <c r="I42" s="168"/>
      <c r="J42" s="168">
        <f>'実質公債費比率（分子）の構造'!M$52</f>
        <v>416</v>
      </c>
      <c r="K42" s="168"/>
      <c r="L42" s="168"/>
      <c r="M42" s="168">
        <f>'実質公債費比率（分子）の構造'!N$52</f>
        <v>399</v>
      </c>
      <c r="N42" s="168"/>
      <c r="O42" s="168"/>
      <c r="P42" s="168">
        <f>'実質公債費比率（分子）の構造'!O$52</f>
        <v>370</v>
      </c>
    </row>
    <row r="43" spans="1:16">
      <c r="A43" s="168" t="s">
        <v>16</v>
      </c>
      <c r="B43" s="168">
        <f>'実質公債費比率（分子）の構造'!K$51</f>
        <v>0</v>
      </c>
      <c r="C43" s="168"/>
      <c r="D43" s="168"/>
      <c r="E43" s="168" t="str">
        <f>'実質公債費比率（分子）の構造'!L$51</f>
        <v>-</v>
      </c>
      <c r="F43" s="168"/>
      <c r="G43" s="168"/>
      <c r="H43" s="168" t="str">
        <f>'実質公債費比率（分子）の構造'!M$51</f>
        <v>-</v>
      </c>
      <c r="I43" s="168"/>
      <c r="J43" s="168"/>
      <c r="K43" s="168" t="str">
        <f>'実質公債費比率（分子）の構造'!N$51</f>
        <v>-</v>
      </c>
      <c r="L43" s="168"/>
      <c r="M43" s="168"/>
      <c r="N43" s="168" t="str">
        <f>'実質公債費比率（分子）の構造'!O$51</f>
        <v>-</v>
      </c>
      <c r="O43" s="168"/>
      <c r="P43" s="168"/>
    </row>
    <row r="44" spans="1:16">
      <c r="A44" s="168" t="s">
        <v>62</v>
      </c>
      <c r="B44" s="168" t="str">
        <f>'実質公債費比率（分子）の構造'!K$50</f>
        <v>-</v>
      </c>
      <c r="C44" s="168"/>
      <c r="D44" s="168"/>
      <c r="E44" s="168" t="str">
        <f>'実質公債費比率（分子）の構造'!L$50</f>
        <v>-</v>
      </c>
      <c r="F44" s="168"/>
      <c r="G44" s="168"/>
      <c r="H44" s="168" t="str">
        <f>'実質公債費比率（分子）の構造'!M$50</f>
        <v>-</v>
      </c>
      <c r="I44" s="168"/>
      <c r="J44" s="168"/>
      <c r="K44" s="168" t="str">
        <f>'実質公債費比率（分子）の構造'!N$50</f>
        <v>-</v>
      </c>
      <c r="L44" s="168"/>
      <c r="M44" s="168"/>
      <c r="N44" s="168" t="str">
        <f>'実質公債費比率（分子）の構造'!O$50</f>
        <v>-</v>
      </c>
      <c r="O44" s="168"/>
      <c r="P44" s="168"/>
    </row>
    <row r="45" spans="1:16">
      <c r="A45" s="168" t="s">
        <v>63</v>
      </c>
      <c r="B45" s="168">
        <f>'実質公債費比率（分子）の構造'!K$49</f>
        <v>31</v>
      </c>
      <c r="C45" s="168"/>
      <c r="D45" s="168"/>
      <c r="E45" s="168">
        <f>'実質公債費比率（分子）の構造'!L$49</f>
        <v>31</v>
      </c>
      <c r="F45" s="168"/>
      <c r="G45" s="168"/>
      <c r="H45" s="168">
        <f>'実質公債費比率（分子）の構造'!M$49</f>
        <v>35</v>
      </c>
      <c r="I45" s="168"/>
      <c r="J45" s="168"/>
      <c r="K45" s="168">
        <f>'実質公債費比率（分子）の構造'!N$49</f>
        <v>38</v>
      </c>
      <c r="L45" s="168"/>
      <c r="M45" s="168"/>
      <c r="N45" s="168">
        <f>'実質公債費比率（分子）の構造'!O$49</f>
        <v>37</v>
      </c>
      <c r="O45" s="168"/>
      <c r="P45" s="168"/>
    </row>
    <row r="46" spans="1:16">
      <c r="A46" s="168" t="s">
        <v>64</v>
      </c>
      <c r="B46" s="168">
        <f>'実質公債費比率（分子）の構造'!K$48</f>
        <v>346</v>
      </c>
      <c r="C46" s="168"/>
      <c r="D46" s="168"/>
      <c r="E46" s="168">
        <f>'実質公債費比率（分子）の構造'!L$48</f>
        <v>350</v>
      </c>
      <c r="F46" s="168"/>
      <c r="G46" s="168"/>
      <c r="H46" s="168">
        <f>'実質公債費比率（分子）の構造'!M$48</f>
        <v>352</v>
      </c>
      <c r="I46" s="168"/>
      <c r="J46" s="168"/>
      <c r="K46" s="168">
        <f>'実質公債費比率（分子）の構造'!N$48</f>
        <v>335</v>
      </c>
      <c r="L46" s="168"/>
      <c r="M46" s="168"/>
      <c r="N46" s="168">
        <f>'実質公債費比率（分子）の構造'!O$48</f>
        <v>320</v>
      </c>
      <c r="O46" s="168"/>
      <c r="P46" s="168"/>
    </row>
    <row r="47" spans="1:16">
      <c r="A47" s="168" t="s">
        <v>12</v>
      </c>
      <c r="B47" s="168" t="str">
        <f>'実質公債費比率（分子）の構造'!K$47</f>
        <v>-</v>
      </c>
      <c r="C47" s="168"/>
      <c r="D47" s="168"/>
      <c r="E47" s="168" t="str">
        <f>'実質公債費比率（分子）の構造'!L$47</f>
        <v>-</v>
      </c>
      <c r="F47" s="168"/>
      <c r="G47" s="168"/>
      <c r="H47" s="168" t="str">
        <f>'実質公債費比率（分子）の構造'!M$47</f>
        <v>-</v>
      </c>
      <c r="I47" s="168"/>
      <c r="J47" s="168"/>
      <c r="K47" s="168" t="str">
        <f>'実質公債費比率（分子）の構造'!N$47</f>
        <v>-</v>
      </c>
      <c r="L47" s="168"/>
      <c r="M47" s="168"/>
      <c r="N47" s="168" t="str">
        <f>'実質公債費比率（分子）の構造'!O$47</f>
        <v>-</v>
      </c>
      <c r="O47" s="168"/>
      <c r="P47" s="168"/>
    </row>
    <row r="48" spans="1:16">
      <c r="A48" s="168" t="s">
        <v>65</v>
      </c>
      <c r="B48" s="168" t="str">
        <f>'実質公債費比率（分子）の構造'!K$46</f>
        <v>-</v>
      </c>
      <c r="C48" s="168"/>
      <c r="D48" s="168"/>
      <c r="E48" s="168" t="str">
        <f>'実質公債費比率（分子）の構造'!L$46</f>
        <v>-</v>
      </c>
      <c r="F48" s="168"/>
      <c r="G48" s="168"/>
      <c r="H48" s="168" t="str">
        <f>'実質公債費比率（分子）の構造'!M$46</f>
        <v>-</v>
      </c>
      <c r="I48" s="168"/>
      <c r="J48" s="168"/>
      <c r="K48" s="168" t="str">
        <f>'実質公債費比率（分子）の構造'!N$46</f>
        <v>-</v>
      </c>
      <c r="L48" s="168"/>
      <c r="M48" s="168"/>
      <c r="N48" s="168" t="str">
        <f>'実質公債費比率（分子）の構造'!O$46</f>
        <v>-</v>
      </c>
      <c r="O48" s="168"/>
      <c r="P48" s="168"/>
    </row>
    <row r="49" spans="1:16">
      <c r="A49" s="168" t="s">
        <v>66</v>
      </c>
      <c r="B49" s="168">
        <f>'実質公債費比率（分子）の構造'!K$45</f>
        <v>215</v>
      </c>
      <c r="C49" s="168"/>
      <c r="D49" s="168"/>
      <c r="E49" s="168">
        <f>'実質公債費比率（分子）の構造'!L$45</f>
        <v>211</v>
      </c>
      <c r="F49" s="168"/>
      <c r="G49" s="168"/>
      <c r="H49" s="168">
        <f>'実質公債費比率（分子）の構造'!M$45</f>
        <v>212</v>
      </c>
      <c r="I49" s="168"/>
      <c r="J49" s="168"/>
      <c r="K49" s="168">
        <f>'実質公債費比率（分子）の構造'!N$45</f>
        <v>208</v>
      </c>
      <c r="L49" s="168"/>
      <c r="M49" s="168"/>
      <c r="N49" s="168">
        <f>'実質公債費比率（分子）の構造'!O$45</f>
        <v>198</v>
      </c>
      <c r="O49" s="168"/>
      <c r="P49" s="168"/>
    </row>
    <row r="50" spans="1:16">
      <c r="A50" s="168" t="s">
        <v>67</v>
      </c>
      <c r="B50" s="168" t="e">
        <f>NA()</f>
        <v>#N/A</v>
      </c>
      <c r="C50" s="168">
        <f>IF(ISNUMBER('実質公債費比率（分子）の構造'!K$53),'実質公債費比率（分子）の構造'!K$53,NA())</f>
        <v>163</v>
      </c>
      <c r="D50" s="168" t="e">
        <f>NA()</f>
        <v>#N/A</v>
      </c>
      <c r="E50" s="168" t="e">
        <f>NA()</f>
        <v>#N/A</v>
      </c>
      <c r="F50" s="168">
        <f>IF(ISNUMBER('実質公債費比率（分子）の構造'!L$53),'実質公債費比率（分子）の構造'!L$53,NA())</f>
        <v>168</v>
      </c>
      <c r="G50" s="168" t="e">
        <f>NA()</f>
        <v>#N/A</v>
      </c>
      <c r="H50" s="168" t="e">
        <f>NA()</f>
        <v>#N/A</v>
      </c>
      <c r="I50" s="168">
        <f>IF(ISNUMBER('実質公債費比率（分子）の構造'!M$53),'実質公債費比率（分子）の構造'!M$53,NA())</f>
        <v>183</v>
      </c>
      <c r="J50" s="168" t="e">
        <f>NA()</f>
        <v>#N/A</v>
      </c>
      <c r="K50" s="168" t="e">
        <f>NA()</f>
        <v>#N/A</v>
      </c>
      <c r="L50" s="168">
        <f>IF(ISNUMBER('実質公債費比率（分子）の構造'!N$53),'実質公債費比率（分子）の構造'!N$53,NA())</f>
        <v>182</v>
      </c>
      <c r="M50" s="168" t="e">
        <f>NA()</f>
        <v>#N/A</v>
      </c>
      <c r="N50" s="168" t="e">
        <f>NA()</f>
        <v>#N/A</v>
      </c>
      <c r="O50" s="168">
        <f>IF(ISNUMBER('実質公債費比率（分子）の構造'!O$53),'実質公債費比率（分子）の構造'!O$53,NA())</f>
        <v>185</v>
      </c>
      <c r="P50" s="168" t="e">
        <f>NA()</f>
        <v>#N/A</v>
      </c>
    </row>
    <row r="53" spans="1:16">
      <c r="A53" s="140" t="s">
        <v>68</v>
      </c>
    </row>
    <row r="54" spans="1:16">
      <c r="A54" s="167"/>
      <c r="B54" s="167" t="str">
        <f>'将来負担比率（分子）の構造'!I$40</f>
        <v>R01</v>
      </c>
      <c r="C54" s="167"/>
      <c r="D54" s="167"/>
      <c r="E54" s="167" t="str">
        <f>'将来負担比率（分子）の構造'!J$40</f>
        <v>R02</v>
      </c>
      <c r="F54" s="167"/>
      <c r="G54" s="167"/>
      <c r="H54" s="167" t="str">
        <f>'将来負担比率（分子）の構造'!K$40</f>
        <v>R03</v>
      </c>
      <c r="I54" s="167"/>
      <c r="J54" s="167"/>
      <c r="K54" s="167" t="str">
        <f>'将来負担比率（分子）の構造'!L$40</f>
        <v>R04</v>
      </c>
      <c r="L54" s="167"/>
      <c r="M54" s="167"/>
      <c r="N54" s="167" t="str">
        <f>'将来負担比率（分子）の構造'!M$40</f>
        <v>R05</v>
      </c>
      <c r="O54" s="167"/>
      <c r="P54" s="167"/>
    </row>
    <row r="55" spans="1:16">
      <c r="A55" s="167"/>
      <c r="B55" s="167" t="s">
        <v>69</v>
      </c>
      <c r="C55" s="167"/>
      <c r="D55" s="167" t="s">
        <v>70</v>
      </c>
      <c r="E55" s="167" t="s">
        <v>69</v>
      </c>
      <c r="F55" s="167"/>
      <c r="G55" s="167" t="s">
        <v>70</v>
      </c>
      <c r="H55" s="167" t="s">
        <v>69</v>
      </c>
      <c r="I55" s="167"/>
      <c r="J55" s="167" t="s">
        <v>70</v>
      </c>
      <c r="K55" s="167" t="s">
        <v>69</v>
      </c>
      <c r="L55" s="167"/>
      <c r="M55" s="167" t="s">
        <v>70</v>
      </c>
      <c r="N55" s="167" t="s">
        <v>69</v>
      </c>
      <c r="O55" s="167"/>
      <c r="P55" s="167" t="s">
        <v>70</v>
      </c>
    </row>
    <row r="56" spans="1:16">
      <c r="A56" s="167" t="s">
        <v>43</v>
      </c>
      <c r="B56" s="167"/>
      <c r="C56" s="167"/>
      <c r="D56" s="167">
        <f>'将来負担比率（分子）の構造'!I$52</f>
        <v>3942</v>
      </c>
      <c r="E56" s="167"/>
      <c r="F56" s="167"/>
      <c r="G56" s="167">
        <f>'将来負担比率（分子）の構造'!J$52</f>
        <v>3627</v>
      </c>
      <c r="H56" s="167"/>
      <c r="I56" s="167"/>
      <c r="J56" s="167">
        <f>'将来負担比率（分子）の構造'!K$52</f>
        <v>3318</v>
      </c>
      <c r="K56" s="167"/>
      <c r="L56" s="167"/>
      <c r="M56" s="167">
        <f>'将来負担比率（分子）の構造'!L$52</f>
        <v>2975</v>
      </c>
      <c r="N56" s="167"/>
      <c r="O56" s="167"/>
      <c r="P56" s="167">
        <f>'将来負担比率（分子）の構造'!M$52</f>
        <v>2625</v>
      </c>
    </row>
    <row r="57" spans="1:16">
      <c r="A57" s="167" t="s">
        <v>42</v>
      </c>
      <c r="B57" s="167"/>
      <c r="C57" s="167"/>
      <c r="D57" s="167">
        <f>'将来負担比率（分子）の構造'!I$51</f>
        <v>22</v>
      </c>
      <c r="E57" s="167"/>
      <c r="F57" s="167"/>
      <c r="G57" s="167">
        <f>'将来負担比率（分子）の構造'!J$51</f>
        <v>11</v>
      </c>
      <c r="H57" s="167"/>
      <c r="I57" s="167"/>
      <c r="J57" s="167">
        <f>'将来負担比率（分子）の構造'!K$51</f>
        <v>5</v>
      </c>
      <c r="K57" s="167"/>
      <c r="L57" s="167"/>
      <c r="M57" s="167">
        <f>'将来負担比率（分子）の構造'!L$51</f>
        <v>4</v>
      </c>
      <c r="N57" s="167"/>
      <c r="O57" s="167"/>
      <c r="P57" s="167">
        <f>'将来負担比率（分子）の構造'!M$51</f>
        <v>3</v>
      </c>
    </row>
    <row r="58" spans="1:16">
      <c r="A58" s="167" t="s">
        <v>41</v>
      </c>
      <c r="B58" s="167"/>
      <c r="C58" s="167"/>
      <c r="D58" s="167">
        <f>'将来負担比率（分子）の構造'!I$50</f>
        <v>4625</v>
      </c>
      <c r="E58" s="167"/>
      <c r="F58" s="167"/>
      <c r="G58" s="167">
        <f>'将来負担比率（分子）の構造'!J$50</f>
        <v>5111</v>
      </c>
      <c r="H58" s="167"/>
      <c r="I58" s="167"/>
      <c r="J58" s="167">
        <f>'将来負担比率（分子）の構造'!K$50</f>
        <v>5831</v>
      </c>
      <c r="K58" s="167"/>
      <c r="L58" s="167"/>
      <c r="M58" s="167">
        <f>'将来負担比率（分子）の構造'!L$50</f>
        <v>6548</v>
      </c>
      <c r="N58" s="167"/>
      <c r="O58" s="167"/>
      <c r="P58" s="167">
        <f>'将来負担比率（分子）の構造'!M$50</f>
        <v>6713</v>
      </c>
    </row>
    <row r="59" spans="1:16">
      <c r="A59" s="167" t="s">
        <v>39</v>
      </c>
      <c r="B59" s="167" t="str">
        <f>'将来負担比率（分子）の構造'!I$49</f>
        <v>-</v>
      </c>
      <c r="C59" s="167"/>
      <c r="D59" s="167"/>
      <c r="E59" s="167" t="str">
        <f>'将来負担比率（分子）の構造'!J$49</f>
        <v>-</v>
      </c>
      <c r="F59" s="167"/>
      <c r="G59" s="167"/>
      <c r="H59" s="167" t="str">
        <f>'将来負担比率（分子）の構造'!K$49</f>
        <v>-</v>
      </c>
      <c r="I59" s="167"/>
      <c r="J59" s="167"/>
      <c r="K59" s="167" t="str">
        <f>'将来負担比率（分子）の構造'!L$49</f>
        <v>-</v>
      </c>
      <c r="L59" s="167"/>
      <c r="M59" s="167"/>
      <c r="N59" s="167" t="str">
        <f>'将来負担比率（分子）の構造'!M$49</f>
        <v>-</v>
      </c>
      <c r="O59" s="167"/>
      <c r="P59" s="167"/>
    </row>
    <row r="60" spans="1:16">
      <c r="A60" s="167" t="s">
        <v>38</v>
      </c>
      <c r="B60" s="167" t="str">
        <f>'将来負担比率（分子）の構造'!I$48</f>
        <v>-</v>
      </c>
      <c r="C60" s="167"/>
      <c r="D60" s="167"/>
      <c r="E60" s="167" t="str">
        <f>'将来負担比率（分子）の構造'!J$48</f>
        <v>-</v>
      </c>
      <c r="F60" s="167"/>
      <c r="G60" s="167"/>
      <c r="H60" s="167" t="str">
        <f>'将来負担比率（分子）の構造'!K$48</f>
        <v>-</v>
      </c>
      <c r="I60" s="167"/>
      <c r="J60" s="167"/>
      <c r="K60" s="167" t="str">
        <f>'将来負担比率（分子）の構造'!L$48</f>
        <v>-</v>
      </c>
      <c r="L60" s="167"/>
      <c r="M60" s="167"/>
      <c r="N60" s="167" t="str">
        <f>'将来負担比率（分子）の構造'!M$48</f>
        <v>-</v>
      </c>
      <c r="O60" s="167"/>
      <c r="P60" s="167"/>
    </row>
    <row r="61" spans="1:16">
      <c r="A61" s="167" t="s">
        <v>36</v>
      </c>
      <c r="B61" s="167" t="str">
        <f>'将来負担比率（分子）の構造'!I$46</f>
        <v>-</v>
      </c>
      <c r="C61" s="167"/>
      <c r="D61" s="167"/>
      <c r="E61" s="167" t="str">
        <f>'将来負担比率（分子）の構造'!J$46</f>
        <v>-</v>
      </c>
      <c r="F61" s="167"/>
      <c r="G61" s="167"/>
      <c r="H61" s="167" t="str">
        <f>'将来負担比率（分子）の構造'!K$46</f>
        <v>-</v>
      </c>
      <c r="I61" s="167"/>
      <c r="J61" s="167"/>
      <c r="K61" s="167" t="str">
        <f>'将来負担比率（分子）の構造'!L$46</f>
        <v>-</v>
      </c>
      <c r="L61" s="167"/>
      <c r="M61" s="167"/>
      <c r="N61" s="167" t="str">
        <f>'将来負担比率（分子）の構造'!M$46</f>
        <v>-</v>
      </c>
      <c r="O61" s="167"/>
      <c r="P61" s="167"/>
    </row>
    <row r="62" spans="1:16">
      <c r="A62" s="167" t="s">
        <v>35</v>
      </c>
      <c r="B62" s="167">
        <f>'将来負担比率（分子）の構造'!I$45</f>
        <v>1256</v>
      </c>
      <c r="C62" s="167"/>
      <c r="D62" s="167"/>
      <c r="E62" s="167">
        <f>'将来負担比率（分子）の構造'!J$45</f>
        <v>1224</v>
      </c>
      <c r="F62" s="167"/>
      <c r="G62" s="167"/>
      <c r="H62" s="167">
        <f>'将来負担比率（分子）の構造'!K$45</f>
        <v>1234</v>
      </c>
      <c r="I62" s="167"/>
      <c r="J62" s="167"/>
      <c r="K62" s="167">
        <f>'将来負担比率（分子）の構造'!L$45</f>
        <v>1237</v>
      </c>
      <c r="L62" s="167"/>
      <c r="M62" s="167"/>
      <c r="N62" s="167">
        <f>'将来負担比率（分子）の構造'!M$45</f>
        <v>1251</v>
      </c>
      <c r="O62" s="167"/>
      <c r="P62" s="167"/>
    </row>
    <row r="63" spans="1:16">
      <c r="A63" s="167" t="s">
        <v>34</v>
      </c>
      <c r="B63" s="167">
        <f>'将来負担比率（分子）の構造'!I$44</f>
        <v>398</v>
      </c>
      <c r="C63" s="167"/>
      <c r="D63" s="167"/>
      <c r="E63" s="167">
        <f>'将来負担比率（分子）の構造'!J$44</f>
        <v>342</v>
      </c>
      <c r="F63" s="167"/>
      <c r="G63" s="167"/>
      <c r="H63" s="167">
        <f>'将来負担比率（分子）の構造'!K$44</f>
        <v>297</v>
      </c>
      <c r="I63" s="167"/>
      <c r="J63" s="167"/>
      <c r="K63" s="167">
        <f>'将来負担比率（分子）の構造'!L$44</f>
        <v>263</v>
      </c>
      <c r="L63" s="167"/>
      <c r="M63" s="167"/>
      <c r="N63" s="167">
        <f>'将来負担比率（分子）の構造'!M$44</f>
        <v>227</v>
      </c>
      <c r="O63" s="167"/>
      <c r="P63" s="167"/>
    </row>
    <row r="64" spans="1:16">
      <c r="A64" s="167" t="s">
        <v>33</v>
      </c>
      <c r="B64" s="167">
        <f>'将来負担比率（分子）の構造'!I$43</f>
        <v>3427</v>
      </c>
      <c r="C64" s="167"/>
      <c r="D64" s="167"/>
      <c r="E64" s="167">
        <f>'将来負担比率（分子）の構造'!J$43</f>
        <v>3130</v>
      </c>
      <c r="F64" s="167"/>
      <c r="G64" s="167"/>
      <c r="H64" s="167">
        <f>'将来負担比率（分子）の構造'!K$43</f>
        <v>2868</v>
      </c>
      <c r="I64" s="167"/>
      <c r="J64" s="167"/>
      <c r="K64" s="167">
        <f>'将来負担比率（分子）の構造'!L$43</f>
        <v>2610</v>
      </c>
      <c r="L64" s="167"/>
      <c r="M64" s="167"/>
      <c r="N64" s="167">
        <f>'将来負担比率（分子）の構造'!M$43</f>
        <v>2393</v>
      </c>
      <c r="O64" s="167"/>
      <c r="P64" s="167"/>
    </row>
    <row r="65" spans="1:16">
      <c r="A65" s="167" t="s">
        <v>32</v>
      </c>
      <c r="B65" s="167" t="str">
        <f>'将来負担比率（分子）の構造'!I$42</f>
        <v>-</v>
      </c>
      <c r="C65" s="167"/>
      <c r="D65" s="167"/>
      <c r="E65" s="167" t="str">
        <f>'将来負担比率（分子）の構造'!J$42</f>
        <v>-</v>
      </c>
      <c r="F65" s="167"/>
      <c r="G65" s="167"/>
      <c r="H65" s="167" t="str">
        <f>'将来負担比率（分子）の構造'!K$42</f>
        <v>-</v>
      </c>
      <c r="I65" s="167"/>
      <c r="J65" s="167"/>
      <c r="K65" s="167" t="str">
        <f>'将来負担比率（分子）の構造'!L$42</f>
        <v>-</v>
      </c>
      <c r="L65" s="167"/>
      <c r="M65" s="167"/>
      <c r="N65" s="167" t="str">
        <f>'将来負担比率（分子）の構造'!M$42</f>
        <v>-</v>
      </c>
      <c r="O65" s="167"/>
      <c r="P65" s="167"/>
    </row>
    <row r="66" spans="1:16">
      <c r="A66" s="167" t="s">
        <v>31</v>
      </c>
      <c r="B66" s="167">
        <f>'将来負担比率（分子）の構造'!I$41</f>
        <v>2074</v>
      </c>
      <c r="C66" s="167"/>
      <c r="D66" s="167"/>
      <c r="E66" s="167">
        <f>'将来負担比率（分子）の構造'!J$41</f>
        <v>1965</v>
      </c>
      <c r="F66" s="167"/>
      <c r="G66" s="167"/>
      <c r="H66" s="167">
        <f>'将来負担比率（分子）の構造'!K$41</f>
        <v>1828</v>
      </c>
      <c r="I66" s="167"/>
      <c r="J66" s="167"/>
      <c r="K66" s="167">
        <f>'将来負担比率（分子）の構造'!L$41</f>
        <v>1653</v>
      </c>
      <c r="L66" s="167"/>
      <c r="M66" s="167"/>
      <c r="N66" s="167">
        <f>'将来負担比率（分子）の構造'!M$41</f>
        <v>1577</v>
      </c>
      <c r="O66" s="167"/>
      <c r="P66" s="167"/>
    </row>
    <row r="67" spans="1:16">
      <c r="A67" s="167" t="s">
        <v>71</v>
      </c>
      <c r="B67" s="167" t="e">
        <f>NA()</f>
        <v>#N/A</v>
      </c>
      <c r="C67" s="167">
        <f>IF(ISNUMBER('将来負担比率（分子）の構造'!I$53), IF('将来負担比率（分子）の構造'!I$53 &lt; 0, 0, '将来負担比率（分子）の構造'!I$53), NA())</f>
        <v>0</v>
      </c>
      <c r="D67" s="167" t="e">
        <f>NA()</f>
        <v>#N/A</v>
      </c>
      <c r="E67" s="167" t="e">
        <f>NA()</f>
        <v>#N/A</v>
      </c>
      <c r="F67" s="167">
        <f>IF(ISNUMBER('将来負担比率（分子）の構造'!J$53), IF('将来負担比率（分子）の構造'!J$53 &lt; 0, 0, '将来負担比率（分子）の構造'!J$53), NA())</f>
        <v>0</v>
      </c>
      <c r="G67" s="167" t="e">
        <f>NA()</f>
        <v>#N/A</v>
      </c>
      <c r="H67" s="167" t="e">
        <f>NA()</f>
        <v>#N/A</v>
      </c>
      <c r="I67" s="167">
        <f>IF(ISNUMBER('将来負担比率（分子）の構造'!K$53), IF('将来負担比率（分子）の構造'!K$53 &lt; 0, 0, '将来負担比率（分子）の構造'!K$53), NA())</f>
        <v>0</v>
      </c>
      <c r="J67" s="167" t="e">
        <f>NA()</f>
        <v>#N/A</v>
      </c>
      <c r="K67" s="167" t="e">
        <f>NA()</f>
        <v>#N/A</v>
      </c>
      <c r="L67" s="167">
        <f>IF(ISNUMBER('将来負担比率（分子）の構造'!L$53), IF('将来負担比率（分子）の構造'!L$53 &lt; 0, 0, '将来負担比率（分子）の構造'!L$53), NA())</f>
        <v>0</v>
      </c>
      <c r="M67" s="167" t="e">
        <f>NA()</f>
        <v>#N/A</v>
      </c>
      <c r="N67" s="167" t="e">
        <f>NA()</f>
        <v>#N/A</v>
      </c>
      <c r="O67" s="167">
        <f>IF(ISNUMBER('将来負担比率（分子）の構造'!M$53), IF('将来負担比率（分子）の構造'!M$53 &lt; 0, 0, '将来負担比率（分子）の構造'!M$53), NA())</f>
        <v>0</v>
      </c>
      <c r="P67" s="167" t="e">
        <f>NA()</f>
        <v>#N/A</v>
      </c>
    </row>
    <row r="70" spans="1:16">
      <c r="A70" s="169" t="s">
        <v>72</v>
      </c>
      <c r="B70" s="169"/>
      <c r="C70" s="169"/>
      <c r="D70" s="169"/>
      <c r="E70" s="169"/>
      <c r="F70" s="169"/>
    </row>
    <row r="71" spans="1:16">
      <c r="A71" s="170"/>
      <c r="B71" s="170" t="str">
        <f>基金残高に係る経年分析!F54</f>
        <v>R03</v>
      </c>
      <c r="C71" s="170" t="str">
        <f>基金残高に係る経年分析!G54</f>
        <v>R04</v>
      </c>
      <c r="D71" s="170" t="str">
        <f>基金残高に係る経年分析!H54</f>
        <v>R05</v>
      </c>
    </row>
    <row r="72" spans="1:16">
      <c r="A72" s="170" t="s">
        <v>73</v>
      </c>
      <c r="B72" s="171">
        <f>基金残高に係る経年分析!F55</f>
        <v>1764</v>
      </c>
      <c r="C72" s="171">
        <f>基金残高に係る経年分析!G55</f>
        <v>1839</v>
      </c>
      <c r="D72" s="171">
        <f>基金残高に係る経年分析!H55</f>
        <v>1769</v>
      </c>
    </row>
    <row r="73" spans="1:16">
      <c r="A73" s="170" t="s">
        <v>74</v>
      </c>
      <c r="B73" s="171">
        <f>基金残高に係る経年分析!F56</f>
        <v>1212</v>
      </c>
      <c r="C73" s="171">
        <f>基金残高に係る経年分析!G56</f>
        <v>1273</v>
      </c>
      <c r="D73" s="171">
        <f>基金残高に係る経年分析!H56</f>
        <v>1275</v>
      </c>
    </row>
    <row r="74" spans="1:16">
      <c r="A74" s="170" t="s">
        <v>75</v>
      </c>
      <c r="B74" s="171">
        <f>基金残高に係る経年分析!F57</f>
        <v>2674</v>
      </c>
      <c r="C74" s="171">
        <f>基金残高に係る経年分析!G57</f>
        <v>3230</v>
      </c>
      <c r="D74" s="171">
        <f>基金残高に係る経年分析!H57</f>
        <v>3443</v>
      </c>
    </row>
  </sheetData>
  <sheetProtection algorithmName="SHA-512" hashValue="kLDKgcMN72dSe1tc6QKoRn+mWwLTqXpmPNQOkAyPvO4BvX+pQ1lCOSW6dHKa0DvNavYayahQjw/+U72jRAdHdA==" saltValue="0PzC1SqwGE2WHtNFqSUnKg=="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M49"/>
  <sheetViews>
    <sheetView showGridLines="0" workbookViewId="0"/>
  </sheetViews>
  <sheetFormatPr defaultColWidth="0" defaultRowHeight="11.25" customHeight="1" zeroHeight="1"/>
  <cols>
    <col min="1" max="1" width="1.6640625" style="206" customWidth="1"/>
    <col min="2" max="2" width="2.33203125" style="206" customWidth="1"/>
    <col min="3" max="16" width="2.6640625" style="206" customWidth="1"/>
    <col min="17" max="17" width="2.33203125" style="206" customWidth="1"/>
    <col min="18" max="95" width="1.6640625" style="206" customWidth="1"/>
    <col min="96" max="133" width="1.6640625" style="218" customWidth="1"/>
    <col min="134" max="143" width="1.6640625" style="206" customWidth="1"/>
    <col min="144" max="16384" width="0" style="206" hidden="1"/>
  </cols>
  <sheetData>
    <row r="1" spans="2:143" ht="22.5" customHeight="1" thickBot="1">
      <c r="B1" s="204"/>
      <c r="C1" s="205"/>
      <c r="D1" s="205"/>
      <c r="E1" s="205"/>
      <c r="F1" s="205"/>
      <c r="G1" s="205"/>
      <c r="H1" s="205"/>
      <c r="I1" s="205"/>
      <c r="J1" s="205"/>
      <c r="K1" s="205"/>
      <c r="L1" s="205"/>
      <c r="M1" s="205"/>
      <c r="N1" s="205"/>
      <c r="O1" s="205"/>
      <c r="P1" s="205"/>
      <c r="Q1" s="205"/>
      <c r="R1" s="205"/>
      <c r="S1" s="205"/>
      <c r="T1" s="205"/>
      <c r="U1" s="205"/>
      <c r="V1" s="205"/>
      <c r="W1" s="205"/>
      <c r="X1" s="205"/>
      <c r="Y1" s="205"/>
      <c r="Z1" s="205"/>
      <c r="AA1" s="205"/>
      <c r="AB1" s="205"/>
      <c r="AC1" s="205"/>
      <c r="AD1" s="205"/>
      <c r="AE1" s="205"/>
      <c r="AF1" s="205"/>
      <c r="AG1" s="205"/>
      <c r="AH1" s="205"/>
      <c r="AI1" s="205"/>
      <c r="AJ1" s="205"/>
      <c r="AK1" s="205"/>
      <c r="AL1" s="205"/>
      <c r="AM1" s="205"/>
      <c r="AN1" s="205"/>
      <c r="AO1" s="205"/>
      <c r="AP1" s="205"/>
      <c r="AQ1" s="205"/>
      <c r="AR1" s="205"/>
      <c r="AS1" s="205"/>
      <c r="AT1" s="205"/>
      <c r="AU1" s="205"/>
      <c r="AV1" s="205"/>
      <c r="AW1" s="205"/>
      <c r="AX1" s="205"/>
      <c r="AY1" s="205"/>
      <c r="AZ1" s="205"/>
      <c r="BA1" s="205"/>
      <c r="BB1" s="205"/>
      <c r="BC1" s="205"/>
      <c r="BD1" s="205"/>
      <c r="BE1" s="205"/>
      <c r="BF1" s="205"/>
      <c r="BG1" s="205"/>
      <c r="BH1" s="205"/>
      <c r="BI1" s="205"/>
      <c r="BJ1" s="205"/>
      <c r="BK1" s="205"/>
      <c r="BL1" s="205"/>
      <c r="BM1" s="205"/>
      <c r="BN1" s="205"/>
      <c r="BO1" s="205"/>
      <c r="BP1" s="205"/>
      <c r="BQ1" s="205"/>
      <c r="BR1" s="205"/>
      <c r="BS1" s="205"/>
      <c r="BT1" s="205"/>
      <c r="BU1" s="205"/>
      <c r="BV1" s="205"/>
      <c r="BW1" s="205"/>
      <c r="BX1" s="205"/>
      <c r="BY1" s="205"/>
      <c r="BZ1" s="205"/>
      <c r="CA1" s="205"/>
      <c r="CB1" s="205"/>
      <c r="CC1" s="205"/>
      <c r="CD1" s="205"/>
      <c r="CE1" s="205"/>
      <c r="CF1" s="205"/>
      <c r="CG1" s="205"/>
      <c r="CH1" s="205"/>
      <c r="CI1" s="205"/>
      <c r="CJ1" s="205"/>
      <c r="CK1" s="205"/>
      <c r="CL1" s="205"/>
      <c r="CM1" s="205"/>
      <c r="CN1" s="205"/>
      <c r="CO1" s="205"/>
      <c r="CP1" s="205"/>
      <c r="CQ1" s="205"/>
      <c r="CR1" s="205"/>
      <c r="CS1" s="205"/>
      <c r="CT1" s="205"/>
      <c r="CU1" s="205"/>
      <c r="CV1" s="205"/>
      <c r="CW1" s="205"/>
      <c r="CX1" s="205"/>
      <c r="CY1" s="205"/>
      <c r="CZ1" s="205"/>
      <c r="DA1" s="205"/>
      <c r="DB1" s="205"/>
      <c r="DC1" s="205"/>
      <c r="DD1" s="205"/>
      <c r="DE1" s="205"/>
      <c r="DF1" s="205"/>
      <c r="DG1" s="205"/>
      <c r="DH1" s="615" t="s">
        <v>202</v>
      </c>
      <c r="DI1" s="616"/>
      <c r="DJ1" s="616"/>
      <c r="DK1" s="616"/>
      <c r="DL1" s="616"/>
      <c r="DM1" s="616"/>
      <c r="DN1" s="617"/>
      <c r="DO1" s="206"/>
      <c r="DP1" s="615" t="s">
        <v>203</v>
      </c>
      <c r="DQ1" s="616"/>
      <c r="DR1" s="616"/>
      <c r="DS1" s="616"/>
      <c r="DT1" s="616"/>
      <c r="DU1" s="616"/>
      <c r="DV1" s="616"/>
      <c r="DW1" s="616"/>
      <c r="DX1" s="616"/>
      <c r="DY1" s="616"/>
      <c r="DZ1" s="616"/>
      <c r="EA1" s="616"/>
      <c r="EB1" s="616"/>
      <c r="EC1" s="617"/>
      <c r="ED1" s="205"/>
      <c r="EE1" s="205"/>
      <c r="EF1" s="205"/>
      <c r="EG1" s="205"/>
      <c r="EH1" s="205"/>
      <c r="EI1" s="205"/>
      <c r="EJ1" s="205"/>
      <c r="EK1" s="205"/>
      <c r="EL1" s="205"/>
      <c r="EM1" s="205"/>
    </row>
    <row r="2" spans="2:143" ht="22.5" customHeight="1">
      <c r="B2" s="207" t="s">
        <v>204</v>
      </c>
      <c r="R2" s="208"/>
      <c r="S2" s="208"/>
      <c r="T2" s="208"/>
      <c r="U2" s="208"/>
      <c r="V2" s="208"/>
      <c r="W2" s="208"/>
      <c r="X2" s="208"/>
      <c r="Y2" s="208"/>
      <c r="Z2" s="208"/>
      <c r="AA2" s="208"/>
      <c r="AB2" s="208"/>
      <c r="AC2" s="208"/>
      <c r="AE2" s="209"/>
      <c r="AF2" s="209"/>
      <c r="AG2" s="209"/>
      <c r="AH2" s="209"/>
      <c r="AI2" s="209"/>
      <c r="AJ2" s="208"/>
      <c r="AK2" s="208"/>
      <c r="AL2" s="208"/>
      <c r="AM2" s="208"/>
      <c r="AN2" s="208"/>
      <c r="AO2" s="208"/>
      <c r="AP2" s="208"/>
      <c r="CD2" s="205"/>
      <c r="CE2" s="205"/>
      <c r="CF2" s="205"/>
      <c r="CG2" s="205"/>
      <c r="CH2" s="205"/>
      <c r="CI2" s="205"/>
      <c r="CJ2" s="205"/>
      <c r="CK2" s="205"/>
      <c r="CL2" s="205"/>
      <c r="CM2" s="205"/>
      <c r="CN2" s="205"/>
      <c r="CO2" s="205"/>
      <c r="CP2" s="205"/>
      <c r="CQ2" s="205"/>
      <c r="CR2" s="205"/>
      <c r="CS2" s="205"/>
      <c r="CT2" s="205"/>
      <c r="CU2" s="205"/>
      <c r="CV2" s="205"/>
      <c r="CW2" s="205"/>
      <c r="CX2" s="205"/>
      <c r="CY2" s="205"/>
      <c r="CZ2" s="205"/>
      <c r="DA2" s="205"/>
      <c r="DB2" s="205"/>
      <c r="DC2" s="205"/>
      <c r="DD2" s="205"/>
      <c r="DE2" s="205"/>
      <c r="DF2" s="205"/>
      <c r="DG2" s="205"/>
      <c r="DH2" s="205"/>
      <c r="DI2" s="205"/>
      <c r="DJ2" s="205"/>
      <c r="DK2" s="205"/>
      <c r="DL2" s="205"/>
      <c r="DM2" s="205"/>
      <c r="DN2" s="205"/>
      <c r="DO2" s="205"/>
      <c r="DP2" s="205"/>
      <c r="DQ2" s="205"/>
      <c r="DR2" s="205"/>
      <c r="DS2" s="205"/>
      <c r="DT2" s="205"/>
      <c r="DU2" s="205"/>
      <c r="DV2" s="205"/>
      <c r="DW2" s="205"/>
      <c r="DX2" s="205"/>
      <c r="DY2" s="205"/>
      <c r="DZ2" s="205"/>
      <c r="EA2" s="205"/>
      <c r="EB2" s="205"/>
      <c r="EC2" s="205"/>
    </row>
    <row r="3" spans="2:143" ht="11.25" customHeight="1">
      <c r="B3" s="618" t="s">
        <v>205</v>
      </c>
      <c r="C3" s="619"/>
      <c r="D3" s="619"/>
      <c r="E3" s="619"/>
      <c r="F3" s="619"/>
      <c r="G3" s="619"/>
      <c r="H3" s="619"/>
      <c r="I3" s="619"/>
      <c r="J3" s="619"/>
      <c r="K3" s="619"/>
      <c r="L3" s="619"/>
      <c r="M3" s="619"/>
      <c r="N3" s="619"/>
      <c r="O3" s="619"/>
      <c r="P3" s="619"/>
      <c r="Q3" s="619"/>
      <c r="R3" s="619"/>
      <c r="S3" s="619"/>
      <c r="T3" s="619"/>
      <c r="U3" s="619"/>
      <c r="V3" s="619"/>
      <c r="W3" s="619"/>
      <c r="X3" s="619"/>
      <c r="Y3" s="619"/>
      <c r="Z3" s="619"/>
      <c r="AA3" s="619"/>
      <c r="AB3" s="619"/>
      <c r="AC3" s="619"/>
      <c r="AD3" s="619"/>
      <c r="AE3" s="619"/>
      <c r="AF3" s="619"/>
      <c r="AG3" s="619"/>
      <c r="AH3" s="619"/>
      <c r="AI3" s="619"/>
      <c r="AJ3" s="619"/>
      <c r="AK3" s="619"/>
      <c r="AL3" s="619"/>
      <c r="AM3" s="619"/>
      <c r="AN3" s="619"/>
      <c r="AO3" s="619"/>
      <c r="AP3" s="618" t="s">
        <v>206</v>
      </c>
      <c r="AQ3" s="619"/>
      <c r="AR3" s="619"/>
      <c r="AS3" s="619"/>
      <c r="AT3" s="619"/>
      <c r="AU3" s="619"/>
      <c r="AV3" s="619"/>
      <c r="AW3" s="619"/>
      <c r="AX3" s="619"/>
      <c r="AY3" s="619"/>
      <c r="AZ3" s="619"/>
      <c r="BA3" s="619"/>
      <c r="BB3" s="619"/>
      <c r="BC3" s="619"/>
      <c r="BD3" s="619"/>
      <c r="BE3" s="619"/>
      <c r="BF3" s="619"/>
      <c r="BG3" s="619"/>
      <c r="BH3" s="619"/>
      <c r="BI3" s="619"/>
      <c r="BJ3" s="619"/>
      <c r="BK3" s="619"/>
      <c r="BL3" s="619"/>
      <c r="BM3" s="619"/>
      <c r="BN3" s="619"/>
      <c r="BO3" s="619"/>
      <c r="BP3" s="619"/>
      <c r="BQ3" s="619"/>
      <c r="BR3" s="619"/>
      <c r="BS3" s="619"/>
      <c r="BT3" s="619"/>
      <c r="BU3" s="619"/>
      <c r="BV3" s="619"/>
      <c r="BW3" s="619"/>
      <c r="BX3" s="619"/>
      <c r="BY3" s="619"/>
      <c r="BZ3" s="619"/>
      <c r="CA3" s="619"/>
      <c r="CB3" s="620"/>
      <c r="CD3" s="618" t="s">
        <v>207</v>
      </c>
      <c r="CE3" s="619"/>
      <c r="CF3" s="619"/>
      <c r="CG3" s="619"/>
      <c r="CH3" s="619"/>
      <c r="CI3" s="619"/>
      <c r="CJ3" s="619"/>
      <c r="CK3" s="619"/>
      <c r="CL3" s="619"/>
      <c r="CM3" s="619"/>
      <c r="CN3" s="619"/>
      <c r="CO3" s="619"/>
      <c r="CP3" s="619"/>
      <c r="CQ3" s="619"/>
      <c r="CR3" s="619"/>
      <c r="CS3" s="619"/>
      <c r="CT3" s="619"/>
      <c r="CU3" s="619"/>
      <c r="CV3" s="619"/>
      <c r="CW3" s="619"/>
      <c r="CX3" s="619"/>
      <c r="CY3" s="619"/>
      <c r="CZ3" s="619"/>
      <c r="DA3" s="619"/>
      <c r="DB3" s="619"/>
      <c r="DC3" s="619"/>
      <c r="DD3" s="619"/>
      <c r="DE3" s="619"/>
      <c r="DF3" s="619"/>
      <c r="DG3" s="619"/>
      <c r="DH3" s="619"/>
      <c r="DI3" s="619"/>
      <c r="DJ3" s="619"/>
      <c r="DK3" s="619"/>
      <c r="DL3" s="619"/>
      <c r="DM3" s="619"/>
      <c r="DN3" s="619"/>
      <c r="DO3" s="619"/>
      <c r="DP3" s="619"/>
      <c r="DQ3" s="619"/>
      <c r="DR3" s="619"/>
      <c r="DS3" s="619"/>
      <c r="DT3" s="619"/>
      <c r="DU3" s="619"/>
      <c r="DV3" s="619"/>
      <c r="DW3" s="619"/>
      <c r="DX3" s="619"/>
      <c r="DY3" s="619"/>
      <c r="DZ3" s="619"/>
      <c r="EA3" s="619"/>
      <c r="EB3" s="619"/>
      <c r="EC3" s="620"/>
    </row>
    <row r="4" spans="2:143" ht="11.25" customHeight="1">
      <c r="B4" s="618" t="s">
        <v>1</v>
      </c>
      <c r="C4" s="619"/>
      <c r="D4" s="619"/>
      <c r="E4" s="619"/>
      <c r="F4" s="619"/>
      <c r="G4" s="619"/>
      <c r="H4" s="619"/>
      <c r="I4" s="619"/>
      <c r="J4" s="619"/>
      <c r="K4" s="619"/>
      <c r="L4" s="619"/>
      <c r="M4" s="619"/>
      <c r="N4" s="619"/>
      <c r="O4" s="619"/>
      <c r="P4" s="619"/>
      <c r="Q4" s="620"/>
      <c r="R4" s="618" t="s">
        <v>208</v>
      </c>
      <c r="S4" s="619"/>
      <c r="T4" s="619"/>
      <c r="U4" s="619"/>
      <c r="V4" s="619"/>
      <c r="W4" s="619"/>
      <c r="X4" s="619"/>
      <c r="Y4" s="620"/>
      <c r="Z4" s="618" t="s">
        <v>209</v>
      </c>
      <c r="AA4" s="619"/>
      <c r="AB4" s="619"/>
      <c r="AC4" s="620"/>
      <c r="AD4" s="618" t="s">
        <v>210</v>
      </c>
      <c r="AE4" s="619"/>
      <c r="AF4" s="619"/>
      <c r="AG4" s="619"/>
      <c r="AH4" s="619"/>
      <c r="AI4" s="619"/>
      <c r="AJ4" s="619"/>
      <c r="AK4" s="620"/>
      <c r="AL4" s="618" t="s">
        <v>209</v>
      </c>
      <c r="AM4" s="619"/>
      <c r="AN4" s="619"/>
      <c r="AO4" s="620"/>
      <c r="AP4" s="621" t="s">
        <v>211</v>
      </c>
      <c r="AQ4" s="621"/>
      <c r="AR4" s="621"/>
      <c r="AS4" s="621"/>
      <c r="AT4" s="621"/>
      <c r="AU4" s="621"/>
      <c r="AV4" s="621"/>
      <c r="AW4" s="621"/>
      <c r="AX4" s="621"/>
      <c r="AY4" s="621"/>
      <c r="AZ4" s="621"/>
      <c r="BA4" s="621"/>
      <c r="BB4" s="621"/>
      <c r="BC4" s="621"/>
      <c r="BD4" s="621"/>
      <c r="BE4" s="621"/>
      <c r="BF4" s="621"/>
      <c r="BG4" s="621" t="s">
        <v>212</v>
      </c>
      <c r="BH4" s="621"/>
      <c r="BI4" s="621"/>
      <c r="BJ4" s="621"/>
      <c r="BK4" s="621"/>
      <c r="BL4" s="621"/>
      <c r="BM4" s="621"/>
      <c r="BN4" s="621"/>
      <c r="BO4" s="621" t="s">
        <v>209</v>
      </c>
      <c r="BP4" s="621"/>
      <c r="BQ4" s="621"/>
      <c r="BR4" s="621"/>
      <c r="BS4" s="621" t="s">
        <v>213</v>
      </c>
      <c r="BT4" s="621"/>
      <c r="BU4" s="621"/>
      <c r="BV4" s="621"/>
      <c r="BW4" s="621"/>
      <c r="BX4" s="621"/>
      <c r="BY4" s="621"/>
      <c r="BZ4" s="621"/>
      <c r="CA4" s="621"/>
      <c r="CB4" s="621"/>
      <c r="CD4" s="618" t="s">
        <v>214</v>
      </c>
      <c r="CE4" s="619"/>
      <c r="CF4" s="619"/>
      <c r="CG4" s="619"/>
      <c r="CH4" s="619"/>
      <c r="CI4" s="619"/>
      <c r="CJ4" s="619"/>
      <c r="CK4" s="619"/>
      <c r="CL4" s="619"/>
      <c r="CM4" s="619"/>
      <c r="CN4" s="619"/>
      <c r="CO4" s="619"/>
      <c r="CP4" s="619"/>
      <c r="CQ4" s="619"/>
      <c r="CR4" s="619"/>
      <c r="CS4" s="619"/>
      <c r="CT4" s="619"/>
      <c r="CU4" s="619"/>
      <c r="CV4" s="619"/>
      <c r="CW4" s="619"/>
      <c r="CX4" s="619"/>
      <c r="CY4" s="619"/>
      <c r="CZ4" s="619"/>
      <c r="DA4" s="619"/>
      <c r="DB4" s="619"/>
      <c r="DC4" s="619"/>
      <c r="DD4" s="619"/>
      <c r="DE4" s="619"/>
      <c r="DF4" s="619"/>
      <c r="DG4" s="619"/>
      <c r="DH4" s="619"/>
      <c r="DI4" s="619"/>
      <c r="DJ4" s="619"/>
      <c r="DK4" s="619"/>
      <c r="DL4" s="619"/>
      <c r="DM4" s="619"/>
      <c r="DN4" s="619"/>
      <c r="DO4" s="619"/>
      <c r="DP4" s="619"/>
      <c r="DQ4" s="619"/>
      <c r="DR4" s="619"/>
      <c r="DS4" s="619"/>
      <c r="DT4" s="619"/>
      <c r="DU4" s="619"/>
      <c r="DV4" s="619"/>
      <c r="DW4" s="619"/>
      <c r="DX4" s="619"/>
      <c r="DY4" s="619"/>
      <c r="DZ4" s="619"/>
      <c r="EA4" s="619"/>
      <c r="EB4" s="619"/>
      <c r="EC4" s="620"/>
    </row>
    <row r="5" spans="2:143" ht="11.25" customHeight="1">
      <c r="B5" s="622" t="s">
        <v>215</v>
      </c>
      <c r="C5" s="623"/>
      <c r="D5" s="623"/>
      <c r="E5" s="623"/>
      <c r="F5" s="623"/>
      <c r="G5" s="623"/>
      <c r="H5" s="623"/>
      <c r="I5" s="623"/>
      <c r="J5" s="623"/>
      <c r="K5" s="623"/>
      <c r="L5" s="623"/>
      <c r="M5" s="623"/>
      <c r="N5" s="623"/>
      <c r="O5" s="623"/>
      <c r="P5" s="623"/>
      <c r="Q5" s="624"/>
      <c r="R5" s="625">
        <v>662601</v>
      </c>
      <c r="S5" s="626"/>
      <c r="T5" s="626"/>
      <c r="U5" s="626"/>
      <c r="V5" s="626"/>
      <c r="W5" s="626"/>
      <c r="X5" s="626"/>
      <c r="Y5" s="627"/>
      <c r="Z5" s="628">
        <v>9</v>
      </c>
      <c r="AA5" s="628"/>
      <c r="AB5" s="628"/>
      <c r="AC5" s="628"/>
      <c r="AD5" s="629">
        <v>662601</v>
      </c>
      <c r="AE5" s="629"/>
      <c r="AF5" s="629"/>
      <c r="AG5" s="629"/>
      <c r="AH5" s="629"/>
      <c r="AI5" s="629"/>
      <c r="AJ5" s="629"/>
      <c r="AK5" s="629"/>
      <c r="AL5" s="630">
        <v>23.4</v>
      </c>
      <c r="AM5" s="631"/>
      <c r="AN5" s="631"/>
      <c r="AO5" s="632"/>
      <c r="AP5" s="622" t="s">
        <v>216</v>
      </c>
      <c r="AQ5" s="623"/>
      <c r="AR5" s="623"/>
      <c r="AS5" s="623"/>
      <c r="AT5" s="623"/>
      <c r="AU5" s="623"/>
      <c r="AV5" s="623"/>
      <c r="AW5" s="623"/>
      <c r="AX5" s="623"/>
      <c r="AY5" s="623"/>
      <c r="AZ5" s="623"/>
      <c r="BA5" s="623"/>
      <c r="BB5" s="623"/>
      <c r="BC5" s="623"/>
      <c r="BD5" s="623"/>
      <c r="BE5" s="623"/>
      <c r="BF5" s="624"/>
      <c r="BG5" s="636">
        <v>657374</v>
      </c>
      <c r="BH5" s="637"/>
      <c r="BI5" s="637"/>
      <c r="BJ5" s="637"/>
      <c r="BK5" s="637"/>
      <c r="BL5" s="637"/>
      <c r="BM5" s="637"/>
      <c r="BN5" s="638"/>
      <c r="BO5" s="639">
        <v>99.2</v>
      </c>
      <c r="BP5" s="639"/>
      <c r="BQ5" s="639"/>
      <c r="BR5" s="639"/>
      <c r="BS5" s="640">
        <v>2356</v>
      </c>
      <c r="BT5" s="640"/>
      <c r="BU5" s="640"/>
      <c r="BV5" s="640"/>
      <c r="BW5" s="640"/>
      <c r="BX5" s="640"/>
      <c r="BY5" s="640"/>
      <c r="BZ5" s="640"/>
      <c r="CA5" s="640"/>
      <c r="CB5" s="644"/>
      <c r="CD5" s="618" t="s">
        <v>211</v>
      </c>
      <c r="CE5" s="619"/>
      <c r="CF5" s="619"/>
      <c r="CG5" s="619"/>
      <c r="CH5" s="619"/>
      <c r="CI5" s="619"/>
      <c r="CJ5" s="619"/>
      <c r="CK5" s="619"/>
      <c r="CL5" s="619"/>
      <c r="CM5" s="619"/>
      <c r="CN5" s="619"/>
      <c r="CO5" s="619"/>
      <c r="CP5" s="619"/>
      <c r="CQ5" s="620"/>
      <c r="CR5" s="618" t="s">
        <v>217</v>
      </c>
      <c r="CS5" s="619"/>
      <c r="CT5" s="619"/>
      <c r="CU5" s="619"/>
      <c r="CV5" s="619"/>
      <c r="CW5" s="619"/>
      <c r="CX5" s="619"/>
      <c r="CY5" s="620"/>
      <c r="CZ5" s="618" t="s">
        <v>209</v>
      </c>
      <c r="DA5" s="619"/>
      <c r="DB5" s="619"/>
      <c r="DC5" s="620"/>
      <c r="DD5" s="618" t="s">
        <v>218</v>
      </c>
      <c r="DE5" s="619"/>
      <c r="DF5" s="619"/>
      <c r="DG5" s="619"/>
      <c r="DH5" s="619"/>
      <c r="DI5" s="619"/>
      <c r="DJ5" s="619"/>
      <c r="DK5" s="619"/>
      <c r="DL5" s="619"/>
      <c r="DM5" s="619"/>
      <c r="DN5" s="619"/>
      <c r="DO5" s="619"/>
      <c r="DP5" s="620"/>
      <c r="DQ5" s="618" t="s">
        <v>219</v>
      </c>
      <c r="DR5" s="619"/>
      <c r="DS5" s="619"/>
      <c r="DT5" s="619"/>
      <c r="DU5" s="619"/>
      <c r="DV5" s="619"/>
      <c r="DW5" s="619"/>
      <c r="DX5" s="619"/>
      <c r="DY5" s="619"/>
      <c r="DZ5" s="619"/>
      <c r="EA5" s="619"/>
      <c r="EB5" s="619"/>
      <c r="EC5" s="620"/>
    </row>
    <row r="6" spans="2:143" ht="11.25" customHeight="1">
      <c r="B6" s="633" t="s">
        <v>220</v>
      </c>
      <c r="C6" s="634"/>
      <c r="D6" s="634"/>
      <c r="E6" s="634"/>
      <c r="F6" s="634"/>
      <c r="G6" s="634"/>
      <c r="H6" s="634"/>
      <c r="I6" s="634"/>
      <c r="J6" s="634"/>
      <c r="K6" s="634"/>
      <c r="L6" s="634"/>
      <c r="M6" s="634"/>
      <c r="N6" s="634"/>
      <c r="O6" s="634"/>
      <c r="P6" s="634"/>
      <c r="Q6" s="635"/>
      <c r="R6" s="636">
        <v>67099</v>
      </c>
      <c r="S6" s="637"/>
      <c r="T6" s="637"/>
      <c r="U6" s="637"/>
      <c r="V6" s="637"/>
      <c r="W6" s="637"/>
      <c r="X6" s="637"/>
      <c r="Y6" s="638"/>
      <c r="Z6" s="639">
        <v>0.9</v>
      </c>
      <c r="AA6" s="639"/>
      <c r="AB6" s="639"/>
      <c r="AC6" s="639"/>
      <c r="AD6" s="640">
        <v>67099</v>
      </c>
      <c r="AE6" s="640"/>
      <c r="AF6" s="640"/>
      <c r="AG6" s="640"/>
      <c r="AH6" s="640"/>
      <c r="AI6" s="640"/>
      <c r="AJ6" s="640"/>
      <c r="AK6" s="640"/>
      <c r="AL6" s="641">
        <v>2.4</v>
      </c>
      <c r="AM6" s="642"/>
      <c r="AN6" s="642"/>
      <c r="AO6" s="643"/>
      <c r="AP6" s="633" t="s">
        <v>221</v>
      </c>
      <c r="AQ6" s="634"/>
      <c r="AR6" s="634"/>
      <c r="AS6" s="634"/>
      <c r="AT6" s="634"/>
      <c r="AU6" s="634"/>
      <c r="AV6" s="634"/>
      <c r="AW6" s="634"/>
      <c r="AX6" s="634"/>
      <c r="AY6" s="634"/>
      <c r="AZ6" s="634"/>
      <c r="BA6" s="634"/>
      <c r="BB6" s="634"/>
      <c r="BC6" s="634"/>
      <c r="BD6" s="634"/>
      <c r="BE6" s="634"/>
      <c r="BF6" s="635"/>
      <c r="BG6" s="636">
        <v>657374</v>
      </c>
      <c r="BH6" s="637"/>
      <c r="BI6" s="637"/>
      <c r="BJ6" s="637"/>
      <c r="BK6" s="637"/>
      <c r="BL6" s="637"/>
      <c r="BM6" s="637"/>
      <c r="BN6" s="638"/>
      <c r="BO6" s="639">
        <v>99.2</v>
      </c>
      <c r="BP6" s="639"/>
      <c r="BQ6" s="639"/>
      <c r="BR6" s="639"/>
      <c r="BS6" s="640">
        <v>2356</v>
      </c>
      <c r="BT6" s="640"/>
      <c r="BU6" s="640"/>
      <c r="BV6" s="640"/>
      <c r="BW6" s="640"/>
      <c r="BX6" s="640"/>
      <c r="BY6" s="640"/>
      <c r="BZ6" s="640"/>
      <c r="CA6" s="640"/>
      <c r="CB6" s="644"/>
      <c r="CD6" s="622" t="s">
        <v>222</v>
      </c>
      <c r="CE6" s="623"/>
      <c r="CF6" s="623"/>
      <c r="CG6" s="623"/>
      <c r="CH6" s="623"/>
      <c r="CI6" s="623"/>
      <c r="CJ6" s="623"/>
      <c r="CK6" s="623"/>
      <c r="CL6" s="623"/>
      <c r="CM6" s="623"/>
      <c r="CN6" s="623"/>
      <c r="CO6" s="623"/>
      <c r="CP6" s="623"/>
      <c r="CQ6" s="624"/>
      <c r="CR6" s="636">
        <v>88884</v>
      </c>
      <c r="CS6" s="637"/>
      <c r="CT6" s="637"/>
      <c r="CU6" s="637"/>
      <c r="CV6" s="637"/>
      <c r="CW6" s="637"/>
      <c r="CX6" s="637"/>
      <c r="CY6" s="638"/>
      <c r="CZ6" s="630">
        <v>1.3</v>
      </c>
      <c r="DA6" s="631"/>
      <c r="DB6" s="631"/>
      <c r="DC6" s="647"/>
      <c r="DD6" s="645" t="s">
        <v>122</v>
      </c>
      <c r="DE6" s="637"/>
      <c r="DF6" s="637"/>
      <c r="DG6" s="637"/>
      <c r="DH6" s="637"/>
      <c r="DI6" s="637"/>
      <c r="DJ6" s="637"/>
      <c r="DK6" s="637"/>
      <c r="DL6" s="637"/>
      <c r="DM6" s="637"/>
      <c r="DN6" s="637"/>
      <c r="DO6" s="637"/>
      <c r="DP6" s="638"/>
      <c r="DQ6" s="645">
        <v>88884</v>
      </c>
      <c r="DR6" s="637"/>
      <c r="DS6" s="637"/>
      <c r="DT6" s="637"/>
      <c r="DU6" s="637"/>
      <c r="DV6" s="637"/>
      <c r="DW6" s="637"/>
      <c r="DX6" s="637"/>
      <c r="DY6" s="637"/>
      <c r="DZ6" s="637"/>
      <c r="EA6" s="637"/>
      <c r="EB6" s="637"/>
      <c r="EC6" s="646"/>
    </row>
    <row r="7" spans="2:143" ht="11.25" customHeight="1">
      <c r="B7" s="633" t="s">
        <v>223</v>
      </c>
      <c r="C7" s="634"/>
      <c r="D7" s="634"/>
      <c r="E7" s="634"/>
      <c r="F7" s="634"/>
      <c r="G7" s="634"/>
      <c r="H7" s="634"/>
      <c r="I7" s="634"/>
      <c r="J7" s="634"/>
      <c r="K7" s="634"/>
      <c r="L7" s="634"/>
      <c r="M7" s="634"/>
      <c r="N7" s="634"/>
      <c r="O7" s="634"/>
      <c r="P7" s="634"/>
      <c r="Q7" s="635"/>
      <c r="R7" s="636">
        <v>878</v>
      </c>
      <c r="S7" s="637"/>
      <c r="T7" s="637"/>
      <c r="U7" s="637"/>
      <c r="V7" s="637"/>
      <c r="W7" s="637"/>
      <c r="X7" s="637"/>
      <c r="Y7" s="638"/>
      <c r="Z7" s="639">
        <v>0</v>
      </c>
      <c r="AA7" s="639"/>
      <c r="AB7" s="639"/>
      <c r="AC7" s="639"/>
      <c r="AD7" s="640">
        <v>878</v>
      </c>
      <c r="AE7" s="640"/>
      <c r="AF7" s="640"/>
      <c r="AG7" s="640"/>
      <c r="AH7" s="640"/>
      <c r="AI7" s="640"/>
      <c r="AJ7" s="640"/>
      <c r="AK7" s="640"/>
      <c r="AL7" s="641">
        <v>0</v>
      </c>
      <c r="AM7" s="642"/>
      <c r="AN7" s="642"/>
      <c r="AO7" s="643"/>
      <c r="AP7" s="633" t="s">
        <v>224</v>
      </c>
      <c r="AQ7" s="634"/>
      <c r="AR7" s="634"/>
      <c r="AS7" s="634"/>
      <c r="AT7" s="634"/>
      <c r="AU7" s="634"/>
      <c r="AV7" s="634"/>
      <c r="AW7" s="634"/>
      <c r="AX7" s="634"/>
      <c r="AY7" s="634"/>
      <c r="AZ7" s="634"/>
      <c r="BA7" s="634"/>
      <c r="BB7" s="634"/>
      <c r="BC7" s="634"/>
      <c r="BD7" s="634"/>
      <c r="BE7" s="634"/>
      <c r="BF7" s="635"/>
      <c r="BG7" s="636">
        <v>222911</v>
      </c>
      <c r="BH7" s="637"/>
      <c r="BI7" s="637"/>
      <c r="BJ7" s="637"/>
      <c r="BK7" s="637"/>
      <c r="BL7" s="637"/>
      <c r="BM7" s="637"/>
      <c r="BN7" s="638"/>
      <c r="BO7" s="639">
        <v>33.6</v>
      </c>
      <c r="BP7" s="639"/>
      <c r="BQ7" s="639"/>
      <c r="BR7" s="639"/>
      <c r="BS7" s="640">
        <v>2356</v>
      </c>
      <c r="BT7" s="640"/>
      <c r="BU7" s="640"/>
      <c r="BV7" s="640"/>
      <c r="BW7" s="640"/>
      <c r="BX7" s="640"/>
      <c r="BY7" s="640"/>
      <c r="BZ7" s="640"/>
      <c r="CA7" s="640"/>
      <c r="CB7" s="644"/>
      <c r="CD7" s="633" t="s">
        <v>225</v>
      </c>
      <c r="CE7" s="634"/>
      <c r="CF7" s="634"/>
      <c r="CG7" s="634"/>
      <c r="CH7" s="634"/>
      <c r="CI7" s="634"/>
      <c r="CJ7" s="634"/>
      <c r="CK7" s="634"/>
      <c r="CL7" s="634"/>
      <c r="CM7" s="634"/>
      <c r="CN7" s="634"/>
      <c r="CO7" s="634"/>
      <c r="CP7" s="634"/>
      <c r="CQ7" s="635"/>
      <c r="CR7" s="636">
        <v>1451224</v>
      </c>
      <c r="CS7" s="637"/>
      <c r="CT7" s="637"/>
      <c r="CU7" s="637"/>
      <c r="CV7" s="637"/>
      <c r="CW7" s="637"/>
      <c r="CX7" s="637"/>
      <c r="CY7" s="638"/>
      <c r="CZ7" s="639">
        <v>20.399999999999999</v>
      </c>
      <c r="DA7" s="639"/>
      <c r="DB7" s="639"/>
      <c r="DC7" s="639"/>
      <c r="DD7" s="645">
        <v>471965</v>
      </c>
      <c r="DE7" s="637"/>
      <c r="DF7" s="637"/>
      <c r="DG7" s="637"/>
      <c r="DH7" s="637"/>
      <c r="DI7" s="637"/>
      <c r="DJ7" s="637"/>
      <c r="DK7" s="637"/>
      <c r="DL7" s="637"/>
      <c r="DM7" s="637"/>
      <c r="DN7" s="637"/>
      <c r="DO7" s="637"/>
      <c r="DP7" s="638"/>
      <c r="DQ7" s="645">
        <v>954963</v>
      </c>
      <c r="DR7" s="637"/>
      <c r="DS7" s="637"/>
      <c r="DT7" s="637"/>
      <c r="DU7" s="637"/>
      <c r="DV7" s="637"/>
      <c r="DW7" s="637"/>
      <c r="DX7" s="637"/>
      <c r="DY7" s="637"/>
      <c r="DZ7" s="637"/>
      <c r="EA7" s="637"/>
      <c r="EB7" s="637"/>
      <c r="EC7" s="646"/>
    </row>
    <row r="8" spans="2:143" ht="11.25" customHeight="1">
      <c r="B8" s="633" t="s">
        <v>226</v>
      </c>
      <c r="C8" s="634"/>
      <c r="D8" s="634"/>
      <c r="E8" s="634"/>
      <c r="F8" s="634"/>
      <c r="G8" s="634"/>
      <c r="H8" s="634"/>
      <c r="I8" s="634"/>
      <c r="J8" s="634"/>
      <c r="K8" s="634"/>
      <c r="L8" s="634"/>
      <c r="M8" s="634"/>
      <c r="N8" s="634"/>
      <c r="O8" s="634"/>
      <c r="P8" s="634"/>
      <c r="Q8" s="635"/>
      <c r="R8" s="636">
        <v>4672</v>
      </c>
      <c r="S8" s="637"/>
      <c r="T8" s="637"/>
      <c r="U8" s="637"/>
      <c r="V8" s="637"/>
      <c r="W8" s="637"/>
      <c r="X8" s="637"/>
      <c r="Y8" s="638"/>
      <c r="Z8" s="639">
        <v>0.1</v>
      </c>
      <c r="AA8" s="639"/>
      <c r="AB8" s="639"/>
      <c r="AC8" s="639"/>
      <c r="AD8" s="640">
        <v>4672</v>
      </c>
      <c r="AE8" s="640"/>
      <c r="AF8" s="640"/>
      <c r="AG8" s="640"/>
      <c r="AH8" s="640"/>
      <c r="AI8" s="640"/>
      <c r="AJ8" s="640"/>
      <c r="AK8" s="640"/>
      <c r="AL8" s="641">
        <v>0.2</v>
      </c>
      <c r="AM8" s="642"/>
      <c r="AN8" s="642"/>
      <c r="AO8" s="643"/>
      <c r="AP8" s="633" t="s">
        <v>227</v>
      </c>
      <c r="AQ8" s="634"/>
      <c r="AR8" s="634"/>
      <c r="AS8" s="634"/>
      <c r="AT8" s="634"/>
      <c r="AU8" s="634"/>
      <c r="AV8" s="634"/>
      <c r="AW8" s="634"/>
      <c r="AX8" s="634"/>
      <c r="AY8" s="634"/>
      <c r="AZ8" s="634"/>
      <c r="BA8" s="634"/>
      <c r="BB8" s="634"/>
      <c r="BC8" s="634"/>
      <c r="BD8" s="634"/>
      <c r="BE8" s="634"/>
      <c r="BF8" s="635"/>
      <c r="BG8" s="636">
        <v>8452</v>
      </c>
      <c r="BH8" s="637"/>
      <c r="BI8" s="637"/>
      <c r="BJ8" s="637"/>
      <c r="BK8" s="637"/>
      <c r="BL8" s="637"/>
      <c r="BM8" s="637"/>
      <c r="BN8" s="638"/>
      <c r="BO8" s="639">
        <v>1.3</v>
      </c>
      <c r="BP8" s="639"/>
      <c r="BQ8" s="639"/>
      <c r="BR8" s="639"/>
      <c r="BS8" s="640" t="s">
        <v>122</v>
      </c>
      <c r="BT8" s="640"/>
      <c r="BU8" s="640"/>
      <c r="BV8" s="640"/>
      <c r="BW8" s="640"/>
      <c r="BX8" s="640"/>
      <c r="BY8" s="640"/>
      <c r="BZ8" s="640"/>
      <c r="CA8" s="640"/>
      <c r="CB8" s="644"/>
      <c r="CD8" s="633" t="s">
        <v>228</v>
      </c>
      <c r="CE8" s="634"/>
      <c r="CF8" s="634"/>
      <c r="CG8" s="634"/>
      <c r="CH8" s="634"/>
      <c r="CI8" s="634"/>
      <c r="CJ8" s="634"/>
      <c r="CK8" s="634"/>
      <c r="CL8" s="634"/>
      <c r="CM8" s="634"/>
      <c r="CN8" s="634"/>
      <c r="CO8" s="634"/>
      <c r="CP8" s="634"/>
      <c r="CQ8" s="635"/>
      <c r="CR8" s="636">
        <v>1264554</v>
      </c>
      <c r="CS8" s="637"/>
      <c r="CT8" s="637"/>
      <c r="CU8" s="637"/>
      <c r="CV8" s="637"/>
      <c r="CW8" s="637"/>
      <c r="CX8" s="637"/>
      <c r="CY8" s="638"/>
      <c r="CZ8" s="639">
        <v>17.8</v>
      </c>
      <c r="DA8" s="639"/>
      <c r="DB8" s="639"/>
      <c r="DC8" s="639"/>
      <c r="DD8" s="645">
        <v>6035</v>
      </c>
      <c r="DE8" s="637"/>
      <c r="DF8" s="637"/>
      <c r="DG8" s="637"/>
      <c r="DH8" s="637"/>
      <c r="DI8" s="637"/>
      <c r="DJ8" s="637"/>
      <c r="DK8" s="637"/>
      <c r="DL8" s="637"/>
      <c r="DM8" s="637"/>
      <c r="DN8" s="637"/>
      <c r="DO8" s="637"/>
      <c r="DP8" s="638"/>
      <c r="DQ8" s="645">
        <v>694182</v>
      </c>
      <c r="DR8" s="637"/>
      <c r="DS8" s="637"/>
      <c r="DT8" s="637"/>
      <c r="DU8" s="637"/>
      <c r="DV8" s="637"/>
      <c r="DW8" s="637"/>
      <c r="DX8" s="637"/>
      <c r="DY8" s="637"/>
      <c r="DZ8" s="637"/>
      <c r="EA8" s="637"/>
      <c r="EB8" s="637"/>
      <c r="EC8" s="646"/>
    </row>
    <row r="9" spans="2:143" ht="11.25" customHeight="1">
      <c r="B9" s="633" t="s">
        <v>229</v>
      </c>
      <c r="C9" s="634"/>
      <c r="D9" s="634"/>
      <c r="E9" s="634"/>
      <c r="F9" s="634"/>
      <c r="G9" s="634"/>
      <c r="H9" s="634"/>
      <c r="I9" s="634"/>
      <c r="J9" s="634"/>
      <c r="K9" s="634"/>
      <c r="L9" s="634"/>
      <c r="M9" s="634"/>
      <c r="N9" s="634"/>
      <c r="O9" s="634"/>
      <c r="P9" s="634"/>
      <c r="Q9" s="635"/>
      <c r="R9" s="636">
        <v>5000</v>
      </c>
      <c r="S9" s="637"/>
      <c r="T9" s="637"/>
      <c r="U9" s="637"/>
      <c r="V9" s="637"/>
      <c r="W9" s="637"/>
      <c r="X9" s="637"/>
      <c r="Y9" s="638"/>
      <c r="Z9" s="639">
        <v>0.1</v>
      </c>
      <c r="AA9" s="639"/>
      <c r="AB9" s="639"/>
      <c r="AC9" s="639"/>
      <c r="AD9" s="640">
        <v>5000</v>
      </c>
      <c r="AE9" s="640"/>
      <c r="AF9" s="640"/>
      <c r="AG9" s="640"/>
      <c r="AH9" s="640"/>
      <c r="AI9" s="640"/>
      <c r="AJ9" s="640"/>
      <c r="AK9" s="640"/>
      <c r="AL9" s="641">
        <v>0.2</v>
      </c>
      <c r="AM9" s="642"/>
      <c r="AN9" s="642"/>
      <c r="AO9" s="643"/>
      <c r="AP9" s="633" t="s">
        <v>230</v>
      </c>
      <c r="AQ9" s="634"/>
      <c r="AR9" s="634"/>
      <c r="AS9" s="634"/>
      <c r="AT9" s="634"/>
      <c r="AU9" s="634"/>
      <c r="AV9" s="634"/>
      <c r="AW9" s="634"/>
      <c r="AX9" s="634"/>
      <c r="AY9" s="634"/>
      <c r="AZ9" s="634"/>
      <c r="BA9" s="634"/>
      <c r="BB9" s="634"/>
      <c r="BC9" s="634"/>
      <c r="BD9" s="634"/>
      <c r="BE9" s="634"/>
      <c r="BF9" s="635"/>
      <c r="BG9" s="636">
        <v>192839</v>
      </c>
      <c r="BH9" s="637"/>
      <c r="BI9" s="637"/>
      <c r="BJ9" s="637"/>
      <c r="BK9" s="637"/>
      <c r="BL9" s="637"/>
      <c r="BM9" s="637"/>
      <c r="BN9" s="638"/>
      <c r="BO9" s="639">
        <v>29.1</v>
      </c>
      <c r="BP9" s="639"/>
      <c r="BQ9" s="639"/>
      <c r="BR9" s="639"/>
      <c r="BS9" s="640" t="s">
        <v>122</v>
      </c>
      <c r="BT9" s="640"/>
      <c r="BU9" s="640"/>
      <c r="BV9" s="640"/>
      <c r="BW9" s="640"/>
      <c r="BX9" s="640"/>
      <c r="BY9" s="640"/>
      <c r="BZ9" s="640"/>
      <c r="CA9" s="640"/>
      <c r="CB9" s="644"/>
      <c r="CD9" s="633" t="s">
        <v>231</v>
      </c>
      <c r="CE9" s="634"/>
      <c r="CF9" s="634"/>
      <c r="CG9" s="634"/>
      <c r="CH9" s="634"/>
      <c r="CI9" s="634"/>
      <c r="CJ9" s="634"/>
      <c r="CK9" s="634"/>
      <c r="CL9" s="634"/>
      <c r="CM9" s="634"/>
      <c r="CN9" s="634"/>
      <c r="CO9" s="634"/>
      <c r="CP9" s="634"/>
      <c r="CQ9" s="635"/>
      <c r="CR9" s="636">
        <v>636217</v>
      </c>
      <c r="CS9" s="637"/>
      <c r="CT9" s="637"/>
      <c r="CU9" s="637"/>
      <c r="CV9" s="637"/>
      <c r="CW9" s="637"/>
      <c r="CX9" s="637"/>
      <c r="CY9" s="638"/>
      <c r="CZ9" s="639">
        <v>9</v>
      </c>
      <c r="DA9" s="639"/>
      <c r="DB9" s="639"/>
      <c r="DC9" s="639"/>
      <c r="DD9" s="645">
        <v>5836</v>
      </c>
      <c r="DE9" s="637"/>
      <c r="DF9" s="637"/>
      <c r="DG9" s="637"/>
      <c r="DH9" s="637"/>
      <c r="DI9" s="637"/>
      <c r="DJ9" s="637"/>
      <c r="DK9" s="637"/>
      <c r="DL9" s="637"/>
      <c r="DM9" s="637"/>
      <c r="DN9" s="637"/>
      <c r="DO9" s="637"/>
      <c r="DP9" s="638"/>
      <c r="DQ9" s="645">
        <v>288794</v>
      </c>
      <c r="DR9" s="637"/>
      <c r="DS9" s="637"/>
      <c r="DT9" s="637"/>
      <c r="DU9" s="637"/>
      <c r="DV9" s="637"/>
      <c r="DW9" s="637"/>
      <c r="DX9" s="637"/>
      <c r="DY9" s="637"/>
      <c r="DZ9" s="637"/>
      <c r="EA9" s="637"/>
      <c r="EB9" s="637"/>
      <c r="EC9" s="646"/>
    </row>
    <row r="10" spans="2:143" ht="11.25" customHeight="1">
      <c r="B10" s="633" t="s">
        <v>232</v>
      </c>
      <c r="C10" s="634"/>
      <c r="D10" s="634"/>
      <c r="E10" s="634"/>
      <c r="F10" s="634"/>
      <c r="G10" s="634"/>
      <c r="H10" s="634"/>
      <c r="I10" s="634"/>
      <c r="J10" s="634"/>
      <c r="K10" s="634"/>
      <c r="L10" s="634"/>
      <c r="M10" s="634"/>
      <c r="N10" s="634"/>
      <c r="O10" s="634"/>
      <c r="P10" s="634"/>
      <c r="Q10" s="635"/>
      <c r="R10" s="636" t="s">
        <v>122</v>
      </c>
      <c r="S10" s="637"/>
      <c r="T10" s="637"/>
      <c r="U10" s="637"/>
      <c r="V10" s="637"/>
      <c r="W10" s="637"/>
      <c r="X10" s="637"/>
      <c r="Y10" s="638"/>
      <c r="Z10" s="639" t="s">
        <v>122</v>
      </c>
      <c r="AA10" s="639"/>
      <c r="AB10" s="639"/>
      <c r="AC10" s="639"/>
      <c r="AD10" s="640" t="s">
        <v>122</v>
      </c>
      <c r="AE10" s="640"/>
      <c r="AF10" s="640"/>
      <c r="AG10" s="640"/>
      <c r="AH10" s="640"/>
      <c r="AI10" s="640"/>
      <c r="AJ10" s="640"/>
      <c r="AK10" s="640"/>
      <c r="AL10" s="641" t="s">
        <v>122</v>
      </c>
      <c r="AM10" s="642"/>
      <c r="AN10" s="642"/>
      <c r="AO10" s="643"/>
      <c r="AP10" s="633" t="s">
        <v>233</v>
      </c>
      <c r="AQ10" s="634"/>
      <c r="AR10" s="634"/>
      <c r="AS10" s="634"/>
      <c r="AT10" s="634"/>
      <c r="AU10" s="634"/>
      <c r="AV10" s="634"/>
      <c r="AW10" s="634"/>
      <c r="AX10" s="634"/>
      <c r="AY10" s="634"/>
      <c r="AZ10" s="634"/>
      <c r="BA10" s="634"/>
      <c r="BB10" s="634"/>
      <c r="BC10" s="634"/>
      <c r="BD10" s="634"/>
      <c r="BE10" s="634"/>
      <c r="BF10" s="635"/>
      <c r="BG10" s="636">
        <v>13372</v>
      </c>
      <c r="BH10" s="637"/>
      <c r="BI10" s="637"/>
      <c r="BJ10" s="637"/>
      <c r="BK10" s="637"/>
      <c r="BL10" s="637"/>
      <c r="BM10" s="637"/>
      <c r="BN10" s="638"/>
      <c r="BO10" s="639">
        <v>2</v>
      </c>
      <c r="BP10" s="639"/>
      <c r="BQ10" s="639"/>
      <c r="BR10" s="639"/>
      <c r="BS10" s="640" t="s">
        <v>122</v>
      </c>
      <c r="BT10" s="640"/>
      <c r="BU10" s="640"/>
      <c r="BV10" s="640"/>
      <c r="BW10" s="640"/>
      <c r="BX10" s="640"/>
      <c r="BY10" s="640"/>
      <c r="BZ10" s="640"/>
      <c r="CA10" s="640"/>
      <c r="CB10" s="644"/>
      <c r="CD10" s="633" t="s">
        <v>234</v>
      </c>
      <c r="CE10" s="634"/>
      <c r="CF10" s="634"/>
      <c r="CG10" s="634"/>
      <c r="CH10" s="634"/>
      <c r="CI10" s="634"/>
      <c r="CJ10" s="634"/>
      <c r="CK10" s="634"/>
      <c r="CL10" s="634"/>
      <c r="CM10" s="634"/>
      <c r="CN10" s="634"/>
      <c r="CO10" s="634"/>
      <c r="CP10" s="634"/>
      <c r="CQ10" s="635"/>
      <c r="CR10" s="636">
        <v>56137</v>
      </c>
      <c r="CS10" s="637"/>
      <c r="CT10" s="637"/>
      <c r="CU10" s="637"/>
      <c r="CV10" s="637"/>
      <c r="CW10" s="637"/>
      <c r="CX10" s="637"/>
      <c r="CY10" s="638"/>
      <c r="CZ10" s="639">
        <v>0.8</v>
      </c>
      <c r="DA10" s="639"/>
      <c r="DB10" s="639"/>
      <c r="DC10" s="639"/>
      <c r="DD10" s="645" t="s">
        <v>122</v>
      </c>
      <c r="DE10" s="637"/>
      <c r="DF10" s="637"/>
      <c r="DG10" s="637"/>
      <c r="DH10" s="637"/>
      <c r="DI10" s="637"/>
      <c r="DJ10" s="637"/>
      <c r="DK10" s="637"/>
      <c r="DL10" s="637"/>
      <c r="DM10" s="637"/>
      <c r="DN10" s="637"/>
      <c r="DO10" s="637"/>
      <c r="DP10" s="638"/>
      <c r="DQ10" s="645">
        <v>27267</v>
      </c>
      <c r="DR10" s="637"/>
      <c r="DS10" s="637"/>
      <c r="DT10" s="637"/>
      <c r="DU10" s="637"/>
      <c r="DV10" s="637"/>
      <c r="DW10" s="637"/>
      <c r="DX10" s="637"/>
      <c r="DY10" s="637"/>
      <c r="DZ10" s="637"/>
      <c r="EA10" s="637"/>
      <c r="EB10" s="637"/>
      <c r="EC10" s="646"/>
    </row>
    <row r="11" spans="2:143" ht="11.25" customHeight="1">
      <c r="B11" s="633" t="s">
        <v>235</v>
      </c>
      <c r="C11" s="634"/>
      <c r="D11" s="634"/>
      <c r="E11" s="634"/>
      <c r="F11" s="634"/>
      <c r="G11" s="634"/>
      <c r="H11" s="634"/>
      <c r="I11" s="634"/>
      <c r="J11" s="634"/>
      <c r="K11" s="634"/>
      <c r="L11" s="634"/>
      <c r="M11" s="634"/>
      <c r="N11" s="634"/>
      <c r="O11" s="634"/>
      <c r="P11" s="634"/>
      <c r="Q11" s="635"/>
      <c r="R11" s="636">
        <v>118009</v>
      </c>
      <c r="S11" s="637"/>
      <c r="T11" s="637"/>
      <c r="U11" s="637"/>
      <c r="V11" s="637"/>
      <c r="W11" s="637"/>
      <c r="X11" s="637"/>
      <c r="Y11" s="638"/>
      <c r="Z11" s="641">
        <v>1.6</v>
      </c>
      <c r="AA11" s="642"/>
      <c r="AB11" s="642"/>
      <c r="AC11" s="648"/>
      <c r="AD11" s="645">
        <v>118009</v>
      </c>
      <c r="AE11" s="637"/>
      <c r="AF11" s="637"/>
      <c r="AG11" s="637"/>
      <c r="AH11" s="637"/>
      <c r="AI11" s="637"/>
      <c r="AJ11" s="637"/>
      <c r="AK11" s="638"/>
      <c r="AL11" s="641">
        <v>4.2</v>
      </c>
      <c r="AM11" s="642"/>
      <c r="AN11" s="642"/>
      <c r="AO11" s="643"/>
      <c r="AP11" s="633" t="s">
        <v>236</v>
      </c>
      <c r="AQ11" s="634"/>
      <c r="AR11" s="634"/>
      <c r="AS11" s="634"/>
      <c r="AT11" s="634"/>
      <c r="AU11" s="634"/>
      <c r="AV11" s="634"/>
      <c r="AW11" s="634"/>
      <c r="AX11" s="634"/>
      <c r="AY11" s="634"/>
      <c r="AZ11" s="634"/>
      <c r="BA11" s="634"/>
      <c r="BB11" s="634"/>
      <c r="BC11" s="634"/>
      <c r="BD11" s="634"/>
      <c r="BE11" s="634"/>
      <c r="BF11" s="635"/>
      <c r="BG11" s="636">
        <v>8248</v>
      </c>
      <c r="BH11" s="637"/>
      <c r="BI11" s="637"/>
      <c r="BJ11" s="637"/>
      <c r="BK11" s="637"/>
      <c r="BL11" s="637"/>
      <c r="BM11" s="637"/>
      <c r="BN11" s="638"/>
      <c r="BO11" s="639">
        <v>1.2</v>
      </c>
      <c r="BP11" s="639"/>
      <c r="BQ11" s="639"/>
      <c r="BR11" s="639"/>
      <c r="BS11" s="640">
        <v>2356</v>
      </c>
      <c r="BT11" s="640"/>
      <c r="BU11" s="640"/>
      <c r="BV11" s="640"/>
      <c r="BW11" s="640"/>
      <c r="BX11" s="640"/>
      <c r="BY11" s="640"/>
      <c r="BZ11" s="640"/>
      <c r="CA11" s="640"/>
      <c r="CB11" s="644"/>
      <c r="CD11" s="633" t="s">
        <v>237</v>
      </c>
      <c r="CE11" s="634"/>
      <c r="CF11" s="634"/>
      <c r="CG11" s="634"/>
      <c r="CH11" s="634"/>
      <c r="CI11" s="634"/>
      <c r="CJ11" s="634"/>
      <c r="CK11" s="634"/>
      <c r="CL11" s="634"/>
      <c r="CM11" s="634"/>
      <c r="CN11" s="634"/>
      <c r="CO11" s="634"/>
      <c r="CP11" s="634"/>
      <c r="CQ11" s="635"/>
      <c r="CR11" s="636">
        <v>857379</v>
      </c>
      <c r="CS11" s="637"/>
      <c r="CT11" s="637"/>
      <c r="CU11" s="637"/>
      <c r="CV11" s="637"/>
      <c r="CW11" s="637"/>
      <c r="CX11" s="637"/>
      <c r="CY11" s="638"/>
      <c r="CZ11" s="639">
        <v>12.1</v>
      </c>
      <c r="DA11" s="639"/>
      <c r="DB11" s="639"/>
      <c r="DC11" s="639"/>
      <c r="DD11" s="645">
        <v>219709</v>
      </c>
      <c r="DE11" s="637"/>
      <c r="DF11" s="637"/>
      <c r="DG11" s="637"/>
      <c r="DH11" s="637"/>
      <c r="DI11" s="637"/>
      <c r="DJ11" s="637"/>
      <c r="DK11" s="637"/>
      <c r="DL11" s="637"/>
      <c r="DM11" s="637"/>
      <c r="DN11" s="637"/>
      <c r="DO11" s="637"/>
      <c r="DP11" s="638"/>
      <c r="DQ11" s="645">
        <v>193314</v>
      </c>
      <c r="DR11" s="637"/>
      <c r="DS11" s="637"/>
      <c r="DT11" s="637"/>
      <c r="DU11" s="637"/>
      <c r="DV11" s="637"/>
      <c r="DW11" s="637"/>
      <c r="DX11" s="637"/>
      <c r="DY11" s="637"/>
      <c r="DZ11" s="637"/>
      <c r="EA11" s="637"/>
      <c r="EB11" s="637"/>
      <c r="EC11" s="646"/>
    </row>
    <row r="12" spans="2:143" ht="11.25" customHeight="1">
      <c r="B12" s="633" t="s">
        <v>238</v>
      </c>
      <c r="C12" s="634"/>
      <c r="D12" s="634"/>
      <c r="E12" s="634"/>
      <c r="F12" s="634"/>
      <c r="G12" s="634"/>
      <c r="H12" s="634"/>
      <c r="I12" s="634"/>
      <c r="J12" s="634"/>
      <c r="K12" s="634"/>
      <c r="L12" s="634"/>
      <c r="M12" s="634"/>
      <c r="N12" s="634"/>
      <c r="O12" s="634"/>
      <c r="P12" s="634"/>
      <c r="Q12" s="635"/>
      <c r="R12" s="636" t="s">
        <v>122</v>
      </c>
      <c r="S12" s="637"/>
      <c r="T12" s="637"/>
      <c r="U12" s="637"/>
      <c r="V12" s="637"/>
      <c r="W12" s="637"/>
      <c r="X12" s="637"/>
      <c r="Y12" s="638"/>
      <c r="Z12" s="639" t="s">
        <v>122</v>
      </c>
      <c r="AA12" s="639"/>
      <c r="AB12" s="639"/>
      <c r="AC12" s="639"/>
      <c r="AD12" s="640" t="s">
        <v>122</v>
      </c>
      <c r="AE12" s="640"/>
      <c r="AF12" s="640"/>
      <c r="AG12" s="640"/>
      <c r="AH12" s="640"/>
      <c r="AI12" s="640"/>
      <c r="AJ12" s="640"/>
      <c r="AK12" s="640"/>
      <c r="AL12" s="641" t="s">
        <v>122</v>
      </c>
      <c r="AM12" s="642"/>
      <c r="AN12" s="642"/>
      <c r="AO12" s="643"/>
      <c r="AP12" s="633" t="s">
        <v>239</v>
      </c>
      <c r="AQ12" s="634"/>
      <c r="AR12" s="634"/>
      <c r="AS12" s="634"/>
      <c r="AT12" s="634"/>
      <c r="AU12" s="634"/>
      <c r="AV12" s="634"/>
      <c r="AW12" s="634"/>
      <c r="AX12" s="634"/>
      <c r="AY12" s="634"/>
      <c r="AZ12" s="634"/>
      <c r="BA12" s="634"/>
      <c r="BB12" s="634"/>
      <c r="BC12" s="634"/>
      <c r="BD12" s="634"/>
      <c r="BE12" s="634"/>
      <c r="BF12" s="635"/>
      <c r="BG12" s="636">
        <v>393535</v>
      </c>
      <c r="BH12" s="637"/>
      <c r="BI12" s="637"/>
      <c r="BJ12" s="637"/>
      <c r="BK12" s="637"/>
      <c r="BL12" s="637"/>
      <c r="BM12" s="637"/>
      <c r="BN12" s="638"/>
      <c r="BO12" s="639">
        <v>59.4</v>
      </c>
      <c r="BP12" s="639"/>
      <c r="BQ12" s="639"/>
      <c r="BR12" s="639"/>
      <c r="BS12" s="640" t="s">
        <v>122</v>
      </c>
      <c r="BT12" s="640"/>
      <c r="BU12" s="640"/>
      <c r="BV12" s="640"/>
      <c r="BW12" s="640"/>
      <c r="BX12" s="640"/>
      <c r="BY12" s="640"/>
      <c r="BZ12" s="640"/>
      <c r="CA12" s="640"/>
      <c r="CB12" s="644"/>
      <c r="CD12" s="633" t="s">
        <v>240</v>
      </c>
      <c r="CE12" s="634"/>
      <c r="CF12" s="634"/>
      <c r="CG12" s="634"/>
      <c r="CH12" s="634"/>
      <c r="CI12" s="634"/>
      <c r="CJ12" s="634"/>
      <c r="CK12" s="634"/>
      <c r="CL12" s="634"/>
      <c r="CM12" s="634"/>
      <c r="CN12" s="634"/>
      <c r="CO12" s="634"/>
      <c r="CP12" s="634"/>
      <c r="CQ12" s="635"/>
      <c r="CR12" s="636">
        <v>491748</v>
      </c>
      <c r="CS12" s="637"/>
      <c r="CT12" s="637"/>
      <c r="CU12" s="637"/>
      <c r="CV12" s="637"/>
      <c r="CW12" s="637"/>
      <c r="CX12" s="637"/>
      <c r="CY12" s="638"/>
      <c r="CZ12" s="639">
        <v>6.9</v>
      </c>
      <c r="DA12" s="639"/>
      <c r="DB12" s="639"/>
      <c r="DC12" s="639"/>
      <c r="DD12" s="645">
        <v>127004</v>
      </c>
      <c r="DE12" s="637"/>
      <c r="DF12" s="637"/>
      <c r="DG12" s="637"/>
      <c r="DH12" s="637"/>
      <c r="DI12" s="637"/>
      <c r="DJ12" s="637"/>
      <c r="DK12" s="637"/>
      <c r="DL12" s="637"/>
      <c r="DM12" s="637"/>
      <c r="DN12" s="637"/>
      <c r="DO12" s="637"/>
      <c r="DP12" s="638"/>
      <c r="DQ12" s="645">
        <v>103827</v>
      </c>
      <c r="DR12" s="637"/>
      <c r="DS12" s="637"/>
      <c r="DT12" s="637"/>
      <c r="DU12" s="637"/>
      <c r="DV12" s="637"/>
      <c r="DW12" s="637"/>
      <c r="DX12" s="637"/>
      <c r="DY12" s="637"/>
      <c r="DZ12" s="637"/>
      <c r="EA12" s="637"/>
      <c r="EB12" s="637"/>
      <c r="EC12" s="646"/>
    </row>
    <row r="13" spans="2:143" ht="11.25" customHeight="1">
      <c r="B13" s="633" t="s">
        <v>241</v>
      </c>
      <c r="C13" s="634"/>
      <c r="D13" s="634"/>
      <c r="E13" s="634"/>
      <c r="F13" s="634"/>
      <c r="G13" s="634"/>
      <c r="H13" s="634"/>
      <c r="I13" s="634"/>
      <c r="J13" s="634"/>
      <c r="K13" s="634"/>
      <c r="L13" s="634"/>
      <c r="M13" s="634"/>
      <c r="N13" s="634"/>
      <c r="O13" s="634"/>
      <c r="P13" s="634"/>
      <c r="Q13" s="635"/>
      <c r="R13" s="636" t="s">
        <v>122</v>
      </c>
      <c r="S13" s="637"/>
      <c r="T13" s="637"/>
      <c r="U13" s="637"/>
      <c r="V13" s="637"/>
      <c r="W13" s="637"/>
      <c r="X13" s="637"/>
      <c r="Y13" s="638"/>
      <c r="Z13" s="639" t="s">
        <v>122</v>
      </c>
      <c r="AA13" s="639"/>
      <c r="AB13" s="639"/>
      <c r="AC13" s="639"/>
      <c r="AD13" s="640" t="s">
        <v>122</v>
      </c>
      <c r="AE13" s="640"/>
      <c r="AF13" s="640"/>
      <c r="AG13" s="640"/>
      <c r="AH13" s="640"/>
      <c r="AI13" s="640"/>
      <c r="AJ13" s="640"/>
      <c r="AK13" s="640"/>
      <c r="AL13" s="641" t="s">
        <v>122</v>
      </c>
      <c r="AM13" s="642"/>
      <c r="AN13" s="642"/>
      <c r="AO13" s="643"/>
      <c r="AP13" s="633" t="s">
        <v>242</v>
      </c>
      <c r="AQ13" s="634"/>
      <c r="AR13" s="634"/>
      <c r="AS13" s="634"/>
      <c r="AT13" s="634"/>
      <c r="AU13" s="634"/>
      <c r="AV13" s="634"/>
      <c r="AW13" s="634"/>
      <c r="AX13" s="634"/>
      <c r="AY13" s="634"/>
      <c r="AZ13" s="634"/>
      <c r="BA13" s="634"/>
      <c r="BB13" s="634"/>
      <c r="BC13" s="634"/>
      <c r="BD13" s="634"/>
      <c r="BE13" s="634"/>
      <c r="BF13" s="635"/>
      <c r="BG13" s="636">
        <v>280261</v>
      </c>
      <c r="BH13" s="637"/>
      <c r="BI13" s="637"/>
      <c r="BJ13" s="637"/>
      <c r="BK13" s="637"/>
      <c r="BL13" s="637"/>
      <c r="BM13" s="637"/>
      <c r="BN13" s="638"/>
      <c r="BO13" s="639">
        <v>42.3</v>
      </c>
      <c r="BP13" s="639"/>
      <c r="BQ13" s="639"/>
      <c r="BR13" s="639"/>
      <c r="BS13" s="640" t="s">
        <v>122</v>
      </c>
      <c r="BT13" s="640"/>
      <c r="BU13" s="640"/>
      <c r="BV13" s="640"/>
      <c r="BW13" s="640"/>
      <c r="BX13" s="640"/>
      <c r="BY13" s="640"/>
      <c r="BZ13" s="640"/>
      <c r="CA13" s="640"/>
      <c r="CB13" s="644"/>
      <c r="CD13" s="633" t="s">
        <v>243</v>
      </c>
      <c r="CE13" s="634"/>
      <c r="CF13" s="634"/>
      <c r="CG13" s="634"/>
      <c r="CH13" s="634"/>
      <c r="CI13" s="634"/>
      <c r="CJ13" s="634"/>
      <c r="CK13" s="634"/>
      <c r="CL13" s="634"/>
      <c r="CM13" s="634"/>
      <c r="CN13" s="634"/>
      <c r="CO13" s="634"/>
      <c r="CP13" s="634"/>
      <c r="CQ13" s="635"/>
      <c r="CR13" s="636">
        <v>1220471</v>
      </c>
      <c r="CS13" s="637"/>
      <c r="CT13" s="637"/>
      <c r="CU13" s="637"/>
      <c r="CV13" s="637"/>
      <c r="CW13" s="637"/>
      <c r="CX13" s="637"/>
      <c r="CY13" s="638"/>
      <c r="CZ13" s="639">
        <v>17.2</v>
      </c>
      <c r="DA13" s="639"/>
      <c r="DB13" s="639"/>
      <c r="DC13" s="639"/>
      <c r="DD13" s="645">
        <v>401272</v>
      </c>
      <c r="DE13" s="637"/>
      <c r="DF13" s="637"/>
      <c r="DG13" s="637"/>
      <c r="DH13" s="637"/>
      <c r="DI13" s="637"/>
      <c r="DJ13" s="637"/>
      <c r="DK13" s="637"/>
      <c r="DL13" s="637"/>
      <c r="DM13" s="637"/>
      <c r="DN13" s="637"/>
      <c r="DO13" s="637"/>
      <c r="DP13" s="638"/>
      <c r="DQ13" s="645">
        <v>864580</v>
      </c>
      <c r="DR13" s="637"/>
      <c r="DS13" s="637"/>
      <c r="DT13" s="637"/>
      <c r="DU13" s="637"/>
      <c r="DV13" s="637"/>
      <c r="DW13" s="637"/>
      <c r="DX13" s="637"/>
      <c r="DY13" s="637"/>
      <c r="DZ13" s="637"/>
      <c r="EA13" s="637"/>
      <c r="EB13" s="637"/>
      <c r="EC13" s="646"/>
    </row>
    <row r="14" spans="2:143" ht="11.25" customHeight="1">
      <c r="B14" s="633" t="s">
        <v>244</v>
      </c>
      <c r="C14" s="634"/>
      <c r="D14" s="634"/>
      <c r="E14" s="634"/>
      <c r="F14" s="634"/>
      <c r="G14" s="634"/>
      <c r="H14" s="634"/>
      <c r="I14" s="634"/>
      <c r="J14" s="634"/>
      <c r="K14" s="634"/>
      <c r="L14" s="634"/>
      <c r="M14" s="634"/>
      <c r="N14" s="634"/>
      <c r="O14" s="634"/>
      <c r="P14" s="634"/>
      <c r="Q14" s="635"/>
      <c r="R14" s="636">
        <v>231</v>
      </c>
      <c r="S14" s="637"/>
      <c r="T14" s="637"/>
      <c r="U14" s="637"/>
      <c r="V14" s="637"/>
      <c r="W14" s="637"/>
      <c r="X14" s="637"/>
      <c r="Y14" s="638"/>
      <c r="Z14" s="639">
        <v>0</v>
      </c>
      <c r="AA14" s="639"/>
      <c r="AB14" s="639"/>
      <c r="AC14" s="639"/>
      <c r="AD14" s="640">
        <v>231</v>
      </c>
      <c r="AE14" s="640"/>
      <c r="AF14" s="640"/>
      <c r="AG14" s="640"/>
      <c r="AH14" s="640"/>
      <c r="AI14" s="640"/>
      <c r="AJ14" s="640"/>
      <c r="AK14" s="640"/>
      <c r="AL14" s="641">
        <v>0</v>
      </c>
      <c r="AM14" s="642"/>
      <c r="AN14" s="642"/>
      <c r="AO14" s="643"/>
      <c r="AP14" s="633" t="s">
        <v>245</v>
      </c>
      <c r="AQ14" s="634"/>
      <c r="AR14" s="634"/>
      <c r="AS14" s="634"/>
      <c r="AT14" s="634"/>
      <c r="AU14" s="634"/>
      <c r="AV14" s="634"/>
      <c r="AW14" s="634"/>
      <c r="AX14" s="634"/>
      <c r="AY14" s="634"/>
      <c r="AZ14" s="634"/>
      <c r="BA14" s="634"/>
      <c r="BB14" s="634"/>
      <c r="BC14" s="634"/>
      <c r="BD14" s="634"/>
      <c r="BE14" s="634"/>
      <c r="BF14" s="635"/>
      <c r="BG14" s="636">
        <v>17714</v>
      </c>
      <c r="BH14" s="637"/>
      <c r="BI14" s="637"/>
      <c r="BJ14" s="637"/>
      <c r="BK14" s="637"/>
      <c r="BL14" s="637"/>
      <c r="BM14" s="637"/>
      <c r="BN14" s="638"/>
      <c r="BO14" s="639">
        <v>2.7</v>
      </c>
      <c r="BP14" s="639"/>
      <c r="BQ14" s="639"/>
      <c r="BR14" s="639"/>
      <c r="BS14" s="640" t="s">
        <v>122</v>
      </c>
      <c r="BT14" s="640"/>
      <c r="BU14" s="640"/>
      <c r="BV14" s="640"/>
      <c r="BW14" s="640"/>
      <c r="BX14" s="640"/>
      <c r="BY14" s="640"/>
      <c r="BZ14" s="640"/>
      <c r="CA14" s="640"/>
      <c r="CB14" s="644"/>
      <c r="CD14" s="633" t="s">
        <v>246</v>
      </c>
      <c r="CE14" s="634"/>
      <c r="CF14" s="634"/>
      <c r="CG14" s="634"/>
      <c r="CH14" s="634"/>
      <c r="CI14" s="634"/>
      <c r="CJ14" s="634"/>
      <c r="CK14" s="634"/>
      <c r="CL14" s="634"/>
      <c r="CM14" s="634"/>
      <c r="CN14" s="634"/>
      <c r="CO14" s="634"/>
      <c r="CP14" s="634"/>
      <c r="CQ14" s="635"/>
      <c r="CR14" s="636">
        <v>301913</v>
      </c>
      <c r="CS14" s="637"/>
      <c r="CT14" s="637"/>
      <c r="CU14" s="637"/>
      <c r="CV14" s="637"/>
      <c r="CW14" s="637"/>
      <c r="CX14" s="637"/>
      <c r="CY14" s="638"/>
      <c r="CZ14" s="639">
        <v>4.3</v>
      </c>
      <c r="DA14" s="639"/>
      <c r="DB14" s="639"/>
      <c r="DC14" s="639"/>
      <c r="DD14" s="645">
        <v>2673</v>
      </c>
      <c r="DE14" s="637"/>
      <c r="DF14" s="637"/>
      <c r="DG14" s="637"/>
      <c r="DH14" s="637"/>
      <c r="DI14" s="637"/>
      <c r="DJ14" s="637"/>
      <c r="DK14" s="637"/>
      <c r="DL14" s="637"/>
      <c r="DM14" s="637"/>
      <c r="DN14" s="637"/>
      <c r="DO14" s="637"/>
      <c r="DP14" s="638"/>
      <c r="DQ14" s="645">
        <v>69540</v>
      </c>
      <c r="DR14" s="637"/>
      <c r="DS14" s="637"/>
      <c r="DT14" s="637"/>
      <c r="DU14" s="637"/>
      <c r="DV14" s="637"/>
      <c r="DW14" s="637"/>
      <c r="DX14" s="637"/>
      <c r="DY14" s="637"/>
      <c r="DZ14" s="637"/>
      <c r="EA14" s="637"/>
      <c r="EB14" s="637"/>
      <c r="EC14" s="646"/>
    </row>
    <row r="15" spans="2:143" ht="11.25" customHeight="1">
      <c r="B15" s="633" t="s">
        <v>247</v>
      </c>
      <c r="C15" s="634"/>
      <c r="D15" s="634"/>
      <c r="E15" s="634"/>
      <c r="F15" s="634"/>
      <c r="G15" s="634"/>
      <c r="H15" s="634"/>
      <c r="I15" s="634"/>
      <c r="J15" s="634"/>
      <c r="K15" s="634"/>
      <c r="L15" s="634"/>
      <c r="M15" s="634"/>
      <c r="N15" s="634"/>
      <c r="O15" s="634"/>
      <c r="P15" s="634"/>
      <c r="Q15" s="635"/>
      <c r="R15" s="636" t="s">
        <v>122</v>
      </c>
      <c r="S15" s="637"/>
      <c r="T15" s="637"/>
      <c r="U15" s="637"/>
      <c r="V15" s="637"/>
      <c r="W15" s="637"/>
      <c r="X15" s="637"/>
      <c r="Y15" s="638"/>
      <c r="Z15" s="639" t="s">
        <v>122</v>
      </c>
      <c r="AA15" s="639"/>
      <c r="AB15" s="639"/>
      <c r="AC15" s="639"/>
      <c r="AD15" s="640" t="s">
        <v>122</v>
      </c>
      <c r="AE15" s="640"/>
      <c r="AF15" s="640"/>
      <c r="AG15" s="640"/>
      <c r="AH15" s="640"/>
      <c r="AI15" s="640"/>
      <c r="AJ15" s="640"/>
      <c r="AK15" s="640"/>
      <c r="AL15" s="641" t="s">
        <v>122</v>
      </c>
      <c r="AM15" s="642"/>
      <c r="AN15" s="642"/>
      <c r="AO15" s="643"/>
      <c r="AP15" s="633" t="s">
        <v>248</v>
      </c>
      <c r="AQ15" s="634"/>
      <c r="AR15" s="634"/>
      <c r="AS15" s="634"/>
      <c r="AT15" s="634"/>
      <c r="AU15" s="634"/>
      <c r="AV15" s="634"/>
      <c r="AW15" s="634"/>
      <c r="AX15" s="634"/>
      <c r="AY15" s="634"/>
      <c r="AZ15" s="634"/>
      <c r="BA15" s="634"/>
      <c r="BB15" s="634"/>
      <c r="BC15" s="634"/>
      <c r="BD15" s="634"/>
      <c r="BE15" s="634"/>
      <c r="BF15" s="635"/>
      <c r="BG15" s="636">
        <v>20039</v>
      </c>
      <c r="BH15" s="637"/>
      <c r="BI15" s="637"/>
      <c r="BJ15" s="637"/>
      <c r="BK15" s="637"/>
      <c r="BL15" s="637"/>
      <c r="BM15" s="637"/>
      <c r="BN15" s="638"/>
      <c r="BO15" s="639">
        <v>3</v>
      </c>
      <c r="BP15" s="639"/>
      <c r="BQ15" s="639"/>
      <c r="BR15" s="639"/>
      <c r="BS15" s="640" t="s">
        <v>122</v>
      </c>
      <c r="BT15" s="640"/>
      <c r="BU15" s="640"/>
      <c r="BV15" s="640"/>
      <c r="BW15" s="640"/>
      <c r="BX15" s="640"/>
      <c r="BY15" s="640"/>
      <c r="BZ15" s="640"/>
      <c r="CA15" s="640"/>
      <c r="CB15" s="644"/>
      <c r="CD15" s="633" t="s">
        <v>249</v>
      </c>
      <c r="CE15" s="634"/>
      <c r="CF15" s="634"/>
      <c r="CG15" s="634"/>
      <c r="CH15" s="634"/>
      <c r="CI15" s="634"/>
      <c r="CJ15" s="634"/>
      <c r="CK15" s="634"/>
      <c r="CL15" s="634"/>
      <c r="CM15" s="634"/>
      <c r="CN15" s="634"/>
      <c r="CO15" s="634"/>
      <c r="CP15" s="634"/>
      <c r="CQ15" s="635"/>
      <c r="CR15" s="636">
        <v>532510</v>
      </c>
      <c r="CS15" s="637"/>
      <c r="CT15" s="637"/>
      <c r="CU15" s="637"/>
      <c r="CV15" s="637"/>
      <c r="CW15" s="637"/>
      <c r="CX15" s="637"/>
      <c r="CY15" s="638"/>
      <c r="CZ15" s="639">
        <v>7.5</v>
      </c>
      <c r="DA15" s="639"/>
      <c r="DB15" s="639"/>
      <c r="DC15" s="639"/>
      <c r="DD15" s="645">
        <v>57544</v>
      </c>
      <c r="DE15" s="637"/>
      <c r="DF15" s="637"/>
      <c r="DG15" s="637"/>
      <c r="DH15" s="637"/>
      <c r="DI15" s="637"/>
      <c r="DJ15" s="637"/>
      <c r="DK15" s="637"/>
      <c r="DL15" s="637"/>
      <c r="DM15" s="637"/>
      <c r="DN15" s="637"/>
      <c r="DO15" s="637"/>
      <c r="DP15" s="638"/>
      <c r="DQ15" s="645">
        <v>269053</v>
      </c>
      <c r="DR15" s="637"/>
      <c r="DS15" s="637"/>
      <c r="DT15" s="637"/>
      <c r="DU15" s="637"/>
      <c r="DV15" s="637"/>
      <c r="DW15" s="637"/>
      <c r="DX15" s="637"/>
      <c r="DY15" s="637"/>
      <c r="DZ15" s="637"/>
      <c r="EA15" s="637"/>
      <c r="EB15" s="637"/>
      <c r="EC15" s="646"/>
    </row>
    <row r="16" spans="2:143" ht="11.25" customHeight="1">
      <c r="B16" s="633" t="s">
        <v>250</v>
      </c>
      <c r="C16" s="634"/>
      <c r="D16" s="634"/>
      <c r="E16" s="634"/>
      <c r="F16" s="634"/>
      <c r="G16" s="634"/>
      <c r="H16" s="634"/>
      <c r="I16" s="634"/>
      <c r="J16" s="634"/>
      <c r="K16" s="634"/>
      <c r="L16" s="634"/>
      <c r="M16" s="634"/>
      <c r="N16" s="634"/>
      <c r="O16" s="634"/>
      <c r="P16" s="634"/>
      <c r="Q16" s="635"/>
      <c r="R16" s="636">
        <v>8624</v>
      </c>
      <c r="S16" s="637"/>
      <c r="T16" s="637"/>
      <c r="U16" s="637"/>
      <c r="V16" s="637"/>
      <c r="W16" s="637"/>
      <c r="X16" s="637"/>
      <c r="Y16" s="638"/>
      <c r="Z16" s="639">
        <v>0.1</v>
      </c>
      <c r="AA16" s="639"/>
      <c r="AB16" s="639"/>
      <c r="AC16" s="639"/>
      <c r="AD16" s="640">
        <v>8624</v>
      </c>
      <c r="AE16" s="640"/>
      <c r="AF16" s="640"/>
      <c r="AG16" s="640"/>
      <c r="AH16" s="640"/>
      <c r="AI16" s="640"/>
      <c r="AJ16" s="640"/>
      <c r="AK16" s="640"/>
      <c r="AL16" s="641">
        <v>0.3</v>
      </c>
      <c r="AM16" s="642"/>
      <c r="AN16" s="642"/>
      <c r="AO16" s="643"/>
      <c r="AP16" s="633" t="s">
        <v>251</v>
      </c>
      <c r="AQ16" s="634"/>
      <c r="AR16" s="634"/>
      <c r="AS16" s="634"/>
      <c r="AT16" s="634"/>
      <c r="AU16" s="634"/>
      <c r="AV16" s="634"/>
      <c r="AW16" s="634"/>
      <c r="AX16" s="634"/>
      <c r="AY16" s="634"/>
      <c r="AZ16" s="634"/>
      <c r="BA16" s="634"/>
      <c r="BB16" s="634"/>
      <c r="BC16" s="634"/>
      <c r="BD16" s="634"/>
      <c r="BE16" s="634"/>
      <c r="BF16" s="635"/>
      <c r="BG16" s="636">
        <v>3175</v>
      </c>
      <c r="BH16" s="637"/>
      <c r="BI16" s="637"/>
      <c r="BJ16" s="637"/>
      <c r="BK16" s="637"/>
      <c r="BL16" s="637"/>
      <c r="BM16" s="637"/>
      <c r="BN16" s="638"/>
      <c r="BO16" s="639">
        <v>0.5</v>
      </c>
      <c r="BP16" s="639"/>
      <c r="BQ16" s="639"/>
      <c r="BR16" s="639"/>
      <c r="BS16" s="640" t="s">
        <v>122</v>
      </c>
      <c r="BT16" s="640"/>
      <c r="BU16" s="640"/>
      <c r="BV16" s="640"/>
      <c r="BW16" s="640"/>
      <c r="BX16" s="640"/>
      <c r="BY16" s="640"/>
      <c r="BZ16" s="640"/>
      <c r="CA16" s="640"/>
      <c r="CB16" s="644"/>
      <c r="CD16" s="633" t="s">
        <v>252</v>
      </c>
      <c r="CE16" s="634"/>
      <c r="CF16" s="634"/>
      <c r="CG16" s="634"/>
      <c r="CH16" s="634"/>
      <c r="CI16" s="634"/>
      <c r="CJ16" s="634"/>
      <c r="CK16" s="634"/>
      <c r="CL16" s="634"/>
      <c r="CM16" s="634"/>
      <c r="CN16" s="634"/>
      <c r="CO16" s="634"/>
      <c r="CP16" s="634"/>
      <c r="CQ16" s="635"/>
      <c r="CR16" s="636" t="s">
        <v>122</v>
      </c>
      <c r="CS16" s="637"/>
      <c r="CT16" s="637"/>
      <c r="CU16" s="637"/>
      <c r="CV16" s="637"/>
      <c r="CW16" s="637"/>
      <c r="CX16" s="637"/>
      <c r="CY16" s="638"/>
      <c r="CZ16" s="639" t="s">
        <v>122</v>
      </c>
      <c r="DA16" s="639"/>
      <c r="DB16" s="639"/>
      <c r="DC16" s="639"/>
      <c r="DD16" s="645" t="s">
        <v>122</v>
      </c>
      <c r="DE16" s="637"/>
      <c r="DF16" s="637"/>
      <c r="DG16" s="637"/>
      <c r="DH16" s="637"/>
      <c r="DI16" s="637"/>
      <c r="DJ16" s="637"/>
      <c r="DK16" s="637"/>
      <c r="DL16" s="637"/>
      <c r="DM16" s="637"/>
      <c r="DN16" s="637"/>
      <c r="DO16" s="637"/>
      <c r="DP16" s="638"/>
      <c r="DQ16" s="645" t="s">
        <v>122</v>
      </c>
      <c r="DR16" s="637"/>
      <c r="DS16" s="637"/>
      <c r="DT16" s="637"/>
      <c r="DU16" s="637"/>
      <c r="DV16" s="637"/>
      <c r="DW16" s="637"/>
      <c r="DX16" s="637"/>
      <c r="DY16" s="637"/>
      <c r="DZ16" s="637"/>
      <c r="EA16" s="637"/>
      <c r="EB16" s="637"/>
      <c r="EC16" s="646"/>
    </row>
    <row r="17" spans="2:133" ht="11.25" customHeight="1">
      <c r="B17" s="633" t="s">
        <v>253</v>
      </c>
      <c r="C17" s="634"/>
      <c r="D17" s="634"/>
      <c r="E17" s="634"/>
      <c r="F17" s="634"/>
      <c r="G17" s="634"/>
      <c r="H17" s="634"/>
      <c r="I17" s="634"/>
      <c r="J17" s="634"/>
      <c r="K17" s="634"/>
      <c r="L17" s="634"/>
      <c r="M17" s="634"/>
      <c r="N17" s="634"/>
      <c r="O17" s="634"/>
      <c r="P17" s="634"/>
      <c r="Q17" s="635"/>
      <c r="R17" s="636">
        <v>26301</v>
      </c>
      <c r="S17" s="637"/>
      <c r="T17" s="637"/>
      <c r="U17" s="637"/>
      <c r="V17" s="637"/>
      <c r="W17" s="637"/>
      <c r="X17" s="637"/>
      <c r="Y17" s="638"/>
      <c r="Z17" s="639">
        <v>0.4</v>
      </c>
      <c r="AA17" s="639"/>
      <c r="AB17" s="639"/>
      <c r="AC17" s="639"/>
      <c r="AD17" s="640">
        <v>26301</v>
      </c>
      <c r="AE17" s="640"/>
      <c r="AF17" s="640"/>
      <c r="AG17" s="640"/>
      <c r="AH17" s="640"/>
      <c r="AI17" s="640"/>
      <c r="AJ17" s="640"/>
      <c r="AK17" s="640"/>
      <c r="AL17" s="641">
        <v>0.9</v>
      </c>
      <c r="AM17" s="642"/>
      <c r="AN17" s="642"/>
      <c r="AO17" s="643"/>
      <c r="AP17" s="633" t="s">
        <v>254</v>
      </c>
      <c r="AQ17" s="634"/>
      <c r="AR17" s="634"/>
      <c r="AS17" s="634"/>
      <c r="AT17" s="634"/>
      <c r="AU17" s="634"/>
      <c r="AV17" s="634"/>
      <c r="AW17" s="634"/>
      <c r="AX17" s="634"/>
      <c r="AY17" s="634"/>
      <c r="AZ17" s="634"/>
      <c r="BA17" s="634"/>
      <c r="BB17" s="634"/>
      <c r="BC17" s="634"/>
      <c r="BD17" s="634"/>
      <c r="BE17" s="634"/>
      <c r="BF17" s="635"/>
      <c r="BG17" s="636" t="s">
        <v>122</v>
      </c>
      <c r="BH17" s="637"/>
      <c r="BI17" s="637"/>
      <c r="BJ17" s="637"/>
      <c r="BK17" s="637"/>
      <c r="BL17" s="637"/>
      <c r="BM17" s="637"/>
      <c r="BN17" s="638"/>
      <c r="BO17" s="639" t="s">
        <v>122</v>
      </c>
      <c r="BP17" s="639"/>
      <c r="BQ17" s="639"/>
      <c r="BR17" s="639"/>
      <c r="BS17" s="640" t="s">
        <v>122</v>
      </c>
      <c r="BT17" s="640"/>
      <c r="BU17" s="640"/>
      <c r="BV17" s="640"/>
      <c r="BW17" s="640"/>
      <c r="BX17" s="640"/>
      <c r="BY17" s="640"/>
      <c r="BZ17" s="640"/>
      <c r="CA17" s="640"/>
      <c r="CB17" s="644"/>
      <c r="CD17" s="633" t="s">
        <v>255</v>
      </c>
      <c r="CE17" s="634"/>
      <c r="CF17" s="634"/>
      <c r="CG17" s="634"/>
      <c r="CH17" s="634"/>
      <c r="CI17" s="634"/>
      <c r="CJ17" s="634"/>
      <c r="CK17" s="634"/>
      <c r="CL17" s="634"/>
      <c r="CM17" s="634"/>
      <c r="CN17" s="634"/>
      <c r="CO17" s="634"/>
      <c r="CP17" s="634"/>
      <c r="CQ17" s="635"/>
      <c r="CR17" s="636">
        <v>197523</v>
      </c>
      <c r="CS17" s="637"/>
      <c r="CT17" s="637"/>
      <c r="CU17" s="637"/>
      <c r="CV17" s="637"/>
      <c r="CW17" s="637"/>
      <c r="CX17" s="637"/>
      <c r="CY17" s="638"/>
      <c r="CZ17" s="639">
        <v>2.8</v>
      </c>
      <c r="DA17" s="639"/>
      <c r="DB17" s="639"/>
      <c r="DC17" s="639"/>
      <c r="DD17" s="645" t="s">
        <v>122</v>
      </c>
      <c r="DE17" s="637"/>
      <c r="DF17" s="637"/>
      <c r="DG17" s="637"/>
      <c r="DH17" s="637"/>
      <c r="DI17" s="637"/>
      <c r="DJ17" s="637"/>
      <c r="DK17" s="637"/>
      <c r="DL17" s="637"/>
      <c r="DM17" s="637"/>
      <c r="DN17" s="637"/>
      <c r="DO17" s="637"/>
      <c r="DP17" s="638"/>
      <c r="DQ17" s="645">
        <v>196580</v>
      </c>
      <c r="DR17" s="637"/>
      <c r="DS17" s="637"/>
      <c r="DT17" s="637"/>
      <c r="DU17" s="637"/>
      <c r="DV17" s="637"/>
      <c r="DW17" s="637"/>
      <c r="DX17" s="637"/>
      <c r="DY17" s="637"/>
      <c r="DZ17" s="637"/>
      <c r="EA17" s="637"/>
      <c r="EB17" s="637"/>
      <c r="EC17" s="646"/>
    </row>
    <row r="18" spans="2:133" ht="11.25" customHeight="1">
      <c r="B18" s="633" t="s">
        <v>256</v>
      </c>
      <c r="C18" s="634"/>
      <c r="D18" s="634"/>
      <c r="E18" s="634"/>
      <c r="F18" s="634"/>
      <c r="G18" s="634"/>
      <c r="H18" s="634"/>
      <c r="I18" s="634"/>
      <c r="J18" s="634"/>
      <c r="K18" s="634"/>
      <c r="L18" s="634"/>
      <c r="M18" s="634"/>
      <c r="N18" s="634"/>
      <c r="O18" s="634"/>
      <c r="P18" s="634"/>
      <c r="Q18" s="635"/>
      <c r="R18" s="636">
        <v>828</v>
      </c>
      <c r="S18" s="637"/>
      <c r="T18" s="637"/>
      <c r="U18" s="637"/>
      <c r="V18" s="637"/>
      <c r="W18" s="637"/>
      <c r="X18" s="637"/>
      <c r="Y18" s="638"/>
      <c r="Z18" s="639">
        <v>0</v>
      </c>
      <c r="AA18" s="639"/>
      <c r="AB18" s="639"/>
      <c r="AC18" s="639"/>
      <c r="AD18" s="640">
        <v>828</v>
      </c>
      <c r="AE18" s="640"/>
      <c r="AF18" s="640"/>
      <c r="AG18" s="640"/>
      <c r="AH18" s="640"/>
      <c r="AI18" s="640"/>
      <c r="AJ18" s="640"/>
      <c r="AK18" s="640"/>
      <c r="AL18" s="641">
        <v>0</v>
      </c>
      <c r="AM18" s="642"/>
      <c r="AN18" s="642"/>
      <c r="AO18" s="643"/>
      <c r="AP18" s="633" t="s">
        <v>257</v>
      </c>
      <c r="AQ18" s="634"/>
      <c r="AR18" s="634"/>
      <c r="AS18" s="634"/>
      <c r="AT18" s="634"/>
      <c r="AU18" s="634"/>
      <c r="AV18" s="634"/>
      <c r="AW18" s="634"/>
      <c r="AX18" s="634"/>
      <c r="AY18" s="634"/>
      <c r="AZ18" s="634"/>
      <c r="BA18" s="634"/>
      <c r="BB18" s="634"/>
      <c r="BC18" s="634"/>
      <c r="BD18" s="634"/>
      <c r="BE18" s="634"/>
      <c r="BF18" s="635"/>
      <c r="BG18" s="636" t="s">
        <v>122</v>
      </c>
      <c r="BH18" s="637"/>
      <c r="BI18" s="637"/>
      <c r="BJ18" s="637"/>
      <c r="BK18" s="637"/>
      <c r="BL18" s="637"/>
      <c r="BM18" s="637"/>
      <c r="BN18" s="638"/>
      <c r="BO18" s="639" t="s">
        <v>122</v>
      </c>
      <c r="BP18" s="639"/>
      <c r="BQ18" s="639"/>
      <c r="BR18" s="639"/>
      <c r="BS18" s="640" t="s">
        <v>122</v>
      </c>
      <c r="BT18" s="640"/>
      <c r="BU18" s="640"/>
      <c r="BV18" s="640"/>
      <c r="BW18" s="640"/>
      <c r="BX18" s="640"/>
      <c r="BY18" s="640"/>
      <c r="BZ18" s="640"/>
      <c r="CA18" s="640"/>
      <c r="CB18" s="644"/>
      <c r="CD18" s="633" t="s">
        <v>258</v>
      </c>
      <c r="CE18" s="634"/>
      <c r="CF18" s="634"/>
      <c r="CG18" s="634"/>
      <c r="CH18" s="634"/>
      <c r="CI18" s="634"/>
      <c r="CJ18" s="634"/>
      <c r="CK18" s="634"/>
      <c r="CL18" s="634"/>
      <c r="CM18" s="634"/>
      <c r="CN18" s="634"/>
      <c r="CO18" s="634"/>
      <c r="CP18" s="634"/>
      <c r="CQ18" s="635"/>
      <c r="CR18" s="636" t="s">
        <v>122</v>
      </c>
      <c r="CS18" s="637"/>
      <c r="CT18" s="637"/>
      <c r="CU18" s="637"/>
      <c r="CV18" s="637"/>
      <c r="CW18" s="637"/>
      <c r="CX18" s="637"/>
      <c r="CY18" s="638"/>
      <c r="CZ18" s="639" t="s">
        <v>122</v>
      </c>
      <c r="DA18" s="639"/>
      <c r="DB18" s="639"/>
      <c r="DC18" s="639"/>
      <c r="DD18" s="645" t="s">
        <v>122</v>
      </c>
      <c r="DE18" s="637"/>
      <c r="DF18" s="637"/>
      <c r="DG18" s="637"/>
      <c r="DH18" s="637"/>
      <c r="DI18" s="637"/>
      <c r="DJ18" s="637"/>
      <c r="DK18" s="637"/>
      <c r="DL18" s="637"/>
      <c r="DM18" s="637"/>
      <c r="DN18" s="637"/>
      <c r="DO18" s="637"/>
      <c r="DP18" s="638"/>
      <c r="DQ18" s="645" t="s">
        <v>122</v>
      </c>
      <c r="DR18" s="637"/>
      <c r="DS18" s="637"/>
      <c r="DT18" s="637"/>
      <c r="DU18" s="637"/>
      <c r="DV18" s="637"/>
      <c r="DW18" s="637"/>
      <c r="DX18" s="637"/>
      <c r="DY18" s="637"/>
      <c r="DZ18" s="637"/>
      <c r="EA18" s="637"/>
      <c r="EB18" s="637"/>
      <c r="EC18" s="646"/>
    </row>
    <row r="19" spans="2:133" ht="11.25" customHeight="1">
      <c r="B19" s="633" t="s">
        <v>259</v>
      </c>
      <c r="C19" s="634"/>
      <c r="D19" s="634"/>
      <c r="E19" s="634"/>
      <c r="F19" s="634"/>
      <c r="G19" s="634"/>
      <c r="H19" s="634"/>
      <c r="I19" s="634"/>
      <c r="J19" s="634"/>
      <c r="K19" s="634"/>
      <c r="L19" s="634"/>
      <c r="M19" s="634"/>
      <c r="N19" s="634"/>
      <c r="O19" s="634"/>
      <c r="P19" s="634"/>
      <c r="Q19" s="635"/>
      <c r="R19" s="636">
        <v>828</v>
      </c>
      <c r="S19" s="637"/>
      <c r="T19" s="637"/>
      <c r="U19" s="637"/>
      <c r="V19" s="637"/>
      <c r="W19" s="637"/>
      <c r="X19" s="637"/>
      <c r="Y19" s="638"/>
      <c r="Z19" s="639">
        <v>0</v>
      </c>
      <c r="AA19" s="639"/>
      <c r="AB19" s="639"/>
      <c r="AC19" s="639"/>
      <c r="AD19" s="640">
        <v>828</v>
      </c>
      <c r="AE19" s="640"/>
      <c r="AF19" s="640"/>
      <c r="AG19" s="640"/>
      <c r="AH19" s="640"/>
      <c r="AI19" s="640"/>
      <c r="AJ19" s="640"/>
      <c r="AK19" s="640"/>
      <c r="AL19" s="641">
        <v>0</v>
      </c>
      <c r="AM19" s="642"/>
      <c r="AN19" s="642"/>
      <c r="AO19" s="643"/>
      <c r="AP19" s="633" t="s">
        <v>260</v>
      </c>
      <c r="AQ19" s="634"/>
      <c r="AR19" s="634"/>
      <c r="AS19" s="634"/>
      <c r="AT19" s="634"/>
      <c r="AU19" s="634"/>
      <c r="AV19" s="634"/>
      <c r="AW19" s="634"/>
      <c r="AX19" s="634"/>
      <c r="AY19" s="634"/>
      <c r="AZ19" s="634"/>
      <c r="BA19" s="634"/>
      <c r="BB19" s="634"/>
      <c r="BC19" s="634"/>
      <c r="BD19" s="634"/>
      <c r="BE19" s="634"/>
      <c r="BF19" s="635"/>
      <c r="BG19" s="636">
        <v>5227</v>
      </c>
      <c r="BH19" s="637"/>
      <c r="BI19" s="637"/>
      <c r="BJ19" s="637"/>
      <c r="BK19" s="637"/>
      <c r="BL19" s="637"/>
      <c r="BM19" s="637"/>
      <c r="BN19" s="638"/>
      <c r="BO19" s="639">
        <v>0.8</v>
      </c>
      <c r="BP19" s="639"/>
      <c r="BQ19" s="639"/>
      <c r="BR19" s="639"/>
      <c r="BS19" s="640" t="s">
        <v>122</v>
      </c>
      <c r="BT19" s="640"/>
      <c r="BU19" s="640"/>
      <c r="BV19" s="640"/>
      <c r="BW19" s="640"/>
      <c r="BX19" s="640"/>
      <c r="BY19" s="640"/>
      <c r="BZ19" s="640"/>
      <c r="CA19" s="640"/>
      <c r="CB19" s="644"/>
      <c r="CD19" s="633" t="s">
        <v>261</v>
      </c>
      <c r="CE19" s="634"/>
      <c r="CF19" s="634"/>
      <c r="CG19" s="634"/>
      <c r="CH19" s="634"/>
      <c r="CI19" s="634"/>
      <c r="CJ19" s="634"/>
      <c r="CK19" s="634"/>
      <c r="CL19" s="634"/>
      <c r="CM19" s="634"/>
      <c r="CN19" s="634"/>
      <c r="CO19" s="634"/>
      <c r="CP19" s="634"/>
      <c r="CQ19" s="635"/>
      <c r="CR19" s="636" t="s">
        <v>122</v>
      </c>
      <c r="CS19" s="637"/>
      <c r="CT19" s="637"/>
      <c r="CU19" s="637"/>
      <c r="CV19" s="637"/>
      <c r="CW19" s="637"/>
      <c r="CX19" s="637"/>
      <c r="CY19" s="638"/>
      <c r="CZ19" s="639" t="s">
        <v>122</v>
      </c>
      <c r="DA19" s="639"/>
      <c r="DB19" s="639"/>
      <c r="DC19" s="639"/>
      <c r="DD19" s="645" t="s">
        <v>122</v>
      </c>
      <c r="DE19" s="637"/>
      <c r="DF19" s="637"/>
      <c r="DG19" s="637"/>
      <c r="DH19" s="637"/>
      <c r="DI19" s="637"/>
      <c r="DJ19" s="637"/>
      <c r="DK19" s="637"/>
      <c r="DL19" s="637"/>
      <c r="DM19" s="637"/>
      <c r="DN19" s="637"/>
      <c r="DO19" s="637"/>
      <c r="DP19" s="638"/>
      <c r="DQ19" s="645" t="s">
        <v>122</v>
      </c>
      <c r="DR19" s="637"/>
      <c r="DS19" s="637"/>
      <c r="DT19" s="637"/>
      <c r="DU19" s="637"/>
      <c r="DV19" s="637"/>
      <c r="DW19" s="637"/>
      <c r="DX19" s="637"/>
      <c r="DY19" s="637"/>
      <c r="DZ19" s="637"/>
      <c r="EA19" s="637"/>
      <c r="EB19" s="637"/>
      <c r="EC19" s="646"/>
    </row>
    <row r="20" spans="2:133" ht="11.25" customHeight="1">
      <c r="B20" s="649" t="s">
        <v>262</v>
      </c>
      <c r="C20" s="650"/>
      <c r="D20" s="650"/>
      <c r="E20" s="650"/>
      <c r="F20" s="650"/>
      <c r="G20" s="650"/>
      <c r="H20" s="650"/>
      <c r="I20" s="650"/>
      <c r="J20" s="650"/>
      <c r="K20" s="650"/>
      <c r="L20" s="650"/>
      <c r="M20" s="650"/>
      <c r="N20" s="650"/>
      <c r="O20" s="650"/>
      <c r="P20" s="650"/>
      <c r="Q20" s="651"/>
      <c r="R20" s="636" t="s">
        <v>122</v>
      </c>
      <c r="S20" s="637"/>
      <c r="T20" s="637"/>
      <c r="U20" s="637"/>
      <c r="V20" s="637"/>
      <c r="W20" s="637"/>
      <c r="X20" s="637"/>
      <c r="Y20" s="638"/>
      <c r="Z20" s="639" t="s">
        <v>122</v>
      </c>
      <c r="AA20" s="639"/>
      <c r="AB20" s="639"/>
      <c r="AC20" s="639"/>
      <c r="AD20" s="640" t="s">
        <v>122</v>
      </c>
      <c r="AE20" s="640"/>
      <c r="AF20" s="640"/>
      <c r="AG20" s="640"/>
      <c r="AH20" s="640"/>
      <c r="AI20" s="640"/>
      <c r="AJ20" s="640"/>
      <c r="AK20" s="640"/>
      <c r="AL20" s="641" t="s">
        <v>122</v>
      </c>
      <c r="AM20" s="642"/>
      <c r="AN20" s="642"/>
      <c r="AO20" s="643"/>
      <c r="AP20" s="633" t="s">
        <v>263</v>
      </c>
      <c r="AQ20" s="634"/>
      <c r="AR20" s="634"/>
      <c r="AS20" s="634"/>
      <c r="AT20" s="634"/>
      <c r="AU20" s="634"/>
      <c r="AV20" s="634"/>
      <c r="AW20" s="634"/>
      <c r="AX20" s="634"/>
      <c r="AY20" s="634"/>
      <c r="AZ20" s="634"/>
      <c r="BA20" s="634"/>
      <c r="BB20" s="634"/>
      <c r="BC20" s="634"/>
      <c r="BD20" s="634"/>
      <c r="BE20" s="634"/>
      <c r="BF20" s="635"/>
      <c r="BG20" s="636">
        <v>5227</v>
      </c>
      <c r="BH20" s="637"/>
      <c r="BI20" s="637"/>
      <c r="BJ20" s="637"/>
      <c r="BK20" s="637"/>
      <c r="BL20" s="637"/>
      <c r="BM20" s="637"/>
      <c r="BN20" s="638"/>
      <c r="BO20" s="639">
        <v>0.8</v>
      </c>
      <c r="BP20" s="639"/>
      <c r="BQ20" s="639"/>
      <c r="BR20" s="639"/>
      <c r="BS20" s="640" t="s">
        <v>122</v>
      </c>
      <c r="BT20" s="640"/>
      <c r="BU20" s="640"/>
      <c r="BV20" s="640"/>
      <c r="BW20" s="640"/>
      <c r="BX20" s="640"/>
      <c r="BY20" s="640"/>
      <c r="BZ20" s="640"/>
      <c r="CA20" s="640"/>
      <c r="CB20" s="644"/>
      <c r="CD20" s="633" t="s">
        <v>264</v>
      </c>
      <c r="CE20" s="634"/>
      <c r="CF20" s="634"/>
      <c r="CG20" s="634"/>
      <c r="CH20" s="634"/>
      <c r="CI20" s="634"/>
      <c r="CJ20" s="634"/>
      <c r="CK20" s="634"/>
      <c r="CL20" s="634"/>
      <c r="CM20" s="634"/>
      <c r="CN20" s="634"/>
      <c r="CO20" s="634"/>
      <c r="CP20" s="634"/>
      <c r="CQ20" s="635"/>
      <c r="CR20" s="636">
        <v>7098560</v>
      </c>
      <c r="CS20" s="637"/>
      <c r="CT20" s="637"/>
      <c r="CU20" s="637"/>
      <c r="CV20" s="637"/>
      <c r="CW20" s="637"/>
      <c r="CX20" s="637"/>
      <c r="CY20" s="638"/>
      <c r="CZ20" s="639">
        <v>100</v>
      </c>
      <c r="DA20" s="639"/>
      <c r="DB20" s="639"/>
      <c r="DC20" s="639"/>
      <c r="DD20" s="645">
        <v>1292038</v>
      </c>
      <c r="DE20" s="637"/>
      <c r="DF20" s="637"/>
      <c r="DG20" s="637"/>
      <c r="DH20" s="637"/>
      <c r="DI20" s="637"/>
      <c r="DJ20" s="637"/>
      <c r="DK20" s="637"/>
      <c r="DL20" s="637"/>
      <c r="DM20" s="637"/>
      <c r="DN20" s="637"/>
      <c r="DO20" s="637"/>
      <c r="DP20" s="638"/>
      <c r="DQ20" s="645">
        <v>3750984</v>
      </c>
      <c r="DR20" s="637"/>
      <c r="DS20" s="637"/>
      <c r="DT20" s="637"/>
      <c r="DU20" s="637"/>
      <c r="DV20" s="637"/>
      <c r="DW20" s="637"/>
      <c r="DX20" s="637"/>
      <c r="DY20" s="637"/>
      <c r="DZ20" s="637"/>
      <c r="EA20" s="637"/>
      <c r="EB20" s="637"/>
      <c r="EC20" s="646"/>
    </row>
    <row r="21" spans="2:133" ht="11.25" customHeight="1">
      <c r="B21" s="633" t="s">
        <v>265</v>
      </c>
      <c r="C21" s="634"/>
      <c r="D21" s="634"/>
      <c r="E21" s="634"/>
      <c r="F21" s="634"/>
      <c r="G21" s="634"/>
      <c r="H21" s="634"/>
      <c r="I21" s="634"/>
      <c r="J21" s="634"/>
      <c r="K21" s="634"/>
      <c r="L21" s="634"/>
      <c r="M21" s="634"/>
      <c r="N21" s="634"/>
      <c r="O21" s="634"/>
      <c r="P21" s="634"/>
      <c r="Q21" s="635"/>
      <c r="R21" s="636">
        <v>2126597</v>
      </c>
      <c r="S21" s="637"/>
      <c r="T21" s="637"/>
      <c r="U21" s="637"/>
      <c r="V21" s="637"/>
      <c r="W21" s="637"/>
      <c r="X21" s="637"/>
      <c r="Y21" s="638"/>
      <c r="Z21" s="639">
        <v>28.8</v>
      </c>
      <c r="AA21" s="639"/>
      <c r="AB21" s="639"/>
      <c r="AC21" s="639"/>
      <c r="AD21" s="640">
        <v>1913076</v>
      </c>
      <c r="AE21" s="640"/>
      <c r="AF21" s="640"/>
      <c r="AG21" s="640"/>
      <c r="AH21" s="640"/>
      <c r="AI21" s="640"/>
      <c r="AJ21" s="640"/>
      <c r="AK21" s="640"/>
      <c r="AL21" s="641">
        <v>67.599999999999994</v>
      </c>
      <c r="AM21" s="642"/>
      <c r="AN21" s="642"/>
      <c r="AO21" s="643"/>
      <c r="AP21" s="633" t="s">
        <v>266</v>
      </c>
      <c r="AQ21" s="652"/>
      <c r="AR21" s="652"/>
      <c r="AS21" s="652"/>
      <c r="AT21" s="652"/>
      <c r="AU21" s="652"/>
      <c r="AV21" s="652"/>
      <c r="AW21" s="652"/>
      <c r="AX21" s="652"/>
      <c r="AY21" s="652"/>
      <c r="AZ21" s="652"/>
      <c r="BA21" s="652"/>
      <c r="BB21" s="652"/>
      <c r="BC21" s="652"/>
      <c r="BD21" s="652"/>
      <c r="BE21" s="652"/>
      <c r="BF21" s="653"/>
      <c r="BG21" s="636">
        <v>5227</v>
      </c>
      <c r="BH21" s="637"/>
      <c r="BI21" s="637"/>
      <c r="BJ21" s="637"/>
      <c r="BK21" s="637"/>
      <c r="BL21" s="637"/>
      <c r="BM21" s="637"/>
      <c r="BN21" s="638"/>
      <c r="BO21" s="639">
        <v>0.8</v>
      </c>
      <c r="BP21" s="639"/>
      <c r="BQ21" s="639"/>
      <c r="BR21" s="639"/>
      <c r="BS21" s="640" t="s">
        <v>122</v>
      </c>
      <c r="BT21" s="640"/>
      <c r="BU21" s="640"/>
      <c r="BV21" s="640"/>
      <c r="BW21" s="640"/>
      <c r="BX21" s="640"/>
      <c r="BY21" s="640"/>
      <c r="BZ21" s="640"/>
      <c r="CA21" s="640"/>
      <c r="CB21" s="644"/>
      <c r="CD21" s="657"/>
      <c r="CE21" s="658"/>
      <c r="CF21" s="658"/>
      <c r="CG21" s="658"/>
      <c r="CH21" s="658"/>
      <c r="CI21" s="658"/>
      <c r="CJ21" s="658"/>
      <c r="CK21" s="658"/>
      <c r="CL21" s="658"/>
      <c r="CM21" s="658"/>
      <c r="CN21" s="658"/>
      <c r="CO21" s="658"/>
      <c r="CP21" s="658"/>
      <c r="CQ21" s="659"/>
      <c r="CR21" s="660"/>
      <c r="CS21" s="655"/>
      <c r="CT21" s="655"/>
      <c r="CU21" s="655"/>
      <c r="CV21" s="655"/>
      <c r="CW21" s="655"/>
      <c r="CX21" s="655"/>
      <c r="CY21" s="661"/>
      <c r="CZ21" s="662"/>
      <c r="DA21" s="662"/>
      <c r="DB21" s="662"/>
      <c r="DC21" s="662"/>
      <c r="DD21" s="654"/>
      <c r="DE21" s="655"/>
      <c r="DF21" s="655"/>
      <c r="DG21" s="655"/>
      <c r="DH21" s="655"/>
      <c r="DI21" s="655"/>
      <c r="DJ21" s="655"/>
      <c r="DK21" s="655"/>
      <c r="DL21" s="655"/>
      <c r="DM21" s="655"/>
      <c r="DN21" s="655"/>
      <c r="DO21" s="655"/>
      <c r="DP21" s="661"/>
      <c r="DQ21" s="654"/>
      <c r="DR21" s="655"/>
      <c r="DS21" s="655"/>
      <c r="DT21" s="655"/>
      <c r="DU21" s="655"/>
      <c r="DV21" s="655"/>
      <c r="DW21" s="655"/>
      <c r="DX21" s="655"/>
      <c r="DY21" s="655"/>
      <c r="DZ21" s="655"/>
      <c r="EA21" s="655"/>
      <c r="EB21" s="655"/>
      <c r="EC21" s="656"/>
    </row>
    <row r="22" spans="2:133" ht="11.25" customHeight="1">
      <c r="B22" s="633" t="s">
        <v>267</v>
      </c>
      <c r="C22" s="634"/>
      <c r="D22" s="634"/>
      <c r="E22" s="634"/>
      <c r="F22" s="634"/>
      <c r="G22" s="634"/>
      <c r="H22" s="634"/>
      <c r="I22" s="634"/>
      <c r="J22" s="634"/>
      <c r="K22" s="634"/>
      <c r="L22" s="634"/>
      <c r="M22" s="634"/>
      <c r="N22" s="634"/>
      <c r="O22" s="634"/>
      <c r="P22" s="634"/>
      <c r="Q22" s="635"/>
      <c r="R22" s="636">
        <v>1913076</v>
      </c>
      <c r="S22" s="637"/>
      <c r="T22" s="637"/>
      <c r="U22" s="637"/>
      <c r="V22" s="637"/>
      <c r="W22" s="637"/>
      <c r="X22" s="637"/>
      <c r="Y22" s="638"/>
      <c r="Z22" s="639">
        <v>25.9</v>
      </c>
      <c r="AA22" s="639"/>
      <c r="AB22" s="639"/>
      <c r="AC22" s="639"/>
      <c r="AD22" s="640">
        <v>1913076</v>
      </c>
      <c r="AE22" s="640"/>
      <c r="AF22" s="640"/>
      <c r="AG22" s="640"/>
      <c r="AH22" s="640"/>
      <c r="AI22" s="640"/>
      <c r="AJ22" s="640"/>
      <c r="AK22" s="640"/>
      <c r="AL22" s="641">
        <v>67.599999999999994</v>
      </c>
      <c r="AM22" s="642"/>
      <c r="AN22" s="642"/>
      <c r="AO22" s="643"/>
      <c r="AP22" s="633" t="s">
        <v>268</v>
      </c>
      <c r="AQ22" s="652"/>
      <c r="AR22" s="652"/>
      <c r="AS22" s="652"/>
      <c r="AT22" s="652"/>
      <c r="AU22" s="652"/>
      <c r="AV22" s="652"/>
      <c r="AW22" s="652"/>
      <c r="AX22" s="652"/>
      <c r="AY22" s="652"/>
      <c r="AZ22" s="652"/>
      <c r="BA22" s="652"/>
      <c r="BB22" s="652"/>
      <c r="BC22" s="652"/>
      <c r="BD22" s="652"/>
      <c r="BE22" s="652"/>
      <c r="BF22" s="653"/>
      <c r="BG22" s="636" t="s">
        <v>122</v>
      </c>
      <c r="BH22" s="637"/>
      <c r="BI22" s="637"/>
      <c r="BJ22" s="637"/>
      <c r="BK22" s="637"/>
      <c r="BL22" s="637"/>
      <c r="BM22" s="637"/>
      <c r="BN22" s="638"/>
      <c r="BO22" s="639" t="s">
        <v>122</v>
      </c>
      <c r="BP22" s="639"/>
      <c r="BQ22" s="639"/>
      <c r="BR22" s="639"/>
      <c r="BS22" s="640" t="s">
        <v>122</v>
      </c>
      <c r="BT22" s="640"/>
      <c r="BU22" s="640"/>
      <c r="BV22" s="640"/>
      <c r="BW22" s="640"/>
      <c r="BX22" s="640"/>
      <c r="BY22" s="640"/>
      <c r="BZ22" s="640"/>
      <c r="CA22" s="640"/>
      <c r="CB22" s="644"/>
      <c r="CD22" s="618" t="s">
        <v>269</v>
      </c>
      <c r="CE22" s="619"/>
      <c r="CF22" s="619"/>
      <c r="CG22" s="619"/>
      <c r="CH22" s="619"/>
      <c r="CI22" s="619"/>
      <c r="CJ22" s="619"/>
      <c r="CK22" s="619"/>
      <c r="CL22" s="619"/>
      <c r="CM22" s="619"/>
      <c r="CN22" s="619"/>
      <c r="CO22" s="619"/>
      <c r="CP22" s="619"/>
      <c r="CQ22" s="619"/>
      <c r="CR22" s="619"/>
      <c r="CS22" s="619"/>
      <c r="CT22" s="619"/>
      <c r="CU22" s="619"/>
      <c r="CV22" s="619"/>
      <c r="CW22" s="619"/>
      <c r="CX22" s="619"/>
      <c r="CY22" s="619"/>
      <c r="CZ22" s="619"/>
      <c r="DA22" s="619"/>
      <c r="DB22" s="619"/>
      <c r="DC22" s="619"/>
      <c r="DD22" s="619"/>
      <c r="DE22" s="619"/>
      <c r="DF22" s="619"/>
      <c r="DG22" s="619"/>
      <c r="DH22" s="619"/>
      <c r="DI22" s="619"/>
      <c r="DJ22" s="619"/>
      <c r="DK22" s="619"/>
      <c r="DL22" s="619"/>
      <c r="DM22" s="619"/>
      <c r="DN22" s="619"/>
      <c r="DO22" s="619"/>
      <c r="DP22" s="619"/>
      <c r="DQ22" s="619"/>
      <c r="DR22" s="619"/>
      <c r="DS22" s="619"/>
      <c r="DT22" s="619"/>
      <c r="DU22" s="619"/>
      <c r="DV22" s="619"/>
      <c r="DW22" s="619"/>
      <c r="DX22" s="619"/>
      <c r="DY22" s="619"/>
      <c r="DZ22" s="619"/>
      <c r="EA22" s="619"/>
      <c r="EB22" s="619"/>
      <c r="EC22" s="620"/>
    </row>
    <row r="23" spans="2:133" ht="11.25" customHeight="1">
      <c r="B23" s="633" t="s">
        <v>270</v>
      </c>
      <c r="C23" s="634"/>
      <c r="D23" s="634"/>
      <c r="E23" s="634"/>
      <c r="F23" s="634"/>
      <c r="G23" s="634"/>
      <c r="H23" s="634"/>
      <c r="I23" s="634"/>
      <c r="J23" s="634"/>
      <c r="K23" s="634"/>
      <c r="L23" s="634"/>
      <c r="M23" s="634"/>
      <c r="N23" s="634"/>
      <c r="O23" s="634"/>
      <c r="P23" s="634"/>
      <c r="Q23" s="635"/>
      <c r="R23" s="636">
        <v>213521</v>
      </c>
      <c r="S23" s="637"/>
      <c r="T23" s="637"/>
      <c r="U23" s="637"/>
      <c r="V23" s="637"/>
      <c r="W23" s="637"/>
      <c r="X23" s="637"/>
      <c r="Y23" s="638"/>
      <c r="Z23" s="639">
        <v>2.9</v>
      </c>
      <c r="AA23" s="639"/>
      <c r="AB23" s="639"/>
      <c r="AC23" s="639"/>
      <c r="AD23" s="640" t="s">
        <v>122</v>
      </c>
      <c r="AE23" s="640"/>
      <c r="AF23" s="640"/>
      <c r="AG23" s="640"/>
      <c r="AH23" s="640"/>
      <c r="AI23" s="640"/>
      <c r="AJ23" s="640"/>
      <c r="AK23" s="640"/>
      <c r="AL23" s="641" t="s">
        <v>122</v>
      </c>
      <c r="AM23" s="642"/>
      <c r="AN23" s="642"/>
      <c r="AO23" s="643"/>
      <c r="AP23" s="633" t="s">
        <v>271</v>
      </c>
      <c r="AQ23" s="652"/>
      <c r="AR23" s="652"/>
      <c r="AS23" s="652"/>
      <c r="AT23" s="652"/>
      <c r="AU23" s="652"/>
      <c r="AV23" s="652"/>
      <c r="AW23" s="652"/>
      <c r="AX23" s="652"/>
      <c r="AY23" s="652"/>
      <c r="AZ23" s="652"/>
      <c r="BA23" s="652"/>
      <c r="BB23" s="652"/>
      <c r="BC23" s="652"/>
      <c r="BD23" s="652"/>
      <c r="BE23" s="652"/>
      <c r="BF23" s="653"/>
      <c r="BG23" s="636" t="s">
        <v>122</v>
      </c>
      <c r="BH23" s="637"/>
      <c r="BI23" s="637"/>
      <c r="BJ23" s="637"/>
      <c r="BK23" s="637"/>
      <c r="BL23" s="637"/>
      <c r="BM23" s="637"/>
      <c r="BN23" s="638"/>
      <c r="BO23" s="639" t="s">
        <v>122</v>
      </c>
      <c r="BP23" s="639"/>
      <c r="BQ23" s="639"/>
      <c r="BR23" s="639"/>
      <c r="BS23" s="640" t="s">
        <v>122</v>
      </c>
      <c r="BT23" s="640"/>
      <c r="BU23" s="640"/>
      <c r="BV23" s="640"/>
      <c r="BW23" s="640"/>
      <c r="BX23" s="640"/>
      <c r="BY23" s="640"/>
      <c r="BZ23" s="640"/>
      <c r="CA23" s="640"/>
      <c r="CB23" s="644"/>
      <c r="CD23" s="618" t="s">
        <v>211</v>
      </c>
      <c r="CE23" s="619"/>
      <c r="CF23" s="619"/>
      <c r="CG23" s="619"/>
      <c r="CH23" s="619"/>
      <c r="CI23" s="619"/>
      <c r="CJ23" s="619"/>
      <c r="CK23" s="619"/>
      <c r="CL23" s="619"/>
      <c r="CM23" s="619"/>
      <c r="CN23" s="619"/>
      <c r="CO23" s="619"/>
      <c r="CP23" s="619"/>
      <c r="CQ23" s="620"/>
      <c r="CR23" s="618" t="s">
        <v>272</v>
      </c>
      <c r="CS23" s="619"/>
      <c r="CT23" s="619"/>
      <c r="CU23" s="619"/>
      <c r="CV23" s="619"/>
      <c r="CW23" s="619"/>
      <c r="CX23" s="619"/>
      <c r="CY23" s="620"/>
      <c r="CZ23" s="618" t="s">
        <v>273</v>
      </c>
      <c r="DA23" s="619"/>
      <c r="DB23" s="619"/>
      <c r="DC23" s="620"/>
      <c r="DD23" s="618" t="s">
        <v>274</v>
      </c>
      <c r="DE23" s="619"/>
      <c r="DF23" s="619"/>
      <c r="DG23" s="619"/>
      <c r="DH23" s="619"/>
      <c r="DI23" s="619"/>
      <c r="DJ23" s="619"/>
      <c r="DK23" s="620"/>
      <c r="DL23" s="663" t="s">
        <v>275</v>
      </c>
      <c r="DM23" s="664"/>
      <c r="DN23" s="664"/>
      <c r="DO23" s="664"/>
      <c r="DP23" s="664"/>
      <c r="DQ23" s="664"/>
      <c r="DR23" s="664"/>
      <c r="DS23" s="664"/>
      <c r="DT23" s="664"/>
      <c r="DU23" s="664"/>
      <c r="DV23" s="665"/>
      <c r="DW23" s="618" t="s">
        <v>276</v>
      </c>
      <c r="DX23" s="619"/>
      <c r="DY23" s="619"/>
      <c r="DZ23" s="619"/>
      <c r="EA23" s="619"/>
      <c r="EB23" s="619"/>
      <c r="EC23" s="620"/>
    </row>
    <row r="24" spans="2:133" ht="11.25" customHeight="1">
      <c r="B24" s="633" t="s">
        <v>277</v>
      </c>
      <c r="C24" s="634"/>
      <c r="D24" s="634"/>
      <c r="E24" s="634"/>
      <c r="F24" s="634"/>
      <c r="G24" s="634"/>
      <c r="H24" s="634"/>
      <c r="I24" s="634"/>
      <c r="J24" s="634"/>
      <c r="K24" s="634"/>
      <c r="L24" s="634"/>
      <c r="M24" s="634"/>
      <c r="N24" s="634"/>
      <c r="O24" s="634"/>
      <c r="P24" s="634"/>
      <c r="Q24" s="635"/>
      <c r="R24" s="636" t="s">
        <v>122</v>
      </c>
      <c r="S24" s="637"/>
      <c r="T24" s="637"/>
      <c r="U24" s="637"/>
      <c r="V24" s="637"/>
      <c r="W24" s="637"/>
      <c r="X24" s="637"/>
      <c r="Y24" s="638"/>
      <c r="Z24" s="639" t="s">
        <v>122</v>
      </c>
      <c r="AA24" s="639"/>
      <c r="AB24" s="639"/>
      <c r="AC24" s="639"/>
      <c r="AD24" s="640" t="s">
        <v>122</v>
      </c>
      <c r="AE24" s="640"/>
      <c r="AF24" s="640"/>
      <c r="AG24" s="640"/>
      <c r="AH24" s="640"/>
      <c r="AI24" s="640"/>
      <c r="AJ24" s="640"/>
      <c r="AK24" s="640"/>
      <c r="AL24" s="641" t="s">
        <v>122</v>
      </c>
      <c r="AM24" s="642"/>
      <c r="AN24" s="642"/>
      <c r="AO24" s="643"/>
      <c r="AP24" s="633" t="s">
        <v>278</v>
      </c>
      <c r="AQ24" s="652"/>
      <c r="AR24" s="652"/>
      <c r="AS24" s="652"/>
      <c r="AT24" s="652"/>
      <c r="AU24" s="652"/>
      <c r="AV24" s="652"/>
      <c r="AW24" s="652"/>
      <c r="AX24" s="652"/>
      <c r="AY24" s="652"/>
      <c r="AZ24" s="652"/>
      <c r="BA24" s="652"/>
      <c r="BB24" s="652"/>
      <c r="BC24" s="652"/>
      <c r="BD24" s="652"/>
      <c r="BE24" s="652"/>
      <c r="BF24" s="653"/>
      <c r="BG24" s="636" t="s">
        <v>122</v>
      </c>
      <c r="BH24" s="637"/>
      <c r="BI24" s="637"/>
      <c r="BJ24" s="637"/>
      <c r="BK24" s="637"/>
      <c r="BL24" s="637"/>
      <c r="BM24" s="637"/>
      <c r="BN24" s="638"/>
      <c r="BO24" s="639" t="s">
        <v>122</v>
      </c>
      <c r="BP24" s="639"/>
      <c r="BQ24" s="639"/>
      <c r="BR24" s="639"/>
      <c r="BS24" s="640" t="s">
        <v>122</v>
      </c>
      <c r="BT24" s="640"/>
      <c r="BU24" s="640"/>
      <c r="BV24" s="640"/>
      <c r="BW24" s="640"/>
      <c r="BX24" s="640"/>
      <c r="BY24" s="640"/>
      <c r="BZ24" s="640"/>
      <c r="CA24" s="640"/>
      <c r="CB24" s="644"/>
      <c r="CD24" s="622" t="s">
        <v>279</v>
      </c>
      <c r="CE24" s="623"/>
      <c r="CF24" s="623"/>
      <c r="CG24" s="623"/>
      <c r="CH24" s="623"/>
      <c r="CI24" s="623"/>
      <c r="CJ24" s="623"/>
      <c r="CK24" s="623"/>
      <c r="CL24" s="623"/>
      <c r="CM24" s="623"/>
      <c r="CN24" s="623"/>
      <c r="CO24" s="623"/>
      <c r="CP24" s="623"/>
      <c r="CQ24" s="624"/>
      <c r="CR24" s="625">
        <v>1835077</v>
      </c>
      <c r="CS24" s="626"/>
      <c r="CT24" s="626"/>
      <c r="CU24" s="626"/>
      <c r="CV24" s="626"/>
      <c r="CW24" s="626"/>
      <c r="CX24" s="626"/>
      <c r="CY24" s="627"/>
      <c r="CZ24" s="630">
        <v>25.9</v>
      </c>
      <c r="DA24" s="631"/>
      <c r="DB24" s="631"/>
      <c r="DC24" s="647"/>
      <c r="DD24" s="671">
        <v>1356809</v>
      </c>
      <c r="DE24" s="626"/>
      <c r="DF24" s="626"/>
      <c r="DG24" s="626"/>
      <c r="DH24" s="626"/>
      <c r="DI24" s="626"/>
      <c r="DJ24" s="626"/>
      <c r="DK24" s="627"/>
      <c r="DL24" s="671">
        <v>1252882</v>
      </c>
      <c r="DM24" s="626"/>
      <c r="DN24" s="626"/>
      <c r="DO24" s="626"/>
      <c r="DP24" s="626"/>
      <c r="DQ24" s="626"/>
      <c r="DR24" s="626"/>
      <c r="DS24" s="626"/>
      <c r="DT24" s="626"/>
      <c r="DU24" s="626"/>
      <c r="DV24" s="627"/>
      <c r="DW24" s="630">
        <v>44.1</v>
      </c>
      <c r="DX24" s="631"/>
      <c r="DY24" s="631"/>
      <c r="DZ24" s="631"/>
      <c r="EA24" s="631"/>
      <c r="EB24" s="631"/>
      <c r="EC24" s="632"/>
    </row>
    <row r="25" spans="2:133" ht="11.25" customHeight="1">
      <c r="B25" s="633" t="s">
        <v>280</v>
      </c>
      <c r="C25" s="634"/>
      <c r="D25" s="634"/>
      <c r="E25" s="634"/>
      <c r="F25" s="634"/>
      <c r="G25" s="634"/>
      <c r="H25" s="634"/>
      <c r="I25" s="634"/>
      <c r="J25" s="634"/>
      <c r="K25" s="634"/>
      <c r="L25" s="634"/>
      <c r="M25" s="634"/>
      <c r="N25" s="634"/>
      <c r="O25" s="634"/>
      <c r="P25" s="634"/>
      <c r="Q25" s="635"/>
      <c r="R25" s="636">
        <v>3020840</v>
      </c>
      <c r="S25" s="637"/>
      <c r="T25" s="637"/>
      <c r="U25" s="637"/>
      <c r="V25" s="637"/>
      <c r="W25" s="637"/>
      <c r="X25" s="637"/>
      <c r="Y25" s="638"/>
      <c r="Z25" s="639">
        <v>40.9</v>
      </c>
      <c r="AA25" s="639"/>
      <c r="AB25" s="639"/>
      <c r="AC25" s="639"/>
      <c r="AD25" s="640">
        <v>2807319</v>
      </c>
      <c r="AE25" s="640"/>
      <c r="AF25" s="640"/>
      <c r="AG25" s="640"/>
      <c r="AH25" s="640"/>
      <c r="AI25" s="640"/>
      <c r="AJ25" s="640"/>
      <c r="AK25" s="640"/>
      <c r="AL25" s="641">
        <v>99.2</v>
      </c>
      <c r="AM25" s="642"/>
      <c r="AN25" s="642"/>
      <c r="AO25" s="643"/>
      <c r="AP25" s="633" t="s">
        <v>281</v>
      </c>
      <c r="AQ25" s="652"/>
      <c r="AR25" s="652"/>
      <c r="AS25" s="652"/>
      <c r="AT25" s="652"/>
      <c r="AU25" s="652"/>
      <c r="AV25" s="652"/>
      <c r="AW25" s="652"/>
      <c r="AX25" s="652"/>
      <c r="AY25" s="652"/>
      <c r="AZ25" s="652"/>
      <c r="BA25" s="652"/>
      <c r="BB25" s="652"/>
      <c r="BC25" s="652"/>
      <c r="BD25" s="652"/>
      <c r="BE25" s="652"/>
      <c r="BF25" s="653"/>
      <c r="BG25" s="636" t="s">
        <v>122</v>
      </c>
      <c r="BH25" s="637"/>
      <c r="BI25" s="637"/>
      <c r="BJ25" s="637"/>
      <c r="BK25" s="637"/>
      <c r="BL25" s="637"/>
      <c r="BM25" s="637"/>
      <c r="BN25" s="638"/>
      <c r="BO25" s="639" t="s">
        <v>122</v>
      </c>
      <c r="BP25" s="639"/>
      <c r="BQ25" s="639"/>
      <c r="BR25" s="639"/>
      <c r="BS25" s="640" t="s">
        <v>122</v>
      </c>
      <c r="BT25" s="640"/>
      <c r="BU25" s="640"/>
      <c r="BV25" s="640"/>
      <c r="BW25" s="640"/>
      <c r="BX25" s="640"/>
      <c r="BY25" s="640"/>
      <c r="BZ25" s="640"/>
      <c r="CA25" s="640"/>
      <c r="CB25" s="644"/>
      <c r="CD25" s="633" t="s">
        <v>282</v>
      </c>
      <c r="CE25" s="634"/>
      <c r="CF25" s="634"/>
      <c r="CG25" s="634"/>
      <c r="CH25" s="634"/>
      <c r="CI25" s="634"/>
      <c r="CJ25" s="634"/>
      <c r="CK25" s="634"/>
      <c r="CL25" s="634"/>
      <c r="CM25" s="634"/>
      <c r="CN25" s="634"/>
      <c r="CO25" s="634"/>
      <c r="CP25" s="634"/>
      <c r="CQ25" s="635"/>
      <c r="CR25" s="636">
        <v>1083750</v>
      </c>
      <c r="CS25" s="668"/>
      <c r="CT25" s="668"/>
      <c r="CU25" s="668"/>
      <c r="CV25" s="668"/>
      <c r="CW25" s="668"/>
      <c r="CX25" s="668"/>
      <c r="CY25" s="669"/>
      <c r="CZ25" s="641">
        <v>15.3</v>
      </c>
      <c r="DA25" s="666"/>
      <c r="DB25" s="666"/>
      <c r="DC25" s="670"/>
      <c r="DD25" s="645">
        <v>913948</v>
      </c>
      <c r="DE25" s="668"/>
      <c r="DF25" s="668"/>
      <c r="DG25" s="668"/>
      <c r="DH25" s="668"/>
      <c r="DI25" s="668"/>
      <c r="DJ25" s="668"/>
      <c r="DK25" s="669"/>
      <c r="DL25" s="645">
        <v>910131</v>
      </c>
      <c r="DM25" s="668"/>
      <c r="DN25" s="668"/>
      <c r="DO25" s="668"/>
      <c r="DP25" s="668"/>
      <c r="DQ25" s="668"/>
      <c r="DR25" s="668"/>
      <c r="DS25" s="668"/>
      <c r="DT25" s="668"/>
      <c r="DU25" s="668"/>
      <c r="DV25" s="669"/>
      <c r="DW25" s="641">
        <v>32</v>
      </c>
      <c r="DX25" s="666"/>
      <c r="DY25" s="666"/>
      <c r="DZ25" s="666"/>
      <c r="EA25" s="666"/>
      <c r="EB25" s="666"/>
      <c r="EC25" s="667"/>
    </row>
    <row r="26" spans="2:133" ht="11.25" customHeight="1">
      <c r="B26" s="633" t="s">
        <v>283</v>
      </c>
      <c r="C26" s="634"/>
      <c r="D26" s="634"/>
      <c r="E26" s="634"/>
      <c r="F26" s="634"/>
      <c r="G26" s="634"/>
      <c r="H26" s="634"/>
      <c r="I26" s="634"/>
      <c r="J26" s="634"/>
      <c r="K26" s="634"/>
      <c r="L26" s="634"/>
      <c r="M26" s="634"/>
      <c r="N26" s="634"/>
      <c r="O26" s="634"/>
      <c r="P26" s="634"/>
      <c r="Q26" s="635"/>
      <c r="R26" s="636">
        <v>1474</v>
      </c>
      <c r="S26" s="637"/>
      <c r="T26" s="637"/>
      <c r="U26" s="637"/>
      <c r="V26" s="637"/>
      <c r="W26" s="637"/>
      <c r="X26" s="637"/>
      <c r="Y26" s="638"/>
      <c r="Z26" s="639">
        <v>0</v>
      </c>
      <c r="AA26" s="639"/>
      <c r="AB26" s="639"/>
      <c r="AC26" s="639"/>
      <c r="AD26" s="640">
        <v>1474</v>
      </c>
      <c r="AE26" s="640"/>
      <c r="AF26" s="640"/>
      <c r="AG26" s="640"/>
      <c r="AH26" s="640"/>
      <c r="AI26" s="640"/>
      <c r="AJ26" s="640"/>
      <c r="AK26" s="640"/>
      <c r="AL26" s="641">
        <v>0.1</v>
      </c>
      <c r="AM26" s="642"/>
      <c r="AN26" s="642"/>
      <c r="AO26" s="643"/>
      <c r="AP26" s="633" t="s">
        <v>284</v>
      </c>
      <c r="AQ26" s="652"/>
      <c r="AR26" s="652"/>
      <c r="AS26" s="652"/>
      <c r="AT26" s="652"/>
      <c r="AU26" s="652"/>
      <c r="AV26" s="652"/>
      <c r="AW26" s="652"/>
      <c r="AX26" s="652"/>
      <c r="AY26" s="652"/>
      <c r="AZ26" s="652"/>
      <c r="BA26" s="652"/>
      <c r="BB26" s="652"/>
      <c r="BC26" s="652"/>
      <c r="BD26" s="652"/>
      <c r="BE26" s="652"/>
      <c r="BF26" s="653"/>
      <c r="BG26" s="636" t="s">
        <v>122</v>
      </c>
      <c r="BH26" s="637"/>
      <c r="BI26" s="637"/>
      <c r="BJ26" s="637"/>
      <c r="BK26" s="637"/>
      <c r="BL26" s="637"/>
      <c r="BM26" s="637"/>
      <c r="BN26" s="638"/>
      <c r="BO26" s="639" t="s">
        <v>122</v>
      </c>
      <c r="BP26" s="639"/>
      <c r="BQ26" s="639"/>
      <c r="BR26" s="639"/>
      <c r="BS26" s="640" t="s">
        <v>122</v>
      </c>
      <c r="BT26" s="640"/>
      <c r="BU26" s="640"/>
      <c r="BV26" s="640"/>
      <c r="BW26" s="640"/>
      <c r="BX26" s="640"/>
      <c r="BY26" s="640"/>
      <c r="BZ26" s="640"/>
      <c r="CA26" s="640"/>
      <c r="CB26" s="644"/>
      <c r="CD26" s="633" t="s">
        <v>285</v>
      </c>
      <c r="CE26" s="634"/>
      <c r="CF26" s="634"/>
      <c r="CG26" s="634"/>
      <c r="CH26" s="634"/>
      <c r="CI26" s="634"/>
      <c r="CJ26" s="634"/>
      <c r="CK26" s="634"/>
      <c r="CL26" s="634"/>
      <c r="CM26" s="634"/>
      <c r="CN26" s="634"/>
      <c r="CO26" s="634"/>
      <c r="CP26" s="634"/>
      <c r="CQ26" s="635"/>
      <c r="CR26" s="636">
        <v>600166</v>
      </c>
      <c r="CS26" s="637"/>
      <c r="CT26" s="637"/>
      <c r="CU26" s="637"/>
      <c r="CV26" s="637"/>
      <c r="CW26" s="637"/>
      <c r="CX26" s="637"/>
      <c r="CY26" s="638"/>
      <c r="CZ26" s="641">
        <v>8.5</v>
      </c>
      <c r="DA26" s="666"/>
      <c r="DB26" s="666"/>
      <c r="DC26" s="670"/>
      <c r="DD26" s="645">
        <v>486436</v>
      </c>
      <c r="DE26" s="637"/>
      <c r="DF26" s="637"/>
      <c r="DG26" s="637"/>
      <c r="DH26" s="637"/>
      <c r="DI26" s="637"/>
      <c r="DJ26" s="637"/>
      <c r="DK26" s="638"/>
      <c r="DL26" s="645" t="s">
        <v>122</v>
      </c>
      <c r="DM26" s="637"/>
      <c r="DN26" s="637"/>
      <c r="DO26" s="637"/>
      <c r="DP26" s="637"/>
      <c r="DQ26" s="637"/>
      <c r="DR26" s="637"/>
      <c r="DS26" s="637"/>
      <c r="DT26" s="637"/>
      <c r="DU26" s="637"/>
      <c r="DV26" s="638"/>
      <c r="DW26" s="641" t="s">
        <v>122</v>
      </c>
      <c r="DX26" s="666"/>
      <c r="DY26" s="666"/>
      <c r="DZ26" s="666"/>
      <c r="EA26" s="666"/>
      <c r="EB26" s="666"/>
      <c r="EC26" s="667"/>
    </row>
    <row r="27" spans="2:133" ht="11.25" customHeight="1">
      <c r="B27" s="633" t="s">
        <v>286</v>
      </c>
      <c r="C27" s="634"/>
      <c r="D27" s="634"/>
      <c r="E27" s="634"/>
      <c r="F27" s="634"/>
      <c r="G27" s="634"/>
      <c r="H27" s="634"/>
      <c r="I27" s="634"/>
      <c r="J27" s="634"/>
      <c r="K27" s="634"/>
      <c r="L27" s="634"/>
      <c r="M27" s="634"/>
      <c r="N27" s="634"/>
      <c r="O27" s="634"/>
      <c r="P27" s="634"/>
      <c r="Q27" s="635"/>
      <c r="R27" s="636">
        <v>6569</v>
      </c>
      <c r="S27" s="637"/>
      <c r="T27" s="637"/>
      <c r="U27" s="637"/>
      <c r="V27" s="637"/>
      <c r="W27" s="637"/>
      <c r="X27" s="637"/>
      <c r="Y27" s="638"/>
      <c r="Z27" s="639">
        <v>0.1</v>
      </c>
      <c r="AA27" s="639"/>
      <c r="AB27" s="639"/>
      <c r="AC27" s="639"/>
      <c r="AD27" s="640" t="s">
        <v>122</v>
      </c>
      <c r="AE27" s="640"/>
      <c r="AF27" s="640"/>
      <c r="AG27" s="640"/>
      <c r="AH27" s="640"/>
      <c r="AI27" s="640"/>
      <c r="AJ27" s="640"/>
      <c r="AK27" s="640"/>
      <c r="AL27" s="641" t="s">
        <v>122</v>
      </c>
      <c r="AM27" s="642"/>
      <c r="AN27" s="642"/>
      <c r="AO27" s="643"/>
      <c r="AP27" s="633" t="s">
        <v>287</v>
      </c>
      <c r="AQ27" s="634"/>
      <c r="AR27" s="634"/>
      <c r="AS27" s="634"/>
      <c r="AT27" s="634"/>
      <c r="AU27" s="634"/>
      <c r="AV27" s="634"/>
      <c r="AW27" s="634"/>
      <c r="AX27" s="634"/>
      <c r="AY27" s="634"/>
      <c r="AZ27" s="634"/>
      <c r="BA27" s="634"/>
      <c r="BB27" s="634"/>
      <c r="BC27" s="634"/>
      <c r="BD27" s="634"/>
      <c r="BE27" s="634"/>
      <c r="BF27" s="635"/>
      <c r="BG27" s="636">
        <v>662601</v>
      </c>
      <c r="BH27" s="637"/>
      <c r="BI27" s="637"/>
      <c r="BJ27" s="637"/>
      <c r="BK27" s="637"/>
      <c r="BL27" s="637"/>
      <c r="BM27" s="637"/>
      <c r="BN27" s="638"/>
      <c r="BO27" s="639">
        <v>100</v>
      </c>
      <c r="BP27" s="639"/>
      <c r="BQ27" s="639"/>
      <c r="BR27" s="639"/>
      <c r="BS27" s="640">
        <v>2356</v>
      </c>
      <c r="BT27" s="640"/>
      <c r="BU27" s="640"/>
      <c r="BV27" s="640"/>
      <c r="BW27" s="640"/>
      <c r="BX27" s="640"/>
      <c r="BY27" s="640"/>
      <c r="BZ27" s="640"/>
      <c r="CA27" s="640"/>
      <c r="CB27" s="644"/>
      <c r="CD27" s="633" t="s">
        <v>288</v>
      </c>
      <c r="CE27" s="634"/>
      <c r="CF27" s="634"/>
      <c r="CG27" s="634"/>
      <c r="CH27" s="634"/>
      <c r="CI27" s="634"/>
      <c r="CJ27" s="634"/>
      <c r="CK27" s="634"/>
      <c r="CL27" s="634"/>
      <c r="CM27" s="634"/>
      <c r="CN27" s="634"/>
      <c r="CO27" s="634"/>
      <c r="CP27" s="634"/>
      <c r="CQ27" s="635"/>
      <c r="CR27" s="636">
        <v>553804</v>
      </c>
      <c r="CS27" s="668"/>
      <c r="CT27" s="668"/>
      <c r="CU27" s="668"/>
      <c r="CV27" s="668"/>
      <c r="CW27" s="668"/>
      <c r="CX27" s="668"/>
      <c r="CY27" s="669"/>
      <c r="CZ27" s="641">
        <v>7.8</v>
      </c>
      <c r="DA27" s="666"/>
      <c r="DB27" s="666"/>
      <c r="DC27" s="670"/>
      <c r="DD27" s="645">
        <v>246281</v>
      </c>
      <c r="DE27" s="668"/>
      <c r="DF27" s="668"/>
      <c r="DG27" s="668"/>
      <c r="DH27" s="668"/>
      <c r="DI27" s="668"/>
      <c r="DJ27" s="668"/>
      <c r="DK27" s="669"/>
      <c r="DL27" s="645">
        <v>146171</v>
      </c>
      <c r="DM27" s="668"/>
      <c r="DN27" s="668"/>
      <c r="DO27" s="668"/>
      <c r="DP27" s="668"/>
      <c r="DQ27" s="668"/>
      <c r="DR27" s="668"/>
      <c r="DS27" s="668"/>
      <c r="DT27" s="668"/>
      <c r="DU27" s="668"/>
      <c r="DV27" s="669"/>
      <c r="DW27" s="641">
        <v>5.0999999999999996</v>
      </c>
      <c r="DX27" s="666"/>
      <c r="DY27" s="666"/>
      <c r="DZ27" s="666"/>
      <c r="EA27" s="666"/>
      <c r="EB27" s="666"/>
      <c r="EC27" s="667"/>
    </row>
    <row r="28" spans="2:133" ht="11.25" customHeight="1">
      <c r="B28" s="633" t="s">
        <v>289</v>
      </c>
      <c r="C28" s="634"/>
      <c r="D28" s="634"/>
      <c r="E28" s="634"/>
      <c r="F28" s="634"/>
      <c r="G28" s="634"/>
      <c r="H28" s="634"/>
      <c r="I28" s="634"/>
      <c r="J28" s="634"/>
      <c r="K28" s="634"/>
      <c r="L28" s="634"/>
      <c r="M28" s="634"/>
      <c r="N28" s="634"/>
      <c r="O28" s="634"/>
      <c r="P28" s="634"/>
      <c r="Q28" s="635"/>
      <c r="R28" s="636">
        <v>130297</v>
      </c>
      <c r="S28" s="637"/>
      <c r="T28" s="637"/>
      <c r="U28" s="637"/>
      <c r="V28" s="637"/>
      <c r="W28" s="637"/>
      <c r="X28" s="637"/>
      <c r="Y28" s="638"/>
      <c r="Z28" s="639">
        <v>1.8</v>
      </c>
      <c r="AA28" s="639"/>
      <c r="AB28" s="639"/>
      <c r="AC28" s="639"/>
      <c r="AD28" s="640">
        <v>10477</v>
      </c>
      <c r="AE28" s="640"/>
      <c r="AF28" s="640"/>
      <c r="AG28" s="640"/>
      <c r="AH28" s="640"/>
      <c r="AI28" s="640"/>
      <c r="AJ28" s="640"/>
      <c r="AK28" s="640"/>
      <c r="AL28" s="641">
        <v>0.4</v>
      </c>
      <c r="AM28" s="642"/>
      <c r="AN28" s="642"/>
      <c r="AO28" s="643"/>
      <c r="AP28" s="633"/>
      <c r="AQ28" s="634"/>
      <c r="AR28" s="634"/>
      <c r="AS28" s="634"/>
      <c r="AT28" s="634"/>
      <c r="AU28" s="634"/>
      <c r="AV28" s="634"/>
      <c r="AW28" s="634"/>
      <c r="AX28" s="634"/>
      <c r="AY28" s="634"/>
      <c r="AZ28" s="634"/>
      <c r="BA28" s="634"/>
      <c r="BB28" s="634"/>
      <c r="BC28" s="634"/>
      <c r="BD28" s="634"/>
      <c r="BE28" s="634"/>
      <c r="BF28" s="635"/>
      <c r="BG28" s="636"/>
      <c r="BH28" s="637"/>
      <c r="BI28" s="637"/>
      <c r="BJ28" s="637"/>
      <c r="BK28" s="637"/>
      <c r="BL28" s="637"/>
      <c r="BM28" s="637"/>
      <c r="BN28" s="638"/>
      <c r="BO28" s="639"/>
      <c r="BP28" s="639"/>
      <c r="BQ28" s="639"/>
      <c r="BR28" s="639"/>
      <c r="BS28" s="645"/>
      <c r="BT28" s="637"/>
      <c r="BU28" s="637"/>
      <c r="BV28" s="637"/>
      <c r="BW28" s="637"/>
      <c r="BX28" s="637"/>
      <c r="BY28" s="637"/>
      <c r="BZ28" s="637"/>
      <c r="CA28" s="637"/>
      <c r="CB28" s="646"/>
      <c r="CD28" s="633" t="s">
        <v>290</v>
      </c>
      <c r="CE28" s="634"/>
      <c r="CF28" s="634"/>
      <c r="CG28" s="634"/>
      <c r="CH28" s="634"/>
      <c r="CI28" s="634"/>
      <c r="CJ28" s="634"/>
      <c r="CK28" s="634"/>
      <c r="CL28" s="634"/>
      <c r="CM28" s="634"/>
      <c r="CN28" s="634"/>
      <c r="CO28" s="634"/>
      <c r="CP28" s="634"/>
      <c r="CQ28" s="635"/>
      <c r="CR28" s="636">
        <v>197523</v>
      </c>
      <c r="CS28" s="637"/>
      <c r="CT28" s="637"/>
      <c r="CU28" s="637"/>
      <c r="CV28" s="637"/>
      <c r="CW28" s="637"/>
      <c r="CX28" s="637"/>
      <c r="CY28" s="638"/>
      <c r="CZ28" s="641">
        <v>2.8</v>
      </c>
      <c r="DA28" s="666"/>
      <c r="DB28" s="666"/>
      <c r="DC28" s="670"/>
      <c r="DD28" s="645">
        <v>196580</v>
      </c>
      <c r="DE28" s="637"/>
      <c r="DF28" s="637"/>
      <c r="DG28" s="637"/>
      <c r="DH28" s="637"/>
      <c r="DI28" s="637"/>
      <c r="DJ28" s="637"/>
      <c r="DK28" s="638"/>
      <c r="DL28" s="645">
        <v>196580</v>
      </c>
      <c r="DM28" s="637"/>
      <c r="DN28" s="637"/>
      <c r="DO28" s="637"/>
      <c r="DP28" s="637"/>
      <c r="DQ28" s="637"/>
      <c r="DR28" s="637"/>
      <c r="DS28" s="637"/>
      <c r="DT28" s="637"/>
      <c r="DU28" s="637"/>
      <c r="DV28" s="638"/>
      <c r="DW28" s="641">
        <v>6.9</v>
      </c>
      <c r="DX28" s="666"/>
      <c r="DY28" s="666"/>
      <c r="DZ28" s="666"/>
      <c r="EA28" s="666"/>
      <c r="EB28" s="666"/>
      <c r="EC28" s="667"/>
    </row>
    <row r="29" spans="2:133" ht="11.25" customHeight="1">
      <c r="B29" s="633" t="s">
        <v>291</v>
      </c>
      <c r="C29" s="634"/>
      <c r="D29" s="634"/>
      <c r="E29" s="634"/>
      <c r="F29" s="634"/>
      <c r="G29" s="634"/>
      <c r="H29" s="634"/>
      <c r="I29" s="634"/>
      <c r="J29" s="634"/>
      <c r="K29" s="634"/>
      <c r="L29" s="634"/>
      <c r="M29" s="634"/>
      <c r="N29" s="634"/>
      <c r="O29" s="634"/>
      <c r="P29" s="634"/>
      <c r="Q29" s="635"/>
      <c r="R29" s="636">
        <v>23479</v>
      </c>
      <c r="S29" s="637"/>
      <c r="T29" s="637"/>
      <c r="U29" s="637"/>
      <c r="V29" s="637"/>
      <c r="W29" s="637"/>
      <c r="X29" s="637"/>
      <c r="Y29" s="638"/>
      <c r="Z29" s="639">
        <v>0.3</v>
      </c>
      <c r="AA29" s="639"/>
      <c r="AB29" s="639"/>
      <c r="AC29" s="639"/>
      <c r="AD29" s="640" t="s">
        <v>122</v>
      </c>
      <c r="AE29" s="640"/>
      <c r="AF29" s="640"/>
      <c r="AG29" s="640"/>
      <c r="AH29" s="640"/>
      <c r="AI29" s="640"/>
      <c r="AJ29" s="640"/>
      <c r="AK29" s="640"/>
      <c r="AL29" s="641" t="s">
        <v>122</v>
      </c>
      <c r="AM29" s="642"/>
      <c r="AN29" s="642"/>
      <c r="AO29" s="643"/>
      <c r="AP29" s="657"/>
      <c r="AQ29" s="658"/>
      <c r="AR29" s="658"/>
      <c r="AS29" s="658"/>
      <c r="AT29" s="658"/>
      <c r="AU29" s="658"/>
      <c r="AV29" s="658"/>
      <c r="AW29" s="658"/>
      <c r="AX29" s="658"/>
      <c r="AY29" s="658"/>
      <c r="AZ29" s="658"/>
      <c r="BA29" s="658"/>
      <c r="BB29" s="658"/>
      <c r="BC29" s="658"/>
      <c r="BD29" s="658"/>
      <c r="BE29" s="658"/>
      <c r="BF29" s="659"/>
      <c r="BG29" s="636"/>
      <c r="BH29" s="637"/>
      <c r="BI29" s="637"/>
      <c r="BJ29" s="637"/>
      <c r="BK29" s="637"/>
      <c r="BL29" s="637"/>
      <c r="BM29" s="637"/>
      <c r="BN29" s="638"/>
      <c r="BO29" s="639"/>
      <c r="BP29" s="639"/>
      <c r="BQ29" s="639"/>
      <c r="BR29" s="639"/>
      <c r="BS29" s="640"/>
      <c r="BT29" s="640"/>
      <c r="BU29" s="640"/>
      <c r="BV29" s="640"/>
      <c r="BW29" s="640"/>
      <c r="BX29" s="640"/>
      <c r="BY29" s="640"/>
      <c r="BZ29" s="640"/>
      <c r="CA29" s="640"/>
      <c r="CB29" s="644"/>
      <c r="CD29" s="672" t="s">
        <v>292</v>
      </c>
      <c r="CE29" s="673"/>
      <c r="CF29" s="633" t="s">
        <v>66</v>
      </c>
      <c r="CG29" s="634"/>
      <c r="CH29" s="634"/>
      <c r="CI29" s="634"/>
      <c r="CJ29" s="634"/>
      <c r="CK29" s="634"/>
      <c r="CL29" s="634"/>
      <c r="CM29" s="634"/>
      <c r="CN29" s="634"/>
      <c r="CO29" s="634"/>
      <c r="CP29" s="634"/>
      <c r="CQ29" s="635"/>
      <c r="CR29" s="636">
        <v>197523</v>
      </c>
      <c r="CS29" s="668"/>
      <c r="CT29" s="668"/>
      <c r="CU29" s="668"/>
      <c r="CV29" s="668"/>
      <c r="CW29" s="668"/>
      <c r="CX29" s="668"/>
      <c r="CY29" s="669"/>
      <c r="CZ29" s="641">
        <v>2.8</v>
      </c>
      <c r="DA29" s="666"/>
      <c r="DB29" s="666"/>
      <c r="DC29" s="670"/>
      <c r="DD29" s="645">
        <v>196580</v>
      </c>
      <c r="DE29" s="668"/>
      <c r="DF29" s="668"/>
      <c r="DG29" s="668"/>
      <c r="DH29" s="668"/>
      <c r="DI29" s="668"/>
      <c r="DJ29" s="668"/>
      <c r="DK29" s="669"/>
      <c r="DL29" s="645">
        <v>196580</v>
      </c>
      <c r="DM29" s="668"/>
      <c r="DN29" s="668"/>
      <c r="DO29" s="668"/>
      <c r="DP29" s="668"/>
      <c r="DQ29" s="668"/>
      <c r="DR29" s="668"/>
      <c r="DS29" s="668"/>
      <c r="DT29" s="668"/>
      <c r="DU29" s="668"/>
      <c r="DV29" s="669"/>
      <c r="DW29" s="641">
        <v>6.9</v>
      </c>
      <c r="DX29" s="666"/>
      <c r="DY29" s="666"/>
      <c r="DZ29" s="666"/>
      <c r="EA29" s="666"/>
      <c r="EB29" s="666"/>
      <c r="EC29" s="667"/>
    </row>
    <row r="30" spans="2:133" ht="11.25" customHeight="1">
      <c r="B30" s="633" t="s">
        <v>293</v>
      </c>
      <c r="C30" s="634"/>
      <c r="D30" s="634"/>
      <c r="E30" s="634"/>
      <c r="F30" s="634"/>
      <c r="G30" s="634"/>
      <c r="H30" s="634"/>
      <c r="I30" s="634"/>
      <c r="J30" s="634"/>
      <c r="K30" s="634"/>
      <c r="L30" s="634"/>
      <c r="M30" s="634"/>
      <c r="N30" s="634"/>
      <c r="O30" s="634"/>
      <c r="P30" s="634"/>
      <c r="Q30" s="635"/>
      <c r="R30" s="636">
        <v>406219</v>
      </c>
      <c r="S30" s="637"/>
      <c r="T30" s="637"/>
      <c r="U30" s="637"/>
      <c r="V30" s="637"/>
      <c r="W30" s="637"/>
      <c r="X30" s="637"/>
      <c r="Y30" s="638"/>
      <c r="Z30" s="639">
        <v>5.5</v>
      </c>
      <c r="AA30" s="639"/>
      <c r="AB30" s="639"/>
      <c r="AC30" s="639"/>
      <c r="AD30" s="640" t="s">
        <v>122</v>
      </c>
      <c r="AE30" s="640"/>
      <c r="AF30" s="640"/>
      <c r="AG30" s="640"/>
      <c r="AH30" s="640"/>
      <c r="AI30" s="640"/>
      <c r="AJ30" s="640"/>
      <c r="AK30" s="640"/>
      <c r="AL30" s="641" t="s">
        <v>122</v>
      </c>
      <c r="AM30" s="642"/>
      <c r="AN30" s="642"/>
      <c r="AO30" s="643"/>
      <c r="AP30" s="618" t="s">
        <v>211</v>
      </c>
      <c r="AQ30" s="619"/>
      <c r="AR30" s="619"/>
      <c r="AS30" s="619"/>
      <c r="AT30" s="619"/>
      <c r="AU30" s="619"/>
      <c r="AV30" s="619"/>
      <c r="AW30" s="619"/>
      <c r="AX30" s="619"/>
      <c r="AY30" s="619"/>
      <c r="AZ30" s="619"/>
      <c r="BA30" s="619"/>
      <c r="BB30" s="619"/>
      <c r="BC30" s="619"/>
      <c r="BD30" s="619"/>
      <c r="BE30" s="619"/>
      <c r="BF30" s="620"/>
      <c r="BG30" s="618" t="s">
        <v>294</v>
      </c>
      <c r="BH30" s="678"/>
      <c r="BI30" s="678"/>
      <c r="BJ30" s="678"/>
      <c r="BK30" s="678"/>
      <c r="BL30" s="678"/>
      <c r="BM30" s="678"/>
      <c r="BN30" s="678"/>
      <c r="BO30" s="678"/>
      <c r="BP30" s="678"/>
      <c r="BQ30" s="679"/>
      <c r="BR30" s="618" t="s">
        <v>295</v>
      </c>
      <c r="BS30" s="678"/>
      <c r="BT30" s="678"/>
      <c r="BU30" s="678"/>
      <c r="BV30" s="678"/>
      <c r="BW30" s="678"/>
      <c r="BX30" s="678"/>
      <c r="BY30" s="678"/>
      <c r="BZ30" s="678"/>
      <c r="CA30" s="678"/>
      <c r="CB30" s="679"/>
      <c r="CD30" s="674"/>
      <c r="CE30" s="675"/>
      <c r="CF30" s="633" t="s">
        <v>296</v>
      </c>
      <c r="CG30" s="634"/>
      <c r="CH30" s="634"/>
      <c r="CI30" s="634"/>
      <c r="CJ30" s="634"/>
      <c r="CK30" s="634"/>
      <c r="CL30" s="634"/>
      <c r="CM30" s="634"/>
      <c r="CN30" s="634"/>
      <c r="CO30" s="634"/>
      <c r="CP30" s="634"/>
      <c r="CQ30" s="635"/>
      <c r="CR30" s="636">
        <v>194039</v>
      </c>
      <c r="CS30" s="637"/>
      <c r="CT30" s="637"/>
      <c r="CU30" s="637"/>
      <c r="CV30" s="637"/>
      <c r="CW30" s="637"/>
      <c r="CX30" s="637"/>
      <c r="CY30" s="638"/>
      <c r="CZ30" s="641">
        <v>2.7</v>
      </c>
      <c r="DA30" s="666"/>
      <c r="DB30" s="666"/>
      <c r="DC30" s="670"/>
      <c r="DD30" s="645">
        <v>193096</v>
      </c>
      <c r="DE30" s="637"/>
      <c r="DF30" s="637"/>
      <c r="DG30" s="637"/>
      <c r="DH30" s="637"/>
      <c r="DI30" s="637"/>
      <c r="DJ30" s="637"/>
      <c r="DK30" s="638"/>
      <c r="DL30" s="645">
        <v>193096</v>
      </c>
      <c r="DM30" s="637"/>
      <c r="DN30" s="637"/>
      <c r="DO30" s="637"/>
      <c r="DP30" s="637"/>
      <c r="DQ30" s="637"/>
      <c r="DR30" s="637"/>
      <c r="DS30" s="637"/>
      <c r="DT30" s="637"/>
      <c r="DU30" s="637"/>
      <c r="DV30" s="638"/>
      <c r="DW30" s="641">
        <v>6.8</v>
      </c>
      <c r="DX30" s="666"/>
      <c r="DY30" s="666"/>
      <c r="DZ30" s="666"/>
      <c r="EA30" s="666"/>
      <c r="EB30" s="666"/>
      <c r="EC30" s="667"/>
    </row>
    <row r="31" spans="2:133" ht="11.25" customHeight="1">
      <c r="B31" s="649" t="s">
        <v>297</v>
      </c>
      <c r="C31" s="650"/>
      <c r="D31" s="650"/>
      <c r="E31" s="650"/>
      <c r="F31" s="650"/>
      <c r="G31" s="650"/>
      <c r="H31" s="650"/>
      <c r="I31" s="650"/>
      <c r="J31" s="650"/>
      <c r="K31" s="650"/>
      <c r="L31" s="650"/>
      <c r="M31" s="650"/>
      <c r="N31" s="650"/>
      <c r="O31" s="650"/>
      <c r="P31" s="650"/>
      <c r="Q31" s="651"/>
      <c r="R31" s="636" t="s">
        <v>122</v>
      </c>
      <c r="S31" s="637"/>
      <c r="T31" s="637"/>
      <c r="U31" s="637"/>
      <c r="V31" s="637"/>
      <c r="W31" s="637"/>
      <c r="X31" s="637"/>
      <c r="Y31" s="638"/>
      <c r="Z31" s="639" t="s">
        <v>122</v>
      </c>
      <c r="AA31" s="639"/>
      <c r="AB31" s="639"/>
      <c r="AC31" s="639"/>
      <c r="AD31" s="640" t="s">
        <v>122</v>
      </c>
      <c r="AE31" s="640"/>
      <c r="AF31" s="640"/>
      <c r="AG31" s="640"/>
      <c r="AH31" s="640"/>
      <c r="AI31" s="640"/>
      <c r="AJ31" s="640"/>
      <c r="AK31" s="640"/>
      <c r="AL31" s="641" t="s">
        <v>122</v>
      </c>
      <c r="AM31" s="642"/>
      <c r="AN31" s="642"/>
      <c r="AO31" s="643"/>
      <c r="AP31" s="682" t="s">
        <v>298</v>
      </c>
      <c r="AQ31" s="683"/>
      <c r="AR31" s="683"/>
      <c r="AS31" s="683"/>
      <c r="AT31" s="688" t="s">
        <v>299</v>
      </c>
      <c r="AU31" s="210"/>
      <c r="AV31" s="210"/>
      <c r="AW31" s="210"/>
      <c r="AX31" s="622" t="s">
        <v>177</v>
      </c>
      <c r="AY31" s="623"/>
      <c r="AZ31" s="623"/>
      <c r="BA31" s="623"/>
      <c r="BB31" s="623"/>
      <c r="BC31" s="623"/>
      <c r="BD31" s="623"/>
      <c r="BE31" s="623"/>
      <c r="BF31" s="624"/>
      <c r="BG31" s="692">
        <v>99.7</v>
      </c>
      <c r="BH31" s="680"/>
      <c r="BI31" s="680"/>
      <c r="BJ31" s="680"/>
      <c r="BK31" s="680"/>
      <c r="BL31" s="680"/>
      <c r="BM31" s="631">
        <v>99.6</v>
      </c>
      <c r="BN31" s="680"/>
      <c r="BO31" s="680"/>
      <c r="BP31" s="680"/>
      <c r="BQ31" s="681"/>
      <c r="BR31" s="692">
        <v>99.7</v>
      </c>
      <c r="BS31" s="680"/>
      <c r="BT31" s="680"/>
      <c r="BU31" s="680"/>
      <c r="BV31" s="680"/>
      <c r="BW31" s="680"/>
      <c r="BX31" s="631">
        <v>99.6</v>
      </c>
      <c r="BY31" s="680"/>
      <c r="BZ31" s="680"/>
      <c r="CA31" s="680"/>
      <c r="CB31" s="681"/>
      <c r="CD31" s="674"/>
      <c r="CE31" s="675"/>
      <c r="CF31" s="633" t="s">
        <v>300</v>
      </c>
      <c r="CG31" s="634"/>
      <c r="CH31" s="634"/>
      <c r="CI31" s="634"/>
      <c r="CJ31" s="634"/>
      <c r="CK31" s="634"/>
      <c r="CL31" s="634"/>
      <c r="CM31" s="634"/>
      <c r="CN31" s="634"/>
      <c r="CO31" s="634"/>
      <c r="CP31" s="634"/>
      <c r="CQ31" s="635"/>
      <c r="CR31" s="636">
        <v>3484</v>
      </c>
      <c r="CS31" s="668"/>
      <c r="CT31" s="668"/>
      <c r="CU31" s="668"/>
      <c r="CV31" s="668"/>
      <c r="CW31" s="668"/>
      <c r="CX31" s="668"/>
      <c r="CY31" s="669"/>
      <c r="CZ31" s="641">
        <v>0</v>
      </c>
      <c r="DA31" s="666"/>
      <c r="DB31" s="666"/>
      <c r="DC31" s="670"/>
      <c r="DD31" s="645">
        <v>3484</v>
      </c>
      <c r="DE31" s="668"/>
      <c r="DF31" s="668"/>
      <c r="DG31" s="668"/>
      <c r="DH31" s="668"/>
      <c r="DI31" s="668"/>
      <c r="DJ31" s="668"/>
      <c r="DK31" s="669"/>
      <c r="DL31" s="645">
        <v>3484</v>
      </c>
      <c r="DM31" s="668"/>
      <c r="DN31" s="668"/>
      <c r="DO31" s="668"/>
      <c r="DP31" s="668"/>
      <c r="DQ31" s="668"/>
      <c r="DR31" s="668"/>
      <c r="DS31" s="668"/>
      <c r="DT31" s="668"/>
      <c r="DU31" s="668"/>
      <c r="DV31" s="669"/>
      <c r="DW31" s="641">
        <v>0.1</v>
      </c>
      <c r="DX31" s="666"/>
      <c r="DY31" s="666"/>
      <c r="DZ31" s="666"/>
      <c r="EA31" s="666"/>
      <c r="EB31" s="666"/>
      <c r="EC31" s="667"/>
    </row>
    <row r="32" spans="2:133" ht="11.25" customHeight="1">
      <c r="B32" s="633" t="s">
        <v>301</v>
      </c>
      <c r="C32" s="634"/>
      <c r="D32" s="634"/>
      <c r="E32" s="634"/>
      <c r="F32" s="634"/>
      <c r="G32" s="634"/>
      <c r="H32" s="634"/>
      <c r="I32" s="634"/>
      <c r="J32" s="634"/>
      <c r="K32" s="634"/>
      <c r="L32" s="634"/>
      <c r="M32" s="634"/>
      <c r="N32" s="634"/>
      <c r="O32" s="634"/>
      <c r="P32" s="634"/>
      <c r="Q32" s="635"/>
      <c r="R32" s="636">
        <v>3014379</v>
      </c>
      <c r="S32" s="637"/>
      <c r="T32" s="637"/>
      <c r="U32" s="637"/>
      <c r="V32" s="637"/>
      <c r="W32" s="637"/>
      <c r="X32" s="637"/>
      <c r="Y32" s="638"/>
      <c r="Z32" s="639">
        <v>40.799999999999997</v>
      </c>
      <c r="AA32" s="639"/>
      <c r="AB32" s="639"/>
      <c r="AC32" s="639"/>
      <c r="AD32" s="640" t="s">
        <v>122</v>
      </c>
      <c r="AE32" s="640"/>
      <c r="AF32" s="640"/>
      <c r="AG32" s="640"/>
      <c r="AH32" s="640"/>
      <c r="AI32" s="640"/>
      <c r="AJ32" s="640"/>
      <c r="AK32" s="640"/>
      <c r="AL32" s="641" t="s">
        <v>122</v>
      </c>
      <c r="AM32" s="642"/>
      <c r="AN32" s="642"/>
      <c r="AO32" s="643"/>
      <c r="AP32" s="684"/>
      <c r="AQ32" s="685"/>
      <c r="AR32" s="685"/>
      <c r="AS32" s="685"/>
      <c r="AT32" s="689"/>
      <c r="AU32" s="206" t="s">
        <v>302</v>
      </c>
      <c r="AX32" s="633" t="s">
        <v>303</v>
      </c>
      <c r="AY32" s="634"/>
      <c r="AZ32" s="634"/>
      <c r="BA32" s="634"/>
      <c r="BB32" s="634"/>
      <c r="BC32" s="634"/>
      <c r="BD32" s="634"/>
      <c r="BE32" s="634"/>
      <c r="BF32" s="635"/>
      <c r="BG32" s="693">
        <v>99.8</v>
      </c>
      <c r="BH32" s="668"/>
      <c r="BI32" s="668"/>
      <c r="BJ32" s="668"/>
      <c r="BK32" s="668"/>
      <c r="BL32" s="668"/>
      <c r="BM32" s="642">
        <v>99.5</v>
      </c>
      <c r="BN32" s="668"/>
      <c r="BO32" s="668"/>
      <c r="BP32" s="668"/>
      <c r="BQ32" s="691"/>
      <c r="BR32" s="693">
        <v>99.5</v>
      </c>
      <c r="BS32" s="668"/>
      <c r="BT32" s="668"/>
      <c r="BU32" s="668"/>
      <c r="BV32" s="668"/>
      <c r="BW32" s="668"/>
      <c r="BX32" s="642">
        <v>99.4</v>
      </c>
      <c r="BY32" s="668"/>
      <c r="BZ32" s="668"/>
      <c r="CA32" s="668"/>
      <c r="CB32" s="691"/>
      <c r="CD32" s="676"/>
      <c r="CE32" s="677"/>
      <c r="CF32" s="633" t="s">
        <v>304</v>
      </c>
      <c r="CG32" s="634"/>
      <c r="CH32" s="634"/>
      <c r="CI32" s="634"/>
      <c r="CJ32" s="634"/>
      <c r="CK32" s="634"/>
      <c r="CL32" s="634"/>
      <c r="CM32" s="634"/>
      <c r="CN32" s="634"/>
      <c r="CO32" s="634"/>
      <c r="CP32" s="634"/>
      <c r="CQ32" s="635"/>
      <c r="CR32" s="636" t="s">
        <v>122</v>
      </c>
      <c r="CS32" s="637"/>
      <c r="CT32" s="637"/>
      <c r="CU32" s="637"/>
      <c r="CV32" s="637"/>
      <c r="CW32" s="637"/>
      <c r="CX32" s="637"/>
      <c r="CY32" s="638"/>
      <c r="CZ32" s="641" t="s">
        <v>122</v>
      </c>
      <c r="DA32" s="666"/>
      <c r="DB32" s="666"/>
      <c r="DC32" s="670"/>
      <c r="DD32" s="645" t="s">
        <v>122</v>
      </c>
      <c r="DE32" s="637"/>
      <c r="DF32" s="637"/>
      <c r="DG32" s="637"/>
      <c r="DH32" s="637"/>
      <c r="DI32" s="637"/>
      <c r="DJ32" s="637"/>
      <c r="DK32" s="638"/>
      <c r="DL32" s="645" t="s">
        <v>122</v>
      </c>
      <c r="DM32" s="637"/>
      <c r="DN32" s="637"/>
      <c r="DO32" s="637"/>
      <c r="DP32" s="637"/>
      <c r="DQ32" s="637"/>
      <c r="DR32" s="637"/>
      <c r="DS32" s="637"/>
      <c r="DT32" s="637"/>
      <c r="DU32" s="637"/>
      <c r="DV32" s="638"/>
      <c r="DW32" s="641" t="s">
        <v>122</v>
      </c>
      <c r="DX32" s="666"/>
      <c r="DY32" s="666"/>
      <c r="DZ32" s="666"/>
      <c r="EA32" s="666"/>
      <c r="EB32" s="666"/>
      <c r="EC32" s="667"/>
    </row>
    <row r="33" spans="2:133" ht="11.25" customHeight="1">
      <c r="B33" s="633" t="s">
        <v>305</v>
      </c>
      <c r="C33" s="634"/>
      <c r="D33" s="634"/>
      <c r="E33" s="634"/>
      <c r="F33" s="634"/>
      <c r="G33" s="634"/>
      <c r="H33" s="634"/>
      <c r="I33" s="634"/>
      <c r="J33" s="634"/>
      <c r="K33" s="634"/>
      <c r="L33" s="634"/>
      <c r="M33" s="634"/>
      <c r="N33" s="634"/>
      <c r="O33" s="634"/>
      <c r="P33" s="634"/>
      <c r="Q33" s="635"/>
      <c r="R33" s="636">
        <v>45404</v>
      </c>
      <c r="S33" s="637"/>
      <c r="T33" s="637"/>
      <c r="U33" s="637"/>
      <c r="V33" s="637"/>
      <c r="W33" s="637"/>
      <c r="X33" s="637"/>
      <c r="Y33" s="638"/>
      <c r="Z33" s="639">
        <v>0.6</v>
      </c>
      <c r="AA33" s="639"/>
      <c r="AB33" s="639"/>
      <c r="AC33" s="639"/>
      <c r="AD33" s="640">
        <v>11195</v>
      </c>
      <c r="AE33" s="640"/>
      <c r="AF33" s="640"/>
      <c r="AG33" s="640"/>
      <c r="AH33" s="640"/>
      <c r="AI33" s="640"/>
      <c r="AJ33" s="640"/>
      <c r="AK33" s="640"/>
      <c r="AL33" s="641">
        <v>0.4</v>
      </c>
      <c r="AM33" s="642"/>
      <c r="AN33" s="642"/>
      <c r="AO33" s="643"/>
      <c r="AP33" s="686"/>
      <c r="AQ33" s="687"/>
      <c r="AR33" s="687"/>
      <c r="AS33" s="687"/>
      <c r="AT33" s="690"/>
      <c r="AU33" s="211"/>
      <c r="AV33" s="211"/>
      <c r="AW33" s="211"/>
      <c r="AX33" s="657" t="s">
        <v>306</v>
      </c>
      <c r="AY33" s="658"/>
      <c r="AZ33" s="658"/>
      <c r="BA33" s="658"/>
      <c r="BB33" s="658"/>
      <c r="BC33" s="658"/>
      <c r="BD33" s="658"/>
      <c r="BE33" s="658"/>
      <c r="BF33" s="659"/>
      <c r="BG33" s="694">
        <v>99.5</v>
      </c>
      <c r="BH33" s="695"/>
      <c r="BI33" s="695"/>
      <c r="BJ33" s="695"/>
      <c r="BK33" s="695"/>
      <c r="BL33" s="695"/>
      <c r="BM33" s="696">
        <v>99.4</v>
      </c>
      <c r="BN33" s="695"/>
      <c r="BO33" s="695"/>
      <c r="BP33" s="695"/>
      <c r="BQ33" s="697"/>
      <c r="BR33" s="694">
        <v>99.6</v>
      </c>
      <c r="BS33" s="695"/>
      <c r="BT33" s="695"/>
      <c r="BU33" s="695"/>
      <c r="BV33" s="695"/>
      <c r="BW33" s="695"/>
      <c r="BX33" s="696">
        <v>99.4</v>
      </c>
      <c r="BY33" s="695"/>
      <c r="BZ33" s="695"/>
      <c r="CA33" s="695"/>
      <c r="CB33" s="697"/>
      <c r="CD33" s="633" t="s">
        <v>307</v>
      </c>
      <c r="CE33" s="634"/>
      <c r="CF33" s="634"/>
      <c r="CG33" s="634"/>
      <c r="CH33" s="634"/>
      <c r="CI33" s="634"/>
      <c r="CJ33" s="634"/>
      <c r="CK33" s="634"/>
      <c r="CL33" s="634"/>
      <c r="CM33" s="634"/>
      <c r="CN33" s="634"/>
      <c r="CO33" s="634"/>
      <c r="CP33" s="634"/>
      <c r="CQ33" s="635"/>
      <c r="CR33" s="636">
        <v>3971445</v>
      </c>
      <c r="CS33" s="668"/>
      <c r="CT33" s="668"/>
      <c r="CU33" s="668"/>
      <c r="CV33" s="668"/>
      <c r="CW33" s="668"/>
      <c r="CX33" s="668"/>
      <c r="CY33" s="669"/>
      <c r="CZ33" s="641">
        <v>55.9</v>
      </c>
      <c r="DA33" s="666"/>
      <c r="DB33" s="666"/>
      <c r="DC33" s="670"/>
      <c r="DD33" s="645">
        <v>1869341</v>
      </c>
      <c r="DE33" s="668"/>
      <c r="DF33" s="668"/>
      <c r="DG33" s="668"/>
      <c r="DH33" s="668"/>
      <c r="DI33" s="668"/>
      <c r="DJ33" s="668"/>
      <c r="DK33" s="669"/>
      <c r="DL33" s="645">
        <v>925945</v>
      </c>
      <c r="DM33" s="668"/>
      <c r="DN33" s="668"/>
      <c r="DO33" s="668"/>
      <c r="DP33" s="668"/>
      <c r="DQ33" s="668"/>
      <c r="DR33" s="668"/>
      <c r="DS33" s="668"/>
      <c r="DT33" s="668"/>
      <c r="DU33" s="668"/>
      <c r="DV33" s="669"/>
      <c r="DW33" s="641">
        <v>32.6</v>
      </c>
      <c r="DX33" s="666"/>
      <c r="DY33" s="666"/>
      <c r="DZ33" s="666"/>
      <c r="EA33" s="666"/>
      <c r="EB33" s="666"/>
      <c r="EC33" s="667"/>
    </row>
    <row r="34" spans="2:133" ht="11.25" customHeight="1">
      <c r="B34" s="633" t="s">
        <v>308</v>
      </c>
      <c r="C34" s="634"/>
      <c r="D34" s="634"/>
      <c r="E34" s="634"/>
      <c r="F34" s="634"/>
      <c r="G34" s="634"/>
      <c r="H34" s="634"/>
      <c r="I34" s="634"/>
      <c r="J34" s="634"/>
      <c r="K34" s="634"/>
      <c r="L34" s="634"/>
      <c r="M34" s="634"/>
      <c r="N34" s="634"/>
      <c r="O34" s="634"/>
      <c r="P34" s="634"/>
      <c r="Q34" s="635"/>
      <c r="R34" s="636">
        <v>21905</v>
      </c>
      <c r="S34" s="637"/>
      <c r="T34" s="637"/>
      <c r="U34" s="637"/>
      <c r="V34" s="637"/>
      <c r="W34" s="637"/>
      <c r="X34" s="637"/>
      <c r="Y34" s="638"/>
      <c r="Z34" s="639">
        <v>0.3</v>
      </c>
      <c r="AA34" s="639"/>
      <c r="AB34" s="639"/>
      <c r="AC34" s="639"/>
      <c r="AD34" s="640" t="s">
        <v>122</v>
      </c>
      <c r="AE34" s="640"/>
      <c r="AF34" s="640"/>
      <c r="AG34" s="640"/>
      <c r="AH34" s="640"/>
      <c r="AI34" s="640"/>
      <c r="AJ34" s="640"/>
      <c r="AK34" s="640"/>
      <c r="AL34" s="641" t="s">
        <v>122</v>
      </c>
      <c r="AM34" s="642"/>
      <c r="AN34" s="642"/>
      <c r="AO34" s="643"/>
      <c r="AP34" s="212"/>
      <c r="AQ34" s="213"/>
      <c r="AS34" s="210"/>
      <c r="AT34" s="210"/>
      <c r="AU34" s="210"/>
      <c r="AV34" s="210"/>
      <c r="AW34" s="210"/>
      <c r="AX34" s="210"/>
      <c r="AY34" s="210"/>
      <c r="AZ34" s="210"/>
      <c r="BA34" s="210"/>
      <c r="BB34" s="210"/>
      <c r="BC34" s="210"/>
      <c r="BD34" s="210"/>
      <c r="BE34" s="210"/>
      <c r="BF34" s="210"/>
      <c r="BG34" s="213"/>
      <c r="BH34" s="213"/>
      <c r="BI34" s="213"/>
      <c r="BJ34" s="213"/>
      <c r="BK34" s="213"/>
      <c r="BL34" s="213"/>
      <c r="BM34" s="213"/>
      <c r="BN34" s="213"/>
      <c r="BO34" s="213"/>
      <c r="BP34" s="213"/>
      <c r="BQ34" s="213"/>
      <c r="BR34" s="213"/>
      <c r="BS34" s="213"/>
      <c r="BT34" s="213"/>
      <c r="BU34" s="213"/>
      <c r="BV34" s="213"/>
      <c r="BW34" s="213"/>
      <c r="BX34" s="213"/>
      <c r="BY34" s="213"/>
      <c r="BZ34" s="213"/>
      <c r="CA34" s="213"/>
      <c r="CB34" s="213"/>
      <c r="CD34" s="633" t="s">
        <v>309</v>
      </c>
      <c r="CE34" s="634"/>
      <c r="CF34" s="634"/>
      <c r="CG34" s="634"/>
      <c r="CH34" s="634"/>
      <c r="CI34" s="634"/>
      <c r="CJ34" s="634"/>
      <c r="CK34" s="634"/>
      <c r="CL34" s="634"/>
      <c r="CM34" s="634"/>
      <c r="CN34" s="634"/>
      <c r="CO34" s="634"/>
      <c r="CP34" s="634"/>
      <c r="CQ34" s="635"/>
      <c r="CR34" s="636">
        <v>1556220</v>
      </c>
      <c r="CS34" s="637"/>
      <c r="CT34" s="637"/>
      <c r="CU34" s="637"/>
      <c r="CV34" s="637"/>
      <c r="CW34" s="637"/>
      <c r="CX34" s="637"/>
      <c r="CY34" s="638"/>
      <c r="CZ34" s="641">
        <v>21.9</v>
      </c>
      <c r="DA34" s="666"/>
      <c r="DB34" s="666"/>
      <c r="DC34" s="670"/>
      <c r="DD34" s="645">
        <v>378987</v>
      </c>
      <c r="DE34" s="637"/>
      <c r="DF34" s="637"/>
      <c r="DG34" s="637"/>
      <c r="DH34" s="637"/>
      <c r="DI34" s="637"/>
      <c r="DJ34" s="637"/>
      <c r="DK34" s="638"/>
      <c r="DL34" s="645">
        <v>308489</v>
      </c>
      <c r="DM34" s="637"/>
      <c r="DN34" s="637"/>
      <c r="DO34" s="637"/>
      <c r="DP34" s="637"/>
      <c r="DQ34" s="637"/>
      <c r="DR34" s="637"/>
      <c r="DS34" s="637"/>
      <c r="DT34" s="637"/>
      <c r="DU34" s="637"/>
      <c r="DV34" s="638"/>
      <c r="DW34" s="641">
        <v>10.8</v>
      </c>
      <c r="DX34" s="666"/>
      <c r="DY34" s="666"/>
      <c r="DZ34" s="666"/>
      <c r="EA34" s="666"/>
      <c r="EB34" s="666"/>
      <c r="EC34" s="667"/>
    </row>
    <row r="35" spans="2:133" ht="11.25" customHeight="1">
      <c r="B35" s="633" t="s">
        <v>310</v>
      </c>
      <c r="C35" s="634"/>
      <c r="D35" s="634"/>
      <c r="E35" s="634"/>
      <c r="F35" s="634"/>
      <c r="G35" s="634"/>
      <c r="H35" s="634"/>
      <c r="I35" s="634"/>
      <c r="J35" s="634"/>
      <c r="K35" s="634"/>
      <c r="L35" s="634"/>
      <c r="M35" s="634"/>
      <c r="N35" s="634"/>
      <c r="O35" s="634"/>
      <c r="P35" s="634"/>
      <c r="Q35" s="635"/>
      <c r="R35" s="636">
        <v>239845</v>
      </c>
      <c r="S35" s="637"/>
      <c r="T35" s="637"/>
      <c r="U35" s="637"/>
      <c r="V35" s="637"/>
      <c r="W35" s="637"/>
      <c r="X35" s="637"/>
      <c r="Y35" s="638"/>
      <c r="Z35" s="639">
        <v>3.2</v>
      </c>
      <c r="AA35" s="639"/>
      <c r="AB35" s="639"/>
      <c r="AC35" s="639"/>
      <c r="AD35" s="640" t="s">
        <v>122</v>
      </c>
      <c r="AE35" s="640"/>
      <c r="AF35" s="640"/>
      <c r="AG35" s="640"/>
      <c r="AH35" s="640"/>
      <c r="AI35" s="640"/>
      <c r="AJ35" s="640"/>
      <c r="AK35" s="640"/>
      <c r="AL35" s="641" t="s">
        <v>122</v>
      </c>
      <c r="AM35" s="642"/>
      <c r="AN35" s="642"/>
      <c r="AO35" s="643"/>
      <c r="AP35" s="214"/>
      <c r="AQ35" s="618" t="s">
        <v>311</v>
      </c>
      <c r="AR35" s="619"/>
      <c r="AS35" s="619"/>
      <c r="AT35" s="619"/>
      <c r="AU35" s="619"/>
      <c r="AV35" s="619"/>
      <c r="AW35" s="619"/>
      <c r="AX35" s="619"/>
      <c r="AY35" s="619"/>
      <c r="AZ35" s="619"/>
      <c r="BA35" s="619"/>
      <c r="BB35" s="619"/>
      <c r="BC35" s="619"/>
      <c r="BD35" s="619"/>
      <c r="BE35" s="619"/>
      <c r="BF35" s="620"/>
      <c r="BG35" s="618" t="s">
        <v>312</v>
      </c>
      <c r="BH35" s="619"/>
      <c r="BI35" s="619"/>
      <c r="BJ35" s="619"/>
      <c r="BK35" s="619"/>
      <c r="BL35" s="619"/>
      <c r="BM35" s="619"/>
      <c r="BN35" s="619"/>
      <c r="BO35" s="619"/>
      <c r="BP35" s="619"/>
      <c r="BQ35" s="619"/>
      <c r="BR35" s="619"/>
      <c r="BS35" s="619"/>
      <c r="BT35" s="619"/>
      <c r="BU35" s="619"/>
      <c r="BV35" s="619"/>
      <c r="BW35" s="619"/>
      <c r="BX35" s="619"/>
      <c r="BY35" s="619"/>
      <c r="BZ35" s="619"/>
      <c r="CA35" s="619"/>
      <c r="CB35" s="620"/>
      <c r="CD35" s="633" t="s">
        <v>313</v>
      </c>
      <c r="CE35" s="634"/>
      <c r="CF35" s="634"/>
      <c r="CG35" s="634"/>
      <c r="CH35" s="634"/>
      <c r="CI35" s="634"/>
      <c r="CJ35" s="634"/>
      <c r="CK35" s="634"/>
      <c r="CL35" s="634"/>
      <c r="CM35" s="634"/>
      <c r="CN35" s="634"/>
      <c r="CO35" s="634"/>
      <c r="CP35" s="634"/>
      <c r="CQ35" s="635"/>
      <c r="CR35" s="636">
        <v>88532</v>
      </c>
      <c r="CS35" s="668"/>
      <c r="CT35" s="668"/>
      <c r="CU35" s="668"/>
      <c r="CV35" s="668"/>
      <c r="CW35" s="668"/>
      <c r="CX35" s="668"/>
      <c r="CY35" s="669"/>
      <c r="CZ35" s="641">
        <v>1.2</v>
      </c>
      <c r="DA35" s="666"/>
      <c r="DB35" s="666"/>
      <c r="DC35" s="670"/>
      <c r="DD35" s="645">
        <v>56053</v>
      </c>
      <c r="DE35" s="668"/>
      <c r="DF35" s="668"/>
      <c r="DG35" s="668"/>
      <c r="DH35" s="668"/>
      <c r="DI35" s="668"/>
      <c r="DJ35" s="668"/>
      <c r="DK35" s="669"/>
      <c r="DL35" s="645">
        <v>56053</v>
      </c>
      <c r="DM35" s="668"/>
      <c r="DN35" s="668"/>
      <c r="DO35" s="668"/>
      <c r="DP35" s="668"/>
      <c r="DQ35" s="668"/>
      <c r="DR35" s="668"/>
      <c r="DS35" s="668"/>
      <c r="DT35" s="668"/>
      <c r="DU35" s="668"/>
      <c r="DV35" s="669"/>
      <c r="DW35" s="641">
        <v>2</v>
      </c>
      <c r="DX35" s="666"/>
      <c r="DY35" s="666"/>
      <c r="DZ35" s="666"/>
      <c r="EA35" s="666"/>
      <c r="EB35" s="666"/>
      <c r="EC35" s="667"/>
    </row>
    <row r="36" spans="2:133" ht="11.25" customHeight="1">
      <c r="B36" s="633" t="s">
        <v>314</v>
      </c>
      <c r="C36" s="634"/>
      <c r="D36" s="634"/>
      <c r="E36" s="634"/>
      <c r="F36" s="634"/>
      <c r="G36" s="634"/>
      <c r="H36" s="634"/>
      <c r="I36" s="634"/>
      <c r="J36" s="634"/>
      <c r="K36" s="634"/>
      <c r="L36" s="634"/>
      <c r="M36" s="634"/>
      <c r="N36" s="634"/>
      <c r="O36" s="634"/>
      <c r="P36" s="634"/>
      <c r="Q36" s="635"/>
      <c r="R36" s="636">
        <v>295785</v>
      </c>
      <c r="S36" s="637"/>
      <c r="T36" s="637"/>
      <c r="U36" s="637"/>
      <c r="V36" s="637"/>
      <c r="W36" s="637"/>
      <c r="X36" s="637"/>
      <c r="Y36" s="638"/>
      <c r="Z36" s="639">
        <v>4</v>
      </c>
      <c r="AA36" s="639"/>
      <c r="AB36" s="639"/>
      <c r="AC36" s="639"/>
      <c r="AD36" s="640" t="s">
        <v>122</v>
      </c>
      <c r="AE36" s="640"/>
      <c r="AF36" s="640"/>
      <c r="AG36" s="640"/>
      <c r="AH36" s="640"/>
      <c r="AI36" s="640"/>
      <c r="AJ36" s="640"/>
      <c r="AK36" s="640"/>
      <c r="AL36" s="641" t="s">
        <v>122</v>
      </c>
      <c r="AM36" s="642"/>
      <c r="AN36" s="642"/>
      <c r="AO36" s="643"/>
      <c r="AP36" s="214"/>
      <c r="AQ36" s="702" t="s">
        <v>315</v>
      </c>
      <c r="AR36" s="703"/>
      <c r="AS36" s="703"/>
      <c r="AT36" s="703"/>
      <c r="AU36" s="703"/>
      <c r="AV36" s="703"/>
      <c r="AW36" s="703"/>
      <c r="AX36" s="703"/>
      <c r="AY36" s="704"/>
      <c r="AZ36" s="625">
        <v>1103708</v>
      </c>
      <c r="BA36" s="626"/>
      <c r="BB36" s="626"/>
      <c r="BC36" s="626"/>
      <c r="BD36" s="626"/>
      <c r="BE36" s="626"/>
      <c r="BF36" s="698"/>
      <c r="BG36" s="622" t="s">
        <v>316</v>
      </c>
      <c r="BH36" s="623"/>
      <c r="BI36" s="623"/>
      <c r="BJ36" s="623"/>
      <c r="BK36" s="623"/>
      <c r="BL36" s="623"/>
      <c r="BM36" s="623"/>
      <c r="BN36" s="623"/>
      <c r="BO36" s="623"/>
      <c r="BP36" s="623"/>
      <c r="BQ36" s="623"/>
      <c r="BR36" s="623"/>
      <c r="BS36" s="623"/>
      <c r="BT36" s="623"/>
      <c r="BU36" s="624"/>
      <c r="BV36" s="625">
        <v>1317</v>
      </c>
      <c r="BW36" s="626"/>
      <c r="BX36" s="626"/>
      <c r="BY36" s="626"/>
      <c r="BZ36" s="626"/>
      <c r="CA36" s="626"/>
      <c r="CB36" s="698"/>
      <c r="CD36" s="633" t="s">
        <v>317</v>
      </c>
      <c r="CE36" s="634"/>
      <c r="CF36" s="634"/>
      <c r="CG36" s="634"/>
      <c r="CH36" s="634"/>
      <c r="CI36" s="634"/>
      <c r="CJ36" s="634"/>
      <c r="CK36" s="634"/>
      <c r="CL36" s="634"/>
      <c r="CM36" s="634"/>
      <c r="CN36" s="634"/>
      <c r="CO36" s="634"/>
      <c r="CP36" s="634"/>
      <c r="CQ36" s="635"/>
      <c r="CR36" s="636">
        <v>922024</v>
      </c>
      <c r="CS36" s="637"/>
      <c r="CT36" s="637"/>
      <c r="CU36" s="637"/>
      <c r="CV36" s="637"/>
      <c r="CW36" s="637"/>
      <c r="CX36" s="637"/>
      <c r="CY36" s="638"/>
      <c r="CZ36" s="641">
        <v>13</v>
      </c>
      <c r="DA36" s="666"/>
      <c r="DB36" s="666"/>
      <c r="DC36" s="670"/>
      <c r="DD36" s="645">
        <v>266712</v>
      </c>
      <c r="DE36" s="637"/>
      <c r="DF36" s="637"/>
      <c r="DG36" s="637"/>
      <c r="DH36" s="637"/>
      <c r="DI36" s="637"/>
      <c r="DJ36" s="637"/>
      <c r="DK36" s="638"/>
      <c r="DL36" s="645">
        <v>163803</v>
      </c>
      <c r="DM36" s="637"/>
      <c r="DN36" s="637"/>
      <c r="DO36" s="637"/>
      <c r="DP36" s="637"/>
      <c r="DQ36" s="637"/>
      <c r="DR36" s="637"/>
      <c r="DS36" s="637"/>
      <c r="DT36" s="637"/>
      <c r="DU36" s="637"/>
      <c r="DV36" s="638"/>
      <c r="DW36" s="641">
        <v>5.8</v>
      </c>
      <c r="DX36" s="666"/>
      <c r="DY36" s="666"/>
      <c r="DZ36" s="666"/>
      <c r="EA36" s="666"/>
      <c r="EB36" s="666"/>
      <c r="EC36" s="667"/>
    </row>
    <row r="37" spans="2:133" ht="11.25" customHeight="1">
      <c r="B37" s="633" t="s">
        <v>318</v>
      </c>
      <c r="C37" s="634"/>
      <c r="D37" s="634"/>
      <c r="E37" s="634"/>
      <c r="F37" s="634"/>
      <c r="G37" s="634"/>
      <c r="H37" s="634"/>
      <c r="I37" s="634"/>
      <c r="J37" s="634"/>
      <c r="K37" s="634"/>
      <c r="L37" s="634"/>
      <c r="M37" s="634"/>
      <c r="N37" s="634"/>
      <c r="O37" s="634"/>
      <c r="P37" s="634"/>
      <c r="Q37" s="635"/>
      <c r="R37" s="636">
        <v>60684</v>
      </c>
      <c r="S37" s="637"/>
      <c r="T37" s="637"/>
      <c r="U37" s="637"/>
      <c r="V37" s="637"/>
      <c r="W37" s="637"/>
      <c r="X37" s="637"/>
      <c r="Y37" s="638"/>
      <c r="Z37" s="639">
        <v>0.8</v>
      </c>
      <c r="AA37" s="639"/>
      <c r="AB37" s="639"/>
      <c r="AC37" s="639"/>
      <c r="AD37" s="640">
        <v>19</v>
      </c>
      <c r="AE37" s="640"/>
      <c r="AF37" s="640"/>
      <c r="AG37" s="640"/>
      <c r="AH37" s="640"/>
      <c r="AI37" s="640"/>
      <c r="AJ37" s="640"/>
      <c r="AK37" s="640"/>
      <c r="AL37" s="641">
        <v>0</v>
      </c>
      <c r="AM37" s="642"/>
      <c r="AN37" s="642"/>
      <c r="AO37" s="643"/>
      <c r="AQ37" s="699" t="s">
        <v>319</v>
      </c>
      <c r="AR37" s="700"/>
      <c r="AS37" s="700"/>
      <c r="AT37" s="700"/>
      <c r="AU37" s="700"/>
      <c r="AV37" s="700"/>
      <c r="AW37" s="700"/>
      <c r="AX37" s="700"/>
      <c r="AY37" s="701"/>
      <c r="AZ37" s="636">
        <v>582228</v>
      </c>
      <c r="BA37" s="637"/>
      <c r="BB37" s="637"/>
      <c r="BC37" s="637"/>
      <c r="BD37" s="668"/>
      <c r="BE37" s="668"/>
      <c r="BF37" s="691"/>
      <c r="BG37" s="633" t="s">
        <v>320</v>
      </c>
      <c r="BH37" s="634"/>
      <c r="BI37" s="634"/>
      <c r="BJ37" s="634"/>
      <c r="BK37" s="634"/>
      <c r="BL37" s="634"/>
      <c r="BM37" s="634"/>
      <c r="BN37" s="634"/>
      <c r="BO37" s="634"/>
      <c r="BP37" s="634"/>
      <c r="BQ37" s="634"/>
      <c r="BR37" s="634"/>
      <c r="BS37" s="634"/>
      <c r="BT37" s="634"/>
      <c r="BU37" s="635"/>
      <c r="BV37" s="636">
        <v>-30159</v>
      </c>
      <c r="BW37" s="637"/>
      <c r="BX37" s="637"/>
      <c r="BY37" s="637"/>
      <c r="BZ37" s="637"/>
      <c r="CA37" s="637"/>
      <c r="CB37" s="646"/>
      <c r="CD37" s="633" t="s">
        <v>321</v>
      </c>
      <c r="CE37" s="634"/>
      <c r="CF37" s="634"/>
      <c r="CG37" s="634"/>
      <c r="CH37" s="634"/>
      <c r="CI37" s="634"/>
      <c r="CJ37" s="634"/>
      <c r="CK37" s="634"/>
      <c r="CL37" s="634"/>
      <c r="CM37" s="634"/>
      <c r="CN37" s="634"/>
      <c r="CO37" s="634"/>
      <c r="CP37" s="634"/>
      <c r="CQ37" s="635"/>
      <c r="CR37" s="636">
        <v>126473</v>
      </c>
      <c r="CS37" s="668"/>
      <c r="CT37" s="668"/>
      <c r="CU37" s="668"/>
      <c r="CV37" s="668"/>
      <c r="CW37" s="668"/>
      <c r="CX37" s="668"/>
      <c r="CY37" s="669"/>
      <c r="CZ37" s="641">
        <v>1.8</v>
      </c>
      <c r="DA37" s="666"/>
      <c r="DB37" s="666"/>
      <c r="DC37" s="670"/>
      <c r="DD37" s="645">
        <v>8823</v>
      </c>
      <c r="DE37" s="668"/>
      <c r="DF37" s="668"/>
      <c r="DG37" s="668"/>
      <c r="DH37" s="668"/>
      <c r="DI37" s="668"/>
      <c r="DJ37" s="668"/>
      <c r="DK37" s="669"/>
      <c r="DL37" s="645">
        <v>6234</v>
      </c>
      <c r="DM37" s="668"/>
      <c r="DN37" s="668"/>
      <c r="DO37" s="668"/>
      <c r="DP37" s="668"/>
      <c r="DQ37" s="668"/>
      <c r="DR37" s="668"/>
      <c r="DS37" s="668"/>
      <c r="DT37" s="668"/>
      <c r="DU37" s="668"/>
      <c r="DV37" s="669"/>
      <c r="DW37" s="641">
        <v>0.2</v>
      </c>
      <c r="DX37" s="666"/>
      <c r="DY37" s="666"/>
      <c r="DZ37" s="666"/>
      <c r="EA37" s="666"/>
      <c r="EB37" s="666"/>
      <c r="EC37" s="667"/>
    </row>
    <row r="38" spans="2:133" ht="11.25" customHeight="1">
      <c r="B38" s="633" t="s">
        <v>322</v>
      </c>
      <c r="C38" s="634"/>
      <c r="D38" s="634"/>
      <c r="E38" s="634"/>
      <c r="F38" s="634"/>
      <c r="G38" s="634"/>
      <c r="H38" s="634"/>
      <c r="I38" s="634"/>
      <c r="J38" s="634"/>
      <c r="K38" s="634"/>
      <c r="L38" s="634"/>
      <c r="M38" s="634"/>
      <c r="N38" s="634"/>
      <c r="O38" s="634"/>
      <c r="P38" s="634"/>
      <c r="Q38" s="635"/>
      <c r="R38" s="636">
        <v>119022</v>
      </c>
      <c r="S38" s="637"/>
      <c r="T38" s="637"/>
      <c r="U38" s="637"/>
      <c r="V38" s="637"/>
      <c r="W38" s="637"/>
      <c r="X38" s="637"/>
      <c r="Y38" s="638"/>
      <c r="Z38" s="639">
        <v>1.6</v>
      </c>
      <c r="AA38" s="639"/>
      <c r="AB38" s="639"/>
      <c r="AC38" s="639"/>
      <c r="AD38" s="640" t="s">
        <v>122</v>
      </c>
      <c r="AE38" s="640"/>
      <c r="AF38" s="640"/>
      <c r="AG38" s="640"/>
      <c r="AH38" s="640"/>
      <c r="AI38" s="640"/>
      <c r="AJ38" s="640"/>
      <c r="AK38" s="640"/>
      <c r="AL38" s="641" t="s">
        <v>122</v>
      </c>
      <c r="AM38" s="642"/>
      <c r="AN38" s="642"/>
      <c r="AO38" s="643"/>
      <c r="AQ38" s="699" t="s">
        <v>323</v>
      </c>
      <c r="AR38" s="700"/>
      <c r="AS38" s="700"/>
      <c r="AT38" s="700"/>
      <c r="AU38" s="700"/>
      <c r="AV38" s="700"/>
      <c r="AW38" s="700"/>
      <c r="AX38" s="700"/>
      <c r="AY38" s="701"/>
      <c r="AZ38" s="636">
        <v>162000</v>
      </c>
      <c r="BA38" s="637"/>
      <c r="BB38" s="637"/>
      <c r="BC38" s="637"/>
      <c r="BD38" s="668"/>
      <c r="BE38" s="668"/>
      <c r="BF38" s="691"/>
      <c r="BG38" s="633" t="s">
        <v>324</v>
      </c>
      <c r="BH38" s="634"/>
      <c r="BI38" s="634"/>
      <c r="BJ38" s="634"/>
      <c r="BK38" s="634"/>
      <c r="BL38" s="634"/>
      <c r="BM38" s="634"/>
      <c r="BN38" s="634"/>
      <c r="BO38" s="634"/>
      <c r="BP38" s="634"/>
      <c r="BQ38" s="634"/>
      <c r="BR38" s="634"/>
      <c r="BS38" s="634"/>
      <c r="BT38" s="634"/>
      <c r="BU38" s="635"/>
      <c r="BV38" s="636">
        <v>779</v>
      </c>
      <c r="BW38" s="637"/>
      <c r="BX38" s="637"/>
      <c r="BY38" s="637"/>
      <c r="BZ38" s="637"/>
      <c r="CA38" s="637"/>
      <c r="CB38" s="646"/>
      <c r="CD38" s="633" t="s">
        <v>325</v>
      </c>
      <c r="CE38" s="634"/>
      <c r="CF38" s="634"/>
      <c r="CG38" s="634"/>
      <c r="CH38" s="634"/>
      <c r="CI38" s="634"/>
      <c r="CJ38" s="634"/>
      <c r="CK38" s="634"/>
      <c r="CL38" s="634"/>
      <c r="CM38" s="634"/>
      <c r="CN38" s="634"/>
      <c r="CO38" s="634"/>
      <c r="CP38" s="634"/>
      <c r="CQ38" s="635"/>
      <c r="CR38" s="636">
        <v>941708</v>
      </c>
      <c r="CS38" s="637"/>
      <c r="CT38" s="637"/>
      <c r="CU38" s="637"/>
      <c r="CV38" s="637"/>
      <c r="CW38" s="637"/>
      <c r="CX38" s="637"/>
      <c r="CY38" s="638"/>
      <c r="CZ38" s="641">
        <v>13.3</v>
      </c>
      <c r="DA38" s="666"/>
      <c r="DB38" s="666"/>
      <c r="DC38" s="670"/>
      <c r="DD38" s="645">
        <v>775360</v>
      </c>
      <c r="DE38" s="637"/>
      <c r="DF38" s="637"/>
      <c r="DG38" s="637"/>
      <c r="DH38" s="637"/>
      <c r="DI38" s="637"/>
      <c r="DJ38" s="637"/>
      <c r="DK38" s="638"/>
      <c r="DL38" s="645">
        <v>397600</v>
      </c>
      <c r="DM38" s="637"/>
      <c r="DN38" s="637"/>
      <c r="DO38" s="637"/>
      <c r="DP38" s="637"/>
      <c r="DQ38" s="637"/>
      <c r="DR38" s="637"/>
      <c r="DS38" s="637"/>
      <c r="DT38" s="637"/>
      <c r="DU38" s="637"/>
      <c r="DV38" s="638"/>
      <c r="DW38" s="641">
        <v>14</v>
      </c>
      <c r="DX38" s="666"/>
      <c r="DY38" s="666"/>
      <c r="DZ38" s="666"/>
      <c r="EA38" s="666"/>
      <c r="EB38" s="666"/>
      <c r="EC38" s="667"/>
    </row>
    <row r="39" spans="2:133" ht="11.25" customHeight="1">
      <c r="B39" s="633" t="s">
        <v>326</v>
      </c>
      <c r="C39" s="634"/>
      <c r="D39" s="634"/>
      <c r="E39" s="634"/>
      <c r="F39" s="634"/>
      <c r="G39" s="634"/>
      <c r="H39" s="634"/>
      <c r="I39" s="634"/>
      <c r="J39" s="634"/>
      <c r="K39" s="634"/>
      <c r="L39" s="634"/>
      <c r="M39" s="634"/>
      <c r="N39" s="634"/>
      <c r="O39" s="634"/>
      <c r="P39" s="634"/>
      <c r="Q39" s="635"/>
      <c r="R39" s="636" t="s">
        <v>122</v>
      </c>
      <c r="S39" s="637"/>
      <c r="T39" s="637"/>
      <c r="U39" s="637"/>
      <c r="V39" s="637"/>
      <c r="W39" s="637"/>
      <c r="X39" s="637"/>
      <c r="Y39" s="638"/>
      <c r="Z39" s="639" t="s">
        <v>122</v>
      </c>
      <c r="AA39" s="639"/>
      <c r="AB39" s="639"/>
      <c r="AC39" s="639"/>
      <c r="AD39" s="640" t="s">
        <v>122</v>
      </c>
      <c r="AE39" s="640"/>
      <c r="AF39" s="640"/>
      <c r="AG39" s="640"/>
      <c r="AH39" s="640"/>
      <c r="AI39" s="640"/>
      <c r="AJ39" s="640"/>
      <c r="AK39" s="640"/>
      <c r="AL39" s="641" t="s">
        <v>122</v>
      </c>
      <c r="AM39" s="642"/>
      <c r="AN39" s="642"/>
      <c r="AO39" s="643"/>
      <c r="AQ39" s="699" t="s">
        <v>327</v>
      </c>
      <c r="AR39" s="700"/>
      <c r="AS39" s="700"/>
      <c r="AT39" s="700"/>
      <c r="AU39" s="700"/>
      <c r="AV39" s="700"/>
      <c r="AW39" s="700"/>
      <c r="AX39" s="700"/>
      <c r="AY39" s="701"/>
      <c r="AZ39" s="636">
        <v>9634</v>
      </c>
      <c r="BA39" s="637"/>
      <c r="BB39" s="637"/>
      <c r="BC39" s="637"/>
      <c r="BD39" s="668"/>
      <c r="BE39" s="668"/>
      <c r="BF39" s="691"/>
      <c r="BG39" s="633" t="s">
        <v>328</v>
      </c>
      <c r="BH39" s="634"/>
      <c r="BI39" s="634"/>
      <c r="BJ39" s="634"/>
      <c r="BK39" s="634"/>
      <c r="BL39" s="634"/>
      <c r="BM39" s="634"/>
      <c r="BN39" s="634"/>
      <c r="BO39" s="634"/>
      <c r="BP39" s="634"/>
      <c r="BQ39" s="634"/>
      <c r="BR39" s="634"/>
      <c r="BS39" s="634"/>
      <c r="BT39" s="634"/>
      <c r="BU39" s="635"/>
      <c r="BV39" s="636">
        <v>1123</v>
      </c>
      <c r="BW39" s="637"/>
      <c r="BX39" s="637"/>
      <c r="BY39" s="637"/>
      <c r="BZ39" s="637"/>
      <c r="CA39" s="637"/>
      <c r="CB39" s="646"/>
      <c r="CD39" s="633" t="s">
        <v>329</v>
      </c>
      <c r="CE39" s="634"/>
      <c r="CF39" s="634"/>
      <c r="CG39" s="634"/>
      <c r="CH39" s="634"/>
      <c r="CI39" s="634"/>
      <c r="CJ39" s="634"/>
      <c r="CK39" s="634"/>
      <c r="CL39" s="634"/>
      <c r="CM39" s="634"/>
      <c r="CN39" s="634"/>
      <c r="CO39" s="634"/>
      <c r="CP39" s="634"/>
      <c r="CQ39" s="635"/>
      <c r="CR39" s="636">
        <v>380961</v>
      </c>
      <c r="CS39" s="668"/>
      <c r="CT39" s="668"/>
      <c r="CU39" s="668"/>
      <c r="CV39" s="668"/>
      <c r="CW39" s="668"/>
      <c r="CX39" s="668"/>
      <c r="CY39" s="669"/>
      <c r="CZ39" s="641">
        <v>5.4</v>
      </c>
      <c r="DA39" s="666"/>
      <c r="DB39" s="666"/>
      <c r="DC39" s="670"/>
      <c r="DD39" s="645">
        <v>310229</v>
      </c>
      <c r="DE39" s="668"/>
      <c r="DF39" s="668"/>
      <c r="DG39" s="668"/>
      <c r="DH39" s="668"/>
      <c r="DI39" s="668"/>
      <c r="DJ39" s="668"/>
      <c r="DK39" s="669"/>
      <c r="DL39" s="645" t="s">
        <v>122</v>
      </c>
      <c r="DM39" s="668"/>
      <c r="DN39" s="668"/>
      <c r="DO39" s="668"/>
      <c r="DP39" s="668"/>
      <c r="DQ39" s="668"/>
      <c r="DR39" s="668"/>
      <c r="DS39" s="668"/>
      <c r="DT39" s="668"/>
      <c r="DU39" s="668"/>
      <c r="DV39" s="669"/>
      <c r="DW39" s="641" t="s">
        <v>122</v>
      </c>
      <c r="DX39" s="666"/>
      <c r="DY39" s="666"/>
      <c r="DZ39" s="666"/>
      <c r="EA39" s="666"/>
      <c r="EB39" s="666"/>
      <c r="EC39" s="667"/>
    </row>
    <row r="40" spans="2:133" ht="11.25" customHeight="1">
      <c r="B40" s="633" t="s">
        <v>330</v>
      </c>
      <c r="C40" s="634"/>
      <c r="D40" s="634"/>
      <c r="E40" s="634"/>
      <c r="F40" s="634"/>
      <c r="G40" s="634"/>
      <c r="H40" s="634"/>
      <c r="I40" s="634"/>
      <c r="J40" s="634"/>
      <c r="K40" s="634"/>
      <c r="L40" s="634"/>
      <c r="M40" s="634"/>
      <c r="N40" s="634"/>
      <c r="O40" s="634"/>
      <c r="P40" s="634"/>
      <c r="Q40" s="635"/>
      <c r="R40" s="636">
        <v>13022</v>
      </c>
      <c r="S40" s="637"/>
      <c r="T40" s="637"/>
      <c r="U40" s="637"/>
      <c r="V40" s="637"/>
      <c r="W40" s="637"/>
      <c r="X40" s="637"/>
      <c r="Y40" s="638"/>
      <c r="Z40" s="639">
        <v>0.2</v>
      </c>
      <c r="AA40" s="639"/>
      <c r="AB40" s="639"/>
      <c r="AC40" s="639"/>
      <c r="AD40" s="640" t="s">
        <v>122</v>
      </c>
      <c r="AE40" s="640"/>
      <c r="AF40" s="640"/>
      <c r="AG40" s="640"/>
      <c r="AH40" s="640"/>
      <c r="AI40" s="640"/>
      <c r="AJ40" s="640"/>
      <c r="AK40" s="640"/>
      <c r="AL40" s="641" t="s">
        <v>122</v>
      </c>
      <c r="AM40" s="642"/>
      <c r="AN40" s="642"/>
      <c r="AO40" s="643"/>
      <c r="AQ40" s="699" t="s">
        <v>331</v>
      </c>
      <c r="AR40" s="700"/>
      <c r="AS40" s="700"/>
      <c r="AT40" s="700"/>
      <c r="AU40" s="700"/>
      <c r="AV40" s="700"/>
      <c r="AW40" s="700"/>
      <c r="AX40" s="700"/>
      <c r="AY40" s="701"/>
      <c r="AZ40" s="636" t="s">
        <v>122</v>
      </c>
      <c r="BA40" s="637"/>
      <c r="BB40" s="637"/>
      <c r="BC40" s="637"/>
      <c r="BD40" s="668"/>
      <c r="BE40" s="668"/>
      <c r="BF40" s="691"/>
      <c r="BG40" s="684" t="s">
        <v>332</v>
      </c>
      <c r="BH40" s="685"/>
      <c r="BI40" s="685"/>
      <c r="BJ40" s="685"/>
      <c r="BK40" s="685"/>
      <c r="BL40" s="215"/>
      <c r="BM40" s="634" t="s">
        <v>333</v>
      </c>
      <c r="BN40" s="634"/>
      <c r="BO40" s="634"/>
      <c r="BP40" s="634"/>
      <c r="BQ40" s="634"/>
      <c r="BR40" s="634"/>
      <c r="BS40" s="634"/>
      <c r="BT40" s="634"/>
      <c r="BU40" s="635"/>
      <c r="BV40" s="636">
        <v>78</v>
      </c>
      <c r="BW40" s="637"/>
      <c r="BX40" s="637"/>
      <c r="BY40" s="637"/>
      <c r="BZ40" s="637"/>
      <c r="CA40" s="637"/>
      <c r="CB40" s="646"/>
      <c r="CD40" s="633" t="s">
        <v>334</v>
      </c>
      <c r="CE40" s="634"/>
      <c r="CF40" s="634"/>
      <c r="CG40" s="634"/>
      <c r="CH40" s="634"/>
      <c r="CI40" s="634"/>
      <c r="CJ40" s="634"/>
      <c r="CK40" s="634"/>
      <c r="CL40" s="634"/>
      <c r="CM40" s="634"/>
      <c r="CN40" s="634"/>
      <c r="CO40" s="634"/>
      <c r="CP40" s="634"/>
      <c r="CQ40" s="635"/>
      <c r="CR40" s="636">
        <v>82000</v>
      </c>
      <c r="CS40" s="637"/>
      <c r="CT40" s="637"/>
      <c r="CU40" s="637"/>
      <c r="CV40" s="637"/>
      <c r="CW40" s="637"/>
      <c r="CX40" s="637"/>
      <c r="CY40" s="638"/>
      <c r="CZ40" s="641">
        <v>1.2</v>
      </c>
      <c r="DA40" s="666"/>
      <c r="DB40" s="666"/>
      <c r="DC40" s="670"/>
      <c r="DD40" s="645">
        <v>82000</v>
      </c>
      <c r="DE40" s="637"/>
      <c r="DF40" s="637"/>
      <c r="DG40" s="637"/>
      <c r="DH40" s="637"/>
      <c r="DI40" s="637"/>
      <c r="DJ40" s="637"/>
      <c r="DK40" s="638"/>
      <c r="DL40" s="645" t="s">
        <v>122</v>
      </c>
      <c r="DM40" s="637"/>
      <c r="DN40" s="637"/>
      <c r="DO40" s="637"/>
      <c r="DP40" s="637"/>
      <c r="DQ40" s="637"/>
      <c r="DR40" s="637"/>
      <c r="DS40" s="637"/>
      <c r="DT40" s="637"/>
      <c r="DU40" s="637"/>
      <c r="DV40" s="638"/>
      <c r="DW40" s="641" t="s">
        <v>122</v>
      </c>
      <c r="DX40" s="666"/>
      <c r="DY40" s="666"/>
      <c r="DZ40" s="666"/>
      <c r="EA40" s="666"/>
      <c r="EB40" s="666"/>
      <c r="EC40" s="667"/>
    </row>
    <row r="41" spans="2:133" ht="11.25" customHeight="1">
      <c r="B41" s="657" t="s">
        <v>335</v>
      </c>
      <c r="C41" s="658"/>
      <c r="D41" s="658"/>
      <c r="E41" s="658"/>
      <c r="F41" s="658"/>
      <c r="G41" s="658"/>
      <c r="H41" s="658"/>
      <c r="I41" s="658"/>
      <c r="J41" s="658"/>
      <c r="K41" s="658"/>
      <c r="L41" s="658"/>
      <c r="M41" s="658"/>
      <c r="N41" s="658"/>
      <c r="O41" s="658"/>
      <c r="P41" s="658"/>
      <c r="Q41" s="659"/>
      <c r="R41" s="708">
        <v>7385902</v>
      </c>
      <c r="S41" s="709"/>
      <c r="T41" s="709"/>
      <c r="U41" s="709"/>
      <c r="V41" s="709"/>
      <c r="W41" s="709"/>
      <c r="X41" s="709"/>
      <c r="Y41" s="713"/>
      <c r="Z41" s="714">
        <v>100</v>
      </c>
      <c r="AA41" s="714"/>
      <c r="AB41" s="714"/>
      <c r="AC41" s="714"/>
      <c r="AD41" s="715">
        <v>2830484</v>
      </c>
      <c r="AE41" s="715"/>
      <c r="AF41" s="715"/>
      <c r="AG41" s="715"/>
      <c r="AH41" s="715"/>
      <c r="AI41" s="715"/>
      <c r="AJ41" s="715"/>
      <c r="AK41" s="715"/>
      <c r="AL41" s="716">
        <v>100</v>
      </c>
      <c r="AM41" s="696"/>
      <c r="AN41" s="696"/>
      <c r="AO41" s="717"/>
      <c r="AQ41" s="699" t="s">
        <v>336</v>
      </c>
      <c r="AR41" s="700"/>
      <c r="AS41" s="700"/>
      <c r="AT41" s="700"/>
      <c r="AU41" s="700"/>
      <c r="AV41" s="700"/>
      <c r="AW41" s="700"/>
      <c r="AX41" s="700"/>
      <c r="AY41" s="701"/>
      <c r="AZ41" s="636">
        <v>78135</v>
      </c>
      <c r="BA41" s="637"/>
      <c r="BB41" s="637"/>
      <c r="BC41" s="637"/>
      <c r="BD41" s="668"/>
      <c r="BE41" s="668"/>
      <c r="BF41" s="691"/>
      <c r="BG41" s="684"/>
      <c r="BH41" s="685"/>
      <c r="BI41" s="685"/>
      <c r="BJ41" s="685"/>
      <c r="BK41" s="685"/>
      <c r="BL41" s="215"/>
      <c r="BM41" s="634" t="s">
        <v>337</v>
      </c>
      <c r="BN41" s="634"/>
      <c r="BO41" s="634"/>
      <c r="BP41" s="634"/>
      <c r="BQ41" s="634"/>
      <c r="BR41" s="634"/>
      <c r="BS41" s="634"/>
      <c r="BT41" s="634"/>
      <c r="BU41" s="635"/>
      <c r="BV41" s="636" t="s">
        <v>122</v>
      </c>
      <c r="BW41" s="637"/>
      <c r="BX41" s="637"/>
      <c r="BY41" s="637"/>
      <c r="BZ41" s="637"/>
      <c r="CA41" s="637"/>
      <c r="CB41" s="646"/>
      <c r="CD41" s="633" t="s">
        <v>338</v>
      </c>
      <c r="CE41" s="634"/>
      <c r="CF41" s="634"/>
      <c r="CG41" s="634"/>
      <c r="CH41" s="634"/>
      <c r="CI41" s="634"/>
      <c r="CJ41" s="634"/>
      <c r="CK41" s="634"/>
      <c r="CL41" s="634"/>
      <c r="CM41" s="634"/>
      <c r="CN41" s="634"/>
      <c r="CO41" s="634"/>
      <c r="CP41" s="634"/>
      <c r="CQ41" s="635"/>
      <c r="CR41" s="636" t="s">
        <v>122</v>
      </c>
      <c r="CS41" s="668"/>
      <c r="CT41" s="668"/>
      <c r="CU41" s="668"/>
      <c r="CV41" s="668"/>
      <c r="CW41" s="668"/>
      <c r="CX41" s="668"/>
      <c r="CY41" s="669"/>
      <c r="CZ41" s="641" t="s">
        <v>122</v>
      </c>
      <c r="DA41" s="666"/>
      <c r="DB41" s="666"/>
      <c r="DC41" s="670"/>
      <c r="DD41" s="645" t="s">
        <v>122</v>
      </c>
      <c r="DE41" s="668"/>
      <c r="DF41" s="668"/>
      <c r="DG41" s="668"/>
      <c r="DH41" s="668"/>
      <c r="DI41" s="668"/>
      <c r="DJ41" s="668"/>
      <c r="DK41" s="669"/>
      <c r="DL41" s="719"/>
      <c r="DM41" s="720"/>
      <c r="DN41" s="720"/>
      <c r="DO41" s="720"/>
      <c r="DP41" s="720"/>
      <c r="DQ41" s="720"/>
      <c r="DR41" s="720"/>
      <c r="DS41" s="720"/>
      <c r="DT41" s="720"/>
      <c r="DU41" s="720"/>
      <c r="DV41" s="721"/>
      <c r="DW41" s="710"/>
      <c r="DX41" s="711"/>
      <c r="DY41" s="711"/>
      <c r="DZ41" s="711"/>
      <c r="EA41" s="711"/>
      <c r="EB41" s="711"/>
      <c r="EC41" s="712"/>
    </row>
    <row r="42" spans="2:133" ht="11.25" customHeight="1">
      <c r="AQ42" s="705" t="s">
        <v>339</v>
      </c>
      <c r="AR42" s="706"/>
      <c r="AS42" s="706"/>
      <c r="AT42" s="706"/>
      <c r="AU42" s="706"/>
      <c r="AV42" s="706"/>
      <c r="AW42" s="706"/>
      <c r="AX42" s="706"/>
      <c r="AY42" s="707"/>
      <c r="AZ42" s="708">
        <v>271711</v>
      </c>
      <c r="BA42" s="709"/>
      <c r="BB42" s="709"/>
      <c r="BC42" s="709"/>
      <c r="BD42" s="695"/>
      <c r="BE42" s="695"/>
      <c r="BF42" s="697"/>
      <c r="BG42" s="686"/>
      <c r="BH42" s="687"/>
      <c r="BI42" s="687"/>
      <c r="BJ42" s="687"/>
      <c r="BK42" s="687"/>
      <c r="BL42" s="216"/>
      <c r="BM42" s="658" t="s">
        <v>340</v>
      </c>
      <c r="BN42" s="658"/>
      <c r="BO42" s="658"/>
      <c r="BP42" s="658"/>
      <c r="BQ42" s="658"/>
      <c r="BR42" s="658"/>
      <c r="BS42" s="658"/>
      <c r="BT42" s="658"/>
      <c r="BU42" s="659"/>
      <c r="BV42" s="708">
        <v>389</v>
      </c>
      <c r="BW42" s="709"/>
      <c r="BX42" s="709"/>
      <c r="BY42" s="709"/>
      <c r="BZ42" s="709"/>
      <c r="CA42" s="709"/>
      <c r="CB42" s="718"/>
      <c r="CD42" s="633" t="s">
        <v>341</v>
      </c>
      <c r="CE42" s="634"/>
      <c r="CF42" s="634"/>
      <c r="CG42" s="634"/>
      <c r="CH42" s="634"/>
      <c r="CI42" s="634"/>
      <c r="CJ42" s="634"/>
      <c r="CK42" s="634"/>
      <c r="CL42" s="634"/>
      <c r="CM42" s="634"/>
      <c r="CN42" s="634"/>
      <c r="CO42" s="634"/>
      <c r="CP42" s="634"/>
      <c r="CQ42" s="635"/>
      <c r="CR42" s="636">
        <v>1292038</v>
      </c>
      <c r="CS42" s="668"/>
      <c r="CT42" s="668"/>
      <c r="CU42" s="668"/>
      <c r="CV42" s="668"/>
      <c r="CW42" s="668"/>
      <c r="CX42" s="668"/>
      <c r="CY42" s="669"/>
      <c r="CZ42" s="641">
        <v>18.2</v>
      </c>
      <c r="DA42" s="666"/>
      <c r="DB42" s="666"/>
      <c r="DC42" s="670"/>
      <c r="DD42" s="645">
        <v>524834</v>
      </c>
      <c r="DE42" s="668"/>
      <c r="DF42" s="668"/>
      <c r="DG42" s="668"/>
      <c r="DH42" s="668"/>
      <c r="DI42" s="668"/>
      <c r="DJ42" s="668"/>
      <c r="DK42" s="669"/>
      <c r="DL42" s="719"/>
      <c r="DM42" s="720"/>
      <c r="DN42" s="720"/>
      <c r="DO42" s="720"/>
      <c r="DP42" s="720"/>
      <c r="DQ42" s="720"/>
      <c r="DR42" s="720"/>
      <c r="DS42" s="720"/>
      <c r="DT42" s="720"/>
      <c r="DU42" s="720"/>
      <c r="DV42" s="721"/>
      <c r="DW42" s="710"/>
      <c r="DX42" s="711"/>
      <c r="DY42" s="711"/>
      <c r="DZ42" s="711"/>
      <c r="EA42" s="711"/>
      <c r="EB42" s="711"/>
      <c r="EC42" s="712"/>
    </row>
    <row r="43" spans="2:133" ht="11.25" customHeight="1">
      <c r="B43" s="206" t="s">
        <v>342</v>
      </c>
      <c r="CD43" s="633" t="s">
        <v>343</v>
      </c>
      <c r="CE43" s="634"/>
      <c r="CF43" s="634"/>
      <c r="CG43" s="634"/>
      <c r="CH43" s="634"/>
      <c r="CI43" s="634"/>
      <c r="CJ43" s="634"/>
      <c r="CK43" s="634"/>
      <c r="CL43" s="634"/>
      <c r="CM43" s="634"/>
      <c r="CN43" s="634"/>
      <c r="CO43" s="634"/>
      <c r="CP43" s="634"/>
      <c r="CQ43" s="635"/>
      <c r="CR43" s="636">
        <v>49693</v>
      </c>
      <c r="CS43" s="668"/>
      <c r="CT43" s="668"/>
      <c r="CU43" s="668"/>
      <c r="CV43" s="668"/>
      <c r="CW43" s="668"/>
      <c r="CX43" s="668"/>
      <c r="CY43" s="669"/>
      <c r="CZ43" s="641">
        <v>0.7</v>
      </c>
      <c r="DA43" s="666"/>
      <c r="DB43" s="666"/>
      <c r="DC43" s="670"/>
      <c r="DD43" s="645">
        <v>49693</v>
      </c>
      <c r="DE43" s="668"/>
      <c r="DF43" s="668"/>
      <c r="DG43" s="668"/>
      <c r="DH43" s="668"/>
      <c r="DI43" s="668"/>
      <c r="DJ43" s="668"/>
      <c r="DK43" s="669"/>
      <c r="DL43" s="719"/>
      <c r="DM43" s="720"/>
      <c r="DN43" s="720"/>
      <c r="DO43" s="720"/>
      <c r="DP43" s="720"/>
      <c r="DQ43" s="720"/>
      <c r="DR43" s="720"/>
      <c r="DS43" s="720"/>
      <c r="DT43" s="720"/>
      <c r="DU43" s="720"/>
      <c r="DV43" s="721"/>
      <c r="DW43" s="710"/>
      <c r="DX43" s="711"/>
      <c r="DY43" s="711"/>
      <c r="DZ43" s="711"/>
      <c r="EA43" s="711"/>
      <c r="EB43" s="711"/>
      <c r="EC43" s="712"/>
    </row>
    <row r="44" spans="2:133" ht="11.25" customHeight="1">
      <c r="B44" s="722" t="s">
        <v>344</v>
      </c>
      <c r="C44" s="722"/>
      <c r="D44" s="722"/>
      <c r="E44" s="722"/>
      <c r="F44" s="722"/>
      <c r="G44" s="722"/>
      <c r="H44" s="722"/>
      <c r="I44" s="722"/>
      <c r="J44" s="722"/>
      <c r="K44" s="722"/>
      <c r="L44" s="722"/>
      <c r="M44" s="722"/>
      <c r="N44" s="722"/>
      <c r="O44" s="722"/>
      <c r="P44" s="722"/>
      <c r="Q44" s="722"/>
      <c r="R44" s="722"/>
      <c r="S44" s="722"/>
      <c r="T44" s="722"/>
      <c r="U44" s="722"/>
      <c r="V44" s="722"/>
      <c r="W44" s="722"/>
      <c r="X44" s="722"/>
      <c r="Y44" s="722"/>
      <c r="Z44" s="722"/>
      <c r="AA44" s="722"/>
      <c r="AB44" s="722"/>
      <c r="AC44" s="722"/>
      <c r="AD44" s="722"/>
      <c r="AE44" s="722"/>
      <c r="AF44" s="722"/>
      <c r="AG44" s="722"/>
      <c r="AH44" s="722"/>
      <c r="AI44" s="722"/>
      <c r="AJ44" s="722"/>
      <c r="AK44" s="722"/>
      <c r="AL44" s="722"/>
      <c r="AM44" s="722"/>
      <c r="AN44" s="722"/>
      <c r="AO44" s="722"/>
      <c r="AP44" s="722"/>
      <c r="AQ44" s="722"/>
      <c r="AR44" s="722"/>
      <c r="AS44" s="722"/>
      <c r="AT44" s="722"/>
      <c r="AU44" s="722"/>
      <c r="AV44" s="722"/>
      <c r="AW44" s="722"/>
      <c r="AX44" s="722"/>
      <c r="AY44" s="722"/>
      <c r="AZ44" s="722"/>
      <c r="BA44" s="722"/>
      <c r="BB44" s="722"/>
      <c r="BC44" s="722"/>
      <c r="BD44" s="722"/>
      <c r="BE44" s="722"/>
      <c r="BF44" s="722"/>
      <c r="BG44" s="722"/>
      <c r="BH44" s="722"/>
      <c r="BI44" s="722"/>
      <c r="BJ44" s="722"/>
      <c r="BK44" s="722"/>
      <c r="BL44" s="722"/>
      <c r="BM44" s="722"/>
      <c r="BN44" s="722"/>
      <c r="BO44" s="722"/>
      <c r="BP44" s="722"/>
      <c r="BQ44" s="722"/>
      <c r="BR44" s="722"/>
      <c r="BS44" s="722"/>
      <c r="BT44" s="722"/>
      <c r="BU44" s="722"/>
      <c r="BV44" s="722"/>
      <c r="BW44" s="722"/>
      <c r="BX44" s="722"/>
      <c r="BY44" s="722"/>
      <c r="BZ44" s="722"/>
      <c r="CA44" s="722"/>
      <c r="CB44" s="722"/>
      <c r="CC44" s="723"/>
      <c r="CD44" s="672" t="s">
        <v>292</v>
      </c>
      <c r="CE44" s="673"/>
      <c r="CF44" s="633" t="s">
        <v>345</v>
      </c>
      <c r="CG44" s="634"/>
      <c r="CH44" s="634"/>
      <c r="CI44" s="634"/>
      <c r="CJ44" s="634"/>
      <c r="CK44" s="634"/>
      <c r="CL44" s="634"/>
      <c r="CM44" s="634"/>
      <c r="CN44" s="634"/>
      <c r="CO44" s="634"/>
      <c r="CP44" s="634"/>
      <c r="CQ44" s="635"/>
      <c r="CR44" s="636">
        <v>1292038</v>
      </c>
      <c r="CS44" s="637"/>
      <c r="CT44" s="637"/>
      <c r="CU44" s="637"/>
      <c r="CV44" s="637"/>
      <c r="CW44" s="637"/>
      <c r="CX44" s="637"/>
      <c r="CY44" s="638"/>
      <c r="CZ44" s="641">
        <v>18.2</v>
      </c>
      <c r="DA44" s="642"/>
      <c r="DB44" s="642"/>
      <c r="DC44" s="648"/>
      <c r="DD44" s="645">
        <v>524834</v>
      </c>
      <c r="DE44" s="637"/>
      <c r="DF44" s="637"/>
      <c r="DG44" s="637"/>
      <c r="DH44" s="637"/>
      <c r="DI44" s="637"/>
      <c r="DJ44" s="637"/>
      <c r="DK44" s="638"/>
      <c r="DL44" s="719"/>
      <c r="DM44" s="720"/>
      <c r="DN44" s="720"/>
      <c r="DO44" s="720"/>
      <c r="DP44" s="720"/>
      <c r="DQ44" s="720"/>
      <c r="DR44" s="720"/>
      <c r="DS44" s="720"/>
      <c r="DT44" s="720"/>
      <c r="DU44" s="720"/>
      <c r="DV44" s="721"/>
      <c r="DW44" s="710"/>
      <c r="DX44" s="711"/>
      <c r="DY44" s="711"/>
      <c r="DZ44" s="711"/>
      <c r="EA44" s="711"/>
      <c r="EB44" s="711"/>
      <c r="EC44" s="712"/>
    </row>
    <row r="45" spans="2:133" ht="11.25" customHeight="1">
      <c r="B45" s="722" t="s">
        <v>346</v>
      </c>
      <c r="C45" s="722"/>
      <c r="D45" s="722"/>
      <c r="E45" s="722"/>
      <c r="F45" s="722"/>
      <c r="G45" s="722"/>
      <c r="H45" s="722"/>
      <c r="I45" s="722"/>
      <c r="J45" s="722"/>
      <c r="K45" s="722"/>
      <c r="L45" s="722"/>
      <c r="M45" s="722"/>
      <c r="N45" s="722"/>
      <c r="O45" s="722"/>
      <c r="P45" s="722"/>
      <c r="Q45" s="722"/>
      <c r="R45" s="722"/>
      <c r="S45" s="722"/>
      <c r="T45" s="722"/>
      <c r="U45" s="722"/>
      <c r="V45" s="722"/>
      <c r="W45" s="722"/>
      <c r="X45" s="722"/>
      <c r="Y45" s="722"/>
      <c r="Z45" s="722"/>
      <c r="AA45" s="722"/>
      <c r="AB45" s="722"/>
      <c r="AC45" s="722"/>
      <c r="AD45" s="722"/>
      <c r="AE45" s="722"/>
      <c r="AF45" s="722"/>
      <c r="AG45" s="722"/>
      <c r="AH45" s="722"/>
      <c r="AI45" s="722"/>
      <c r="AJ45" s="722"/>
      <c r="AK45" s="722"/>
      <c r="AL45" s="722"/>
      <c r="AM45" s="722"/>
      <c r="AN45" s="722"/>
      <c r="AO45" s="722"/>
      <c r="AP45" s="722"/>
      <c r="AQ45" s="722"/>
      <c r="AR45" s="722"/>
      <c r="AS45" s="722"/>
      <c r="AT45" s="722"/>
      <c r="AU45" s="722"/>
      <c r="AV45" s="722"/>
      <c r="AW45" s="722"/>
      <c r="AX45" s="722"/>
      <c r="AY45" s="722"/>
      <c r="AZ45" s="722"/>
      <c r="BA45" s="722"/>
      <c r="BB45" s="722"/>
      <c r="BC45" s="722"/>
      <c r="BD45" s="722"/>
      <c r="BE45" s="722"/>
      <c r="BF45" s="722"/>
      <c r="BG45" s="722"/>
      <c r="BH45" s="722"/>
      <c r="BI45" s="722"/>
      <c r="BJ45" s="722"/>
      <c r="BK45" s="722"/>
      <c r="BL45" s="722"/>
      <c r="BM45" s="722"/>
      <c r="BN45" s="722"/>
      <c r="BO45" s="722"/>
      <c r="BP45" s="722"/>
      <c r="BQ45" s="722"/>
      <c r="BR45" s="722"/>
      <c r="BS45" s="722"/>
      <c r="BT45" s="722"/>
      <c r="BU45" s="722"/>
      <c r="BV45" s="722"/>
      <c r="BW45" s="722"/>
      <c r="BX45" s="722"/>
      <c r="BY45" s="722"/>
      <c r="BZ45" s="722"/>
      <c r="CA45" s="722"/>
      <c r="CB45" s="722"/>
      <c r="CC45" s="723"/>
      <c r="CD45" s="674"/>
      <c r="CE45" s="675"/>
      <c r="CF45" s="633" t="s">
        <v>347</v>
      </c>
      <c r="CG45" s="634"/>
      <c r="CH45" s="634"/>
      <c r="CI45" s="634"/>
      <c r="CJ45" s="634"/>
      <c r="CK45" s="634"/>
      <c r="CL45" s="634"/>
      <c r="CM45" s="634"/>
      <c r="CN45" s="634"/>
      <c r="CO45" s="634"/>
      <c r="CP45" s="634"/>
      <c r="CQ45" s="635"/>
      <c r="CR45" s="636">
        <v>55344</v>
      </c>
      <c r="CS45" s="668"/>
      <c r="CT45" s="668"/>
      <c r="CU45" s="668"/>
      <c r="CV45" s="668"/>
      <c r="CW45" s="668"/>
      <c r="CX45" s="668"/>
      <c r="CY45" s="669"/>
      <c r="CZ45" s="641">
        <v>0.8</v>
      </c>
      <c r="DA45" s="666"/>
      <c r="DB45" s="666"/>
      <c r="DC45" s="670"/>
      <c r="DD45" s="645">
        <v>9876</v>
      </c>
      <c r="DE45" s="668"/>
      <c r="DF45" s="668"/>
      <c r="DG45" s="668"/>
      <c r="DH45" s="668"/>
      <c r="DI45" s="668"/>
      <c r="DJ45" s="668"/>
      <c r="DK45" s="669"/>
      <c r="DL45" s="719"/>
      <c r="DM45" s="720"/>
      <c r="DN45" s="720"/>
      <c r="DO45" s="720"/>
      <c r="DP45" s="720"/>
      <c r="DQ45" s="720"/>
      <c r="DR45" s="720"/>
      <c r="DS45" s="720"/>
      <c r="DT45" s="720"/>
      <c r="DU45" s="720"/>
      <c r="DV45" s="721"/>
      <c r="DW45" s="710"/>
      <c r="DX45" s="711"/>
      <c r="DY45" s="711"/>
      <c r="DZ45" s="711"/>
      <c r="EA45" s="711"/>
      <c r="EB45" s="711"/>
      <c r="EC45" s="712"/>
    </row>
    <row r="46" spans="2:133" ht="11.25" customHeight="1">
      <c r="B46" s="217"/>
      <c r="CD46" s="674"/>
      <c r="CE46" s="675"/>
      <c r="CF46" s="633" t="s">
        <v>348</v>
      </c>
      <c r="CG46" s="634"/>
      <c r="CH46" s="634"/>
      <c r="CI46" s="634"/>
      <c r="CJ46" s="634"/>
      <c r="CK46" s="634"/>
      <c r="CL46" s="634"/>
      <c r="CM46" s="634"/>
      <c r="CN46" s="634"/>
      <c r="CO46" s="634"/>
      <c r="CP46" s="634"/>
      <c r="CQ46" s="635"/>
      <c r="CR46" s="636">
        <v>1235805</v>
      </c>
      <c r="CS46" s="637"/>
      <c r="CT46" s="637"/>
      <c r="CU46" s="637"/>
      <c r="CV46" s="637"/>
      <c r="CW46" s="637"/>
      <c r="CX46" s="637"/>
      <c r="CY46" s="638"/>
      <c r="CZ46" s="641">
        <v>17.399999999999999</v>
      </c>
      <c r="DA46" s="642"/>
      <c r="DB46" s="642"/>
      <c r="DC46" s="648"/>
      <c r="DD46" s="645">
        <v>514069</v>
      </c>
      <c r="DE46" s="637"/>
      <c r="DF46" s="637"/>
      <c r="DG46" s="637"/>
      <c r="DH46" s="637"/>
      <c r="DI46" s="637"/>
      <c r="DJ46" s="637"/>
      <c r="DK46" s="638"/>
      <c r="DL46" s="719"/>
      <c r="DM46" s="720"/>
      <c r="DN46" s="720"/>
      <c r="DO46" s="720"/>
      <c r="DP46" s="720"/>
      <c r="DQ46" s="720"/>
      <c r="DR46" s="720"/>
      <c r="DS46" s="720"/>
      <c r="DT46" s="720"/>
      <c r="DU46" s="720"/>
      <c r="DV46" s="721"/>
      <c r="DW46" s="710"/>
      <c r="DX46" s="711"/>
      <c r="DY46" s="711"/>
      <c r="DZ46" s="711"/>
      <c r="EA46" s="711"/>
      <c r="EB46" s="711"/>
      <c r="EC46" s="712"/>
    </row>
    <row r="47" spans="2:133" ht="11.25" customHeight="1">
      <c r="B47" s="217"/>
      <c r="CD47" s="674"/>
      <c r="CE47" s="675"/>
      <c r="CF47" s="633" t="s">
        <v>349</v>
      </c>
      <c r="CG47" s="634"/>
      <c r="CH47" s="634"/>
      <c r="CI47" s="634"/>
      <c r="CJ47" s="634"/>
      <c r="CK47" s="634"/>
      <c r="CL47" s="634"/>
      <c r="CM47" s="634"/>
      <c r="CN47" s="634"/>
      <c r="CO47" s="634"/>
      <c r="CP47" s="634"/>
      <c r="CQ47" s="635"/>
      <c r="CR47" s="636" t="s">
        <v>122</v>
      </c>
      <c r="CS47" s="668"/>
      <c r="CT47" s="668"/>
      <c r="CU47" s="668"/>
      <c r="CV47" s="668"/>
      <c r="CW47" s="668"/>
      <c r="CX47" s="668"/>
      <c r="CY47" s="669"/>
      <c r="CZ47" s="641" t="s">
        <v>122</v>
      </c>
      <c r="DA47" s="666"/>
      <c r="DB47" s="666"/>
      <c r="DC47" s="670"/>
      <c r="DD47" s="645" t="s">
        <v>122</v>
      </c>
      <c r="DE47" s="668"/>
      <c r="DF47" s="668"/>
      <c r="DG47" s="668"/>
      <c r="DH47" s="668"/>
      <c r="DI47" s="668"/>
      <c r="DJ47" s="668"/>
      <c r="DK47" s="669"/>
      <c r="DL47" s="719"/>
      <c r="DM47" s="720"/>
      <c r="DN47" s="720"/>
      <c r="DO47" s="720"/>
      <c r="DP47" s="720"/>
      <c r="DQ47" s="720"/>
      <c r="DR47" s="720"/>
      <c r="DS47" s="720"/>
      <c r="DT47" s="720"/>
      <c r="DU47" s="720"/>
      <c r="DV47" s="721"/>
      <c r="DW47" s="710"/>
      <c r="DX47" s="711"/>
      <c r="DY47" s="711"/>
      <c r="DZ47" s="711"/>
      <c r="EA47" s="711"/>
      <c r="EB47" s="711"/>
      <c r="EC47" s="712"/>
    </row>
    <row r="48" spans="2:133" ht="10.8">
      <c r="B48" s="217"/>
      <c r="CD48" s="676"/>
      <c r="CE48" s="677"/>
      <c r="CF48" s="633" t="s">
        <v>350</v>
      </c>
      <c r="CG48" s="634"/>
      <c r="CH48" s="634"/>
      <c r="CI48" s="634"/>
      <c r="CJ48" s="634"/>
      <c r="CK48" s="634"/>
      <c r="CL48" s="634"/>
      <c r="CM48" s="634"/>
      <c r="CN48" s="634"/>
      <c r="CO48" s="634"/>
      <c r="CP48" s="634"/>
      <c r="CQ48" s="635"/>
      <c r="CR48" s="636" t="s">
        <v>122</v>
      </c>
      <c r="CS48" s="637"/>
      <c r="CT48" s="637"/>
      <c r="CU48" s="637"/>
      <c r="CV48" s="637"/>
      <c r="CW48" s="637"/>
      <c r="CX48" s="637"/>
      <c r="CY48" s="638"/>
      <c r="CZ48" s="641" t="s">
        <v>122</v>
      </c>
      <c r="DA48" s="642"/>
      <c r="DB48" s="642"/>
      <c r="DC48" s="648"/>
      <c r="DD48" s="645" t="s">
        <v>122</v>
      </c>
      <c r="DE48" s="637"/>
      <c r="DF48" s="637"/>
      <c r="DG48" s="637"/>
      <c r="DH48" s="637"/>
      <c r="DI48" s="637"/>
      <c r="DJ48" s="637"/>
      <c r="DK48" s="638"/>
      <c r="DL48" s="719"/>
      <c r="DM48" s="720"/>
      <c r="DN48" s="720"/>
      <c r="DO48" s="720"/>
      <c r="DP48" s="720"/>
      <c r="DQ48" s="720"/>
      <c r="DR48" s="720"/>
      <c r="DS48" s="720"/>
      <c r="DT48" s="720"/>
      <c r="DU48" s="720"/>
      <c r="DV48" s="721"/>
      <c r="DW48" s="710"/>
      <c r="DX48" s="711"/>
      <c r="DY48" s="711"/>
      <c r="DZ48" s="711"/>
      <c r="EA48" s="711"/>
      <c r="EB48" s="711"/>
      <c r="EC48" s="712"/>
    </row>
    <row r="49" spans="2:133" ht="11.25" customHeight="1">
      <c r="B49" s="217"/>
      <c r="CD49" s="657" t="s">
        <v>351</v>
      </c>
      <c r="CE49" s="658"/>
      <c r="CF49" s="658"/>
      <c r="CG49" s="658"/>
      <c r="CH49" s="658"/>
      <c r="CI49" s="658"/>
      <c r="CJ49" s="658"/>
      <c r="CK49" s="658"/>
      <c r="CL49" s="658"/>
      <c r="CM49" s="658"/>
      <c r="CN49" s="658"/>
      <c r="CO49" s="658"/>
      <c r="CP49" s="658"/>
      <c r="CQ49" s="659"/>
      <c r="CR49" s="708">
        <v>7098560</v>
      </c>
      <c r="CS49" s="695"/>
      <c r="CT49" s="695"/>
      <c r="CU49" s="695"/>
      <c r="CV49" s="695"/>
      <c r="CW49" s="695"/>
      <c r="CX49" s="695"/>
      <c r="CY49" s="724"/>
      <c r="CZ49" s="716">
        <v>100</v>
      </c>
      <c r="DA49" s="725"/>
      <c r="DB49" s="725"/>
      <c r="DC49" s="726"/>
      <c r="DD49" s="727">
        <v>3750984</v>
      </c>
      <c r="DE49" s="695"/>
      <c r="DF49" s="695"/>
      <c r="DG49" s="695"/>
      <c r="DH49" s="695"/>
      <c r="DI49" s="695"/>
      <c r="DJ49" s="695"/>
      <c r="DK49" s="724"/>
      <c r="DL49" s="728"/>
      <c r="DM49" s="729"/>
      <c r="DN49" s="729"/>
      <c r="DO49" s="729"/>
      <c r="DP49" s="729"/>
      <c r="DQ49" s="729"/>
      <c r="DR49" s="729"/>
      <c r="DS49" s="729"/>
      <c r="DT49" s="729"/>
      <c r="DU49" s="729"/>
      <c r="DV49" s="730"/>
      <c r="DW49" s="731"/>
      <c r="DX49" s="732"/>
      <c r="DY49" s="732"/>
      <c r="DZ49" s="732"/>
      <c r="EA49" s="732"/>
      <c r="EB49" s="732"/>
      <c r="EC49" s="733"/>
    </row>
  </sheetData>
  <sheetProtection algorithmName="SHA-512" hashValue="h/eK/W0WqHFcVp8E1r6TNwERebjICZDOBdh07hBOfwTSyy5wMKVf+b3xjI5uqmwiwGRlJzgiD/zFJO1al7n6TA==" saltValue="7CyeyKng3WEkUQOs8EyREg==" spinCount="100000" sheet="1" objects="1" scenarios="1"/>
  <mergeCells count="603">
    <mergeCell ref="CD49:CQ49"/>
    <mergeCell ref="CR49:CY49"/>
    <mergeCell ref="CZ49:DC49"/>
    <mergeCell ref="DD49:DK49"/>
    <mergeCell ref="DL49:DV49"/>
    <mergeCell ref="DW49:EC49"/>
    <mergeCell ref="CF48:CQ48"/>
    <mergeCell ref="CR48:CY48"/>
    <mergeCell ref="CZ48:DC48"/>
    <mergeCell ref="DD48:DK48"/>
    <mergeCell ref="DL48:DV48"/>
    <mergeCell ref="DW48:EC48"/>
    <mergeCell ref="DL46:DV46"/>
    <mergeCell ref="DW46:EC46"/>
    <mergeCell ref="CF47:CQ47"/>
    <mergeCell ref="CR47:CY47"/>
    <mergeCell ref="CZ47:DC47"/>
    <mergeCell ref="DD47:DK47"/>
    <mergeCell ref="DL47:DV47"/>
    <mergeCell ref="DW47:EC47"/>
    <mergeCell ref="DL44:DV44"/>
    <mergeCell ref="DW44:EC44"/>
    <mergeCell ref="DW42:EC42"/>
    <mergeCell ref="CD43:CQ43"/>
    <mergeCell ref="CR43:CY43"/>
    <mergeCell ref="CZ43:DC43"/>
    <mergeCell ref="DD43:DK43"/>
    <mergeCell ref="DL43:DV43"/>
    <mergeCell ref="DW43:EC43"/>
    <mergeCell ref="B45:CC45"/>
    <mergeCell ref="CF45:CQ45"/>
    <mergeCell ref="CR45:CY45"/>
    <mergeCell ref="CZ45:DC45"/>
    <mergeCell ref="DD45:DK45"/>
    <mergeCell ref="DL45:DV45"/>
    <mergeCell ref="DW45:EC45"/>
    <mergeCell ref="B44:CC44"/>
    <mergeCell ref="CD44:CE48"/>
    <mergeCell ref="CF44:CQ44"/>
    <mergeCell ref="CR44:CY44"/>
    <mergeCell ref="CZ44:DC44"/>
    <mergeCell ref="DD44:DK44"/>
    <mergeCell ref="CF46:CQ46"/>
    <mergeCell ref="CR46:CY46"/>
    <mergeCell ref="CZ46:DC46"/>
    <mergeCell ref="DD46:DK46"/>
    <mergeCell ref="BV42:CB42"/>
    <mergeCell ref="CD42:CQ42"/>
    <mergeCell ref="CR42:CY42"/>
    <mergeCell ref="CD41:CQ41"/>
    <mergeCell ref="CR41:CY41"/>
    <mergeCell ref="CZ41:DC41"/>
    <mergeCell ref="CZ42:DC42"/>
    <mergeCell ref="DD42:DK42"/>
    <mergeCell ref="DL42:DV42"/>
    <mergeCell ref="DD41:DK41"/>
    <mergeCell ref="DL41:DV41"/>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G40:BK42"/>
    <mergeCell ref="BM40:BU40"/>
    <mergeCell ref="AQ42:AY42"/>
    <mergeCell ref="AZ42:BF42"/>
    <mergeCell ref="BM42:BU42"/>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CR39:CY39"/>
    <mergeCell ref="CZ39:DC39"/>
    <mergeCell ref="DD39:DK39"/>
    <mergeCell ref="DL39:DV39"/>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CR36:CY36"/>
    <mergeCell ref="CZ36:DC36"/>
    <mergeCell ref="DD36:DK36"/>
    <mergeCell ref="DL36:DV36"/>
    <mergeCell ref="Z37:AC37"/>
    <mergeCell ref="AD37:AK37"/>
    <mergeCell ref="AL37:AO37"/>
    <mergeCell ref="AQ37:AY37"/>
    <mergeCell ref="B36:Q36"/>
    <mergeCell ref="R36:Y36"/>
    <mergeCell ref="Z36:AC36"/>
    <mergeCell ref="AD36:AK36"/>
    <mergeCell ref="AL36:AO36"/>
    <mergeCell ref="AQ36:AY36"/>
    <mergeCell ref="DW36:EC36"/>
    <mergeCell ref="DW35:EC35"/>
    <mergeCell ref="CD35:CQ35"/>
    <mergeCell ref="CR35:CY35"/>
    <mergeCell ref="CZ35:DC35"/>
    <mergeCell ref="DD35:DK35"/>
    <mergeCell ref="DL35:DV35"/>
    <mergeCell ref="Z33:AC33"/>
    <mergeCell ref="AD33:AK33"/>
    <mergeCell ref="AL33:AO33"/>
    <mergeCell ref="Z35:AC35"/>
    <mergeCell ref="AD35:AK35"/>
    <mergeCell ref="AL35:AO35"/>
    <mergeCell ref="AQ35:BF35"/>
    <mergeCell ref="CD34:CQ34"/>
    <mergeCell ref="CR34:CY34"/>
    <mergeCell ref="BG35:CB35"/>
    <mergeCell ref="AZ36:BF36"/>
    <mergeCell ref="BG36:BU36"/>
    <mergeCell ref="BV36:CB36"/>
    <mergeCell ref="CZ34:DC34"/>
    <mergeCell ref="DD34:DK34"/>
    <mergeCell ref="DL34:DV34"/>
    <mergeCell ref="CD36:CQ36"/>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B30:Q30"/>
    <mergeCell ref="R30:Y30"/>
    <mergeCell ref="Z30:AC30"/>
    <mergeCell ref="AD30:AK30"/>
    <mergeCell ref="AL30:AO30"/>
    <mergeCell ref="CR32:CY32"/>
    <mergeCell ref="CZ32:DC32"/>
    <mergeCell ref="DD32:DK32"/>
    <mergeCell ref="DL32:DV32"/>
    <mergeCell ref="BX32:CB32"/>
    <mergeCell ref="CF32:CQ32"/>
    <mergeCell ref="AX31:BF31"/>
    <mergeCell ref="BG31:BL31"/>
    <mergeCell ref="BM31:BQ31"/>
    <mergeCell ref="BR31:BW31"/>
    <mergeCell ref="CR31:CY31"/>
    <mergeCell ref="AX32:BF32"/>
    <mergeCell ref="BG32:BL32"/>
    <mergeCell ref="BM32:BQ32"/>
    <mergeCell ref="BR32:BW32"/>
    <mergeCell ref="B31:Q31"/>
    <mergeCell ref="R31:Y31"/>
    <mergeCell ref="Z31:AC31"/>
    <mergeCell ref="CZ31:DC31"/>
    <mergeCell ref="DW32:EC32"/>
    <mergeCell ref="BR30:CB30"/>
    <mergeCell ref="CF30:CQ30"/>
    <mergeCell ref="CR30:CY30"/>
    <mergeCell ref="CZ30:DC30"/>
    <mergeCell ref="DD30:DK30"/>
    <mergeCell ref="DL30:DV30"/>
    <mergeCell ref="AP30:BF30"/>
    <mergeCell ref="BG30:BQ30"/>
    <mergeCell ref="DD31:DK31"/>
    <mergeCell ref="DL31:DV31"/>
    <mergeCell ref="DW31:EC31"/>
    <mergeCell ref="BX31:CB31"/>
    <mergeCell ref="CF31:CQ31"/>
    <mergeCell ref="AP31:AS33"/>
    <mergeCell ref="AT31:AT33"/>
    <mergeCell ref="DW30:EC30"/>
    <mergeCell ref="AD29:AK29"/>
    <mergeCell ref="AL29:AO29"/>
    <mergeCell ref="AP29:BF29"/>
    <mergeCell ref="BG29:BN29"/>
    <mergeCell ref="BG28:BN28"/>
    <mergeCell ref="BO28:BR28"/>
    <mergeCell ref="Z32:AC32"/>
    <mergeCell ref="AD32:AK32"/>
    <mergeCell ref="AL32:AO32"/>
    <mergeCell ref="AD31:AK31"/>
    <mergeCell ref="AL31:AO31"/>
    <mergeCell ref="DW29:EC29"/>
    <mergeCell ref="CD29:CE32"/>
    <mergeCell ref="B32:Q32"/>
    <mergeCell ref="R32:Y32"/>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BO29:BR29"/>
    <mergeCell ref="BS29:CB29"/>
    <mergeCell ref="DW28:EC28"/>
    <mergeCell ref="BS28:CB28"/>
    <mergeCell ref="CD28:CQ28"/>
    <mergeCell ref="CR28:CY28"/>
    <mergeCell ref="DL25:DV25"/>
    <mergeCell ref="DW27:EC27"/>
    <mergeCell ref="DW26:EC26"/>
    <mergeCell ref="BS26:CB26"/>
    <mergeCell ref="CD26:CQ26"/>
    <mergeCell ref="CR26:CY26"/>
    <mergeCell ref="CZ26:DC26"/>
    <mergeCell ref="DD26:DK26"/>
    <mergeCell ref="DL26:DV26"/>
    <mergeCell ref="DD29:DK29"/>
    <mergeCell ref="DL29:DV29"/>
    <mergeCell ref="B27:Q27"/>
    <mergeCell ref="R27:Y27"/>
    <mergeCell ref="Z27:AC27"/>
    <mergeCell ref="AD27:AK27"/>
    <mergeCell ref="AL27:AO27"/>
    <mergeCell ref="AP27:BF27"/>
    <mergeCell ref="BG27:BN27"/>
    <mergeCell ref="BO27:BR27"/>
    <mergeCell ref="BS27:CB27"/>
    <mergeCell ref="CZ28:DC28"/>
    <mergeCell ref="B28:Q28"/>
    <mergeCell ref="R28:Y28"/>
    <mergeCell ref="Z28:AC28"/>
    <mergeCell ref="AD28:AK28"/>
    <mergeCell ref="AL28:AO28"/>
    <mergeCell ref="AP28:BF28"/>
    <mergeCell ref="CF29:CQ29"/>
    <mergeCell ref="CR29:CY29"/>
    <mergeCell ref="CZ29:DC29"/>
    <mergeCell ref="B29:Q29"/>
    <mergeCell ref="R29:Y29"/>
    <mergeCell ref="Z29:AC29"/>
    <mergeCell ref="B26:Q26"/>
    <mergeCell ref="BO25:BR25"/>
    <mergeCell ref="CD25:CQ25"/>
    <mergeCell ref="CR25:CY25"/>
    <mergeCell ref="CZ25:DC25"/>
    <mergeCell ref="DD25:DK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BS25:CB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CD21:CQ21"/>
    <mergeCell ref="CR21:CY21"/>
    <mergeCell ref="CZ21:DC21"/>
    <mergeCell ref="DD21:DP21"/>
    <mergeCell ref="CD23:CQ23"/>
    <mergeCell ref="CR23:CY23"/>
    <mergeCell ref="CZ23:DC23"/>
    <mergeCell ref="DD23:DK23"/>
    <mergeCell ref="DL23:DV23"/>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18:CQ18"/>
    <mergeCell ref="CR18:CY18"/>
    <mergeCell ref="CZ18:DC18"/>
    <mergeCell ref="DD18:DP18"/>
    <mergeCell ref="CD19:CQ19"/>
    <mergeCell ref="CR19:CY19"/>
    <mergeCell ref="CZ19:DC19"/>
    <mergeCell ref="DD19:DP19"/>
    <mergeCell ref="DQ19:EC19"/>
    <mergeCell ref="B19:Q19"/>
    <mergeCell ref="R19:Y19"/>
    <mergeCell ref="Z19:AC19"/>
    <mergeCell ref="AD19:AK19"/>
    <mergeCell ref="AL19:AO19"/>
    <mergeCell ref="AP19:BF19"/>
    <mergeCell ref="BG19:BN19"/>
    <mergeCell ref="BO19:BR19"/>
    <mergeCell ref="BS19:CB19"/>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CD15:CQ15"/>
    <mergeCell ref="CR15:CY15"/>
    <mergeCell ref="CZ15:DC15"/>
    <mergeCell ref="DD15:DP15"/>
    <mergeCell ref="CD16:CQ16"/>
    <mergeCell ref="CR16:CY16"/>
    <mergeCell ref="CZ16:DC16"/>
    <mergeCell ref="DD16:DP16"/>
    <mergeCell ref="DQ16:EC16"/>
    <mergeCell ref="B16:Q16"/>
    <mergeCell ref="R16:Y16"/>
    <mergeCell ref="Z16:AC16"/>
    <mergeCell ref="AD16:AK16"/>
    <mergeCell ref="AL16:AO16"/>
    <mergeCell ref="AP16:BF16"/>
    <mergeCell ref="BG16:BN16"/>
    <mergeCell ref="BO16:BR16"/>
    <mergeCell ref="BS16:CB16"/>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CD12:CQ12"/>
    <mergeCell ref="CR12:CY12"/>
    <mergeCell ref="CZ12:DC12"/>
    <mergeCell ref="DD12:DP12"/>
    <mergeCell ref="CD13:CQ13"/>
    <mergeCell ref="CR13:CY13"/>
    <mergeCell ref="CZ13:DC13"/>
    <mergeCell ref="DD13:DP13"/>
    <mergeCell ref="DQ13:EC13"/>
    <mergeCell ref="B13:Q13"/>
    <mergeCell ref="R13:Y13"/>
    <mergeCell ref="Z13:AC13"/>
    <mergeCell ref="AD13:AK13"/>
    <mergeCell ref="AL13:AO13"/>
    <mergeCell ref="AP13:BF13"/>
    <mergeCell ref="BG13:BN13"/>
    <mergeCell ref="BO13:BR13"/>
    <mergeCell ref="BS13:CB13"/>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CD9:CQ9"/>
    <mergeCell ref="CR9:CY9"/>
    <mergeCell ref="CZ9:DC9"/>
    <mergeCell ref="DD9:DP9"/>
    <mergeCell ref="CD10:CQ10"/>
    <mergeCell ref="CR10:CY10"/>
    <mergeCell ref="CZ10:DC10"/>
    <mergeCell ref="DD10:DP10"/>
    <mergeCell ref="DQ10:EC10"/>
    <mergeCell ref="B10:Q10"/>
    <mergeCell ref="R10:Y10"/>
    <mergeCell ref="Z10:AC10"/>
    <mergeCell ref="AD10:AK10"/>
    <mergeCell ref="AL10:AO10"/>
    <mergeCell ref="AP10:BF10"/>
    <mergeCell ref="BG10:BN10"/>
    <mergeCell ref="BO10:BR10"/>
    <mergeCell ref="BS10:CB10"/>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CD6:CQ6"/>
    <mergeCell ref="CR6:CY6"/>
    <mergeCell ref="CZ6:DC6"/>
    <mergeCell ref="DD6:DP6"/>
    <mergeCell ref="CD7:CQ7"/>
    <mergeCell ref="CR7:CY7"/>
    <mergeCell ref="CZ7:DC7"/>
    <mergeCell ref="DD7:DP7"/>
    <mergeCell ref="DQ7:EC7"/>
    <mergeCell ref="B7:Q7"/>
    <mergeCell ref="R7:Y7"/>
    <mergeCell ref="Z7:AC7"/>
    <mergeCell ref="AD7:AK7"/>
    <mergeCell ref="AL7:AO7"/>
    <mergeCell ref="AP7:BF7"/>
    <mergeCell ref="BG7:BN7"/>
    <mergeCell ref="BO7:BR7"/>
    <mergeCell ref="BS7:CB7"/>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s>
  <phoneticPr fontId="2"/>
  <printOptions horizontalCentered="1"/>
  <pageMargins left="0" right="0" top="0.39370078740157483" bottom="0.39370078740157483" header="0.19685039370078741" footer="0.19685039370078741"/>
  <pageSetup paperSize="9" scale="61"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A135"/>
  <sheetViews>
    <sheetView zoomScale="70" zoomScaleNormal="25" zoomScaleSheetLayoutView="70" workbookViewId="0"/>
  </sheetViews>
  <sheetFormatPr defaultColWidth="0" defaultRowHeight="13.2" zeroHeight="1"/>
  <cols>
    <col min="1" max="130" width="2.77734375" style="223" customWidth="1"/>
    <col min="131" max="131" width="1.6640625" style="223" customWidth="1"/>
    <col min="132" max="16384" width="9" style="223" hidden="1"/>
  </cols>
  <sheetData>
    <row r="1" spans="1:131" ht="11.25" customHeight="1" thickBot="1">
      <c r="A1" s="219"/>
      <c r="B1" s="219"/>
      <c r="C1" s="219"/>
      <c r="D1" s="219"/>
      <c r="E1" s="219"/>
      <c r="F1" s="219"/>
      <c r="G1" s="219"/>
      <c r="H1" s="219"/>
      <c r="I1" s="219"/>
      <c r="J1" s="219"/>
      <c r="K1" s="219"/>
      <c r="L1" s="219"/>
      <c r="M1" s="219"/>
      <c r="N1" s="220"/>
      <c r="O1" s="220"/>
      <c r="P1" s="220"/>
      <c r="Q1" s="220"/>
      <c r="R1" s="220"/>
      <c r="S1" s="220"/>
      <c r="T1" s="220"/>
      <c r="U1" s="220"/>
      <c r="V1" s="220"/>
      <c r="W1" s="220"/>
      <c r="X1" s="220"/>
      <c r="Y1" s="220"/>
      <c r="Z1" s="220"/>
      <c r="AA1" s="220"/>
      <c r="AB1" s="220"/>
      <c r="AC1" s="220"/>
      <c r="AD1" s="220"/>
      <c r="AE1" s="220"/>
      <c r="AF1" s="220"/>
      <c r="AG1" s="220"/>
      <c r="AH1" s="220"/>
      <c r="AI1" s="220"/>
      <c r="AJ1" s="220"/>
      <c r="AK1" s="220"/>
      <c r="AL1" s="220"/>
      <c r="AM1" s="220"/>
      <c r="AN1" s="220"/>
      <c r="AO1" s="220"/>
      <c r="AP1" s="220"/>
      <c r="AQ1" s="220"/>
      <c r="AR1" s="220"/>
      <c r="AS1" s="220"/>
      <c r="AT1" s="220"/>
      <c r="AU1" s="220"/>
      <c r="AV1" s="220"/>
      <c r="AW1" s="220"/>
      <c r="AX1" s="220"/>
      <c r="AY1" s="220"/>
      <c r="AZ1" s="220"/>
      <c r="BA1" s="220"/>
      <c r="BB1" s="220"/>
      <c r="BC1" s="220"/>
      <c r="BD1" s="220"/>
      <c r="BE1" s="220"/>
      <c r="BF1" s="220"/>
      <c r="BG1" s="220"/>
      <c r="BH1" s="220"/>
      <c r="BI1" s="220"/>
      <c r="BJ1" s="220"/>
      <c r="BK1" s="220"/>
      <c r="BL1" s="220"/>
      <c r="BM1" s="220"/>
      <c r="BN1" s="220"/>
      <c r="BO1" s="220"/>
      <c r="BP1" s="220"/>
      <c r="BQ1" s="220"/>
      <c r="BR1" s="220"/>
      <c r="BS1" s="220"/>
      <c r="BT1" s="220"/>
      <c r="BU1" s="220"/>
      <c r="BV1" s="220"/>
      <c r="BW1" s="220"/>
      <c r="BX1" s="220"/>
      <c r="BY1" s="220"/>
      <c r="BZ1" s="220"/>
      <c r="CA1" s="220"/>
      <c r="CB1" s="220"/>
      <c r="CC1" s="220"/>
      <c r="CD1" s="220"/>
      <c r="CE1" s="220"/>
      <c r="CF1" s="220"/>
      <c r="CG1" s="220"/>
      <c r="CH1" s="220"/>
      <c r="CI1" s="220"/>
      <c r="CJ1" s="220"/>
      <c r="CK1" s="220"/>
      <c r="CL1" s="220"/>
      <c r="CM1" s="220"/>
      <c r="CN1" s="220"/>
      <c r="CO1" s="220"/>
      <c r="CP1" s="220"/>
      <c r="CQ1" s="220"/>
      <c r="CR1" s="220"/>
      <c r="CS1" s="220"/>
      <c r="CT1" s="220"/>
      <c r="CU1" s="220"/>
      <c r="CV1" s="220"/>
      <c r="CW1" s="220"/>
      <c r="CX1" s="220"/>
      <c r="CY1" s="220"/>
      <c r="CZ1" s="220"/>
      <c r="DA1" s="220"/>
      <c r="DB1" s="220"/>
      <c r="DC1" s="220"/>
      <c r="DD1" s="220"/>
      <c r="DE1" s="220"/>
      <c r="DF1" s="220"/>
      <c r="DG1" s="220"/>
      <c r="DH1" s="220"/>
      <c r="DI1" s="220"/>
      <c r="DJ1" s="220"/>
      <c r="DK1" s="220"/>
      <c r="DL1" s="220"/>
      <c r="DM1" s="220"/>
      <c r="DN1" s="220"/>
      <c r="DO1" s="220"/>
      <c r="DP1" s="220"/>
      <c r="DQ1" s="221"/>
      <c r="DR1" s="221"/>
      <c r="DS1" s="221"/>
      <c r="DT1" s="221"/>
      <c r="DU1" s="221"/>
      <c r="DV1" s="221"/>
      <c r="DW1" s="221"/>
      <c r="DX1" s="221"/>
      <c r="DY1" s="221"/>
      <c r="DZ1" s="221"/>
      <c r="EA1" s="222"/>
    </row>
    <row r="2" spans="1:131" ht="26.25" customHeight="1" thickBot="1">
      <c r="A2" s="734" t="s">
        <v>352</v>
      </c>
      <c r="B2" s="734"/>
      <c r="C2" s="734"/>
      <c r="D2" s="734"/>
      <c r="E2" s="734"/>
      <c r="F2" s="734"/>
      <c r="G2" s="734"/>
      <c r="H2" s="734"/>
      <c r="I2" s="734"/>
      <c r="J2" s="734"/>
      <c r="K2" s="734"/>
      <c r="L2" s="734"/>
      <c r="M2" s="734"/>
      <c r="N2" s="734"/>
      <c r="O2" s="734"/>
      <c r="P2" s="734"/>
      <c r="Q2" s="734"/>
      <c r="R2" s="734"/>
      <c r="S2" s="734"/>
      <c r="T2" s="734"/>
      <c r="U2" s="734"/>
      <c r="V2" s="734"/>
      <c r="W2" s="734"/>
      <c r="X2" s="734"/>
      <c r="Y2" s="734"/>
      <c r="Z2" s="734"/>
      <c r="AA2" s="734"/>
      <c r="AB2" s="734"/>
      <c r="AC2" s="734"/>
      <c r="AD2" s="734"/>
      <c r="AE2" s="734"/>
      <c r="AF2" s="734"/>
      <c r="AG2" s="734"/>
      <c r="AH2" s="734"/>
      <c r="AI2" s="734"/>
      <c r="AJ2" s="734"/>
      <c r="AK2" s="734"/>
      <c r="AL2" s="734"/>
      <c r="AM2" s="734"/>
      <c r="AN2" s="734"/>
      <c r="AO2" s="734"/>
      <c r="AP2" s="734"/>
      <c r="AQ2" s="734"/>
      <c r="AR2" s="734"/>
      <c r="AS2" s="734"/>
      <c r="AT2" s="734"/>
      <c r="AU2" s="734"/>
      <c r="AV2" s="734"/>
      <c r="AW2" s="734"/>
      <c r="AX2" s="734"/>
      <c r="AY2" s="734"/>
      <c r="AZ2" s="734"/>
      <c r="BA2" s="734"/>
      <c r="BB2" s="734"/>
      <c r="BC2" s="734"/>
      <c r="BD2" s="734"/>
      <c r="BE2" s="734"/>
      <c r="BF2" s="734"/>
      <c r="BG2" s="734"/>
      <c r="BH2" s="734"/>
      <c r="BI2" s="734"/>
      <c r="BJ2" s="220"/>
      <c r="BK2" s="220"/>
      <c r="BL2" s="220"/>
      <c r="BM2" s="220"/>
      <c r="BN2" s="220"/>
      <c r="BO2" s="220"/>
      <c r="BP2" s="220"/>
      <c r="BQ2" s="220"/>
      <c r="BR2" s="220"/>
      <c r="BS2" s="220"/>
      <c r="BT2" s="220"/>
      <c r="BU2" s="220"/>
      <c r="BV2" s="220"/>
      <c r="BW2" s="220"/>
      <c r="BX2" s="220"/>
      <c r="BY2" s="220"/>
      <c r="BZ2" s="220"/>
      <c r="CA2" s="220"/>
      <c r="CB2" s="220"/>
      <c r="CC2" s="220"/>
      <c r="CD2" s="220"/>
      <c r="CE2" s="220"/>
      <c r="CF2" s="220"/>
      <c r="CG2" s="220"/>
      <c r="CH2" s="220"/>
      <c r="CI2" s="220"/>
      <c r="CJ2" s="220"/>
      <c r="CK2" s="220"/>
      <c r="CL2" s="220"/>
      <c r="CM2" s="220"/>
      <c r="CN2" s="220"/>
      <c r="CO2" s="220"/>
      <c r="CP2" s="220"/>
      <c r="CQ2" s="220"/>
      <c r="CR2" s="220"/>
      <c r="CS2" s="220"/>
      <c r="CT2" s="220"/>
      <c r="CU2" s="220"/>
      <c r="CV2" s="220"/>
      <c r="CW2" s="220"/>
      <c r="CX2" s="220"/>
      <c r="CY2" s="220"/>
      <c r="CZ2" s="220"/>
      <c r="DA2" s="220"/>
      <c r="DB2" s="220"/>
      <c r="DC2" s="220"/>
      <c r="DD2" s="220"/>
      <c r="DE2" s="220"/>
      <c r="DF2" s="220"/>
      <c r="DG2" s="220"/>
      <c r="DH2" s="220"/>
      <c r="DI2" s="220"/>
      <c r="DJ2" s="735" t="s">
        <v>353</v>
      </c>
      <c r="DK2" s="736"/>
      <c r="DL2" s="736"/>
      <c r="DM2" s="736"/>
      <c r="DN2" s="736"/>
      <c r="DO2" s="737"/>
      <c r="DP2" s="220"/>
      <c r="DQ2" s="735" t="s">
        <v>354</v>
      </c>
      <c r="DR2" s="736"/>
      <c r="DS2" s="736"/>
      <c r="DT2" s="736"/>
      <c r="DU2" s="736"/>
      <c r="DV2" s="736"/>
      <c r="DW2" s="736"/>
      <c r="DX2" s="736"/>
      <c r="DY2" s="736"/>
      <c r="DZ2" s="737"/>
      <c r="EA2" s="222"/>
    </row>
    <row r="3" spans="1:131" ht="11.25" customHeight="1">
      <c r="A3" s="220"/>
      <c r="B3" s="220"/>
      <c r="C3" s="220"/>
      <c r="D3" s="220"/>
      <c r="E3" s="220"/>
      <c r="F3" s="220"/>
      <c r="G3" s="220"/>
      <c r="H3" s="220"/>
      <c r="I3" s="220"/>
      <c r="J3" s="220"/>
      <c r="K3" s="220"/>
      <c r="L3" s="220"/>
      <c r="M3" s="220"/>
      <c r="N3" s="220"/>
      <c r="O3" s="220"/>
      <c r="P3" s="220"/>
      <c r="Q3" s="220"/>
      <c r="R3" s="220"/>
      <c r="S3" s="220"/>
      <c r="T3" s="220"/>
      <c r="U3" s="220"/>
      <c r="V3" s="220"/>
      <c r="W3" s="220"/>
      <c r="X3" s="220"/>
      <c r="Y3" s="220"/>
      <c r="Z3" s="220"/>
      <c r="AA3" s="220"/>
      <c r="AB3" s="220"/>
      <c r="AC3" s="220"/>
      <c r="AD3" s="220"/>
      <c r="AE3" s="220"/>
      <c r="AF3" s="220"/>
      <c r="AG3" s="220"/>
      <c r="AH3" s="220"/>
      <c r="AI3" s="220"/>
      <c r="AJ3" s="220"/>
      <c r="AK3" s="220"/>
      <c r="AL3" s="220"/>
      <c r="AM3" s="220"/>
      <c r="AN3" s="220"/>
      <c r="AO3" s="220"/>
      <c r="AP3" s="220"/>
      <c r="AQ3" s="220"/>
      <c r="AR3" s="220"/>
      <c r="AS3" s="220"/>
      <c r="AT3" s="220"/>
      <c r="AU3" s="220"/>
      <c r="AV3" s="220"/>
      <c r="AW3" s="220"/>
      <c r="AX3" s="220"/>
      <c r="AY3" s="220"/>
      <c r="AZ3" s="220"/>
      <c r="BA3" s="220"/>
      <c r="BB3" s="220"/>
      <c r="BC3" s="220"/>
      <c r="BD3" s="220"/>
      <c r="BE3" s="220"/>
      <c r="BF3" s="220"/>
      <c r="BG3" s="220"/>
      <c r="BH3" s="220"/>
      <c r="BI3" s="220"/>
      <c r="BJ3" s="220"/>
      <c r="BK3" s="220"/>
      <c r="BL3" s="220"/>
      <c r="BM3" s="220"/>
      <c r="BN3" s="220"/>
      <c r="BO3" s="220"/>
      <c r="BP3" s="220"/>
      <c r="BQ3" s="220"/>
      <c r="BR3" s="220"/>
      <c r="BS3" s="220"/>
      <c r="BT3" s="220"/>
      <c r="BU3" s="220"/>
      <c r="BV3" s="220"/>
      <c r="BW3" s="220"/>
      <c r="BX3" s="220"/>
      <c r="BY3" s="220"/>
      <c r="BZ3" s="220"/>
      <c r="CA3" s="220"/>
      <c r="CB3" s="220"/>
      <c r="CC3" s="220"/>
      <c r="CD3" s="220"/>
      <c r="CE3" s="220"/>
      <c r="CF3" s="220"/>
      <c r="CG3" s="220"/>
      <c r="CH3" s="220"/>
      <c r="CI3" s="220"/>
      <c r="CJ3" s="220"/>
      <c r="CK3" s="220"/>
      <c r="CL3" s="220"/>
      <c r="CM3" s="220"/>
      <c r="CN3" s="220"/>
      <c r="CO3" s="220"/>
      <c r="CP3" s="220"/>
      <c r="CQ3" s="220"/>
      <c r="CR3" s="220"/>
      <c r="CS3" s="220"/>
      <c r="CT3" s="220"/>
      <c r="CU3" s="220"/>
      <c r="CV3" s="220"/>
      <c r="CW3" s="220"/>
      <c r="CX3" s="220"/>
      <c r="CY3" s="220"/>
      <c r="CZ3" s="220"/>
      <c r="DA3" s="220"/>
      <c r="DB3" s="220"/>
      <c r="DC3" s="220"/>
      <c r="DD3" s="220"/>
      <c r="DE3" s="220"/>
      <c r="DF3" s="220"/>
      <c r="DG3" s="220"/>
      <c r="DH3" s="220"/>
      <c r="DI3" s="220"/>
      <c r="DJ3" s="220"/>
      <c r="DK3" s="220"/>
      <c r="DL3" s="220"/>
      <c r="DM3" s="220"/>
      <c r="DN3" s="220"/>
      <c r="DO3" s="220"/>
      <c r="DP3" s="220"/>
      <c r="DQ3" s="220"/>
      <c r="DR3" s="220"/>
      <c r="DS3" s="220"/>
      <c r="DT3" s="220"/>
      <c r="DU3" s="220"/>
      <c r="DV3" s="220"/>
      <c r="DW3" s="220"/>
      <c r="DX3" s="220"/>
      <c r="DY3" s="220"/>
      <c r="DZ3" s="220"/>
      <c r="EA3" s="222"/>
    </row>
    <row r="4" spans="1:131" s="227" customFormat="1" ht="26.25" customHeight="1" thickBot="1">
      <c r="A4" s="738" t="s">
        <v>355</v>
      </c>
      <c r="B4" s="738"/>
      <c r="C4" s="738"/>
      <c r="D4" s="738"/>
      <c r="E4" s="738"/>
      <c r="F4" s="738"/>
      <c r="G4" s="738"/>
      <c r="H4" s="738"/>
      <c r="I4" s="738"/>
      <c r="J4" s="738"/>
      <c r="K4" s="738"/>
      <c r="L4" s="738"/>
      <c r="M4" s="738"/>
      <c r="N4" s="738"/>
      <c r="O4" s="738"/>
      <c r="P4" s="738"/>
      <c r="Q4" s="738"/>
      <c r="R4" s="738"/>
      <c r="S4" s="738"/>
      <c r="T4" s="738"/>
      <c r="U4" s="738"/>
      <c r="V4" s="738"/>
      <c r="W4" s="738"/>
      <c r="X4" s="738"/>
      <c r="Y4" s="738"/>
      <c r="Z4" s="738"/>
      <c r="AA4" s="738"/>
      <c r="AB4" s="738"/>
      <c r="AC4" s="738"/>
      <c r="AD4" s="738"/>
      <c r="AE4" s="738"/>
      <c r="AF4" s="738"/>
      <c r="AG4" s="738"/>
      <c r="AH4" s="738"/>
      <c r="AI4" s="738"/>
      <c r="AJ4" s="738"/>
      <c r="AK4" s="738"/>
      <c r="AL4" s="738"/>
      <c r="AM4" s="738"/>
      <c r="AN4" s="738"/>
      <c r="AO4" s="738"/>
      <c r="AP4" s="738"/>
      <c r="AQ4" s="738"/>
      <c r="AR4" s="738"/>
      <c r="AS4" s="738"/>
      <c r="AT4" s="738"/>
      <c r="AU4" s="738"/>
      <c r="AV4" s="738"/>
      <c r="AW4" s="738"/>
      <c r="AX4" s="738"/>
      <c r="AY4" s="738"/>
      <c r="AZ4" s="224"/>
      <c r="BA4" s="224"/>
      <c r="BB4" s="224"/>
      <c r="BC4" s="224"/>
      <c r="BD4" s="224"/>
      <c r="BE4" s="225"/>
      <c r="BF4" s="225"/>
      <c r="BG4" s="225"/>
      <c r="BH4" s="225"/>
      <c r="BI4" s="225"/>
      <c r="BJ4" s="225"/>
      <c r="BK4" s="225"/>
      <c r="BL4" s="225"/>
      <c r="BM4" s="225"/>
      <c r="BN4" s="225"/>
      <c r="BO4" s="225"/>
      <c r="BP4" s="225"/>
      <c r="BQ4" s="739" t="s">
        <v>356</v>
      </c>
      <c r="BR4" s="739"/>
      <c r="BS4" s="739"/>
      <c r="BT4" s="739"/>
      <c r="BU4" s="739"/>
      <c r="BV4" s="739"/>
      <c r="BW4" s="739"/>
      <c r="BX4" s="739"/>
      <c r="BY4" s="739"/>
      <c r="BZ4" s="739"/>
      <c r="CA4" s="739"/>
      <c r="CB4" s="739"/>
      <c r="CC4" s="739"/>
      <c r="CD4" s="739"/>
      <c r="CE4" s="739"/>
      <c r="CF4" s="739"/>
      <c r="CG4" s="739"/>
      <c r="CH4" s="739"/>
      <c r="CI4" s="739"/>
      <c r="CJ4" s="739"/>
      <c r="CK4" s="739"/>
      <c r="CL4" s="739"/>
      <c r="CM4" s="739"/>
      <c r="CN4" s="739"/>
      <c r="CO4" s="739"/>
      <c r="CP4" s="739"/>
      <c r="CQ4" s="739"/>
      <c r="CR4" s="739"/>
      <c r="CS4" s="739"/>
      <c r="CT4" s="739"/>
      <c r="CU4" s="739"/>
      <c r="CV4" s="739"/>
      <c r="CW4" s="739"/>
      <c r="CX4" s="739"/>
      <c r="CY4" s="739"/>
      <c r="CZ4" s="739"/>
      <c r="DA4" s="739"/>
      <c r="DB4" s="739"/>
      <c r="DC4" s="739"/>
      <c r="DD4" s="739"/>
      <c r="DE4" s="739"/>
      <c r="DF4" s="739"/>
      <c r="DG4" s="739"/>
      <c r="DH4" s="739"/>
      <c r="DI4" s="739"/>
      <c r="DJ4" s="739"/>
      <c r="DK4" s="739"/>
      <c r="DL4" s="739"/>
      <c r="DM4" s="739"/>
      <c r="DN4" s="739"/>
      <c r="DO4" s="739"/>
      <c r="DP4" s="739"/>
      <c r="DQ4" s="739"/>
      <c r="DR4" s="739"/>
      <c r="DS4" s="739"/>
      <c r="DT4" s="739"/>
      <c r="DU4" s="739"/>
      <c r="DV4" s="739"/>
      <c r="DW4" s="739"/>
      <c r="DX4" s="739"/>
      <c r="DY4" s="739"/>
      <c r="DZ4" s="739"/>
      <c r="EA4" s="226"/>
    </row>
    <row r="5" spans="1:131" s="227" customFormat="1" ht="26.25" customHeight="1">
      <c r="A5" s="740" t="s">
        <v>357</v>
      </c>
      <c r="B5" s="741"/>
      <c r="C5" s="741"/>
      <c r="D5" s="741"/>
      <c r="E5" s="741"/>
      <c r="F5" s="741"/>
      <c r="G5" s="741"/>
      <c r="H5" s="741"/>
      <c r="I5" s="741"/>
      <c r="J5" s="741"/>
      <c r="K5" s="741"/>
      <c r="L5" s="741"/>
      <c r="M5" s="741"/>
      <c r="N5" s="741"/>
      <c r="O5" s="741"/>
      <c r="P5" s="742"/>
      <c r="Q5" s="746" t="s">
        <v>358</v>
      </c>
      <c r="R5" s="747"/>
      <c r="S5" s="747"/>
      <c r="T5" s="747"/>
      <c r="U5" s="748"/>
      <c r="V5" s="746" t="s">
        <v>359</v>
      </c>
      <c r="W5" s="747"/>
      <c r="X5" s="747"/>
      <c r="Y5" s="747"/>
      <c r="Z5" s="748"/>
      <c r="AA5" s="746" t="s">
        <v>360</v>
      </c>
      <c r="AB5" s="747"/>
      <c r="AC5" s="747"/>
      <c r="AD5" s="747"/>
      <c r="AE5" s="747"/>
      <c r="AF5" s="752" t="s">
        <v>361</v>
      </c>
      <c r="AG5" s="747"/>
      <c r="AH5" s="747"/>
      <c r="AI5" s="747"/>
      <c r="AJ5" s="753"/>
      <c r="AK5" s="747" t="s">
        <v>362</v>
      </c>
      <c r="AL5" s="747"/>
      <c r="AM5" s="747"/>
      <c r="AN5" s="747"/>
      <c r="AO5" s="748"/>
      <c r="AP5" s="746" t="s">
        <v>363</v>
      </c>
      <c r="AQ5" s="747"/>
      <c r="AR5" s="747"/>
      <c r="AS5" s="747"/>
      <c r="AT5" s="748"/>
      <c r="AU5" s="746" t="s">
        <v>364</v>
      </c>
      <c r="AV5" s="747"/>
      <c r="AW5" s="747"/>
      <c r="AX5" s="747"/>
      <c r="AY5" s="753"/>
      <c r="AZ5" s="224"/>
      <c r="BA5" s="224"/>
      <c r="BB5" s="224"/>
      <c r="BC5" s="224"/>
      <c r="BD5" s="224"/>
      <c r="BE5" s="225"/>
      <c r="BF5" s="225"/>
      <c r="BG5" s="225"/>
      <c r="BH5" s="225"/>
      <c r="BI5" s="225"/>
      <c r="BJ5" s="225"/>
      <c r="BK5" s="225"/>
      <c r="BL5" s="225"/>
      <c r="BM5" s="225"/>
      <c r="BN5" s="225"/>
      <c r="BO5" s="225"/>
      <c r="BP5" s="225"/>
      <c r="BQ5" s="740" t="s">
        <v>365</v>
      </c>
      <c r="BR5" s="741"/>
      <c r="BS5" s="741"/>
      <c r="BT5" s="741"/>
      <c r="BU5" s="741"/>
      <c r="BV5" s="741"/>
      <c r="BW5" s="741"/>
      <c r="BX5" s="741"/>
      <c r="BY5" s="741"/>
      <c r="BZ5" s="741"/>
      <c r="CA5" s="741"/>
      <c r="CB5" s="741"/>
      <c r="CC5" s="741"/>
      <c r="CD5" s="741"/>
      <c r="CE5" s="741"/>
      <c r="CF5" s="741"/>
      <c r="CG5" s="742"/>
      <c r="CH5" s="746" t="s">
        <v>366</v>
      </c>
      <c r="CI5" s="747"/>
      <c r="CJ5" s="747"/>
      <c r="CK5" s="747"/>
      <c r="CL5" s="748"/>
      <c r="CM5" s="746" t="s">
        <v>367</v>
      </c>
      <c r="CN5" s="747"/>
      <c r="CO5" s="747"/>
      <c r="CP5" s="747"/>
      <c r="CQ5" s="748"/>
      <c r="CR5" s="746" t="s">
        <v>368</v>
      </c>
      <c r="CS5" s="747"/>
      <c r="CT5" s="747"/>
      <c r="CU5" s="747"/>
      <c r="CV5" s="748"/>
      <c r="CW5" s="746" t="s">
        <v>369</v>
      </c>
      <c r="CX5" s="747"/>
      <c r="CY5" s="747"/>
      <c r="CZ5" s="747"/>
      <c r="DA5" s="748"/>
      <c r="DB5" s="746" t="s">
        <v>370</v>
      </c>
      <c r="DC5" s="747"/>
      <c r="DD5" s="747"/>
      <c r="DE5" s="747"/>
      <c r="DF5" s="748"/>
      <c r="DG5" s="776" t="s">
        <v>371</v>
      </c>
      <c r="DH5" s="777"/>
      <c r="DI5" s="777"/>
      <c r="DJ5" s="777"/>
      <c r="DK5" s="778"/>
      <c r="DL5" s="776" t="s">
        <v>372</v>
      </c>
      <c r="DM5" s="777"/>
      <c r="DN5" s="777"/>
      <c r="DO5" s="777"/>
      <c r="DP5" s="778"/>
      <c r="DQ5" s="746" t="s">
        <v>373</v>
      </c>
      <c r="DR5" s="747"/>
      <c r="DS5" s="747"/>
      <c r="DT5" s="747"/>
      <c r="DU5" s="748"/>
      <c r="DV5" s="746" t="s">
        <v>364</v>
      </c>
      <c r="DW5" s="747"/>
      <c r="DX5" s="747"/>
      <c r="DY5" s="747"/>
      <c r="DZ5" s="753"/>
      <c r="EA5" s="226"/>
    </row>
    <row r="6" spans="1:131" s="227" customFormat="1" ht="26.25" customHeight="1" thickBot="1">
      <c r="A6" s="743"/>
      <c r="B6" s="744"/>
      <c r="C6" s="744"/>
      <c r="D6" s="744"/>
      <c r="E6" s="744"/>
      <c r="F6" s="744"/>
      <c r="G6" s="744"/>
      <c r="H6" s="744"/>
      <c r="I6" s="744"/>
      <c r="J6" s="744"/>
      <c r="K6" s="744"/>
      <c r="L6" s="744"/>
      <c r="M6" s="744"/>
      <c r="N6" s="744"/>
      <c r="O6" s="744"/>
      <c r="P6" s="745"/>
      <c r="Q6" s="749"/>
      <c r="R6" s="750"/>
      <c r="S6" s="750"/>
      <c r="T6" s="750"/>
      <c r="U6" s="751"/>
      <c r="V6" s="749"/>
      <c r="W6" s="750"/>
      <c r="X6" s="750"/>
      <c r="Y6" s="750"/>
      <c r="Z6" s="751"/>
      <c r="AA6" s="749"/>
      <c r="AB6" s="750"/>
      <c r="AC6" s="750"/>
      <c r="AD6" s="750"/>
      <c r="AE6" s="750"/>
      <c r="AF6" s="754"/>
      <c r="AG6" s="750"/>
      <c r="AH6" s="750"/>
      <c r="AI6" s="750"/>
      <c r="AJ6" s="755"/>
      <c r="AK6" s="750"/>
      <c r="AL6" s="750"/>
      <c r="AM6" s="750"/>
      <c r="AN6" s="750"/>
      <c r="AO6" s="751"/>
      <c r="AP6" s="749"/>
      <c r="AQ6" s="750"/>
      <c r="AR6" s="750"/>
      <c r="AS6" s="750"/>
      <c r="AT6" s="751"/>
      <c r="AU6" s="749"/>
      <c r="AV6" s="750"/>
      <c r="AW6" s="750"/>
      <c r="AX6" s="750"/>
      <c r="AY6" s="755"/>
      <c r="AZ6" s="224"/>
      <c r="BA6" s="224"/>
      <c r="BB6" s="224"/>
      <c r="BC6" s="224"/>
      <c r="BD6" s="224"/>
      <c r="BE6" s="225"/>
      <c r="BF6" s="225"/>
      <c r="BG6" s="225"/>
      <c r="BH6" s="225"/>
      <c r="BI6" s="225"/>
      <c r="BJ6" s="225"/>
      <c r="BK6" s="225"/>
      <c r="BL6" s="225"/>
      <c r="BM6" s="225"/>
      <c r="BN6" s="225"/>
      <c r="BO6" s="225"/>
      <c r="BP6" s="225"/>
      <c r="BQ6" s="743"/>
      <c r="BR6" s="744"/>
      <c r="BS6" s="744"/>
      <c r="BT6" s="744"/>
      <c r="BU6" s="744"/>
      <c r="BV6" s="744"/>
      <c r="BW6" s="744"/>
      <c r="BX6" s="744"/>
      <c r="BY6" s="744"/>
      <c r="BZ6" s="744"/>
      <c r="CA6" s="744"/>
      <c r="CB6" s="744"/>
      <c r="CC6" s="744"/>
      <c r="CD6" s="744"/>
      <c r="CE6" s="744"/>
      <c r="CF6" s="744"/>
      <c r="CG6" s="745"/>
      <c r="CH6" s="749"/>
      <c r="CI6" s="750"/>
      <c r="CJ6" s="750"/>
      <c r="CK6" s="750"/>
      <c r="CL6" s="751"/>
      <c r="CM6" s="749"/>
      <c r="CN6" s="750"/>
      <c r="CO6" s="750"/>
      <c r="CP6" s="750"/>
      <c r="CQ6" s="751"/>
      <c r="CR6" s="749"/>
      <c r="CS6" s="750"/>
      <c r="CT6" s="750"/>
      <c r="CU6" s="750"/>
      <c r="CV6" s="751"/>
      <c r="CW6" s="749"/>
      <c r="CX6" s="750"/>
      <c r="CY6" s="750"/>
      <c r="CZ6" s="750"/>
      <c r="DA6" s="751"/>
      <c r="DB6" s="749"/>
      <c r="DC6" s="750"/>
      <c r="DD6" s="750"/>
      <c r="DE6" s="750"/>
      <c r="DF6" s="751"/>
      <c r="DG6" s="779"/>
      <c r="DH6" s="780"/>
      <c r="DI6" s="780"/>
      <c r="DJ6" s="780"/>
      <c r="DK6" s="781"/>
      <c r="DL6" s="779"/>
      <c r="DM6" s="780"/>
      <c r="DN6" s="780"/>
      <c r="DO6" s="780"/>
      <c r="DP6" s="781"/>
      <c r="DQ6" s="749"/>
      <c r="DR6" s="750"/>
      <c r="DS6" s="750"/>
      <c r="DT6" s="750"/>
      <c r="DU6" s="751"/>
      <c r="DV6" s="749"/>
      <c r="DW6" s="750"/>
      <c r="DX6" s="750"/>
      <c r="DY6" s="750"/>
      <c r="DZ6" s="755"/>
      <c r="EA6" s="226"/>
    </row>
    <row r="7" spans="1:131" s="227" customFormat="1" ht="26.25" customHeight="1" thickTop="1">
      <c r="A7" s="228">
        <v>1</v>
      </c>
      <c r="B7" s="762" t="s">
        <v>374</v>
      </c>
      <c r="C7" s="763"/>
      <c r="D7" s="763"/>
      <c r="E7" s="763"/>
      <c r="F7" s="763"/>
      <c r="G7" s="763"/>
      <c r="H7" s="763"/>
      <c r="I7" s="763"/>
      <c r="J7" s="763"/>
      <c r="K7" s="763"/>
      <c r="L7" s="763"/>
      <c r="M7" s="763"/>
      <c r="N7" s="763"/>
      <c r="O7" s="763"/>
      <c r="P7" s="764"/>
      <c r="Q7" s="765">
        <v>7341</v>
      </c>
      <c r="R7" s="766"/>
      <c r="S7" s="766"/>
      <c r="T7" s="766"/>
      <c r="U7" s="766"/>
      <c r="V7" s="766">
        <v>7079</v>
      </c>
      <c r="W7" s="766"/>
      <c r="X7" s="766"/>
      <c r="Y7" s="766"/>
      <c r="Z7" s="766"/>
      <c r="AA7" s="766">
        <v>262</v>
      </c>
      <c r="AB7" s="766"/>
      <c r="AC7" s="766"/>
      <c r="AD7" s="766"/>
      <c r="AE7" s="767"/>
      <c r="AF7" s="768">
        <v>261</v>
      </c>
      <c r="AG7" s="769"/>
      <c r="AH7" s="769"/>
      <c r="AI7" s="769"/>
      <c r="AJ7" s="770"/>
      <c r="AK7" s="771">
        <v>240</v>
      </c>
      <c r="AL7" s="772"/>
      <c r="AM7" s="772"/>
      <c r="AN7" s="772"/>
      <c r="AO7" s="772"/>
      <c r="AP7" s="772">
        <v>1577</v>
      </c>
      <c r="AQ7" s="772"/>
      <c r="AR7" s="772"/>
      <c r="AS7" s="772"/>
      <c r="AT7" s="772"/>
      <c r="AU7" s="773"/>
      <c r="AV7" s="773"/>
      <c r="AW7" s="773"/>
      <c r="AX7" s="773"/>
      <c r="AY7" s="774"/>
      <c r="AZ7" s="224"/>
      <c r="BA7" s="224"/>
      <c r="BB7" s="224"/>
      <c r="BC7" s="224"/>
      <c r="BD7" s="224"/>
      <c r="BE7" s="225"/>
      <c r="BF7" s="225"/>
      <c r="BG7" s="225"/>
      <c r="BH7" s="225"/>
      <c r="BI7" s="225"/>
      <c r="BJ7" s="225"/>
      <c r="BK7" s="225"/>
      <c r="BL7" s="225"/>
      <c r="BM7" s="225"/>
      <c r="BN7" s="225"/>
      <c r="BO7" s="225"/>
      <c r="BP7" s="225"/>
      <c r="BQ7" s="228">
        <v>1</v>
      </c>
      <c r="BR7" s="229"/>
      <c r="BS7" s="759" t="s">
        <v>549</v>
      </c>
      <c r="BT7" s="760"/>
      <c r="BU7" s="760"/>
      <c r="BV7" s="760"/>
      <c r="BW7" s="760"/>
      <c r="BX7" s="760"/>
      <c r="BY7" s="760"/>
      <c r="BZ7" s="760"/>
      <c r="CA7" s="760"/>
      <c r="CB7" s="760"/>
      <c r="CC7" s="760"/>
      <c r="CD7" s="760"/>
      <c r="CE7" s="760"/>
      <c r="CF7" s="760"/>
      <c r="CG7" s="775"/>
      <c r="CH7" s="756">
        <v>17</v>
      </c>
      <c r="CI7" s="757"/>
      <c r="CJ7" s="757"/>
      <c r="CK7" s="757"/>
      <c r="CL7" s="758"/>
      <c r="CM7" s="756">
        <v>134</v>
      </c>
      <c r="CN7" s="757"/>
      <c r="CO7" s="757"/>
      <c r="CP7" s="757"/>
      <c r="CQ7" s="758"/>
      <c r="CR7" s="756">
        <v>181</v>
      </c>
      <c r="CS7" s="757"/>
      <c r="CT7" s="757"/>
      <c r="CU7" s="757"/>
      <c r="CV7" s="758"/>
      <c r="CW7" s="756" t="s">
        <v>563</v>
      </c>
      <c r="CX7" s="757"/>
      <c r="CY7" s="757"/>
      <c r="CZ7" s="757"/>
      <c r="DA7" s="758"/>
      <c r="DB7" s="756" t="s">
        <v>563</v>
      </c>
      <c r="DC7" s="757"/>
      <c r="DD7" s="757"/>
      <c r="DE7" s="757"/>
      <c r="DF7" s="758"/>
      <c r="DG7" s="756" t="s">
        <v>563</v>
      </c>
      <c r="DH7" s="757"/>
      <c r="DI7" s="757"/>
      <c r="DJ7" s="757"/>
      <c r="DK7" s="758"/>
      <c r="DL7" s="756" t="s">
        <v>563</v>
      </c>
      <c r="DM7" s="757"/>
      <c r="DN7" s="757"/>
      <c r="DO7" s="757"/>
      <c r="DP7" s="758"/>
      <c r="DQ7" s="756" t="s">
        <v>563</v>
      </c>
      <c r="DR7" s="757"/>
      <c r="DS7" s="757"/>
      <c r="DT7" s="757"/>
      <c r="DU7" s="758"/>
      <c r="DV7" s="759" t="s">
        <v>552</v>
      </c>
      <c r="DW7" s="760"/>
      <c r="DX7" s="760"/>
      <c r="DY7" s="760"/>
      <c r="DZ7" s="761"/>
      <c r="EA7" s="226"/>
    </row>
    <row r="8" spans="1:131" s="227" customFormat="1" ht="26.25" customHeight="1">
      <c r="A8" s="230">
        <v>2</v>
      </c>
      <c r="B8" s="793" t="s">
        <v>375</v>
      </c>
      <c r="C8" s="794"/>
      <c r="D8" s="794"/>
      <c r="E8" s="794"/>
      <c r="F8" s="794"/>
      <c r="G8" s="794"/>
      <c r="H8" s="794"/>
      <c r="I8" s="794"/>
      <c r="J8" s="794"/>
      <c r="K8" s="794"/>
      <c r="L8" s="794"/>
      <c r="M8" s="794"/>
      <c r="N8" s="794"/>
      <c r="O8" s="794"/>
      <c r="P8" s="795"/>
      <c r="Q8" s="796">
        <v>92</v>
      </c>
      <c r="R8" s="797"/>
      <c r="S8" s="797"/>
      <c r="T8" s="797"/>
      <c r="U8" s="797"/>
      <c r="V8" s="797">
        <v>75</v>
      </c>
      <c r="W8" s="797"/>
      <c r="X8" s="797"/>
      <c r="Y8" s="797"/>
      <c r="Z8" s="797"/>
      <c r="AA8" s="797">
        <v>17</v>
      </c>
      <c r="AB8" s="797"/>
      <c r="AC8" s="797"/>
      <c r="AD8" s="797"/>
      <c r="AE8" s="798"/>
      <c r="AF8" s="799">
        <v>16</v>
      </c>
      <c r="AG8" s="800"/>
      <c r="AH8" s="800"/>
      <c r="AI8" s="800"/>
      <c r="AJ8" s="801"/>
      <c r="AK8" s="782" t="s">
        <v>563</v>
      </c>
      <c r="AL8" s="783"/>
      <c r="AM8" s="783"/>
      <c r="AN8" s="783"/>
      <c r="AO8" s="783"/>
      <c r="AP8" s="783" t="s">
        <v>563</v>
      </c>
      <c r="AQ8" s="783"/>
      <c r="AR8" s="783"/>
      <c r="AS8" s="783"/>
      <c r="AT8" s="783"/>
      <c r="AU8" s="784"/>
      <c r="AV8" s="784"/>
      <c r="AW8" s="784"/>
      <c r="AX8" s="784"/>
      <c r="AY8" s="785"/>
      <c r="AZ8" s="224"/>
      <c r="BA8" s="224"/>
      <c r="BB8" s="224"/>
      <c r="BC8" s="224"/>
      <c r="BD8" s="224"/>
      <c r="BE8" s="225"/>
      <c r="BF8" s="225"/>
      <c r="BG8" s="225"/>
      <c r="BH8" s="225"/>
      <c r="BI8" s="225"/>
      <c r="BJ8" s="225"/>
      <c r="BK8" s="225"/>
      <c r="BL8" s="225"/>
      <c r="BM8" s="225"/>
      <c r="BN8" s="225"/>
      <c r="BO8" s="225"/>
      <c r="BP8" s="225"/>
      <c r="BQ8" s="230">
        <v>2</v>
      </c>
      <c r="BR8" s="231"/>
      <c r="BS8" s="786" t="s">
        <v>550</v>
      </c>
      <c r="BT8" s="787"/>
      <c r="BU8" s="787"/>
      <c r="BV8" s="787"/>
      <c r="BW8" s="787"/>
      <c r="BX8" s="787"/>
      <c r="BY8" s="787"/>
      <c r="BZ8" s="787"/>
      <c r="CA8" s="787"/>
      <c r="CB8" s="787"/>
      <c r="CC8" s="787"/>
      <c r="CD8" s="787"/>
      <c r="CE8" s="787"/>
      <c r="CF8" s="787"/>
      <c r="CG8" s="788"/>
      <c r="CH8" s="789" t="s">
        <v>563</v>
      </c>
      <c r="CI8" s="790"/>
      <c r="CJ8" s="790"/>
      <c r="CK8" s="790"/>
      <c r="CL8" s="791"/>
      <c r="CM8" s="789">
        <v>71</v>
      </c>
      <c r="CN8" s="790"/>
      <c r="CO8" s="790"/>
      <c r="CP8" s="790"/>
      <c r="CQ8" s="791"/>
      <c r="CR8" s="789">
        <v>50</v>
      </c>
      <c r="CS8" s="790"/>
      <c r="CT8" s="790"/>
      <c r="CU8" s="790"/>
      <c r="CV8" s="791"/>
      <c r="CW8" s="789">
        <v>39</v>
      </c>
      <c r="CX8" s="790"/>
      <c r="CY8" s="790"/>
      <c r="CZ8" s="790"/>
      <c r="DA8" s="791"/>
      <c r="DB8" s="789" t="s">
        <v>563</v>
      </c>
      <c r="DC8" s="790"/>
      <c r="DD8" s="790"/>
      <c r="DE8" s="790"/>
      <c r="DF8" s="791"/>
      <c r="DG8" s="789" t="s">
        <v>563</v>
      </c>
      <c r="DH8" s="790"/>
      <c r="DI8" s="790"/>
      <c r="DJ8" s="790"/>
      <c r="DK8" s="791"/>
      <c r="DL8" s="789" t="s">
        <v>563</v>
      </c>
      <c r="DM8" s="790"/>
      <c r="DN8" s="790"/>
      <c r="DO8" s="790"/>
      <c r="DP8" s="791"/>
      <c r="DQ8" s="789" t="s">
        <v>563</v>
      </c>
      <c r="DR8" s="790"/>
      <c r="DS8" s="790"/>
      <c r="DT8" s="790"/>
      <c r="DU8" s="791"/>
      <c r="DV8" s="786" t="s">
        <v>553</v>
      </c>
      <c r="DW8" s="787"/>
      <c r="DX8" s="787"/>
      <c r="DY8" s="787"/>
      <c r="DZ8" s="792"/>
      <c r="EA8" s="226"/>
    </row>
    <row r="9" spans="1:131" s="227" customFormat="1" ht="26.25" customHeight="1">
      <c r="A9" s="230">
        <v>3</v>
      </c>
      <c r="B9" s="793" t="s">
        <v>376</v>
      </c>
      <c r="C9" s="794"/>
      <c r="D9" s="794"/>
      <c r="E9" s="794"/>
      <c r="F9" s="794"/>
      <c r="G9" s="794"/>
      <c r="H9" s="794"/>
      <c r="I9" s="794"/>
      <c r="J9" s="794"/>
      <c r="K9" s="794"/>
      <c r="L9" s="794"/>
      <c r="M9" s="794"/>
      <c r="N9" s="794"/>
      <c r="O9" s="794"/>
      <c r="P9" s="795"/>
      <c r="Q9" s="796">
        <v>167</v>
      </c>
      <c r="R9" s="797"/>
      <c r="S9" s="797"/>
      <c r="T9" s="797"/>
      <c r="U9" s="797"/>
      <c r="V9" s="797">
        <v>158</v>
      </c>
      <c r="W9" s="797"/>
      <c r="X9" s="797"/>
      <c r="Y9" s="797"/>
      <c r="Z9" s="797"/>
      <c r="AA9" s="797">
        <v>9</v>
      </c>
      <c r="AB9" s="797"/>
      <c r="AC9" s="797"/>
      <c r="AD9" s="797"/>
      <c r="AE9" s="798"/>
      <c r="AF9" s="799">
        <v>9</v>
      </c>
      <c r="AG9" s="800"/>
      <c r="AH9" s="800"/>
      <c r="AI9" s="800"/>
      <c r="AJ9" s="801"/>
      <c r="AK9" s="782" t="s">
        <v>563</v>
      </c>
      <c r="AL9" s="783"/>
      <c r="AM9" s="783"/>
      <c r="AN9" s="783"/>
      <c r="AO9" s="783"/>
      <c r="AP9" s="783" t="s">
        <v>563</v>
      </c>
      <c r="AQ9" s="783"/>
      <c r="AR9" s="783"/>
      <c r="AS9" s="783"/>
      <c r="AT9" s="783"/>
      <c r="AU9" s="784"/>
      <c r="AV9" s="784"/>
      <c r="AW9" s="784"/>
      <c r="AX9" s="784"/>
      <c r="AY9" s="785"/>
      <c r="AZ9" s="224"/>
      <c r="BA9" s="224"/>
      <c r="BB9" s="224"/>
      <c r="BC9" s="224"/>
      <c r="BD9" s="224"/>
      <c r="BE9" s="225"/>
      <c r="BF9" s="225"/>
      <c r="BG9" s="225"/>
      <c r="BH9" s="225"/>
      <c r="BI9" s="225"/>
      <c r="BJ9" s="225"/>
      <c r="BK9" s="225"/>
      <c r="BL9" s="225"/>
      <c r="BM9" s="225"/>
      <c r="BN9" s="225"/>
      <c r="BO9" s="225"/>
      <c r="BP9" s="225"/>
      <c r="BQ9" s="230">
        <v>3</v>
      </c>
      <c r="BR9" s="231"/>
      <c r="BS9" s="786" t="s">
        <v>551</v>
      </c>
      <c r="BT9" s="787"/>
      <c r="BU9" s="787"/>
      <c r="BV9" s="787"/>
      <c r="BW9" s="787"/>
      <c r="BX9" s="787"/>
      <c r="BY9" s="787"/>
      <c r="BZ9" s="787"/>
      <c r="CA9" s="787"/>
      <c r="CB9" s="787"/>
      <c r="CC9" s="787"/>
      <c r="CD9" s="787"/>
      <c r="CE9" s="787"/>
      <c r="CF9" s="787"/>
      <c r="CG9" s="788"/>
      <c r="CH9" s="789">
        <v>2</v>
      </c>
      <c r="CI9" s="790"/>
      <c r="CJ9" s="790"/>
      <c r="CK9" s="790"/>
      <c r="CL9" s="791"/>
      <c r="CM9" s="789">
        <v>52</v>
      </c>
      <c r="CN9" s="790"/>
      <c r="CO9" s="790"/>
      <c r="CP9" s="790"/>
      <c r="CQ9" s="791"/>
      <c r="CR9" s="789">
        <v>35</v>
      </c>
      <c r="CS9" s="790"/>
      <c r="CT9" s="790"/>
      <c r="CU9" s="790"/>
      <c r="CV9" s="791"/>
      <c r="CW9" s="789">
        <v>50</v>
      </c>
      <c r="CX9" s="790"/>
      <c r="CY9" s="790"/>
      <c r="CZ9" s="790"/>
      <c r="DA9" s="791"/>
      <c r="DB9" s="789" t="s">
        <v>563</v>
      </c>
      <c r="DC9" s="790"/>
      <c r="DD9" s="790"/>
      <c r="DE9" s="790"/>
      <c r="DF9" s="791"/>
      <c r="DG9" s="789" t="s">
        <v>563</v>
      </c>
      <c r="DH9" s="790"/>
      <c r="DI9" s="790"/>
      <c r="DJ9" s="790"/>
      <c r="DK9" s="791"/>
      <c r="DL9" s="789" t="s">
        <v>563</v>
      </c>
      <c r="DM9" s="790"/>
      <c r="DN9" s="790"/>
      <c r="DO9" s="790"/>
      <c r="DP9" s="791"/>
      <c r="DQ9" s="789" t="s">
        <v>563</v>
      </c>
      <c r="DR9" s="790"/>
      <c r="DS9" s="790"/>
      <c r="DT9" s="790"/>
      <c r="DU9" s="791"/>
      <c r="DV9" s="786" t="s">
        <v>554</v>
      </c>
      <c r="DW9" s="787"/>
      <c r="DX9" s="787"/>
      <c r="DY9" s="787"/>
      <c r="DZ9" s="792"/>
      <c r="EA9" s="226"/>
    </row>
    <row r="10" spans="1:131" s="227" customFormat="1" ht="26.25" customHeight="1">
      <c r="A10" s="230">
        <v>4</v>
      </c>
      <c r="B10" s="793"/>
      <c r="C10" s="794"/>
      <c r="D10" s="794"/>
      <c r="E10" s="794"/>
      <c r="F10" s="794"/>
      <c r="G10" s="794"/>
      <c r="H10" s="794"/>
      <c r="I10" s="794"/>
      <c r="J10" s="794"/>
      <c r="K10" s="794"/>
      <c r="L10" s="794"/>
      <c r="M10" s="794"/>
      <c r="N10" s="794"/>
      <c r="O10" s="794"/>
      <c r="P10" s="795"/>
      <c r="Q10" s="796"/>
      <c r="R10" s="797"/>
      <c r="S10" s="797"/>
      <c r="T10" s="797"/>
      <c r="U10" s="797"/>
      <c r="V10" s="797"/>
      <c r="W10" s="797"/>
      <c r="X10" s="797"/>
      <c r="Y10" s="797"/>
      <c r="Z10" s="797"/>
      <c r="AA10" s="797"/>
      <c r="AB10" s="797"/>
      <c r="AC10" s="797"/>
      <c r="AD10" s="797"/>
      <c r="AE10" s="798"/>
      <c r="AF10" s="799"/>
      <c r="AG10" s="800"/>
      <c r="AH10" s="800"/>
      <c r="AI10" s="800"/>
      <c r="AJ10" s="801"/>
      <c r="AK10" s="782"/>
      <c r="AL10" s="783"/>
      <c r="AM10" s="783"/>
      <c r="AN10" s="783"/>
      <c r="AO10" s="783"/>
      <c r="AP10" s="783"/>
      <c r="AQ10" s="783"/>
      <c r="AR10" s="783"/>
      <c r="AS10" s="783"/>
      <c r="AT10" s="783"/>
      <c r="AU10" s="784"/>
      <c r="AV10" s="784"/>
      <c r="AW10" s="784"/>
      <c r="AX10" s="784"/>
      <c r="AY10" s="785"/>
      <c r="AZ10" s="224"/>
      <c r="BA10" s="224"/>
      <c r="BB10" s="224"/>
      <c r="BC10" s="224"/>
      <c r="BD10" s="224"/>
      <c r="BE10" s="225"/>
      <c r="BF10" s="225"/>
      <c r="BG10" s="225"/>
      <c r="BH10" s="225"/>
      <c r="BI10" s="225"/>
      <c r="BJ10" s="225"/>
      <c r="BK10" s="225"/>
      <c r="BL10" s="225"/>
      <c r="BM10" s="225"/>
      <c r="BN10" s="225"/>
      <c r="BO10" s="225"/>
      <c r="BP10" s="225"/>
      <c r="BQ10" s="230">
        <v>4</v>
      </c>
      <c r="BR10" s="231"/>
      <c r="BS10" s="786"/>
      <c r="BT10" s="787"/>
      <c r="BU10" s="787"/>
      <c r="BV10" s="787"/>
      <c r="BW10" s="787"/>
      <c r="BX10" s="787"/>
      <c r="BY10" s="787"/>
      <c r="BZ10" s="787"/>
      <c r="CA10" s="787"/>
      <c r="CB10" s="787"/>
      <c r="CC10" s="787"/>
      <c r="CD10" s="787"/>
      <c r="CE10" s="787"/>
      <c r="CF10" s="787"/>
      <c r="CG10" s="788"/>
      <c r="CH10" s="789"/>
      <c r="CI10" s="790"/>
      <c r="CJ10" s="790"/>
      <c r="CK10" s="790"/>
      <c r="CL10" s="791"/>
      <c r="CM10" s="789"/>
      <c r="CN10" s="790"/>
      <c r="CO10" s="790"/>
      <c r="CP10" s="790"/>
      <c r="CQ10" s="791"/>
      <c r="CR10" s="789"/>
      <c r="CS10" s="790"/>
      <c r="CT10" s="790"/>
      <c r="CU10" s="790"/>
      <c r="CV10" s="791"/>
      <c r="CW10" s="789"/>
      <c r="CX10" s="790"/>
      <c r="CY10" s="790"/>
      <c r="CZ10" s="790"/>
      <c r="DA10" s="791"/>
      <c r="DB10" s="789"/>
      <c r="DC10" s="790"/>
      <c r="DD10" s="790"/>
      <c r="DE10" s="790"/>
      <c r="DF10" s="791"/>
      <c r="DG10" s="789"/>
      <c r="DH10" s="790"/>
      <c r="DI10" s="790"/>
      <c r="DJ10" s="790"/>
      <c r="DK10" s="791"/>
      <c r="DL10" s="789"/>
      <c r="DM10" s="790"/>
      <c r="DN10" s="790"/>
      <c r="DO10" s="790"/>
      <c r="DP10" s="791"/>
      <c r="DQ10" s="789"/>
      <c r="DR10" s="790"/>
      <c r="DS10" s="790"/>
      <c r="DT10" s="790"/>
      <c r="DU10" s="791"/>
      <c r="DV10" s="786"/>
      <c r="DW10" s="787"/>
      <c r="DX10" s="787"/>
      <c r="DY10" s="787"/>
      <c r="DZ10" s="792"/>
      <c r="EA10" s="226"/>
    </row>
    <row r="11" spans="1:131" s="227" customFormat="1" ht="26.25" customHeight="1">
      <c r="A11" s="230">
        <v>5</v>
      </c>
      <c r="B11" s="793"/>
      <c r="C11" s="794"/>
      <c r="D11" s="794"/>
      <c r="E11" s="794"/>
      <c r="F11" s="794"/>
      <c r="G11" s="794"/>
      <c r="H11" s="794"/>
      <c r="I11" s="794"/>
      <c r="J11" s="794"/>
      <c r="K11" s="794"/>
      <c r="L11" s="794"/>
      <c r="M11" s="794"/>
      <c r="N11" s="794"/>
      <c r="O11" s="794"/>
      <c r="P11" s="795"/>
      <c r="Q11" s="796"/>
      <c r="R11" s="797"/>
      <c r="S11" s="797"/>
      <c r="T11" s="797"/>
      <c r="U11" s="797"/>
      <c r="V11" s="797"/>
      <c r="W11" s="797"/>
      <c r="X11" s="797"/>
      <c r="Y11" s="797"/>
      <c r="Z11" s="797"/>
      <c r="AA11" s="797"/>
      <c r="AB11" s="797"/>
      <c r="AC11" s="797"/>
      <c r="AD11" s="797"/>
      <c r="AE11" s="798"/>
      <c r="AF11" s="799"/>
      <c r="AG11" s="800"/>
      <c r="AH11" s="800"/>
      <c r="AI11" s="800"/>
      <c r="AJ11" s="801"/>
      <c r="AK11" s="782"/>
      <c r="AL11" s="783"/>
      <c r="AM11" s="783"/>
      <c r="AN11" s="783"/>
      <c r="AO11" s="783"/>
      <c r="AP11" s="783"/>
      <c r="AQ11" s="783"/>
      <c r="AR11" s="783"/>
      <c r="AS11" s="783"/>
      <c r="AT11" s="783"/>
      <c r="AU11" s="784"/>
      <c r="AV11" s="784"/>
      <c r="AW11" s="784"/>
      <c r="AX11" s="784"/>
      <c r="AY11" s="785"/>
      <c r="AZ11" s="224"/>
      <c r="BA11" s="224"/>
      <c r="BB11" s="224"/>
      <c r="BC11" s="224"/>
      <c r="BD11" s="224"/>
      <c r="BE11" s="225"/>
      <c r="BF11" s="225"/>
      <c r="BG11" s="225"/>
      <c r="BH11" s="225"/>
      <c r="BI11" s="225"/>
      <c r="BJ11" s="225"/>
      <c r="BK11" s="225"/>
      <c r="BL11" s="225"/>
      <c r="BM11" s="225"/>
      <c r="BN11" s="225"/>
      <c r="BO11" s="225"/>
      <c r="BP11" s="225"/>
      <c r="BQ11" s="230">
        <v>5</v>
      </c>
      <c r="BR11" s="231"/>
      <c r="BS11" s="786"/>
      <c r="BT11" s="787"/>
      <c r="BU11" s="787"/>
      <c r="BV11" s="787"/>
      <c r="BW11" s="787"/>
      <c r="BX11" s="787"/>
      <c r="BY11" s="787"/>
      <c r="BZ11" s="787"/>
      <c r="CA11" s="787"/>
      <c r="CB11" s="787"/>
      <c r="CC11" s="787"/>
      <c r="CD11" s="787"/>
      <c r="CE11" s="787"/>
      <c r="CF11" s="787"/>
      <c r="CG11" s="788"/>
      <c r="CH11" s="789"/>
      <c r="CI11" s="790"/>
      <c r="CJ11" s="790"/>
      <c r="CK11" s="790"/>
      <c r="CL11" s="791"/>
      <c r="CM11" s="789"/>
      <c r="CN11" s="790"/>
      <c r="CO11" s="790"/>
      <c r="CP11" s="790"/>
      <c r="CQ11" s="791"/>
      <c r="CR11" s="789"/>
      <c r="CS11" s="790"/>
      <c r="CT11" s="790"/>
      <c r="CU11" s="790"/>
      <c r="CV11" s="791"/>
      <c r="CW11" s="789"/>
      <c r="CX11" s="790"/>
      <c r="CY11" s="790"/>
      <c r="CZ11" s="790"/>
      <c r="DA11" s="791"/>
      <c r="DB11" s="789"/>
      <c r="DC11" s="790"/>
      <c r="DD11" s="790"/>
      <c r="DE11" s="790"/>
      <c r="DF11" s="791"/>
      <c r="DG11" s="789"/>
      <c r="DH11" s="790"/>
      <c r="DI11" s="790"/>
      <c r="DJ11" s="790"/>
      <c r="DK11" s="791"/>
      <c r="DL11" s="789"/>
      <c r="DM11" s="790"/>
      <c r="DN11" s="790"/>
      <c r="DO11" s="790"/>
      <c r="DP11" s="791"/>
      <c r="DQ11" s="789"/>
      <c r="DR11" s="790"/>
      <c r="DS11" s="790"/>
      <c r="DT11" s="790"/>
      <c r="DU11" s="791"/>
      <c r="DV11" s="786"/>
      <c r="DW11" s="787"/>
      <c r="DX11" s="787"/>
      <c r="DY11" s="787"/>
      <c r="DZ11" s="792"/>
      <c r="EA11" s="226"/>
    </row>
    <row r="12" spans="1:131" s="227" customFormat="1" ht="26.25" customHeight="1">
      <c r="A12" s="230">
        <v>6</v>
      </c>
      <c r="B12" s="793"/>
      <c r="C12" s="794"/>
      <c r="D12" s="794"/>
      <c r="E12" s="794"/>
      <c r="F12" s="794"/>
      <c r="G12" s="794"/>
      <c r="H12" s="794"/>
      <c r="I12" s="794"/>
      <c r="J12" s="794"/>
      <c r="K12" s="794"/>
      <c r="L12" s="794"/>
      <c r="M12" s="794"/>
      <c r="N12" s="794"/>
      <c r="O12" s="794"/>
      <c r="P12" s="795"/>
      <c r="Q12" s="796"/>
      <c r="R12" s="797"/>
      <c r="S12" s="797"/>
      <c r="T12" s="797"/>
      <c r="U12" s="797"/>
      <c r="V12" s="797"/>
      <c r="W12" s="797"/>
      <c r="X12" s="797"/>
      <c r="Y12" s="797"/>
      <c r="Z12" s="797"/>
      <c r="AA12" s="797"/>
      <c r="AB12" s="797"/>
      <c r="AC12" s="797"/>
      <c r="AD12" s="797"/>
      <c r="AE12" s="798"/>
      <c r="AF12" s="799"/>
      <c r="AG12" s="800"/>
      <c r="AH12" s="800"/>
      <c r="AI12" s="800"/>
      <c r="AJ12" s="801"/>
      <c r="AK12" s="782"/>
      <c r="AL12" s="783"/>
      <c r="AM12" s="783"/>
      <c r="AN12" s="783"/>
      <c r="AO12" s="783"/>
      <c r="AP12" s="783"/>
      <c r="AQ12" s="783"/>
      <c r="AR12" s="783"/>
      <c r="AS12" s="783"/>
      <c r="AT12" s="783"/>
      <c r="AU12" s="784"/>
      <c r="AV12" s="784"/>
      <c r="AW12" s="784"/>
      <c r="AX12" s="784"/>
      <c r="AY12" s="785"/>
      <c r="AZ12" s="224"/>
      <c r="BA12" s="224"/>
      <c r="BB12" s="224"/>
      <c r="BC12" s="224"/>
      <c r="BD12" s="224"/>
      <c r="BE12" s="225"/>
      <c r="BF12" s="225"/>
      <c r="BG12" s="225"/>
      <c r="BH12" s="225"/>
      <c r="BI12" s="225"/>
      <c r="BJ12" s="225"/>
      <c r="BK12" s="225"/>
      <c r="BL12" s="225"/>
      <c r="BM12" s="225"/>
      <c r="BN12" s="225"/>
      <c r="BO12" s="225"/>
      <c r="BP12" s="225"/>
      <c r="BQ12" s="230">
        <v>6</v>
      </c>
      <c r="BR12" s="231"/>
      <c r="BS12" s="786"/>
      <c r="BT12" s="787"/>
      <c r="BU12" s="787"/>
      <c r="BV12" s="787"/>
      <c r="BW12" s="787"/>
      <c r="BX12" s="787"/>
      <c r="BY12" s="787"/>
      <c r="BZ12" s="787"/>
      <c r="CA12" s="787"/>
      <c r="CB12" s="787"/>
      <c r="CC12" s="787"/>
      <c r="CD12" s="787"/>
      <c r="CE12" s="787"/>
      <c r="CF12" s="787"/>
      <c r="CG12" s="788"/>
      <c r="CH12" s="789"/>
      <c r="CI12" s="790"/>
      <c r="CJ12" s="790"/>
      <c r="CK12" s="790"/>
      <c r="CL12" s="791"/>
      <c r="CM12" s="789"/>
      <c r="CN12" s="790"/>
      <c r="CO12" s="790"/>
      <c r="CP12" s="790"/>
      <c r="CQ12" s="791"/>
      <c r="CR12" s="789"/>
      <c r="CS12" s="790"/>
      <c r="CT12" s="790"/>
      <c r="CU12" s="790"/>
      <c r="CV12" s="791"/>
      <c r="CW12" s="789"/>
      <c r="CX12" s="790"/>
      <c r="CY12" s="790"/>
      <c r="CZ12" s="790"/>
      <c r="DA12" s="791"/>
      <c r="DB12" s="789"/>
      <c r="DC12" s="790"/>
      <c r="DD12" s="790"/>
      <c r="DE12" s="790"/>
      <c r="DF12" s="791"/>
      <c r="DG12" s="789"/>
      <c r="DH12" s="790"/>
      <c r="DI12" s="790"/>
      <c r="DJ12" s="790"/>
      <c r="DK12" s="791"/>
      <c r="DL12" s="789"/>
      <c r="DM12" s="790"/>
      <c r="DN12" s="790"/>
      <c r="DO12" s="790"/>
      <c r="DP12" s="791"/>
      <c r="DQ12" s="789"/>
      <c r="DR12" s="790"/>
      <c r="DS12" s="790"/>
      <c r="DT12" s="790"/>
      <c r="DU12" s="791"/>
      <c r="DV12" s="786"/>
      <c r="DW12" s="787"/>
      <c r="DX12" s="787"/>
      <c r="DY12" s="787"/>
      <c r="DZ12" s="792"/>
      <c r="EA12" s="226"/>
    </row>
    <row r="13" spans="1:131" s="227" customFormat="1" ht="26.25" customHeight="1">
      <c r="A13" s="230">
        <v>7</v>
      </c>
      <c r="B13" s="793"/>
      <c r="C13" s="794"/>
      <c r="D13" s="794"/>
      <c r="E13" s="794"/>
      <c r="F13" s="794"/>
      <c r="G13" s="794"/>
      <c r="H13" s="794"/>
      <c r="I13" s="794"/>
      <c r="J13" s="794"/>
      <c r="K13" s="794"/>
      <c r="L13" s="794"/>
      <c r="M13" s="794"/>
      <c r="N13" s="794"/>
      <c r="O13" s="794"/>
      <c r="P13" s="795"/>
      <c r="Q13" s="796"/>
      <c r="R13" s="797"/>
      <c r="S13" s="797"/>
      <c r="T13" s="797"/>
      <c r="U13" s="797"/>
      <c r="V13" s="797"/>
      <c r="W13" s="797"/>
      <c r="X13" s="797"/>
      <c r="Y13" s="797"/>
      <c r="Z13" s="797"/>
      <c r="AA13" s="797"/>
      <c r="AB13" s="797"/>
      <c r="AC13" s="797"/>
      <c r="AD13" s="797"/>
      <c r="AE13" s="798"/>
      <c r="AF13" s="799"/>
      <c r="AG13" s="800"/>
      <c r="AH13" s="800"/>
      <c r="AI13" s="800"/>
      <c r="AJ13" s="801"/>
      <c r="AK13" s="782"/>
      <c r="AL13" s="783"/>
      <c r="AM13" s="783"/>
      <c r="AN13" s="783"/>
      <c r="AO13" s="783"/>
      <c r="AP13" s="783"/>
      <c r="AQ13" s="783"/>
      <c r="AR13" s="783"/>
      <c r="AS13" s="783"/>
      <c r="AT13" s="783"/>
      <c r="AU13" s="784"/>
      <c r="AV13" s="784"/>
      <c r="AW13" s="784"/>
      <c r="AX13" s="784"/>
      <c r="AY13" s="785"/>
      <c r="AZ13" s="224"/>
      <c r="BA13" s="224"/>
      <c r="BB13" s="224"/>
      <c r="BC13" s="224"/>
      <c r="BD13" s="224"/>
      <c r="BE13" s="225"/>
      <c r="BF13" s="225"/>
      <c r="BG13" s="225"/>
      <c r="BH13" s="225"/>
      <c r="BI13" s="225"/>
      <c r="BJ13" s="225"/>
      <c r="BK13" s="225"/>
      <c r="BL13" s="225"/>
      <c r="BM13" s="225"/>
      <c r="BN13" s="225"/>
      <c r="BO13" s="225"/>
      <c r="BP13" s="225"/>
      <c r="BQ13" s="230">
        <v>7</v>
      </c>
      <c r="BR13" s="231"/>
      <c r="BS13" s="786"/>
      <c r="BT13" s="787"/>
      <c r="BU13" s="787"/>
      <c r="BV13" s="787"/>
      <c r="BW13" s="787"/>
      <c r="BX13" s="787"/>
      <c r="BY13" s="787"/>
      <c r="BZ13" s="787"/>
      <c r="CA13" s="787"/>
      <c r="CB13" s="787"/>
      <c r="CC13" s="787"/>
      <c r="CD13" s="787"/>
      <c r="CE13" s="787"/>
      <c r="CF13" s="787"/>
      <c r="CG13" s="788"/>
      <c r="CH13" s="789"/>
      <c r="CI13" s="790"/>
      <c r="CJ13" s="790"/>
      <c r="CK13" s="790"/>
      <c r="CL13" s="791"/>
      <c r="CM13" s="789"/>
      <c r="CN13" s="790"/>
      <c r="CO13" s="790"/>
      <c r="CP13" s="790"/>
      <c r="CQ13" s="791"/>
      <c r="CR13" s="789"/>
      <c r="CS13" s="790"/>
      <c r="CT13" s="790"/>
      <c r="CU13" s="790"/>
      <c r="CV13" s="791"/>
      <c r="CW13" s="789"/>
      <c r="CX13" s="790"/>
      <c r="CY13" s="790"/>
      <c r="CZ13" s="790"/>
      <c r="DA13" s="791"/>
      <c r="DB13" s="789"/>
      <c r="DC13" s="790"/>
      <c r="DD13" s="790"/>
      <c r="DE13" s="790"/>
      <c r="DF13" s="791"/>
      <c r="DG13" s="789"/>
      <c r="DH13" s="790"/>
      <c r="DI13" s="790"/>
      <c r="DJ13" s="790"/>
      <c r="DK13" s="791"/>
      <c r="DL13" s="789"/>
      <c r="DM13" s="790"/>
      <c r="DN13" s="790"/>
      <c r="DO13" s="790"/>
      <c r="DP13" s="791"/>
      <c r="DQ13" s="789"/>
      <c r="DR13" s="790"/>
      <c r="DS13" s="790"/>
      <c r="DT13" s="790"/>
      <c r="DU13" s="791"/>
      <c r="DV13" s="786"/>
      <c r="DW13" s="787"/>
      <c r="DX13" s="787"/>
      <c r="DY13" s="787"/>
      <c r="DZ13" s="792"/>
      <c r="EA13" s="226"/>
    </row>
    <row r="14" spans="1:131" s="227" customFormat="1" ht="26.25" customHeight="1">
      <c r="A14" s="230">
        <v>8</v>
      </c>
      <c r="B14" s="793"/>
      <c r="C14" s="794"/>
      <c r="D14" s="794"/>
      <c r="E14" s="794"/>
      <c r="F14" s="794"/>
      <c r="G14" s="794"/>
      <c r="H14" s="794"/>
      <c r="I14" s="794"/>
      <c r="J14" s="794"/>
      <c r="K14" s="794"/>
      <c r="L14" s="794"/>
      <c r="M14" s="794"/>
      <c r="N14" s="794"/>
      <c r="O14" s="794"/>
      <c r="P14" s="795"/>
      <c r="Q14" s="796"/>
      <c r="R14" s="797"/>
      <c r="S14" s="797"/>
      <c r="T14" s="797"/>
      <c r="U14" s="797"/>
      <c r="V14" s="797"/>
      <c r="W14" s="797"/>
      <c r="X14" s="797"/>
      <c r="Y14" s="797"/>
      <c r="Z14" s="797"/>
      <c r="AA14" s="797"/>
      <c r="AB14" s="797"/>
      <c r="AC14" s="797"/>
      <c r="AD14" s="797"/>
      <c r="AE14" s="798"/>
      <c r="AF14" s="799"/>
      <c r="AG14" s="800"/>
      <c r="AH14" s="800"/>
      <c r="AI14" s="800"/>
      <c r="AJ14" s="801"/>
      <c r="AK14" s="782"/>
      <c r="AL14" s="783"/>
      <c r="AM14" s="783"/>
      <c r="AN14" s="783"/>
      <c r="AO14" s="783"/>
      <c r="AP14" s="783"/>
      <c r="AQ14" s="783"/>
      <c r="AR14" s="783"/>
      <c r="AS14" s="783"/>
      <c r="AT14" s="783"/>
      <c r="AU14" s="784"/>
      <c r="AV14" s="784"/>
      <c r="AW14" s="784"/>
      <c r="AX14" s="784"/>
      <c r="AY14" s="785"/>
      <c r="AZ14" s="224"/>
      <c r="BA14" s="224"/>
      <c r="BB14" s="224"/>
      <c r="BC14" s="224"/>
      <c r="BD14" s="224"/>
      <c r="BE14" s="225"/>
      <c r="BF14" s="225"/>
      <c r="BG14" s="225"/>
      <c r="BH14" s="225"/>
      <c r="BI14" s="225"/>
      <c r="BJ14" s="225"/>
      <c r="BK14" s="225"/>
      <c r="BL14" s="225"/>
      <c r="BM14" s="225"/>
      <c r="BN14" s="225"/>
      <c r="BO14" s="225"/>
      <c r="BP14" s="225"/>
      <c r="BQ14" s="230">
        <v>8</v>
      </c>
      <c r="BR14" s="231"/>
      <c r="BS14" s="786"/>
      <c r="BT14" s="787"/>
      <c r="BU14" s="787"/>
      <c r="BV14" s="787"/>
      <c r="BW14" s="787"/>
      <c r="BX14" s="787"/>
      <c r="BY14" s="787"/>
      <c r="BZ14" s="787"/>
      <c r="CA14" s="787"/>
      <c r="CB14" s="787"/>
      <c r="CC14" s="787"/>
      <c r="CD14" s="787"/>
      <c r="CE14" s="787"/>
      <c r="CF14" s="787"/>
      <c r="CG14" s="788"/>
      <c r="CH14" s="789"/>
      <c r="CI14" s="790"/>
      <c r="CJ14" s="790"/>
      <c r="CK14" s="790"/>
      <c r="CL14" s="791"/>
      <c r="CM14" s="789"/>
      <c r="CN14" s="790"/>
      <c r="CO14" s="790"/>
      <c r="CP14" s="790"/>
      <c r="CQ14" s="791"/>
      <c r="CR14" s="789"/>
      <c r="CS14" s="790"/>
      <c r="CT14" s="790"/>
      <c r="CU14" s="790"/>
      <c r="CV14" s="791"/>
      <c r="CW14" s="789"/>
      <c r="CX14" s="790"/>
      <c r="CY14" s="790"/>
      <c r="CZ14" s="790"/>
      <c r="DA14" s="791"/>
      <c r="DB14" s="789"/>
      <c r="DC14" s="790"/>
      <c r="DD14" s="790"/>
      <c r="DE14" s="790"/>
      <c r="DF14" s="791"/>
      <c r="DG14" s="789"/>
      <c r="DH14" s="790"/>
      <c r="DI14" s="790"/>
      <c r="DJ14" s="790"/>
      <c r="DK14" s="791"/>
      <c r="DL14" s="789"/>
      <c r="DM14" s="790"/>
      <c r="DN14" s="790"/>
      <c r="DO14" s="790"/>
      <c r="DP14" s="791"/>
      <c r="DQ14" s="789"/>
      <c r="DR14" s="790"/>
      <c r="DS14" s="790"/>
      <c r="DT14" s="790"/>
      <c r="DU14" s="791"/>
      <c r="DV14" s="786"/>
      <c r="DW14" s="787"/>
      <c r="DX14" s="787"/>
      <c r="DY14" s="787"/>
      <c r="DZ14" s="792"/>
      <c r="EA14" s="226"/>
    </row>
    <row r="15" spans="1:131" s="227" customFormat="1" ht="26.25" customHeight="1">
      <c r="A15" s="230">
        <v>9</v>
      </c>
      <c r="B15" s="793"/>
      <c r="C15" s="794"/>
      <c r="D15" s="794"/>
      <c r="E15" s="794"/>
      <c r="F15" s="794"/>
      <c r="G15" s="794"/>
      <c r="H15" s="794"/>
      <c r="I15" s="794"/>
      <c r="J15" s="794"/>
      <c r="K15" s="794"/>
      <c r="L15" s="794"/>
      <c r="M15" s="794"/>
      <c r="N15" s="794"/>
      <c r="O15" s="794"/>
      <c r="P15" s="795"/>
      <c r="Q15" s="796"/>
      <c r="R15" s="797"/>
      <c r="S15" s="797"/>
      <c r="T15" s="797"/>
      <c r="U15" s="797"/>
      <c r="V15" s="797"/>
      <c r="W15" s="797"/>
      <c r="X15" s="797"/>
      <c r="Y15" s="797"/>
      <c r="Z15" s="797"/>
      <c r="AA15" s="797"/>
      <c r="AB15" s="797"/>
      <c r="AC15" s="797"/>
      <c r="AD15" s="797"/>
      <c r="AE15" s="798"/>
      <c r="AF15" s="799"/>
      <c r="AG15" s="800"/>
      <c r="AH15" s="800"/>
      <c r="AI15" s="800"/>
      <c r="AJ15" s="801"/>
      <c r="AK15" s="782"/>
      <c r="AL15" s="783"/>
      <c r="AM15" s="783"/>
      <c r="AN15" s="783"/>
      <c r="AO15" s="783"/>
      <c r="AP15" s="783"/>
      <c r="AQ15" s="783"/>
      <c r="AR15" s="783"/>
      <c r="AS15" s="783"/>
      <c r="AT15" s="783"/>
      <c r="AU15" s="784"/>
      <c r="AV15" s="784"/>
      <c r="AW15" s="784"/>
      <c r="AX15" s="784"/>
      <c r="AY15" s="785"/>
      <c r="AZ15" s="224"/>
      <c r="BA15" s="224"/>
      <c r="BB15" s="224"/>
      <c r="BC15" s="224"/>
      <c r="BD15" s="224"/>
      <c r="BE15" s="225"/>
      <c r="BF15" s="225"/>
      <c r="BG15" s="225"/>
      <c r="BH15" s="225"/>
      <c r="BI15" s="225"/>
      <c r="BJ15" s="225"/>
      <c r="BK15" s="225"/>
      <c r="BL15" s="225"/>
      <c r="BM15" s="225"/>
      <c r="BN15" s="225"/>
      <c r="BO15" s="225"/>
      <c r="BP15" s="225"/>
      <c r="BQ15" s="230">
        <v>9</v>
      </c>
      <c r="BR15" s="231"/>
      <c r="BS15" s="786"/>
      <c r="BT15" s="787"/>
      <c r="BU15" s="787"/>
      <c r="BV15" s="787"/>
      <c r="BW15" s="787"/>
      <c r="BX15" s="787"/>
      <c r="BY15" s="787"/>
      <c r="BZ15" s="787"/>
      <c r="CA15" s="787"/>
      <c r="CB15" s="787"/>
      <c r="CC15" s="787"/>
      <c r="CD15" s="787"/>
      <c r="CE15" s="787"/>
      <c r="CF15" s="787"/>
      <c r="CG15" s="788"/>
      <c r="CH15" s="789"/>
      <c r="CI15" s="790"/>
      <c r="CJ15" s="790"/>
      <c r="CK15" s="790"/>
      <c r="CL15" s="791"/>
      <c r="CM15" s="789"/>
      <c r="CN15" s="790"/>
      <c r="CO15" s="790"/>
      <c r="CP15" s="790"/>
      <c r="CQ15" s="791"/>
      <c r="CR15" s="789"/>
      <c r="CS15" s="790"/>
      <c r="CT15" s="790"/>
      <c r="CU15" s="790"/>
      <c r="CV15" s="791"/>
      <c r="CW15" s="789"/>
      <c r="CX15" s="790"/>
      <c r="CY15" s="790"/>
      <c r="CZ15" s="790"/>
      <c r="DA15" s="791"/>
      <c r="DB15" s="789"/>
      <c r="DC15" s="790"/>
      <c r="DD15" s="790"/>
      <c r="DE15" s="790"/>
      <c r="DF15" s="791"/>
      <c r="DG15" s="789"/>
      <c r="DH15" s="790"/>
      <c r="DI15" s="790"/>
      <c r="DJ15" s="790"/>
      <c r="DK15" s="791"/>
      <c r="DL15" s="789"/>
      <c r="DM15" s="790"/>
      <c r="DN15" s="790"/>
      <c r="DO15" s="790"/>
      <c r="DP15" s="791"/>
      <c r="DQ15" s="789"/>
      <c r="DR15" s="790"/>
      <c r="DS15" s="790"/>
      <c r="DT15" s="790"/>
      <c r="DU15" s="791"/>
      <c r="DV15" s="786"/>
      <c r="DW15" s="787"/>
      <c r="DX15" s="787"/>
      <c r="DY15" s="787"/>
      <c r="DZ15" s="792"/>
      <c r="EA15" s="226"/>
    </row>
    <row r="16" spans="1:131" s="227" customFormat="1" ht="26.25" customHeight="1">
      <c r="A16" s="230">
        <v>10</v>
      </c>
      <c r="B16" s="793"/>
      <c r="C16" s="794"/>
      <c r="D16" s="794"/>
      <c r="E16" s="794"/>
      <c r="F16" s="794"/>
      <c r="G16" s="794"/>
      <c r="H16" s="794"/>
      <c r="I16" s="794"/>
      <c r="J16" s="794"/>
      <c r="K16" s="794"/>
      <c r="L16" s="794"/>
      <c r="M16" s="794"/>
      <c r="N16" s="794"/>
      <c r="O16" s="794"/>
      <c r="P16" s="795"/>
      <c r="Q16" s="796"/>
      <c r="R16" s="797"/>
      <c r="S16" s="797"/>
      <c r="T16" s="797"/>
      <c r="U16" s="797"/>
      <c r="V16" s="797"/>
      <c r="W16" s="797"/>
      <c r="X16" s="797"/>
      <c r="Y16" s="797"/>
      <c r="Z16" s="797"/>
      <c r="AA16" s="797"/>
      <c r="AB16" s="797"/>
      <c r="AC16" s="797"/>
      <c r="AD16" s="797"/>
      <c r="AE16" s="798"/>
      <c r="AF16" s="799"/>
      <c r="AG16" s="800"/>
      <c r="AH16" s="800"/>
      <c r="AI16" s="800"/>
      <c r="AJ16" s="801"/>
      <c r="AK16" s="782"/>
      <c r="AL16" s="783"/>
      <c r="AM16" s="783"/>
      <c r="AN16" s="783"/>
      <c r="AO16" s="783"/>
      <c r="AP16" s="783"/>
      <c r="AQ16" s="783"/>
      <c r="AR16" s="783"/>
      <c r="AS16" s="783"/>
      <c r="AT16" s="783"/>
      <c r="AU16" s="784"/>
      <c r="AV16" s="784"/>
      <c r="AW16" s="784"/>
      <c r="AX16" s="784"/>
      <c r="AY16" s="785"/>
      <c r="AZ16" s="224"/>
      <c r="BA16" s="224"/>
      <c r="BB16" s="224"/>
      <c r="BC16" s="224"/>
      <c r="BD16" s="224"/>
      <c r="BE16" s="225"/>
      <c r="BF16" s="225"/>
      <c r="BG16" s="225"/>
      <c r="BH16" s="225"/>
      <c r="BI16" s="225"/>
      <c r="BJ16" s="225"/>
      <c r="BK16" s="225"/>
      <c r="BL16" s="225"/>
      <c r="BM16" s="225"/>
      <c r="BN16" s="225"/>
      <c r="BO16" s="225"/>
      <c r="BP16" s="225"/>
      <c r="BQ16" s="230">
        <v>10</v>
      </c>
      <c r="BR16" s="231"/>
      <c r="BS16" s="786"/>
      <c r="BT16" s="787"/>
      <c r="BU16" s="787"/>
      <c r="BV16" s="787"/>
      <c r="BW16" s="787"/>
      <c r="BX16" s="787"/>
      <c r="BY16" s="787"/>
      <c r="BZ16" s="787"/>
      <c r="CA16" s="787"/>
      <c r="CB16" s="787"/>
      <c r="CC16" s="787"/>
      <c r="CD16" s="787"/>
      <c r="CE16" s="787"/>
      <c r="CF16" s="787"/>
      <c r="CG16" s="788"/>
      <c r="CH16" s="789"/>
      <c r="CI16" s="790"/>
      <c r="CJ16" s="790"/>
      <c r="CK16" s="790"/>
      <c r="CL16" s="791"/>
      <c r="CM16" s="789"/>
      <c r="CN16" s="790"/>
      <c r="CO16" s="790"/>
      <c r="CP16" s="790"/>
      <c r="CQ16" s="791"/>
      <c r="CR16" s="789"/>
      <c r="CS16" s="790"/>
      <c r="CT16" s="790"/>
      <c r="CU16" s="790"/>
      <c r="CV16" s="791"/>
      <c r="CW16" s="789"/>
      <c r="CX16" s="790"/>
      <c r="CY16" s="790"/>
      <c r="CZ16" s="790"/>
      <c r="DA16" s="791"/>
      <c r="DB16" s="789"/>
      <c r="DC16" s="790"/>
      <c r="DD16" s="790"/>
      <c r="DE16" s="790"/>
      <c r="DF16" s="791"/>
      <c r="DG16" s="789"/>
      <c r="DH16" s="790"/>
      <c r="DI16" s="790"/>
      <c r="DJ16" s="790"/>
      <c r="DK16" s="791"/>
      <c r="DL16" s="789"/>
      <c r="DM16" s="790"/>
      <c r="DN16" s="790"/>
      <c r="DO16" s="790"/>
      <c r="DP16" s="791"/>
      <c r="DQ16" s="789"/>
      <c r="DR16" s="790"/>
      <c r="DS16" s="790"/>
      <c r="DT16" s="790"/>
      <c r="DU16" s="791"/>
      <c r="DV16" s="786"/>
      <c r="DW16" s="787"/>
      <c r="DX16" s="787"/>
      <c r="DY16" s="787"/>
      <c r="DZ16" s="792"/>
      <c r="EA16" s="226"/>
    </row>
    <row r="17" spans="1:131" s="227" customFormat="1" ht="26.25" customHeight="1">
      <c r="A17" s="230">
        <v>11</v>
      </c>
      <c r="B17" s="793"/>
      <c r="C17" s="794"/>
      <c r="D17" s="794"/>
      <c r="E17" s="794"/>
      <c r="F17" s="794"/>
      <c r="G17" s="794"/>
      <c r="H17" s="794"/>
      <c r="I17" s="794"/>
      <c r="J17" s="794"/>
      <c r="K17" s="794"/>
      <c r="L17" s="794"/>
      <c r="M17" s="794"/>
      <c r="N17" s="794"/>
      <c r="O17" s="794"/>
      <c r="P17" s="795"/>
      <c r="Q17" s="796"/>
      <c r="R17" s="797"/>
      <c r="S17" s="797"/>
      <c r="T17" s="797"/>
      <c r="U17" s="797"/>
      <c r="V17" s="797"/>
      <c r="W17" s="797"/>
      <c r="X17" s="797"/>
      <c r="Y17" s="797"/>
      <c r="Z17" s="797"/>
      <c r="AA17" s="797"/>
      <c r="AB17" s="797"/>
      <c r="AC17" s="797"/>
      <c r="AD17" s="797"/>
      <c r="AE17" s="798"/>
      <c r="AF17" s="799"/>
      <c r="AG17" s="800"/>
      <c r="AH17" s="800"/>
      <c r="AI17" s="800"/>
      <c r="AJ17" s="801"/>
      <c r="AK17" s="782"/>
      <c r="AL17" s="783"/>
      <c r="AM17" s="783"/>
      <c r="AN17" s="783"/>
      <c r="AO17" s="783"/>
      <c r="AP17" s="783"/>
      <c r="AQ17" s="783"/>
      <c r="AR17" s="783"/>
      <c r="AS17" s="783"/>
      <c r="AT17" s="783"/>
      <c r="AU17" s="784"/>
      <c r="AV17" s="784"/>
      <c r="AW17" s="784"/>
      <c r="AX17" s="784"/>
      <c r="AY17" s="785"/>
      <c r="AZ17" s="224"/>
      <c r="BA17" s="224"/>
      <c r="BB17" s="224"/>
      <c r="BC17" s="224"/>
      <c r="BD17" s="224"/>
      <c r="BE17" s="225"/>
      <c r="BF17" s="225"/>
      <c r="BG17" s="225"/>
      <c r="BH17" s="225"/>
      <c r="BI17" s="225"/>
      <c r="BJ17" s="225"/>
      <c r="BK17" s="225"/>
      <c r="BL17" s="225"/>
      <c r="BM17" s="225"/>
      <c r="BN17" s="225"/>
      <c r="BO17" s="225"/>
      <c r="BP17" s="225"/>
      <c r="BQ17" s="230">
        <v>11</v>
      </c>
      <c r="BR17" s="231"/>
      <c r="BS17" s="786"/>
      <c r="BT17" s="787"/>
      <c r="BU17" s="787"/>
      <c r="BV17" s="787"/>
      <c r="BW17" s="787"/>
      <c r="BX17" s="787"/>
      <c r="BY17" s="787"/>
      <c r="BZ17" s="787"/>
      <c r="CA17" s="787"/>
      <c r="CB17" s="787"/>
      <c r="CC17" s="787"/>
      <c r="CD17" s="787"/>
      <c r="CE17" s="787"/>
      <c r="CF17" s="787"/>
      <c r="CG17" s="788"/>
      <c r="CH17" s="789"/>
      <c r="CI17" s="790"/>
      <c r="CJ17" s="790"/>
      <c r="CK17" s="790"/>
      <c r="CL17" s="791"/>
      <c r="CM17" s="789"/>
      <c r="CN17" s="790"/>
      <c r="CO17" s="790"/>
      <c r="CP17" s="790"/>
      <c r="CQ17" s="791"/>
      <c r="CR17" s="789"/>
      <c r="CS17" s="790"/>
      <c r="CT17" s="790"/>
      <c r="CU17" s="790"/>
      <c r="CV17" s="791"/>
      <c r="CW17" s="789"/>
      <c r="CX17" s="790"/>
      <c r="CY17" s="790"/>
      <c r="CZ17" s="790"/>
      <c r="DA17" s="791"/>
      <c r="DB17" s="789"/>
      <c r="DC17" s="790"/>
      <c r="DD17" s="790"/>
      <c r="DE17" s="790"/>
      <c r="DF17" s="791"/>
      <c r="DG17" s="789"/>
      <c r="DH17" s="790"/>
      <c r="DI17" s="790"/>
      <c r="DJ17" s="790"/>
      <c r="DK17" s="791"/>
      <c r="DL17" s="789"/>
      <c r="DM17" s="790"/>
      <c r="DN17" s="790"/>
      <c r="DO17" s="790"/>
      <c r="DP17" s="791"/>
      <c r="DQ17" s="789"/>
      <c r="DR17" s="790"/>
      <c r="DS17" s="790"/>
      <c r="DT17" s="790"/>
      <c r="DU17" s="791"/>
      <c r="DV17" s="786"/>
      <c r="DW17" s="787"/>
      <c r="DX17" s="787"/>
      <c r="DY17" s="787"/>
      <c r="DZ17" s="792"/>
      <c r="EA17" s="226"/>
    </row>
    <row r="18" spans="1:131" s="227" customFormat="1" ht="26.25" customHeight="1">
      <c r="A18" s="230">
        <v>12</v>
      </c>
      <c r="B18" s="793"/>
      <c r="C18" s="794"/>
      <c r="D18" s="794"/>
      <c r="E18" s="794"/>
      <c r="F18" s="794"/>
      <c r="G18" s="794"/>
      <c r="H18" s="794"/>
      <c r="I18" s="794"/>
      <c r="J18" s="794"/>
      <c r="K18" s="794"/>
      <c r="L18" s="794"/>
      <c r="M18" s="794"/>
      <c r="N18" s="794"/>
      <c r="O18" s="794"/>
      <c r="P18" s="795"/>
      <c r="Q18" s="796"/>
      <c r="R18" s="797"/>
      <c r="S18" s="797"/>
      <c r="T18" s="797"/>
      <c r="U18" s="797"/>
      <c r="V18" s="797"/>
      <c r="W18" s="797"/>
      <c r="X18" s="797"/>
      <c r="Y18" s="797"/>
      <c r="Z18" s="797"/>
      <c r="AA18" s="797"/>
      <c r="AB18" s="797"/>
      <c r="AC18" s="797"/>
      <c r="AD18" s="797"/>
      <c r="AE18" s="798"/>
      <c r="AF18" s="799"/>
      <c r="AG18" s="800"/>
      <c r="AH18" s="800"/>
      <c r="AI18" s="800"/>
      <c r="AJ18" s="801"/>
      <c r="AK18" s="782"/>
      <c r="AL18" s="783"/>
      <c r="AM18" s="783"/>
      <c r="AN18" s="783"/>
      <c r="AO18" s="783"/>
      <c r="AP18" s="783"/>
      <c r="AQ18" s="783"/>
      <c r="AR18" s="783"/>
      <c r="AS18" s="783"/>
      <c r="AT18" s="783"/>
      <c r="AU18" s="784"/>
      <c r="AV18" s="784"/>
      <c r="AW18" s="784"/>
      <c r="AX18" s="784"/>
      <c r="AY18" s="785"/>
      <c r="AZ18" s="224"/>
      <c r="BA18" s="224"/>
      <c r="BB18" s="224"/>
      <c r="BC18" s="224"/>
      <c r="BD18" s="224"/>
      <c r="BE18" s="225"/>
      <c r="BF18" s="225"/>
      <c r="BG18" s="225"/>
      <c r="BH18" s="225"/>
      <c r="BI18" s="225"/>
      <c r="BJ18" s="225"/>
      <c r="BK18" s="225"/>
      <c r="BL18" s="225"/>
      <c r="BM18" s="225"/>
      <c r="BN18" s="225"/>
      <c r="BO18" s="225"/>
      <c r="BP18" s="225"/>
      <c r="BQ18" s="230">
        <v>12</v>
      </c>
      <c r="BR18" s="231"/>
      <c r="BS18" s="786"/>
      <c r="BT18" s="787"/>
      <c r="BU18" s="787"/>
      <c r="BV18" s="787"/>
      <c r="BW18" s="787"/>
      <c r="BX18" s="787"/>
      <c r="BY18" s="787"/>
      <c r="BZ18" s="787"/>
      <c r="CA18" s="787"/>
      <c r="CB18" s="787"/>
      <c r="CC18" s="787"/>
      <c r="CD18" s="787"/>
      <c r="CE18" s="787"/>
      <c r="CF18" s="787"/>
      <c r="CG18" s="788"/>
      <c r="CH18" s="789"/>
      <c r="CI18" s="790"/>
      <c r="CJ18" s="790"/>
      <c r="CK18" s="790"/>
      <c r="CL18" s="791"/>
      <c r="CM18" s="789"/>
      <c r="CN18" s="790"/>
      <c r="CO18" s="790"/>
      <c r="CP18" s="790"/>
      <c r="CQ18" s="791"/>
      <c r="CR18" s="789"/>
      <c r="CS18" s="790"/>
      <c r="CT18" s="790"/>
      <c r="CU18" s="790"/>
      <c r="CV18" s="791"/>
      <c r="CW18" s="789"/>
      <c r="CX18" s="790"/>
      <c r="CY18" s="790"/>
      <c r="CZ18" s="790"/>
      <c r="DA18" s="791"/>
      <c r="DB18" s="789"/>
      <c r="DC18" s="790"/>
      <c r="DD18" s="790"/>
      <c r="DE18" s="790"/>
      <c r="DF18" s="791"/>
      <c r="DG18" s="789"/>
      <c r="DH18" s="790"/>
      <c r="DI18" s="790"/>
      <c r="DJ18" s="790"/>
      <c r="DK18" s="791"/>
      <c r="DL18" s="789"/>
      <c r="DM18" s="790"/>
      <c r="DN18" s="790"/>
      <c r="DO18" s="790"/>
      <c r="DP18" s="791"/>
      <c r="DQ18" s="789"/>
      <c r="DR18" s="790"/>
      <c r="DS18" s="790"/>
      <c r="DT18" s="790"/>
      <c r="DU18" s="791"/>
      <c r="DV18" s="786"/>
      <c r="DW18" s="787"/>
      <c r="DX18" s="787"/>
      <c r="DY18" s="787"/>
      <c r="DZ18" s="792"/>
      <c r="EA18" s="226"/>
    </row>
    <row r="19" spans="1:131" s="227" customFormat="1" ht="26.25" customHeight="1">
      <c r="A19" s="230">
        <v>13</v>
      </c>
      <c r="B19" s="793"/>
      <c r="C19" s="794"/>
      <c r="D19" s="794"/>
      <c r="E19" s="794"/>
      <c r="F19" s="794"/>
      <c r="G19" s="794"/>
      <c r="H19" s="794"/>
      <c r="I19" s="794"/>
      <c r="J19" s="794"/>
      <c r="K19" s="794"/>
      <c r="L19" s="794"/>
      <c r="M19" s="794"/>
      <c r="N19" s="794"/>
      <c r="O19" s="794"/>
      <c r="P19" s="795"/>
      <c r="Q19" s="796"/>
      <c r="R19" s="797"/>
      <c r="S19" s="797"/>
      <c r="T19" s="797"/>
      <c r="U19" s="797"/>
      <c r="V19" s="797"/>
      <c r="W19" s="797"/>
      <c r="X19" s="797"/>
      <c r="Y19" s="797"/>
      <c r="Z19" s="797"/>
      <c r="AA19" s="797"/>
      <c r="AB19" s="797"/>
      <c r="AC19" s="797"/>
      <c r="AD19" s="797"/>
      <c r="AE19" s="798"/>
      <c r="AF19" s="799"/>
      <c r="AG19" s="800"/>
      <c r="AH19" s="800"/>
      <c r="AI19" s="800"/>
      <c r="AJ19" s="801"/>
      <c r="AK19" s="782"/>
      <c r="AL19" s="783"/>
      <c r="AM19" s="783"/>
      <c r="AN19" s="783"/>
      <c r="AO19" s="783"/>
      <c r="AP19" s="783"/>
      <c r="AQ19" s="783"/>
      <c r="AR19" s="783"/>
      <c r="AS19" s="783"/>
      <c r="AT19" s="783"/>
      <c r="AU19" s="784"/>
      <c r="AV19" s="784"/>
      <c r="AW19" s="784"/>
      <c r="AX19" s="784"/>
      <c r="AY19" s="785"/>
      <c r="AZ19" s="224"/>
      <c r="BA19" s="224"/>
      <c r="BB19" s="224"/>
      <c r="BC19" s="224"/>
      <c r="BD19" s="224"/>
      <c r="BE19" s="225"/>
      <c r="BF19" s="225"/>
      <c r="BG19" s="225"/>
      <c r="BH19" s="225"/>
      <c r="BI19" s="225"/>
      <c r="BJ19" s="225"/>
      <c r="BK19" s="225"/>
      <c r="BL19" s="225"/>
      <c r="BM19" s="225"/>
      <c r="BN19" s="225"/>
      <c r="BO19" s="225"/>
      <c r="BP19" s="225"/>
      <c r="BQ19" s="230">
        <v>13</v>
      </c>
      <c r="BR19" s="231"/>
      <c r="BS19" s="786"/>
      <c r="BT19" s="787"/>
      <c r="BU19" s="787"/>
      <c r="BV19" s="787"/>
      <c r="BW19" s="787"/>
      <c r="BX19" s="787"/>
      <c r="BY19" s="787"/>
      <c r="BZ19" s="787"/>
      <c r="CA19" s="787"/>
      <c r="CB19" s="787"/>
      <c r="CC19" s="787"/>
      <c r="CD19" s="787"/>
      <c r="CE19" s="787"/>
      <c r="CF19" s="787"/>
      <c r="CG19" s="788"/>
      <c r="CH19" s="789"/>
      <c r="CI19" s="790"/>
      <c r="CJ19" s="790"/>
      <c r="CK19" s="790"/>
      <c r="CL19" s="791"/>
      <c r="CM19" s="789"/>
      <c r="CN19" s="790"/>
      <c r="CO19" s="790"/>
      <c r="CP19" s="790"/>
      <c r="CQ19" s="791"/>
      <c r="CR19" s="789"/>
      <c r="CS19" s="790"/>
      <c r="CT19" s="790"/>
      <c r="CU19" s="790"/>
      <c r="CV19" s="791"/>
      <c r="CW19" s="789"/>
      <c r="CX19" s="790"/>
      <c r="CY19" s="790"/>
      <c r="CZ19" s="790"/>
      <c r="DA19" s="791"/>
      <c r="DB19" s="789"/>
      <c r="DC19" s="790"/>
      <c r="DD19" s="790"/>
      <c r="DE19" s="790"/>
      <c r="DF19" s="791"/>
      <c r="DG19" s="789"/>
      <c r="DH19" s="790"/>
      <c r="DI19" s="790"/>
      <c r="DJ19" s="790"/>
      <c r="DK19" s="791"/>
      <c r="DL19" s="789"/>
      <c r="DM19" s="790"/>
      <c r="DN19" s="790"/>
      <c r="DO19" s="790"/>
      <c r="DP19" s="791"/>
      <c r="DQ19" s="789"/>
      <c r="DR19" s="790"/>
      <c r="DS19" s="790"/>
      <c r="DT19" s="790"/>
      <c r="DU19" s="791"/>
      <c r="DV19" s="786"/>
      <c r="DW19" s="787"/>
      <c r="DX19" s="787"/>
      <c r="DY19" s="787"/>
      <c r="DZ19" s="792"/>
      <c r="EA19" s="226"/>
    </row>
    <row r="20" spans="1:131" s="227" customFormat="1" ht="26.25" customHeight="1">
      <c r="A20" s="230">
        <v>14</v>
      </c>
      <c r="B20" s="793"/>
      <c r="C20" s="794"/>
      <c r="D20" s="794"/>
      <c r="E20" s="794"/>
      <c r="F20" s="794"/>
      <c r="G20" s="794"/>
      <c r="H20" s="794"/>
      <c r="I20" s="794"/>
      <c r="J20" s="794"/>
      <c r="K20" s="794"/>
      <c r="L20" s="794"/>
      <c r="M20" s="794"/>
      <c r="N20" s="794"/>
      <c r="O20" s="794"/>
      <c r="P20" s="795"/>
      <c r="Q20" s="796"/>
      <c r="R20" s="797"/>
      <c r="S20" s="797"/>
      <c r="T20" s="797"/>
      <c r="U20" s="797"/>
      <c r="V20" s="797"/>
      <c r="W20" s="797"/>
      <c r="X20" s="797"/>
      <c r="Y20" s="797"/>
      <c r="Z20" s="797"/>
      <c r="AA20" s="797"/>
      <c r="AB20" s="797"/>
      <c r="AC20" s="797"/>
      <c r="AD20" s="797"/>
      <c r="AE20" s="798"/>
      <c r="AF20" s="799"/>
      <c r="AG20" s="800"/>
      <c r="AH20" s="800"/>
      <c r="AI20" s="800"/>
      <c r="AJ20" s="801"/>
      <c r="AK20" s="782"/>
      <c r="AL20" s="783"/>
      <c r="AM20" s="783"/>
      <c r="AN20" s="783"/>
      <c r="AO20" s="783"/>
      <c r="AP20" s="783"/>
      <c r="AQ20" s="783"/>
      <c r="AR20" s="783"/>
      <c r="AS20" s="783"/>
      <c r="AT20" s="783"/>
      <c r="AU20" s="784"/>
      <c r="AV20" s="784"/>
      <c r="AW20" s="784"/>
      <c r="AX20" s="784"/>
      <c r="AY20" s="785"/>
      <c r="AZ20" s="224"/>
      <c r="BA20" s="224"/>
      <c r="BB20" s="224"/>
      <c r="BC20" s="224"/>
      <c r="BD20" s="224"/>
      <c r="BE20" s="225"/>
      <c r="BF20" s="225"/>
      <c r="BG20" s="225"/>
      <c r="BH20" s="225"/>
      <c r="BI20" s="225"/>
      <c r="BJ20" s="225"/>
      <c r="BK20" s="225"/>
      <c r="BL20" s="225"/>
      <c r="BM20" s="225"/>
      <c r="BN20" s="225"/>
      <c r="BO20" s="225"/>
      <c r="BP20" s="225"/>
      <c r="BQ20" s="230">
        <v>14</v>
      </c>
      <c r="BR20" s="231"/>
      <c r="BS20" s="786"/>
      <c r="BT20" s="787"/>
      <c r="BU20" s="787"/>
      <c r="BV20" s="787"/>
      <c r="BW20" s="787"/>
      <c r="BX20" s="787"/>
      <c r="BY20" s="787"/>
      <c r="BZ20" s="787"/>
      <c r="CA20" s="787"/>
      <c r="CB20" s="787"/>
      <c r="CC20" s="787"/>
      <c r="CD20" s="787"/>
      <c r="CE20" s="787"/>
      <c r="CF20" s="787"/>
      <c r="CG20" s="788"/>
      <c r="CH20" s="789"/>
      <c r="CI20" s="790"/>
      <c r="CJ20" s="790"/>
      <c r="CK20" s="790"/>
      <c r="CL20" s="791"/>
      <c r="CM20" s="789"/>
      <c r="CN20" s="790"/>
      <c r="CO20" s="790"/>
      <c r="CP20" s="790"/>
      <c r="CQ20" s="791"/>
      <c r="CR20" s="789"/>
      <c r="CS20" s="790"/>
      <c r="CT20" s="790"/>
      <c r="CU20" s="790"/>
      <c r="CV20" s="791"/>
      <c r="CW20" s="789"/>
      <c r="CX20" s="790"/>
      <c r="CY20" s="790"/>
      <c r="CZ20" s="790"/>
      <c r="DA20" s="791"/>
      <c r="DB20" s="789"/>
      <c r="DC20" s="790"/>
      <c r="DD20" s="790"/>
      <c r="DE20" s="790"/>
      <c r="DF20" s="791"/>
      <c r="DG20" s="789"/>
      <c r="DH20" s="790"/>
      <c r="DI20" s="790"/>
      <c r="DJ20" s="790"/>
      <c r="DK20" s="791"/>
      <c r="DL20" s="789"/>
      <c r="DM20" s="790"/>
      <c r="DN20" s="790"/>
      <c r="DO20" s="790"/>
      <c r="DP20" s="791"/>
      <c r="DQ20" s="789"/>
      <c r="DR20" s="790"/>
      <c r="DS20" s="790"/>
      <c r="DT20" s="790"/>
      <c r="DU20" s="791"/>
      <c r="DV20" s="786"/>
      <c r="DW20" s="787"/>
      <c r="DX20" s="787"/>
      <c r="DY20" s="787"/>
      <c r="DZ20" s="792"/>
      <c r="EA20" s="226"/>
    </row>
    <row r="21" spans="1:131" s="227" customFormat="1" ht="26.25" customHeight="1" thickBot="1">
      <c r="A21" s="230">
        <v>15</v>
      </c>
      <c r="B21" s="793"/>
      <c r="C21" s="794"/>
      <c r="D21" s="794"/>
      <c r="E21" s="794"/>
      <c r="F21" s="794"/>
      <c r="G21" s="794"/>
      <c r="H21" s="794"/>
      <c r="I21" s="794"/>
      <c r="J21" s="794"/>
      <c r="K21" s="794"/>
      <c r="L21" s="794"/>
      <c r="M21" s="794"/>
      <c r="N21" s="794"/>
      <c r="O21" s="794"/>
      <c r="P21" s="795"/>
      <c r="Q21" s="796"/>
      <c r="R21" s="797"/>
      <c r="S21" s="797"/>
      <c r="T21" s="797"/>
      <c r="U21" s="797"/>
      <c r="V21" s="797"/>
      <c r="W21" s="797"/>
      <c r="X21" s="797"/>
      <c r="Y21" s="797"/>
      <c r="Z21" s="797"/>
      <c r="AA21" s="797"/>
      <c r="AB21" s="797"/>
      <c r="AC21" s="797"/>
      <c r="AD21" s="797"/>
      <c r="AE21" s="798"/>
      <c r="AF21" s="799"/>
      <c r="AG21" s="800"/>
      <c r="AH21" s="800"/>
      <c r="AI21" s="800"/>
      <c r="AJ21" s="801"/>
      <c r="AK21" s="782"/>
      <c r="AL21" s="783"/>
      <c r="AM21" s="783"/>
      <c r="AN21" s="783"/>
      <c r="AO21" s="783"/>
      <c r="AP21" s="783"/>
      <c r="AQ21" s="783"/>
      <c r="AR21" s="783"/>
      <c r="AS21" s="783"/>
      <c r="AT21" s="783"/>
      <c r="AU21" s="784"/>
      <c r="AV21" s="784"/>
      <c r="AW21" s="784"/>
      <c r="AX21" s="784"/>
      <c r="AY21" s="785"/>
      <c r="AZ21" s="224"/>
      <c r="BA21" s="224"/>
      <c r="BB21" s="224"/>
      <c r="BC21" s="224"/>
      <c r="BD21" s="224"/>
      <c r="BE21" s="225"/>
      <c r="BF21" s="225"/>
      <c r="BG21" s="225"/>
      <c r="BH21" s="225"/>
      <c r="BI21" s="225"/>
      <c r="BJ21" s="225"/>
      <c r="BK21" s="225"/>
      <c r="BL21" s="225"/>
      <c r="BM21" s="225"/>
      <c r="BN21" s="225"/>
      <c r="BO21" s="225"/>
      <c r="BP21" s="225"/>
      <c r="BQ21" s="230">
        <v>15</v>
      </c>
      <c r="BR21" s="231"/>
      <c r="BS21" s="786"/>
      <c r="BT21" s="787"/>
      <c r="BU21" s="787"/>
      <c r="BV21" s="787"/>
      <c r="BW21" s="787"/>
      <c r="BX21" s="787"/>
      <c r="BY21" s="787"/>
      <c r="BZ21" s="787"/>
      <c r="CA21" s="787"/>
      <c r="CB21" s="787"/>
      <c r="CC21" s="787"/>
      <c r="CD21" s="787"/>
      <c r="CE21" s="787"/>
      <c r="CF21" s="787"/>
      <c r="CG21" s="788"/>
      <c r="CH21" s="789"/>
      <c r="CI21" s="790"/>
      <c r="CJ21" s="790"/>
      <c r="CK21" s="790"/>
      <c r="CL21" s="791"/>
      <c r="CM21" s="789"/>
      <c r="CN21" s="790"/>
      <c r="CO21" s="790"/>
      <c r="CP21" s="790"/>
      <c r="CQ21" s="791"/>
      <c r="CR21" s="789"/>
      <c r="CS21" s="790"/>
      <c r="CT21" s="790"/>
      <c r="CU21" s="790"/>
      <c r="CV21" s="791"/>
      <c r="CW21" s="789"/>
      <c r="CX21" s="790"/>
      <c r="CY21" s="790"/>
      <c r="CZ21" s="790"/>
      <c r="DA21" s="791"/>
      <c r="DB21" s="789"/>
      <c r="DC21" s="790"/>
      <c r="DD21" s="790"/>
      <c r="DE21" s="790"/>
      <c r="DF21" s="791"/>
      <c r="DG21" s="789"/>
      <c r="DH21" s="790"/>
      <c r="DI21" s="790"/>
      <c r="DJ21" s="790"/>
      <c r="DK21" s="791"/>
      <c r="DL21" s="789"/>
      <c r="DM21" s="790"/>
      <c r="DN21" s="790"/>
      <c r="DO21" s="790"/>
      <c r="DP21" s="791"/>
      <c r="DQ21" s="789"/>
      <c r="DR21" s="790"/>
      <c r="DS21" s="790"/>
      <c r="DT21" s="790"/>
      <c r="DU21" s="791"/>
      <c r="DV21" s="786"/>
      <c r="DW21" s="787"/>
      <c r="DX21" s="787"/>
      <c r="DY21" s="787"/>
      <c r="DZ21" s="792"/>
      <c r="EA21" s="226"/>
    </row>
    <row r="22" spans="1:131" s="227" customFormat="1" ht="26.25" customHeight="1">
      <c r="A22" s="230">
        <v>16</v>
      </c>
      <c r="B22" s="793"/>
      <c r="C22" s="794"/>
      <c r="D22" s="794"/>
      <c r="E22" s="794"/>
      <c r="F22" s="794"/>
      <c r="G22" s="794"/>
      <c r="H22" s="794"/>
      <c r="I22" s="794"/>
      <c r="J22" s="794"/>
      <c r="K22" s="794"/>
      <c r="L22" s="794"/>
      <c r="M22" s="794"/>
      <c r="N22" s="794"/>
      <c r="O22" s="794"/>
      <c r="P22" s="795"/>
      <c r="Q22" s="815"/>
      <c r="R22" s="816"/>
      <c r="S22" s="816"/>
      <c r="T22" s="816"/>
      <c r="U22" s="816"/>
      <c r="V22" s="816"/>
      <c r="W22" s="816"/>
      <c r="X22" s="816"/>
      <c r="Y22" s="816"/>
      <c r="Z22" s="816"/>
      <c r="AA22" s="816"/>
      <c r="AB22" s="816"/>
      <c r="AC22" s="816"/>
      <c r="AD22" s="816"/>
      <c r="AE22" s="817"/>
      <c r="AF22" s="799"/>
      <c r="AG22" s="800"/>
      <c r="AH22" s="800"/>
      <c r="AI22" s="800"/>
      <c r="AJ22" s="801"/>
      <c r="AK22" s="818"/>
      <c r="AL22" s="819"/>
      <c r="AM22" s="819"/>
      <c r="AN22" s="819"/>
      <c r="AO22" s="819"/>
      <c r="AP22" s="819"/>
      <c r="AQ22" s="819"/>
      <c r="AR22" s="819"/>
      <c r="AS22" s="819"/>
      <c r="AT22" s="819"/>
      <c r="AU22" s="820"/>
      <c r="AV22" s="820"/>
      <c r="AW22" s="820"/>
      <c r="AX22" s="820"/>
      <c r="AY22" s="821"/>
      <c r="AZ22" s="822" t="s">
        <v>377</v>
      </c>
      <c r="BA22" s="822"/>
      <c r="BB22" s="822"/>
      <c r="BC22" s="822"/>
      <c r="BD22" s="823"/>
      <c r="BE22" s="225"/>
      <c r="BF22" s="225"/>
      <c r="BG22" s="225"/>
      <c r="BH22" s="225"/>
      <c r="BI22" s="225"/>
      <c r="BJ22" s="225"/>
      <c r="BK22" s="225"/>
      <c r="BL22" s="225"/>
      <c r="BM22" s="225"/>
      <c r="BN22" s="225"/>
      <c r="BO22" s="225"/>
      <c r="BP22" s="225"/>
      <c r="BQ22" s="230">
        <v>16</v>
      </c>
      <c r="BR22" s="231"/>
      <c r="BS22" s="786"/>
      <c r="BT22" s="787"/>
      <c r="BU22" s="787"/>
      <c r="BV22" s="787"/>
      <c r="BW22" s="787"/>
      <c r="BX22" s="787"/>
      <c r="BY22" s="787"/>
      <c r="BZ22" s="787"/>
      <c r="CA22" s="787"/>
      <c r="CB22" s="787"/>
      <c r="CC22" s="787"/>
      <c r="CD22" s="787"/>
      <c r="CE22" s="787"/>
      <c r="CF22" s="787"/>
      <c r="CG22" s="788"/>
      <c r="CH22" s="789"/>
      <c r="CI22" s="790"/>
      <c r="CJ22" s="790"/>
      <c r="CK22" s="790"/>
      <c r="CL22" s="791"/>
      <c r="CM22" s="789"/>
      <c r="CN22" s="790"/>
      <c r="CO22" s="790"/>
      <c r="CP22" s="790"/>
      <c r="CQ22" s="791"/>
      <c r="CR22" s="789"/>
      <c r="CS22" s="790"/>
      <c r="CT22" s="790"/>
      <c r="CU22" s="790"/>
      <c r="CV22" s="791"/>
      <c r="CW22" s="789"/>
      <c r="CX22" s="790"/>
      <c r="CY22" s="790"/>
      <c r="CZ22" s="790"/>
      <c r="DA22" s="791"/>
      <c r="DB22" s="789"/>
      <c r="DC22" s="790"/>
      <c r="DD22" s="790"/>
      <c r="DE22" s="790"/>
      <c r="DF22" s="791"/>
      <c r="DG22" s="789"/>
      <c r="DH22" s="790"/>
      <c r="DI22" s="790"/>
      <c r="DJ22" s="790"/>
      <c r="DK22" s="791"/>
      <c r="DL22" s="789"/>
      <c r="DM22" s="790"/>
      <c r="DN22" s="790"/>
      <c r="DO22" s="790"/>
      <c r="DP22" s="791"/>
      <c r="DQ22" s="789"/>
      <c r="DR22" s="790"/>
      <c r="DS22" s="790"/>
      <c r="DT22" s="790"/>
      <c r="DU22" s="791"/>
      <c r="DV22" s="786"/>
      <c r="DW22" s="787"/>
      <c r="DX22" s="787"/>
      <c r="DY22" s="787"/>
      <c r="DZ22" s="792"/>
      <c r="EA22" s="226"/>
    </row>
    <row r="23" spans="1:131" s="227" customFormat="1" ht="26.25" customHeight="1" thickBot="1">
      <c r="A23" s="232" t="s">
        <v>378</v>
      </c>
      <c r="B23" s="802" t="s">
        <v>379</v>
      </c>
      <c r="C23" s="803"/>
      <c r="D23" s="803"/>
      <c r="E23" s="803"/>
      <c r="F23" s="803"/>
      <c r="G23" s="803"/>
      <c r="H23" s="803"/>
      <c r="I23" s="803"/>
      <c r="J23" s="803"/>
      <c r="K23" s="803"/>
      <c r="L23" s="803"/>
      <c r="M23" s="803"/>
      <c r="N23" s="803"/>
      <c r="O23" s="803"/>
      <c r="P23" s="804"/>
      <c r="Q23" s="805">
        <v>7386</v>
      </c>
      <c r="R23" s="806"/>
      <c r="S23" s="806"/>
      <c r="T23" s="806"/>
      <c r="U23" s="807"/>
      <c r="V23" s="805">
        <v>7099</v>
      </c>
      <c r="W23" s="806"/>
      <c r="X23" s="806"/>
      <c r="Y23" s="806"/>
      <c r="Z23" s="807"/>
      <c r="AA23" s="805">
        <v>287</v>
      </c>
      <c r="AB23" s="806"/>
      <c r="AC23" s="806"/>
      <c r="AD23" s="806"/>
      <c r="AE23" s="808"/>
      <c r="AF23" s="809">
        <v>287</v>
      </c>
      <c r="AG23" s="810"/>
      <c r="AH23" s="810"/>
      <c r="AI23" s="810"/>
      <c r="AJ23" s="811"/>
      <c r="AK23" s="812"/>
      <c r="AL23" s="813"/>
      <c r="AM23" s="813"/>
      <c r="AN23" s="813"/>
      <c r="AO23" s="814"/>
      <c r="AP23" s="825">
        <v>1577</v>
      </c>
      <c r="AQ23" s="806"/>
      <c r="AR23" s="806"/>
      <c r="AS23" s="806"/>
      <c r="AT23" s="826"/>
      <c r="AU23" s="827"/>
      <c r="AV23" s="827"/>
      <c r="AW23" s="827"/>
      <c r="AX23" s="827"/>
      <c r="AY23" s="828"/>
      <c r="AZ23" s="829" t="s">
        <v>122</v>
      </c>
      <c r="BA23" s="806"/>
      <c r="BB23" s="806"/>
      <c r="BC23" s="806"/>
      <c r="BD23" s="808"/>
      <c r="BE23" s="225"/>
      <c r="BF23" s="225"/>
      <c r="BG23" s="225"/>
      <c r="BH23" s="225"/>
      <c r="BI23" s="225"/>
      <c r="BJ23" s="225"/>
      <c r="BK23" s="225"/>
      <c r="BL23" s="225"/>
      <c r="BM23" s="225"/>
      <c r="BN23" s="225"/>
      <c r="BO23" s="225"/>
      <c r="BP23" s="225"/>
      <c r="BQ23" s="230">
        <v>17</v>
      </c>
      <c r="BR23" s="231"/>
      <c r="BS23" s="786"/>
      <c r="BT23" s="787"/>
      <c r="BU23" s="787"/>
      <c r="BV23" s="787"/>
      <c r="BW23" s="787"/>
      <c r="BX23" s="787"/>
      <c r="BY23" s="787"/>
      <c r="BZ23" s="787"/>
      <c r="CA23" s="787"/>
      <c r="CB23" s="787"/>
      <c r="CC23" s="787"/>
      <c r="CD23" s="787"/>
      <c r="CE23" s="787"/>
      <c r="CF23" s="787"/>
      <c r="CG23" s="788"/>
      <c r="CH23" s="789"/>
      <c r="CI23" s="790"/>
      <c r="CJ23" s="790"/>
      <c r="CK23" s="790"/>
      <c r="CL23" s="791"/>
      <c r="CM23" s="789"/>
      <c r="CN23" s="790"/>
      <c r="CO23" s="790"/>
      <c r="CP23" s="790"/>
      <c r="CQ23" s="791"/>
      <c r="CR23" s="789"/>
      <c r="CS23" s="790"/>
      <c r="CT23" s="790"/>
      <c r="CU23" s="790"/>
      <c r="CV23" s="791"/>
      <c r="CW23" s="789"/>
      <c r="CX23" s="790"/>
      <c r="CY23" s="790"/>
      <c r="CZ23" s="790"/>
      <c r="DA23" s="791"/>
      <c r="DB23" s="789"/>
      <c r="DC23" s="790"/>
      <c r="DD23" s="790"/>
      <c r="DE23" s="790"/>
      <c r="DF23" s="791"/>
      <c r="DG23" s="789"/>
      <c r="DH23" s="790"/>
      <c r="DI23" s="790"/>
      <c r="DJ23" s="790"/>
      <c r="DK23" s="791"/>
      <c r="DL23" s="789"/>
      <c r="DM23" s="790"/>
      <c r="DN23" s="790"/>
      <c r="DO23" s="790"/>
      <c r="DP23" s="791"/>
      <c r="DQ23" s="789"/>
      <c r="DR23" s="790"/>
      <c r="DS23" s="790"/>
      <c r="DT23" s="790"/>
      <c r="DU23" s="791"/>
      <c r="DV23" s="786"/>
      <c r="DW23" s="787"/>
      <c r="DX23" s="787"/>
      <c r="DY23" s="787"/>
      <c r="DZ23" s="792"/>
      <c r="EA23" s="226"/>
    </row>
    <row r="24" spans="1:131" s="227" customFormat="1" ht="26.25" customHeight="1">
      <c r="A24" s="824" t="s">
        <v>380</v>
      </c>
      <c r="B24" s="824"/>
      <c r="C24" s="824"/>
      <c r="D24" s="824"/>
      <c r="E24" s="824"/>
      <c r="F24" s="824"/>
      <c r="G24" s="824"/>
      <c r="H24" s="824"/>
      <c r="I24" s="824"/>
      <c r="J24" s="824"/>
      <c r="K24" s="824"/>
      <c r="L24" s="824"/>
      <c r="M24" s="824"/>
      <c r="N24" s="824"/>
      <c r="O24" s="824"/>
      <c r="P24" s="824"/>
      <c r="Q24" s="824"/>
      <c r="R24" s="824"/>
      <c r="S24" s="824"/>
      <c r="T24" s="824"/>
      <c r="U24" s="824"/>
      <c r="V24" s="824"/>
      <c r="W24" s="824"/>
      <c r="X24" s="824"/>
      <c r="Y24" s="824"/>
      <c r="Z24" s="824"/>
      <c r="AA24" s="824"/>
      <c r="AB24" s="824"/>
      <c r="AC24" s="824"/>
      <c r="AD24" s="824"/>
      <c r="AE24" s="824"/>
      <c r="AF24" s="824"/>
      <c r="AG24" s="824"/>
      <c r="AH24" s="824"/>
      <c r="AI24" s="824"/>
      <c r="AJ24" s="824"/>
      <c r="AK24" s="824"/>
      <c r="AL24" s="824"/>
      <c r="AM24" s="824"/>
      <c r="AN24" s="824"/>
      <c r="AO24" s="824"/>
      <c r="AP24" s="824"/>
      <c r="AQ24" s="824"/>
      <c r="AR24" s="824"/>
      <c r="AS24" s="824"/>
      <c r="AT24" s="824"/>
      <c r="AU24" s="824"/>
      <c r="AV24" s="824"/>
      <c r="AW24" s="824"/>
      <c r="AX24" s="824"/>
      <c r="AY24" s="824"/>
      <c r="AZ24" s="224"/>
      <c r="BA24" s="224"/>
      <c r="BB24" s="224"/>
      <c r="BC24" s="224"/>
      <c r="BD24" s="224"/>
      <c r="BE24" s="225"/>
      <c r="BF24" s="225"/>
      <c r="BG24" s="225"/>
      <c r="BH24" s="225"/>
      <c r="BI24" s="225"/>
      <c r="BJ24" s="225"/>
      <c r="BK24" s="225"/>
      <c r="BL24" s="225"/>
      <c r="BM24" s="225"/>
      <c r="BN24" s="225"/>
      <c r="BO24" s="225"/>
      <c r="BP24" s="225"/>
      <c r="BQ24" s="230">
        <v>18</v>
      </c>
      <c r="BR24" s="231"/>
      <c r="BS24" s="786"/>
      <c r="BT24" s="787"/>
      <c r="BU24" s="787"/>
      <c r="BV24" s="787"/>
      <c r="BW24" s="787"/>
      <c r="BX24" s="787"/>
      <c r="BY24" s="787"/>
      <c r="BZ24" s="787"/>
      <c r="CA24" s="787"/>
      <c r="CB24" s="787"/>
      <c r="CC24" s="787"/>
      <c r="CD24" s="787"/>
      <c r="CE24" s="787"/>
      <c r="CF24" s="787"/>
      <c r="CG24" s="788"/>
      <c r="CH24" s="789"/>
      <c r="CI24" s="790"/>
      <c r="CJ24" s="790"/>
      <c r="CK24" s="790"/>
      <c r="CL24" s="791"/>
      <c r="CM24" s="789"/>
      <c r="CN24" s="790"/>
      <c r="CO24" s="790"/>
      <c r="CP24" s="790"/>
      <c r="CQ24" s="791"/>
      <c r="CR24" s="789"/>
      <c r="CS24" s="790"/>
      <c r="CT24" s="790"/>
      <c r="CU24" s="790"/>
      <c r="CV24" s="791"/>
      <c r="CW24" s="789"/>
      <c r="CX24" s="790"/>
      <c r="CY24" s="790"/>
      <c r="CZ24" s="790"/>
      <c r="DA24" s="791"/>
      <c r="DB24" s="789"/>
      <c r="DC24" s="790"/>
      <c r="DD24" s="790"/>
      <c r="DE24" s="790"/>
      <c r="DF24" s="791"/>
      <c r="DG24" s="789"/>
      <c r="DH24" s="790"/>
      <c r="DI24" s="790"/>
      <c r="DJ24" s="790"/>
      <c r="DK24" s="791"/>
      <c r="DL24" s="789"/>
      <c r="DM24" s="790"/>
      <c r="DN24" s="790"/>
      <c r="DO24" s="790"/>
      <c r="DP24" s="791"/>
      <c r="DQ24" s="789"/>
      <c r="DR24" s="790"/>
      <c r="DS24" s="790"/>
      <c r="DT24" s="790"/>
      <c r="DU24" s="791"/>
      <c r="DV24" s="786"/>
      <c r="DW24" s="787"/>
      <c r="DX24" s="787"/>
      <c r="DY24" s="787"/>
      <c r="DZ24" s="792"/>
      <c r="EA24" s="226"/>
    </row>
    <row r="25" spans="1:131" ht="26.25" customHeight="1" thickBot="1">
      <c r="A25" s="738" t="s">
        <v>381</v>
      </c>
      <c r="B25" s="738"/>
      <c r="C25" s="738"/>
      <c r="D25" s="738"/>
      <c r="E25" s="738"/>
      <c r="F25" s="738"/>
      <c r="G25" s="738"/>
      <c r="H25" s="738"/>
      <c r="I25" s="738"/>
      <c r="J25" s="738"/>
      <c r="K25" s="738"/>
      <c r="L25" s="738"/>
      <c r="M25" s="738"/>
      <c r="N25" s="738"/>
      <c r="O25" s="738"/>
      <c r="P25" s="738"/>
      <c r="Q25" s="738"/>
      <c r="R25" s="738"/>
      <c r="S25" s="738"/>
      <c r="T25" s="738"/>
      <c r="U25" s="738"/>
      <c r="V25" s="738"/>
      <c r="W25" s="738"/>
      <c r="X25" s="738"/>
      <c r="Y25" s="738"/>
      <c r="Z25" s="738"/>
      <c r="AA25" s="738"/>
      <c r="AB25" s="738"/>
      <c r="AC25" s="738"/>
      <c r="AD25" s="738"/>
      <c r="AE25" s="738"/>
      <c r="AF25" s="738"/>
      <c r="AG25" s="738"/>
      <c r="AH25" s="738"/>
      <c r="AI25" s="738"/>
      <c r="AJ25" s="738"/>
      <c r="AK25" s="738"/>
      <c r="AL25" s="738"/>
      <c r="AM25" s="738"/>
      <c r="AN25" s="738"/>
      <c r="AO25" s="738"/>
      <c r="AP25" s="738"/>
      <c r="AQ25" s="738"/>
      <c r="AR25" s="738"/>
      <c r="AS25" s="738"/>
      <c r="AT25" s="738"/>
      <c r="AU25" s="738"/>
      <c r="AV25" s="738"/>
      <c r="AW25" s="738"/>
      <c r="AX25" s="738"/>
      <c r="AY25" s="738"/>
      <c r="AZ25" s="738"/>
      <c r="BA25" s="738"/>
      <c r="BB25" s="738"/>
      <c r="BC25" s="738"/>
      <c r="BD25" s="738"/>
      <c r="BE25" s="738"/>
      <c r="BF25" s="738"/>
      <c r="BG25" s="738"/>
      <c r="BH25" s="738"/>
      <c r="BI25" s="738"/>
      <c r="BJ25" s="224"/>
      <c r="BK25" s="224"/>
      <c r="BL25" s="224"/>
      <c r="BM25" s="224"/>
      <c r="BN25" s="224"/>
      <c r="BO25" s="233"/>
      <c r="BP25" s="233"/>
      <c r="BQ25" s="230">
        <v>19</v>
      </c>
      <c r="BR25" s="231"/>
      <c r="BS25" s="786"/>
      <c r="BT25" s="787"/>
      <c r="BU25" s="787"/>
      <c r="BV25" s="787"/>
      <c r="BW25" s="787"/>
      <c r="BX25" s="787"/>
      <c r="BY25" s="787"/>
      <c r="BZ25" s="787"/>
      <c r="CA25" s="787"/>
      <c r="CB25" s="787"/>
      <c r="CC25" s="787"/>
      <c r="CD25" s="787"/>
      <c r="CE25" s="787"/>
      <c r="CF25" s="787"/>
      <c r="CG25" s="788"/>
      <c r="CH25" s="789"/>
      <c r="CI25" s="790"/>
      <c r="CJ25" s="790"/>
      <c r="CK25" s="790"/>
      <c r="CL25" s="791"/>
      <c r="CM25" s="789"/>
      <c r="CN25" s="790"/>
      <c r="CO25" s="790"/>
      <c r="CP25" s="790"/>
      <c r="CQ25" s="791"/>
      <c r="CR25" s="789"/>
      <c r="CS25" s="790"/>
      <c r="CT25" s="790"/>
      <c r="CU25" s="790"/>
      <c r="CV25" s="791"/>
      <c r="CW25" s="789"/>
      <c r="CX25" s="790"/>
      <c r="CY25" s="790"/>
      <c r="CZ25" s="790"/>
      <c r="DA25" s="791"/>
      <c r="DB25" s="789"/>
      <c r="DC25" s="790"/>
      <c r="DD25" s="790"/>
      <c r="DE25" s="790"/>
      <c r="DF25" s="791"/>
      <c r="DG25" s="789"/>
      <c r="DH25" s="790"/>
      <c r="DI25" s="790"/>
      <c r="DJ25" s="790"/>
      <c r="DK25" s="791"/>
      <c r="DL25" s="789"/>
      <c r="DM25" s="790"/>
      <c r="DN25" s="790"/>
      <c r="DO25" s="790"/>
      <c r="DP25" s="791"/>
      <c r="DQ25" s="789"/>
      <c r="DR25" s="790"/>
      <c r="DS25" s="790"/>
      <c r="DT25" s="790"/>
      <c r="DU25" s="791"/>
      <c r="DV25" s="786"/>
      <c r="DW25" s="787"/>
      <c r="DX25" s="787"/>
      <c r="DY25" s="787"/>
      <c r="DZ25" s="792"/>
      <c r="EA25" s="222"/>
    </row>
    <row r="26" spans="1:131" ht="26.25" customHeight="1">
      <c r="A26" s="740" t="s">
        <v>357</v>
      </c>
      <c r="B26" s="741"/>
      <c r="C26" s="741"/>
      <c r="D26" s="741"/>
      <c r="E26" s="741"/>
      <c r="F26" s="741"/>
      <c r="G26" s="741"/>
      <c r="H26" s="741"/>
      <c r="I26" s="741"/>
      <c r="J26" s="741"/>
      <c r="K26" s="741"/>
      <c r="L26" s="741"/>
      <c r="M26" s="741"/>
      <c r="N26" s="741"/>
      <c r="O26" s="741"/>
      <c r="P26" s="742"/>
      <c r="Q26" s="746" t="s">
        <v>382</v>
      </c>
      <c r="R26" s="747"/>
      <c r="S26" s="747"/>
      <c r="T26" s="747"/>
      <c r="U26" s="748"/>
      <c r="V26" s="746" t="s">
        <v>383</v>
      </c>
      <c r="W26" s="747"/>
      <c r="X26" s="747"/>
      <c r="Y26" s="747"/>
      <c r="Z26" s="748"/>
      <c r="AA26" s="746" t="s">
        <v>384</v>
      </c>
      <c r="AB26" s="747"/>
      <c r="AC26" s="747"/>
      <c r="AD26" s="747"/>
      <c r="AE26" s="747"/>
      <c r="AF26" s="830" t="s">
        <v>385</v>
      </c>
      <c r="AG26" s="831"/>
      <c r="AH26" s="831"/>
      <c r="AI26" s="831"/>
      <c r="AJ26" s="832"/>
      <c r="AK26" s="747" t="s">
        <v>386</v>
      </c>
      <c r="AL26" s="747"/>
      <c r="AM26" s="747"/>
      <c r="AN26" s="747"/>
      <c r="AO26" s="748"/>
      <c r="AP26" s="746" t="s">
        <v>387</v>
      </c>
      <c r="AQ26" s="747"/>
      <c r="AR26" s="747"/>
      <c r="AS26" s="747"/>
      <c r="AT26" s="748"/>
      <c r="AU26" s="746" t="s">
        <v>388</v>
      </c>
      <c r="AV26" s="747"/>
      <c r="AW26" s="747"/>
      <c r="AX26" s="747"/>
      <c r="AY26" s="748"/>
      <c r="AZ26" s="746" t="s">
        <v>389</v>
      </c>
      <c r="BA26" s="747"/>
      <c r="BB26" s="747"/>
      <c r="BC26" s="747"/>
      <c r="BD26" s="748"/>
      <c r="BE26" s="746" t="s">
        <v>364</v>
      </c>
      <c r="BF26" s="747"/>
      <c r="BG26" s="747"/>
      <c r="BH26" s="747"/>
      <c r="BI26" s="753"/>
      <c r="BJ26" s="224"/>
      <c r="BK26" s="224"/>
      <c r="BL26" s="224"/>
      <c r="BM26" s="224"/>
      <c r="BN26" s="224"/>
      <c r="BO26" s="233"/>
      <c r="BP26" s="233"/>
      <c r="BQ26" s="230">
        <v>20</v>
      </c>
      <c r="BR26" s="231"/>
      <c r="BS26" s="786"/>
      <c r="BT26" s="787"/>
      <c r="BU26" s="787"/>
      <c r="BV26" s="787"/>
      <c r="BW26" s="787"/>
      <c r="BX26" s="787"/>
      <c r="BY26" s="787"/>
      <c r="BZ26" s="787"/>
      <c r="CA26" s="787"/>
      <c r="CB26" s="787"/>
      <c r="CC26" s="787"/>
      <c r="CD26" s="787"/>
      <c r="CE26" s="787"/>
      <c r="CF26" s="787"/>
      <c r="CG26" s="788"/>
      <c r="CH26" s="789"/>
      <c r="CI26" s="790"/>
      <c r="CJ26" s="790"/>
      <c r="CK26" s="790"/>
      <c r="CL26" s="791"/>
      <c r="CM26" s="789"/>
      <c r="CN26" s="790"/>
      <c r="CO26" s="790"/>
      <c r="CP26" s="790"/>
      <c r="CQ26" s="791"/>
      <c r="CR26" s="789"/>
      <c r="CS26" s="790"/>
      <c r="CT26" s="790"/>
      <c r="CU26" s="790"/>
      <c r="CV26" s="791"/>
      <c r="CW26" s="789"/>
      <c r="CX26" s="790"/>
      <c r="CY26" s="790"/>
      <c r="CZ26" s="790"/>
      <c r="DA26" s="791"/>
      <c r="DB26" s="789"/>
      <c r="DC26" s="790"/>
      <c r="DD26" s="790"/>
      <c r="DE26" s="790"/>
      <c r="DF26" s="791"/>
      <c r="DG26" s="789"/>
      <c r="DH26" s="790"/>
      <c r="DI26" s="790"/>
      <c r="DJ26" s="790"/>
      <c r="DK26" s="791"/>
      <c r="DL26" s="789"/>
      <c r="DM26" s="790"/>
      <c r="DN26" s="790"/>
      <c r="DO26" s="790"/>
      <c r="DP26" s="791"/>
      <c r="DQ26" s="789"/>
      <c r="DR26" s="790"/>
      <c r="DS26" s="790"/>
      <c r="DT26" s="790"/>
      <c r="DU26" s="791"/>
      <c r="DV26" s="786"/>
      <c r="DW26" s="787"/>
      <c r="DX26" s="787"/>
      <c r="DY26" s="787"/>
      <c r="DZ26" s="792"/>
      <c r="EA26" s="222"/>
    </row>
    <row r="27" spans="1:131" ht="26.25" customHeight="1" thickBot="1">
      <c r="A27" s="743"/>
      <c r="B27" s="744"/>
      <c r="C27" s="744"/>
      <c r="D27" s="744"/>
      <c r="E27" s="744"/>
      <c r="F27" s="744"/>
      <c r="G27" s="744"/>
      <c r="H27" s="744"/>
      <c r="I27" s="744"/>
      <c r="J27" s="744"/>
      <c r="K27" s="744"/>
      <c r="L27" s="744"/>
      <c r="M27" s="744"/>
      <c r="N27" s="744"/>
      <c r="O27" s="744"/>
      <c r="P27" s="745"/>
      <c r="Q27" s="749"/>
      <c r="R27" s="750"/>
      <c r="S27" s="750"/>
      <c r="T27" s="750"/>
      <c r="U27" s="751"/>
      <c r="V27" s="749"/>
      <c r="W27" s="750"/>
      <c r="X27" s="750"/>
      <c r="Y27" s="750"/>
      <c r="Z27" s="751"/>
      <c r="AA27" s="749"/>
      <c r="AB27" s="750"/>
      <c r="AC27" s="750"/>
      <c r="AD27" s="750"/>
      <c r="AE27" s="750"/>
      <c r="AF27" s="833"/>
      <c r="AG27" s="834"/>
      <c r="AH27" s="834"/>
      <c r="AI27" s="834"/>
      <c r="AJ27" s="835"/>
      <c r="AK27" s="750"/>
      <c r="AL27" s="750"/>
      <c r="AM27" s="750"/>
      <c r="AN27" s="750"/>
      <c r="AO27" s="751"/>
      <c r="AP27" s="749"/>
      <c r="AQ27" s="750"/>
      <c r="AR27" s="750"/>
      <c r="AS27" s="750"/>
      <c r="AT27" s="751"/>
      <c r="AU27" s="749"/>
      <c r="AV27" s="750"/>
      <c r="AW27" s="750"/>
      <c r="AX27" s="750"/>
      <c r="AY27" s="751"/>
      <c r="AZ27" s="749"/>
      <c r="BA27" s="750"/>
      <c r="BB27" s="750"/>
      <c r="BC27" s="750"/>
      <c r="BD27" s="751"/>
      <c r="BE27" s="749"/>
      <c r="BF27" s="750"/>
      <c r="BG27" s="750"/>
      <c r="BH27" s="750"/>
      <c r="BI27" s="755"/>
      <c r="BJ27" s="224"/>
      <c r="BK27" s="224"/>
      <c r="BL27" s="224"/>
      <c r="BM27" s="224"/>
      <c r="BN27" s="224"/>
      <c r="BO27" s="233"/>
      <c r="BP27" s="233"/>
      <c r="BQ27" s="230">
        <v>21</v>
      </c>
      <c r="BR27" s="231"/>
      <c r="BS27" s="786"/>
      <c r="BT27" s="787"/>
      <c r="BU27" s="787"/>
      <c r="BV27" s="787"/>
      <c r="BW27" s="787"/>
      <c r="BX27" s="787"/>
      <c r="BY27" s="787"/>
      <c r="BZ27" s="787"/>
      <c r="CA27" s="787"/>
      <c r="CB27" s="787"/>
      <c r="CC27" s="787"/>
      <c r="CD27" s="787"/>
      <c r="CE27" s="787"/>
      <c r="CF27" s="787"/>
      <c r="CG27" s="788"/>
      <c r="CH27" s="789"/>
      <c r="CI27" s="790"/>
      <c r="CJ27" s="790"/>
      <c r="CK27" s="790"/>
      <c r="CL27" s="791"/>
      <c r="CM27" s="789"/>
      <c r="CN27" s="790"/>
      <c r="CO27" s="790"/>
      <c r="CP27" s="790"/>
      <c r="CQ27" s="791"/>
      <c r="CR27" s="789"/>
      <c r="CS27" s="790"/>
      <c r="CT27" s="790"/>
      <c r="CU27" s="790"/>
      <c r="CV27" s="791"/>
      <c r="CW27" s="789"/>
      <c r="CX27" s="790"/>
      <c r="CY27" s="790"/>
      <c r="CZ27" s="790"/>
      <c r="DA27" s="791"/>
      <c r="DB27" s="789"/>
      <c r="DC27" s="790"/>
      <c r="DD27" s="790"/>
      <c r="DE27" s="790"/>
      <c r="DF27" s="791"/>
      <c r="DG27" s="789"/>
      <c r="DH27" s="790"/>
      <c r="DI27" s="790"/>
      <c r="DJ27" s="790"/>
      <c r="DK27" s="791"/>
      <c r="DL27" s="789"/>
      <c r="DM27" s="790"/>
      <c r="DN27" s="790"/>
      <c r="DO27" s="790"/>
      <c r="DP27" s="791"/>
      <c r="DQ27" s="789"/>
      <c r="DR27" s="790"/>
      <c r="DS27" s="790"/>
      <c r="DT27" s="790"/>
      <c r="DU27" s="791"/>
      <c r="DV27" s="786"/>
      <c r="DW27" s="787"/>
      <c r="DX27" s="787"/>
      <c r="DY27" s="787"/>
      <c r="DZ27" s="792"/>
      <c r="EA27" s="222"/>
    </row>
    <row r="28" spans="1:131" ht="26.25" customHeight="1" thickTop="1">
      <c r="A28" s="234">
        <v>1</v>
      </c>
      <c r="B28" s="762" t="s">
        <v>390</v>
      </c>
      <c r="C28" s="763"/>
      <c r="D28" s="763"/>
      <c r="E28" s="763"/>
      <c r="F28" s="763"/>
      <c r="G28" s="763"/>
      <c r="H28" s="763"/>
      <c r="I28" s="763"/>
      <c r="J28" s="763"/>
      <c r="K28" s="763"/>
      <c r="L28" s="763"/>
      <c r="M28" s="763"/>
      <c r="N28" s="763"/>
      <c r="O28" s="763"/>
      <c r="P28" s="764"/>
      <c r="Q28" s="838">
        <v>666</v>
      </c>
      <c r="R28" s="839"/>
      <c r="S28" s="839"/>
      <c r="T28" s="839"/>
      <c r="U28" s="839"/>
      <c r="V28" s="839">
        <v>665</v>
      </c>
      <c r="W28" s="839"/>
      <c r="X28" s="839"/>
      <c r="Y28" s="839"/>
      <c r="Z28" s="839"/>
      <c r="AA28" s="839">
        <v>1</v>
      </c>
      <c r="AB28" s="839"/>
      <c r="AC28" s="839"/>
      <c r="AD28" s="839"/>
      <c r="AE28" s="840"/>
      <c r="AF28" s="841">
        <v>1</v>
      </c>
      <c r="AG28" s="839"/>
      <c r="AH28" s="839"/>
      <c r="AI28" s="839"/>
      <c r="AJ28" s="842"/>
      <c r="AK28" s="843">
        <v>78</v>
      </c>
      <c r="AL28" s="844"/>
      <c r="AM28" s="844"/>
      <c r="AN28" s="844"/>
      <c r="AO28" s="844"/>
      <c r="AP28" s="844" t="s">
        <v>563</v>
      </c>
      <c r="AQ28" s="844"/>
      <c r="AR28" s="844"/>
      <c r="AS28" s="844"/>
      <c r="AT28" s="844"/>
      <c r="AU28" s="844" t="s">
        <v>563</v>
      </c>
      <c r="AV28" s="844"/>
      <c r="AW28" s="844"/>
      <c r="AX28" s="844"/>
      <c r="AY28" s="844"/>
      <c r="AZ28" s="845" t="s">
        <v>563</v>
      </c>
      <c r="BA28" s="845"/>
      <c r="BB28" s="845"/>
      <c r="BC28" s="845"/>
      <c r="BD28" s="845"/>
      <c r="BE28" s="836"/>
      <c r="BF28" s="836"/>
      <c r="BG28" s="836"/>
      <c r="BH28" s="836"/>
      <c r="BI28" s="837"/>
      <c r="BJ28" s="224"/>
      <c r="BK28" s="224"/>
      <c r="BL28" s="224"/>
      <c r="BM28" s="224"/>
      <c r="BN28" s="224"/>
      <c r="BO28" s="233"/>
      <c r="BP28" s="233"/>
      <c r="BQ28" s="230">
        <v>22</v>
      </c>
      <c r="BR28" s="231"/>
      <c r="BS28" s="786"/>
      <c r="BT28" s="787"/>
      <c r="BU28" s="787"/>
      <c r="BV28" s="787"/>
      <c r="BW28" s="787"/>
      <c r="BX28" s="787"/>
      <c r="BY28" s="787"/>
      <c r="BZ28" s="787"/>
      <c r="CA28" s="787"/>
      <c r="CB28" s="787"/>
      <c r="CC28" s="787"/>
      <c r="CD28" s="787"/>
      <c r="CE28" s="787"/>
      <c r="CF28" s="787"/>
      <c r="CG28" s="788"/>
      <c r="CH28" s="789"/>
      <c r="CI28" s="790"/>
      <c r="CJ28" s="790"/>
      <c r="CK28" s="790"/>
      <c r="CL28" s="791"/>
      <c r="CM28" s="789"/>
      <c r="CN28" s="790"/>
      <c r="CO28" s="790"/>
      <c r="CP28" s="790"/>
      <c r="CQ28" s="791"/>
      <c r="CR28" s="789"/>
      <c r="CS28" s="790"/>
      <c r="CT28" s="790"/>
      <c r="CU28" s="790"/>
      <c r="CV28" s="791"/>
      <c r="CW28" s="789"/>
      <c r="CX28" s="790"/>
      <c r="CY28" s="790"/>
      <c r="CZ28" s="790"/>
      <c r="DA28" s="791"/>
      <c r="DB28" s="789"/>
      <c r="DC28" s="790"/>
      <c r="DD28" s="790"/>
      <c r="DE28" s="790"/>
      <c r="DF28" s="791"/>
      <c r="DG28" s="789"/>
      <c r="DH28" s="790"/>
      <c r="DI28" s="790"/>
      <c r="DJ28" s="790"/>
      <c r="DK28" s="791"/>
      <c r="DL28" s="789"/>
      <c r="DM28" s="790"/>
      <c r="DN28" s="790"/>
      <c r="DO28" s="790"/>
      <c r="DP28" s="791"/>
      <c r="DQ28" s="789"/>
      <c r="DR28" s="790"/>
      <c r="DS28" s="790"/>
      <c r="DT28" s="790"/>
      <c r="DU28" s="791"/>
      <c r="DV28" s="786"/>
      <c r="DW28" s="787"/>
      <c r="DX28" s="787"/>
      <c r="DY28" s="787"/>
      <c r="DZ28" s="792"/>
      <c r="EA28" s="222"/>
    </row>
    <row r="29" spans="1:131" ht="26.25" customHeight="1">
      <c r="A29" s="234">
        <v>2</v>
      </c>
      <c r="B29" s="793" t="s">
        <v>391</v>
      </c>
      <c r="C29" s="794"/>
      <c r="D29" s="794"/>
      <c r="E29" s="794"/>
      <c r="F29" s="794"/>
      <c r="G29" s="794"/>
      <c r="H29" s="794"/>
      <c r="I29" s="794"/>
      <c r="J29" s="794"/>
      <c r="K29" s="794"/>
      <c r="L29" s="794"/>
      <c r="M29" s="794"/>
      <c r="N29" s="794"/>
      <c r="O29" s="794"/>
      <c r="P29" s="795"/>
      <c r="Q29" s="796">
        <v>861</v>
      </c>
      <c r="R29" s="797"/>
      <c r="S29" s="797"/>
      <c r="T29" s="797"/>
      <c r="U29" s="797"/>
      <c r="V29" s="797">
        <v>831</v>
      </c>
      <c r="W29" s="797"/>
      <c r="X29" s="797"/>
      <c r="Y29" s="797"/>
      <c r="Z29" s="797"/>
      <c r="AA29" s="797">
        <v>30</v>
      </c>
      <c r="AB29" s="797"/>
      <c r="AC29" s="797"/>
      <c r="AD29" s="797"/>
      <c r="AE29" s="798"/>
      <c r="AF29" s="799">
        <v>30</v>
      </c>
      <c r="AG29" s="800"/>
      <c r="AH29" s="800"/>
      <c r="AI29" s="800"/>
      <c r="AJ29" s="801"/>
      <c r="AK29" s="850">
        <v>147</v>
      </c>
      <c r="AL29" s="846"/>
      <c r="AM29" s="846"/>
      <c r="AN29" s="846"/>
      <c r="AO29" s="846"/>
      <c r="AP29" s="846" t="s">
        <v>563</v>
      </c>
      <c r="AQ29" s="846"/>
      <c r="AR29" s="846"/>
      <c r="AS29" s="846"/>
      <c r="AT29" s="846"/>
      <c r="AU29" s="846" t="s">
        <v>563</v>
      </c>
      <c r="AV29" s="846"/>
      <c r="AW29" s="846"/>
      <c r="AX29" s="846"/>
      <c r="AY29" s="846"/>
      <c r="AZ29" s="847" t="s">
        <v>563</v>
      </c>
      <c r="BA29" s="847"/>
      <c r="BB29" s="847"/>
      <c r="BC29" s="847"/>
      <c r="BD29" s="847"/>
      <c r="BE29" s="848"/>
      <c r="BF29" s="848"/>
      <c r="BG29" s="848"/>
      <c r="BH29" s="848"/>
      <c r="BI29" s="849"/>
      <c r="BJ29" s="224"/>
      <c r="BK29" s="224"/>
      <c r="BL29" s="224"/>
      <c r="BM29" s="224"/>
      <c r="BN29" s="224"/>
      <c r="BO29" s="233"/>
      <c r="BP29" s="233"/>
      <c r="BQ29" s="230">
        <v>23</v>
      </c>
      <c r="BR29" s="231"/>
      <c r="BS29" s="786"/>
      <c r="BT29" s="787"/>
      <c r="BU29" s="787"/>
      <c r="BV29" s="787"/>
      <c r="BW29" s="787"/>
      <c r="BX29" s="787"/>
      <c r="BY29" s="787"/>
      <c r="BZ29" s="787"/>
      <c r="CA29" s="787"/>
      <c r="CB29" s="787"/>
      <c r="CC29" s="787"/>
      <c r="CD29" s="787"/>
      <c r="CE29" s="787"/>
      <c r="CF29" s="787"/>
      <c r="CG29" s="788"/>
      <c r="CH29" s="789"/>
      <c r="CI29" s="790"/>
      <c r="CJ29" s="790"/>
      <c r="CK29" s="790"/>
      <c r="CL29" s="791"/>
      <c r="CM29" s="789"/>
      <c r="CN29" s="790"/>
      <c r="CO29" s="790"/>
      <c r="CP29" s="790"/>
      <c r="CQ29" s="791"/>
      <c r="CR29" s="789"/>
      <c r="CS29" s="790"/>
      <c r="CT29" s="790"/>
      <c r="CU29" s="790"/>
      <c r="CV29" s="791"/>
      <c r="CW29" s="789"/>
      <c r="CX29" s="790"/>
      <c r="CY29" s="790"/>
      <c r="CZ29" s="790"/>
      <c r="DA29" s="791"/>
      <c r="DB29" s="789"/>
      <c r="DC29" s="790"/>
      <c r="DD29" s="790"/>
      <c r="DE29" s="790"/>
      <c r="DF29" s="791"/>
      <c r="DG29" s="789"/>
      <c r="DH29" s="790"/>
      <c r="DI29" s="790"/>
      <c r="DJ29" s="790"/>
      <c r="DK29" s="791"/>
      <c r="DL29" s="789"/>
      <c r="DM29" s="790"/>
      <c r="DN29" s="790"/>
      <c r="DO29" s="790"/>
      <c r="DP29" s="791"/>
      <c r="DQ29" s="789"/>
      <c r="DR29" s="790"/>
      <c r="DS29" s="790"/>
      <c r="DT29" s="790"/>
      <c r="DU29" s="791"/>
      <c r="DV29" s="786"/>
      <c r="DW29" s="787"/>
      <c r="DX29" s="787"/>
      <c r="DY29" s="787"/>
      <c r="DZ29" s="792"/>
      <c r="EA29" s="222"/>
    </row>
    <row r="30" spans="1:131" ht="26.25" customHeight="1">
      <c r="A30" s="234">
        <v>3</v>
      </c>
      <c r="B30" s="793" t="s">
        <v>392</v>
      </c>
      <c r="C30" s="794"/>
      <c r="D30" s="794"/>
      <c r="E30" s="794"/>
      <c r="F30" s="794"/>
      <c r="G30" s="794"/>
      <c r="H30" s="794"/>
      <c r="I30" s="794"/>
      <c r="J30" s="794"/>
      <c r="K30" s="794"/>
      <c r="L30" s="794"/>
      <c r="M30" s="794"/>
      <c r="N30" s="794"/>
      <c r="O30" s="794"/>
      <c r="P30" s="795"/>
      <c r="Q30" s="796">
        <v>239</v>
      </c>
      <c r="R30" s="797"/>
      <c r="S30" s="797"/>
      <c r="T30" s="797"/>
      <c r="U30" s="797"/>
      <c r="V30" s="797">
        <v>232</v>
      </c>
      <c r="W30" s="797"/>
      <c r="X30" s="797"/>
      <c r="Y30" s="797"/>
      <c r="Z30" s="797"/>
      <c r="AA30" s="797">
        <v>7</v>
      </c>
      <c r="AB30" s="797"/>
      <c r="AC30" s="797"/>
      <c r="AD30" s="797"/>
      <c r="AE30" s="798"/>
      <c r="AF30" s="799">
        <v>7</v>
      </c>
      <c r="AG30" s="800"/>
      <c r="AH30" s="800"/>
      <c r="AI30" s="800"/>
      <c r="AJ30" s="801"/>
      <c r="AK30" s="850">
        <v>25</v>
      </c>
      <c r="AL30" s="846"/>
      <c r="AM30" s="846"/>
      <c r="AN30" s="846"/>
      <c r="AO30" s="846"/>
      <c r="AP30" s="846" t="s">
        <v>563</v>
      </c>
      <c r="AQ30" s="846"/>
      <c r="AR30" s="846"/>
      <c r="AS30" s="846"/>
      <c r="AT30" s="846"/>
      <c r="AU30" s="846" t="s">
        <v>563</v>
      </c>
      <c r="AV30" s="846"/>
      <c r="AW30" s="846"/>
      <c r="AX30" s="846"/>
      <c r="AY30" s="846"/>
      <c r="AZ30" s="847" t="s">
        <v>563</v>
      </c>
      <c r="BA30" s="847"/>
      <c r="BB30" s="847"/>
      <c r="BC30" s="847"/>
      <c r="BD30" s="847"/>
      <c r="BE30" s="848"/>
      <c r="BF30" s="848"/>
      <c r="BG30" s="848"/>
      <c r="BH30" s="848"/>
      <c r="BI30" s="849"/>
      <c r="BJ30" s="224"/>
      <c r="BK30" s="224"/>
      <c r="BL30" s="224"/>
      <c r="BM30" s="224"/>
      <c r="BN30" s="224"/>
      <c r="BO30" s="233"/>
      <c r="BP30" s="233"/>
      <c r="BQ30" s="230">
        <v>24</v>
      </c>
      <c r="BR30" s="231"/>
      <c r="BS30" s="786"/>
      <c r="BT30" s="787"/>
      <c r="BU30" s="787"/>
      <c r="BV30" s="787"/>
      <c r="BW30" s="787"/>
      <c r="BX30" s="787"/>
      <c r="BY30" s="787"/>
      <c r="BZ30" s="787"/>
      <c r="CA30" s="787"/>
      <c r="CB30" s="787"/>
      <c r="CC30" s="787"/>
      <c r="CD30" s="787"/>
      <c r="CE30" s="787"/>
      <c r="CF30" s="787"/>
      <c r="CG30" s="788"/>
      <c r="CH30" s="789"/>
      <c r="CI30" s="790"/>
      <c r="CJ30" s="790"/>
      <c r="CK30" s="790"/>
      <c r="CL30" s="791"/>
      <c r="CM30" s="789"/>
      <c r="CN30" s="790"/>
      <c r="CO30" s="790"/>
      <c r="CP30" s="790"/>
      <c r="CQ30" s="791"/>
      <c r="CR30" s="789"/>
      <c r="CS30" s="790"/>
      <c r="CT30" s="790"/>
      <c r="CU30" s="790"/>
      <c r="CV30" s="791"/>
      <c r="CW30" s="789"/>
      <c r="CX30" s="790"/>
      <c r="CY30" s="790"/>
      <c r="CZ30" s="790"/>
      <c r="DA30" s="791"/>
      <c r="DB30" s="789"/>
      <c r="DC30" s="790"/>
      <c r="DD30" s="790"/>
      <c r="DE30" s="790"/>
      <c r="DF30" s="791"/>
      <c r="DG30" s="789"/>
      <c r="DH30" s="790"/>
      <c r="DI30" s="790"/>
      <c r="DJ30" s="790"/>
      <c r="DK30" s="791"/>
      <c r="DL30" s="789"/>
      <c r="DM30" s="790"/>
      <c r="DN30" s="790"/>
      <c r="DO30" s="790"/>
      <c r="DP30" s="791"/>
      <c r="DQ30" s="789"/>
      <c r="DR30" s="790"/>
      <c r="DS30" s="790"/>
      <c r="DT30" s="790"/>
      <c r="DU30" s="791"/>
      <c r="DV30" s="786"/>
      <c r="DW30" s="787"/>
      <c r="DX30" s="787"/>
      <c r="DY30" s="787"/>
      <c r="DZ30" s="792"/>
      <c r="EA30" s="222"/>
    </row>
    <row r="31" spans="1:131" ht="26.25" customHeight="1">
      <c r="A31" s="234">
        <v>4</v>
      </c>
      <c r="B31" s="793" t="s">
        <v>393</v>
      </c>
      <c r="C31" s="794"/>
      <c r="D31" s="794"/>
      <c r="E31" s="794"/>
      <c r="F31" s="794"/>
      <c r="G31" s="794"/>
      <c r="H31" s="794"/>
      <c r="I31" s="794"/>
      <c r="J31" s="794"/>
      <c r="K31" s="794"/>
      <c r="L31" s="794"/>
      <c r="M31" s="794"/>
      <c r="N31" s="794"/>
      <c r="O31" s="794"/>
      <c r="P31" s="795"/>
      <c r="Q31" s="796">
        <v>491</v>
      </c>
      <c r="R31" s="797"/>
      <c r="S31" s="797"/>
      <c r="T31" s="797"/>
      <c r="U31" s="797"/>
      <c r="V31" s="797">
        <v>522</v>
      </c>
      <c r="W31" s="797"/>
      <c r="X31" s="797"/>
      <c r="Y31" s="797"/>
      <c r="Z31" s="797"/>
      <c r="AA31" s="797">
        <v>-31</v>
      </c>
      <c r="AB31" s="797"/>
      <c r="AC31" s="797"/>
      <c r="AD31" s="797"/>
      <c r="AE31" s="798"/>
      <c r="AF31" s="799">
        <v>397</v>
      </c>
      <c r="AG31" s="800"/>
      <c r="AH31" s="800"/>
      <c r="AI31" s="800"/>
      <c r="AJ31" s="801"/>
      <c r="AK31" s="850">
        <v>20</v>
      </c>
      <c r="AL31" s="846"/>
      <c r="AM31" s="846"/>
      <c r="AN31" s="846"/>
      <c r="AO31" s="846"/>
      <c r="AP31" s="846">
        <v>11</v>
      </c>
      <c r="AQ31" s="846"/>
      <c r="AR31" s="846"/>
      <c r="AS31" s="846"/>
      <c r="AT31" s="846"/>
      <c r="AU31" s="846">
        <v>8</v>
      </c>
      <c r="AV31" s="846"/>
      <c r="AW31" s="846"/>
      <c r="AX31" s="846"/>
      <c r="AY31" s="846"/>
      <c r="AZ31" s="847" t="s">
        <v>563</v>
      </c>
      <c r="BA31" s="847"/>
      <c r="BB31" s="847"/>
      <c r="BC31" s="847"/>
      <c r="BD31" s="847"/>
      <c r="BE31" s="848" t="s">
        <v>394</v>
      </c>
      <c r="BF31" s="848"/>
      <c r="BG31" s="848"/>
      <c r="BH31" s="848"/>
      <c r="BI31" s="849"/>
      <c r="BJ31" s="224"/>
      <c r="BK31" s="224"/>
      <c r="BL31" s="224"/>
      <c r="BM31" s="224"/>
      <c r="BN31" s="224"/>
      <c r="BO31" s="233"/>
      <c r="BP31" s="233"/>
      <c r="BQ31" s="230">
        <v>25</v>
      </c>
      <c r="BR31" s="231"/>
      <c r="BS31" s="786"/>
      <c r="BT31" s="787"/>
      <c r="BU31" s="787"/>
      <c r="BV31" s="787"/>
      <c r="BW31" s="787"/>
      <c r="BX31" s="787"/>
      <c r="BY31" s="787"/>
      <c r="BZ31" s="787"/>
      <c r="CA31" s="787"/>
      <c r="CB31" s="787"/>
      <c r="CC31" s="787"/>
      <c r="CD31" s="787"/>
      <c r="CE31" s="787"/>
      <c r="CF31" s="787"/>
      <c r="CG31" s="788"/>
      <c r="CH31" s="789"/>
      <c r="CI31" s="790"/>
      <c r="CJ31" s="790"/>
      <c r="CK31" s="790"/>
      <c r="CL31" s="791"/>
      <c r="CM31" s="789"/>
      <c r="CN31" s="790"/>
      <c r="CO31" s="790"/>
      <c r="CP31" s="790"/>
      <c r="CQ31" s="791"/>
      <c r="CR31" s="789"/>
      <c r="CS31" s="790"/>
      <c r="CT31" s="790"/>
      <c r="CU31" s="790"/>
      <c r="CV31" s="791"/>
      <c r="CW31" s="789"/>
      <c r="CX31" s="790"/>
      <c r="CY31" s="790"/>
      <c r="CZ31" s="790"/>
      <c r="DA31" s="791"/>
      <c r="DB31" s="789"/>
      <c r="DC31" s="790"/>
      <c r="DD31" s="790"/>
      <c r="DE31" s="790"/>
      <c r="DF31" s="791"/>
      <c r="DG31" s="789"/>
      <c r="DH31" s="790"/>
      <c r="DI31" s="790"/>
      <c r="DJ31" s="790"/>
      <c r="DK31" s="791"/>
      <c r="DL31" s="789"/>
      <c r="DM31" s="790"/>
      <c r="DN31" s="790"/>
      <c r="DO31" s="790"/>
      <c r="DP31" s="791"/>
      <c r="DQ31" s="789"/>
      <c r="DR31" s="790"/>
      <c r="DS31" s="790"/>
      <c r="DT31" s="790"/>
      <c r="DU31" s="791"/>
      <c r="DV31" s="786"/>
      <c r="DW31" s="787"/>
      <c r="DX31" s="787"/>
      <c r="DY31" s="787"/>
      <c r="DZ31" s="792"/>
      <c r="EA31" s="222"/>
    </row>
    <row r="32" spans="1:131" ht="26.25" customHeight="1">
      <c r="A32" s="234">
        <v>5</v>
      </c>
      <c r="B32" s="793" t="s">
        <v>395</v>
      </c>
      <c r="C32" s="794"/>
      <c r="D32" s="794"/>
      <c r="E32" s="794"/>
      <c r="F32" s="794"/>
      <c r="G32" s="794"/>
      <c r="H32" s="794"/>
      <c r="I32" s="794"/>
      <c r="J32" s="794"/>
      <c r="K32" s="794"/>
      <c r="L32" s="794"/>
      <c r="M32" s="794"/>
      <c r="N32" s="794"/>
      <c r="O32" s="794"/>
      <c r="P32" s="795"/>
      <c r="Q32" s="796">
        <v>687</v>
      </c>
      <c r="R32" s="797"/>
      <c r="S32" s="797"/>
      <c r="T32" s="797"/>
      <c r="U32" s="797"/>
      <c r="V32" s="797">
        <v>606</v>
      </c>
      <c r="W32" s="797"/>
      <c r="X32" s="797"/>
      <c r="Y32" s="797"/>
      <c r="Z32" s="797"/>
      <c r="AA32" s="797">
        <v>81</v>
      </c>
      <c r="AB32" s="797"/>
      <c r="AC32" s="797"/>
      <c r="AD32" s="797"/>
      <c r="AE32" s="798"/>
      <c r="AF32" s="799">
        <v>81</v>
      </c>
      <c r="AG32" s="800"/>
      <c r="AH32" s="800"/>
      <c r="AI32" s="800"/>
      <c r="AJ32" s="801"/>
      <c r="AK32" s="850">
        <v>602</v>
      </c>
      <c r="AL32" s="846"/>
      <c r="AM32" s="846"/>
      <c r="AN32" s="846"/>
      <c r="AO32" s="846"/>
      <c r="AP32" s="846">
        <v>2442</v>
      </c>
      <c r="AQ32" s="846"/>
      <c r="AR32" s="846"/>
      <c r="AS32" s="846"/>
      <c r="AT32" s="846"/>
      <c r="AU32" s="846">
        <v>2385</v>
      </c>
      <c r="AV32" s="846"/>
      <c r="AW32" s="846"/>
      <c r="AX32" s="846"/>
      <c r="AY32" s="846"/>
      <c r="AZ32" s="847" t="s">
        <v>563</v>
      </c>
      <c r="BA32" s="847"/>
      <c r="BB32" s="847"/>
      <c r="BC32" s="847"/>
      <c r="BD32" s="847"/>
      <c r="BE32" s="848" t="s">
        <v>396</v>
      </c>
      <c r="BF32" s="848"/>
      <c r="BG32" s="848"/>
      <c r="BH32" s="848"/>
      <c r="BI32" s="849"/>
      <c r="BJ32" s="224"/>
      <c r="BK32" s="224"/>
      <c r="BL32" s="224"/>
      <c r="BM32" s="224"/>
      <c r="BN32" s="224"/>
      <c r="BO32" s="233"/>
      <c r="BP32" s="233"/>
      <c r="BQ32" s="230">
        <v>26</v>
      </c>
      <c r="BR32" s="231"/>
      <c r="BS32" s="786"/>
      <c r="BT32" s="787"/>
      <c r="BU32" s="787"/>
      <c r="BV32" s="787"/>
      <c r="BW32" s="787"/>
      <c r="BX32" s="787"/>
      <c r="BY32" s="787"/>
      <c r="BZ32" s="787"/>
      <c r="CA32" s="787"/>
      <c r="CB32" s="787"/>
      <c r="CC32" s="787"/>
      <c r="CD32" s="787"/>
      <c r="CE32" s="787"/>
      <c r="CF32" s="787"/>
      <c r="CG32" s="788"/>
      <c r="CH32" s="789"/>
      <c r="CI32" s="790"/>
      <c r="CJ32" s="790"/>
      <c r="CK32" s="790"/>
      <c r="CL32" s="791"/>
      <c r="CM32" s="789"/>
      <c r="CN32" s="790"/>
      <c r="CO32" s="790"/>
      <c r="CP32" s="790"/>
      <c r="CQ32" s="791"/>
      <c r="CR32" s="789"/>
      <c r="CS32" s="790"/>
      <c r="CT32" s="790"/>
      <c r="CU32" s="790"/>
      <c r="CV32" s="791"/>
      <c r="CW32" s="789"/>
      <c r="CX32" s="790"/>
      <c r="CY32" s="790"/>
      <c r="CZ32" s="790"/>
      <c r="DA32" s="791"/>
      <c r="DB32" s="789"/>
      <c r="DC32" s="790"/>
      <c r="DD32" s="790"/>
      <c r="DE32" s="790"/>
      <c r="DF32" s="791"/>
      <c r="DG32" s="789"/>
      <c r="DH32" s="790"/>
      <c r="DI32" s="790"/>
      <c r="DJ32" s="790"/>
      <c r="DK32" s="791"/>
      <c r="DL32" s="789"/>
      <c r="DM32" s="790"/>
      <c r="DN32" s="790"/>
      <c r="DO32" s="790"/>
      <c r="DP32" s="791"/>
      <c r="DQ32" s="789"/>
      <c r="DR32" s="790"/>
      <c r="DS32" s="790"/>
      <c r="DT32" s="790"/>
      <c r="DU32" s="791"/>
      <c r="DV32" s="786"/>
      <c r="DW32" s="787"/>
      <c r="DX32" s="787"/>
      <c r="DY32" s="787"/>
      <c r="DZ32" s="792"/>
      <c r="EA32" s="222"/>
    </row>
    <row r="33" spans="1:131" ht="26.25" customHeight="1">
      <c r="A33" s="234">
        <v>6</v>
      </c>
      <c r="B33" s="793"/>
      <c r="C33" s="794"/>
      <c r="D33" s="794"/>
      <c r="E33" s="794"/>
      <c r="F33" s="794"/>
      <c r="G33" s="794"/>
      <c r="H33" s="794"/>
      <c r="I33" s="794"/>
      <c r="J33" s="794"/>
      <c r="K33" s="794"/>
      <c r="L33" s="794"/>
      <c r="M33" s="794"/>
      <c r="N33" s="794"/>
      <c r="O33" s="794"/>
      <c r="P33" s="795"/>
      <c r="Q33" s="796"/>
      <c r="R33" s="797"/>
      <c r="S33" s="797"/>
      <c r="T33" s="797"/>
      <c r="U33" s="797"/>
      <c r="V33" s="797"/>
      <c r="W33" s="797"/>
      <c r="X33" s="797"/>
      <c r="Y33" s="797"/>
      <c r="Z33" s="797"/>
      <c r="AA33" s="797"/>
      <c r="AB33" s="797"/>
      <c r="AC33" s="797"/>
      <c r="AD33" s="797"/>
      <c r="AE33" s="798"/>
      <c r="AF33" s="799"/>
      <c r="AG33" s="800"/>
      <c r="AH33" s="800"/>
      <c r="AI33" s="800"/>
      <c r="AJ33" s="801"/>
      <c r="AK33" s="850"/>
      <c r="AL33" s="846"/>
      <c r="AM33" s="846"/>
      <c r="AN33" s="846"/>
      <c r="AO33" s="846"/>
      <c r="AP33" s="846"/>
      <c r="AQ33" s="846"/>
      <c r="AR33" s="846"/>
      <c r="AS33" s="846"/>
      <c r="AT33" s="846"/>
      <c r="AU33" s="846"/>
      <c r="AV33" s="846"/>
      <c r="AW33" s="846"/>
      <c r="AX33" s="846"/>
      <c r="AY33" s="846"/>
      <c r="AZ33" s="847"/>
      <c r="BA33" s="847"/>
      <c r="BB33" s="847"/>
      <c r="BC33" s="847"/>
      <c r="BD33" s="847"/>
      <c r="BE33" s="848"/>
      <c r="BF33" s="848"/>
      <c r="BG33" s="848"/>
      <c r="BH33" s="848"/>
      <c r="BI33" s="849"/>
      <c r="BJ33" s="224"/>
      <c r="BK33" s="224"/>
      <c r="BL33" s="224"/>
      <c r="BM33" s="224"/>
      <c r="BN33" s="224"/>
      <c r="BO33" s="233"/>
      <c r="BP33" s="233"/>
      <c r="BQ33" s="230">
        <v>27</v>
      </c>
      <c r="BR33" s="231"/>
      <c r="BS33" s="786"/>
      <c r="BT33" s="787"/>
      <c r="BU33" s="787"/>
      <c r="BV33" s="787"/>
      <c r="BW33" s="787"/>
      <c r="BX33" s="787"/>
      <c r="BY33" s="787"/>
      <c r="BZ33" s="787"/>
      <c r="CA33" s="787"/>
      <c r="CB33" s="787"/>
      <c r="CC33" s="787"/>
      <c r="CD33" s="787"/>
      <c r="CE33" s="787"/>
      <c r="CF33" s="787"/>
      <c r="CG33" s="788"/>
      <c r="CH33" s="789"/>
      <c r="CI33" s="790"/>
      <c r="CJ33" s="790"/>
      <c r="CK33" s="790"/>
      <c r="CL33" s="791"/>
      <c r="CM33" s="789"/>
      <c r="CN33" s="790"/>
      <c r="CO33" s="790"/>
      <c r="CP33" s="790"/>
      <c r="CQ33" s="791"/>
      <c r="CR33" s="789"/>
      <c r="CS33" s="790"/>
      <c r="CT33" s="790"/>
      <c r="CU33" s="790"/>
      <c r="CV33" s="791"/>
      <c r="CW33" s="789"/>
      <c r="CX33" s="790"/>
      <c r="CY33" s="790"/>
      <c r="CZ33" s="790"/>
      <c r="DA33" s="791"/>
      <c r="DB33" s="789"/>
      <c r="DC33" s="790"/>
      <c r="DD33" s="790"/>
      <c r="DE33" s="790"/>
      <c r="DF33" s="791"/>
      <c r="DG33" s="789"/>
      <c r="DH33" s="790"/>
      <c r="DI33" s="790"/>
      <c r="DJ33" s="790"/>
      <c r="DK33" s="791"/>
      <c r="DL33" s="789"/>
      <c r="DM33" s="790"/>
      <c r="DN33" s="790"/>
      <c r="DO33" s="790"/>
      <c r="DP33" s="791"/>
      <c r="DQ33" s="789"/>
      <c r="DR33" s="790"/>
      <c r="DS33" s="790"/>
      <c r="DT33" s="790"/>
      <c r="DU33" s="791"/>
      <c r="DV33" s="786"/>
      <c r="DW33" s="787"/>
      <c r="DX33" s="787"/>
      <c r="DY33" s="787"/>
      <c r="DZ33" s="792"/>
      <c r="EA33" s="222"/>
    </row>
    <row r="34" spans="1:131" ht="26.25" customHeight="1">
      <c r="A34" s="234">
        <v>7</v>
      </c>
      <c r="B34" s="793"/>
      <c r="C34" s="794"/>
      <c r="D34" s="794"/>
      <c r="E34" s="794"/>
      <c r="F34" s="794"/>
      <c r="G34" s="794"/>
      <c r="H34" s="794"/>
      <c r="I34" s="794"/>
      <c r="J34" s="794"/>
      <c r="K34" s="794"/>
      <c r="L34" s="794"/>
      <c r="M34" s="794"/>
      <c r="N34" s="794"/>
      <c r="O34" s="794"/>
      <c r="P34" s="795"/>
      <c r="Q34" s="796"/>
      <c r="R34" s="797"/>
      <c r="S34" s="797"/>
      <c r="T34" s="797"/>
      <c r="U34" s="797"/>
      <c r="V34" s="797"/>
      <c r="W34" s="797"/>
      <c r="X34" s="797"/>
      <c r="Y34" s="797"/>
      <c r="Z34" s="797"/>
      <c r="AA34" s="797"/>
      <c r="AB34" s="797"/>
      <c r="AC34" s="797"/>
      <c r="AD34" s="797"/>
      <c r="AE34" s="798"/>
      <c r="AF34" s="799"/>
      <c r="AG34" s="800"/>
      <c r="AH34" s="800"/>
      <c r="AI34" s="800"/>
      <c r="AJ34" s="801"/>
      <c r="AK34" s="850"/>
      <c r="AL34" s="846"/>
      <c r="AM34" s="846"/>
      <c r="AN34" s="846"/>
      <c r="AO34" s="846"/>
      <c r="AP34" s="846"/>
      <c r="AQ34" s="846"/>
      <c r="AR34" s="846"/>
      <c r="AS34" s="846"/>
      <c r="AT34" s="846"/>
      <c r="AU34" s="846"/>
      <c r="AV34" s="846"/>
      <c r="AW34" s="846"/>
      <c r="AX34" s="846"/>
      <c r="AY34" s="846"/>
      <c r="AZ34" s="847"/>
      <c r="BA34" s="847"/>
      <c r="BB34" s="847"/>
      <c r="BC34" s="847"/>
      <c r="BD34" s="847"/>
      <c r="BE34" s="848"/>
      <c r="BF34" s="848"/>
      <c r="BG34" s="848"/>
      <c r="BH34" s="848"/>
      <c r="BI34" s="849"/>
      <c r="BJ34" s="224"/>
      <c r="BK34" s="224"/>
      <c r="BL34" s="224"/>
      <c r="BM34" s="224"/>
      <c r="BN34" s="224"/>
      <c r="BO34" s="233"/>
      <c r="BP34" s="233"/>
      <c r="BQ34" s="230">
        <v>28</v>
      </c>
      <c r="BR34" s="231"/>
      <c r="BS34" s="786"/>
      <c r="BT34" s="787"/>
      <c r="BU34" s="787"/>
      <c r="BV34" s="787"/>
      <c r="BW34" s="787"/>
      <c r="BX34" s="787"/>
      <c r="BY34" s="787"/>
      <c r="BZ34" s="787"/>
      <c r="CA34" s="787"/>
      <c r="CB34" s="787"/>
      <c r="CC34" s="787"/>
      <c r="CD34" s="787"/>
      <c r="CE34" s="787"/>
      <c r="CF34" s="787"/>
      <c r="CG34" s="788"/>
      <c r="CH34" s="789"/>
      <c r="CI34" s="790"/>
      <c r="CJ34" s="790"/>
      <c r="CK34" s="790"/>
      <c r="CL34" s="791"/>
      <c r="CM34" s="789"/>
      <c r="CN34" s="790"/>
      <c r="CO34" s="790"/>
      <c r="CP34" s="790"/>
      <c r="CQ34" s="791"/>
      <c r="CR34" s="789"/>
      <c r="CS34" s="790"/>
      <c r="CT34" s="790"/>
      <c r="CU34" s="790"/>
      <c r="CV34" s="791"/>
      <c r="CW34" s="789"/>
      <c r="CX34" s="790"/>
      <c r="CY34" s="790"/>
      <c r="CZ34" s="790"/>
      <c r="DA34" s="791"/>
      <c r="DB34" s="789"/>
      <c r="DC34" s="790"/>
      <c r="DD34" s="790"/>
      <c r="DE34" s="790"/>
      <c r="DF34" s="791"/>
      <c r="DG34" s="789"/>
      <c r="DH34" s="790"/>
      <c r="DI34" s="790"/>
      <c r="DJ34" s="790"/>
      <c r="DK34" s="791"/>
      <c r="DL34" s="789"/>
      <c r="DM34" s="790"/>
      <c r="DN34" s="790"/>
      <c r="DO34" s="790"/>
      <c r="DP34" s="791"/>
      <c r="DQ34" s="789"/>
      <c r="DR34" s="790"/>
      <c r="DS34" s="790"/>
      <c r="DT34" s="790"/>
      <c r="DU34" s="791"/>
      <c r="DV34" s="786"/>
      <c r="DW34" s="787"/>
      <c r="DX34" s="787"/>
      <c r="DY34" s="787"/>
      <c r="DZ34" s="792"/>
      <c r="EA34" s="222"/>
    </row>
    <row r="35" spans="1:131" ht="26.25" customHeight="1">
      <c r="A35" s="234">
        <v>8</v>
      </c>
      <c r="B35" s="793"/>
      <c r="C35" s="794"/>
      <c r="D35" s="794"/>
      <c r="E35" s="794"/>
      <c r="F35" s="794"/>
      <c r="G35" s="794"/>
      <c r="H35" s="794"/>
      <c r="I35" s="794"/>
      <c r="J35" s="794"/>
      <c r="K35" s="794"/>
      <c r="L35" s="794"/>
      <c r="M35" s="794"/>
      <c r="N35" s="794"/>
      <c r="O35" s="794"/>
      <c r="P35" s="795"/>
      <c r="Q35" s="796"/>
      <c r="R35" s="797"/>
      <c r="S35" s="797"/>
      <c r="T35" s="797"/>
      <c r="U35" s="797"/>
      <c r="V35" s="797"/>
      <c r="W35" s="797"/>
      <c r="X35" s="797"/>
      <c r="Y35" s="797"/>
      <c r="Z35" s="797"/>
      <c r="AA35" s="797"/>
      <c r="AB35" s="797"/>
      <c r="AC35" s="797"/>
      <c r="AD35" s="797"/>
      <c r="AE35" s="798"/>
      <c r="AF35" s="799"/>
      <c r="AG35" s="800"/>
      <c r="AH35" s="800"/>
      <c r="AI35" s="800"/>
      <c r="AJ35" s="801"/>
      <c r="AK35" s="850"/>
      <c r="AL35" s="846"/>
      <c r="AM35" s="846"/>
      <c r="AN35" s="846"/>
      <c r="AO35" s="846"/>
      <c r="AP35" s="846"/>
      <c r="AQ35" s="846"/>
      <c r="AR35" s="846"/>
      <c r="AS35" s="846"/>
      <c r="AT35" s="846"/>
      <c r="AU35" s="846"/>
      <c r="AV35" s="846"/>
      <c r="AW35" s="846"/>
      <c r="AX35" s="846"/>
      <c r="AY35" s="846"/>
      <c r="AZ35" s="847"/>
      <c r="BA35" s="847"/>
      <c r="BB35" s="847"/>
      <c r="BC35" s="847"/>
      <c r="BD35" s="847"/>
      <c r="BE35" s="848"/>
      <c r="BF35" s="848"/>
      <c r="BG35" s="848"/>
      <c r="BH35" s="848"/>
      <c r="BI35" s="849"/>
      <c r="BJ35" s="224"/>
      <c r="BK35" s="224"/>
      <c r="BL35" s="224"/>
      <c r="BM35" s="224"/>
      <c r="BN35" s="224"/>
      <c r="BO35" s="233"/>
      <c r="BP35" s="233"/>
      <c r="BQ35" s="230">
        <v>29</v>
      </c>
      <c r="BR35" s="231"/>
      <c r="BS35" s="786"/>
      <c r="BT35" s="787"/>
      <c r="BU35" s="787"/>
      <c r="BV35" s="787"/>
      <c r="BW35" s="787"/>
      <c r="BX35" s="787"/>
      <c r="BY35" s="787"/>
      <c r="BZ35" s="787"/>
      <c r="CA35" s="787"/>
      <c r="CB35" s="787"/>
      <c r="CC35" s="787"/>
      <c r="CD35" s="787"/>
      <c r="CE35" s="787"/>
      <c r="CF35" s="787"/>
      <c r="CG35" s="788"/>
      <c r="CH35" s="789"/>
      <c r="CI35" s="790"/>
      <c r="CJ35" s="790"/>
      <c r="CK35" s="790"/>
      <c r="CL35" s="791"/>
      <c r="CM35" s="789"/>
      <c r="CN35" s="790"/>
      <c r="CO35" s="790"/>
      <c r="CP35" s="790"/>
      <c r="CQ35" s="791"/>
      <c r="CR35" s="789"/>
      <c r="CS35" s="790"/>
      <c r="CT35" s="790"/>
      <c r="CU35" s="790"/>
      <c r="CV35" s="791"/>
      <c r="CW35" s="789"/>
      <c r="CX35" s="790"/>
      <c r="CY35" s="790"/>
      <c r="CZ35" s="790"/>
      <c r="DA35" s="791"/>
      <c r="DB35" s="789"/>
      <c r="DC35" s="790"/>
      <c r="DD35" s="790"/>
      <c r="DE35" s="790"/>
      <c r="DF35" s="791"/>
      <c r="DG35" s="789"/>
      <c r="DH35" s="790"/>
      <c r="DI35" s="790"/>
      <c r="DJ35" s="790"/>
      <c r="DK35" s="791"/>
      <c r="DL35" s="789"/>
      <c r="DM35" s="790"/>
      <c r="DN35" s="790"/>
      <c r="DO35" s="790"/>
      <c r="DP35" s="791"/>
      <c r="DQ35" s="789"/>
      <c r="DR35" s="790"/>
      <c r="DS35" s="790"/>
      <c r="DT35" s="790"/>
      <c r="DU35" s="791"/>
      <c r="DV35" s="786"/>
      <c r="DW35" s="787"/>
      <c r="DX35" s="787"/>
      <c r="DY35" s="787"/>
      <c r="DZ35" s="792"/>
      <c r="EA35" s="222"/>
    </row>
    <row r="36" spans="1:131" ht="26.25" customHeight="1">
      <c r="A36" s="234">
        <v>9</v>
      </c>
      <c r="B36" s="793"/>
      <c r="C36" s="794"/>
      <c r="D36" s="794"/>
      <c r="E36" s="794"/>
      <c r="F36" s="794"/>
      <c r="G36" s="794"/>
      <c r="H36" s="794"/>
      <c r="I36" s="794"/>
      <c r="J36" s="794"/>
      <c r="K36" s="794"/>
      <c r="L36" s="794"/>
      <c r="M36" s="794"/>
      <c r="N36" s="794"/>
      <c r="O36" s="794"/>
      <c r="P36" s="795"/>
      <c r="Q36" s="796"/>
      <c r="R36" s="797"/>
      <c r="S36" s="797"/>
      <c r="T36" s="797"/>
      <c r="U36" s="797"/>
      <c r="V36" s="797"/>
      <c r="W36" s="797"/>
      <c r="X36" s="797"/>
      <c r="Y36" s="797"/>
      <c r="Z36" s="797"/>
      <c r="AA36" s="797"/>
      <c r="AB36" s="797"/>
      <c r="AC36" s="797"/>
      <c r="AD36" s="797"/>
      <c r="AE36" s="798"/>
      <c r="AF36" s="799"/>
      <c r="AG36" s="800"/>
      <c r="AH36" s="800"/>
      <c r="AI36" s="800"/>
      <c r="AJ36" s="801"/>
      <c r="AK36" s="850"/>
      <c r="AL36" s="846"/>
      <c r="AM36" s="846"/>
      <c r="AN36" s="846"/>
      <c r="AO36" s="846"/>
      <c r="AP36" s="846"/>
      <c r="AQ36" s="846"/>
      <c r="AR36" s="846"/>
      <c r="AS36" s="846"/>
      <c r="AT36" s="846"/>
      <c r="AU36" s="846"/>
      <c r="AV36" s="846"/>
      <c r="AW36" s="846"/>
      <c r="AX36" s="846"/>
      <c r="AY36" s="846"/>
      <c r="AZ36" s="847"/>
      <c r="BA36" s="847"/>
      <c r="BB36" s="847"/>
      <c r="BC36" s="847"/>
      <c r="BD36" s="847"/>
      <c r="BE36" s="848"/>
      <c r="BF36" s="848"/>
      <c r="BG36" s="848"/>
      <c r="BH36" s="848"/>
      <c r="BI36" s="849"/>
      <c r="BJ36" s="224"/>
      <c r="BK36" s="224"/>
      <c r="BL36" s="224"/>
      <c r="BM36" s="224"/>
      <c r="BN36" s="224"/>
      <c r="BO36" s="233"/>
      <c r="BP36" s="233"/>
      <c r="BQ36" s="230">
        <v>30</v>
      </c>
      <c r="BR36" s="231"/>
      <c r="BS36" s="786"/>
      <c r="BT36" s="787"/>
      <c r="BU36" s="787"/>
      <c r="BV36" s="787"/>
      <c r="BW36" s="787"/>
      <c r="BX36" s="787"/>
      <c r="BY36" s="787"/>
      <c r="BZ36" s="787"/>
      <c r="CA36" s="787"/>
      <c r="CB36" s="787"/>
      <c r="CC36" s="787"/>
      <c r="CD36" s="787"/>
      <c r="CE36" s="787"/>
      <c r="CF36" s="787"/>
      <c r="CG36" s="788"/>
      <c r="CH36" s="789"/>
      <c r="CI36" s="790"/>
      <c r="CJ36" s="790"/>
      <c r="CK36" s="790"/>
      <c r="CL36" s="791"/>
      <c r="CM36" s="789"/>
      <c r="CN36" s="790"/>
      <c r="CO36" s="790"/>
      <c r="CP36" s="790"/>
      <c r="CQ36" s="791"/>
      <c r="CR36" s="789"/>
      <c r="CS36" s="790"/>
      <c r="CT36" s="790"/>
      <c r="CU36" s="790"/>
      <c r="CV36" s="791"/>
      <c r="CW36" s="789"/>
      <c r="CX36" s="790"/>
      <c r="CY36" s="790"/>
      <c r="CZ36" s="790"/>
      <c r="DA36" s="791"/>
      <c r="DB36" s="789"/>
      <c r="DC36" s="790"/>
      <c r="DD36" s="790"/>
      <c r="DE36" s="790"/>
      <c r="DF36" s="791"/>
      <c r="DG36" s="789"/>
      <c r="DH36" s="790"/>
      <c r="DI36" s="790"/>
      <c r="DJ36" s="790"/>
      <c r="DK36" s="791"/>
      <c r="DL36" s="789"/>
      <c r="DM36" s="790"/>
      <c r="DN36" s="790"/>
      <c r="DO36" s="790"/>
      <c r="DP36" s="791"/>
      <c r="DQ36" s="789"/>
      <c r="DR36" s="790"/>
      <c r="DS36" s="790"/>
      <c r="DT36" s="790"/>
      <c r="DU36" s="791"/>
      <c r="DV36" s="786"/>
      <c r="DW36" s="787"/>
      <c r="DX36" s="787"/>
      <c r="DY36" s="787"/>
      <c r="DZ36" s="792"/>
      <c r="EA36" s="222"/>
    </row>
    <row r="37" spans="1:131" ht="26.25" customHeight="1">
      <c r="A37" s="234">
        <v>10</v>
      </c>
      <c r="B37" s="793"/>
      <c r="C37" s="794"/>
      <c r="D37" s="794"/>
      <c r="E37" s="794"/>
      <c r="F37" s="794"/>
      <c r="G37" s="794"/>
      <c r="H37" s="794"/>
      <c r="I37" s="794"/>
      <c r="J37" s="794"/>
      <c r="K37" s="794"/>
      <c r="L37" s="794"/>
      <c r="M37" s="794"/>
      <c r="N37" s="794"/>
      <c r="O37" s="794"/>
      <c r="P37" s="795"/>
      <c r="Q37" s="796"/>
      <c r="R37" s="797"/>
      <c r="S37" s="797"/>
      <c r="T37" s="797"/>
      <c r="U37" s="797"/>
      <c r="V37" s="797"/>
      <c r="W37" s="797"/>
      <c r="X37" s="797"/>
      <c r="Y37" s="797"/>
      <c r="Z37" s="797"/>
      <c r="AA37" s="797"/>
      <c r="AB37" s="797"/>
      <c r="AC37" s="797"/>
      <c r="AD37" s="797"/>
      <c r="AE37" s="798"/>
      <c r="AF37" s="799"/>
      <c r="AG37" s="800"/>
      <c r="AH37" s="800"/>
      <c r="AI37" s="800"/>
      <c r="AJ37" s="801"/>
      <c r="AK37" s="850"/>
      <c r="AL37" s="846"/>
      <c r="AM37" s="846"/>
      <c r="AN37" s="846"/>
      <c r="AO37" s="846"/>
      <c r="AP37" s="846"/>
      <c r="AQ37" s="846"/>
      <c r="AR37" s="846"/>
      <c r="AS37" s="846"/>
      <c r="AT37" s="846"/>
      <c r="AU37" s="846"/>
      <c r="AV37" s="846"/>
      <c r="AW37" s="846"/>
      <c r="AX37" s="846"/>
      <c r="AY37" s="846"/>
      <c r="AZ37" s="847"/>
      <c r="BA37" s="847"/>
      <c r="BB37" s="847"/>
      <c r="BC37" s="847"/>
      <c r="BD37" s="847"/>
      <c r="BE37" s="848"/>
      <c r="BF37" s="848"/>
      <c r="BG37" s="848"/>
      <c r="BH37" s="848"/>
      <c r="BI37" s="849"/>
      <c r="BJ37" s="224"/>
      <c r="BK37" s="224"/>
      <c r="BL37" s="224"/>
      <c r="BM37" s="224"/>
      <c r="BN37" s="224"/>
      <c r="BO37" s="233"/>
      <c r="BP37" s="233"/>
      <c r="BQ37" s="230">
        <v>31</v>
      </c>
      <c r="BR37" s="231"/>
      <c r="BS37" s="786"/>
      <c r="BT37" s="787"/>
      <c r="BU37" s="787"/>
      <c r="BV37" s="787"/>
      <c r="BW37" s="787"/>
      <c r="BX37" s="787"/>
      <c r="BY37" s="787"/>
      <c r="BZ37" s="787"/>
      <c r="CA37" s="787"/>
      <c r="CB37" s="787"/>
      <c r="CC37" s="787"/>
      <c r="CD37" s="787"/>
      <c r="CE37" s="787"/>
      <c r="CF37" s="787"/>
      <c r="CG37" s="788"/>
      <c r="CH37" s="789"/>
      <c r="CI37" s="790"/>
      <c r="CJ37" s="790"/>
      <c r="CK37" s="790"/>
      <c r="CL37" s="791"/>
      <c r="CM37" s="789"/>
      <c r="CN37" s="790"/>
      <c r="CO37" s="790"/>
      <c r="CP37" s="790"/>
      <c r="CQ37" s="791"/>
      <c r="CR37" s="789"/>
      <c r="CS37" s="790"/>
      <c r="CT37" s="790"/>
      <c r="CU37" s="790"/>
      <c r="CV37" s="791"/>
      <c r="CW37" s="789"/>
      <c r="CX37" s="790"/>
      <c r="CY37" s="790"/>
      <c r="CZ37" s="790"/>
      <c r="DA37" s="791"/>
      <c r="DB37" s="789"/>
      <c r="DC37" s="790"/>
      <c r="DD37" s="790"/>
      <c r="DE37" s="790"/>
      <c r="DF37" s="791"/>
      <c r="DG37" s="789"/>
      <c r="DH37" s="790"/>
      <c r="DI37" s="790"/>
      <c r="DJ37" s="790"/>
      <c r="DK37" s="791"/>
      <c r="DL37" s="789"/>
      <c r="DM37" s="790"/>
      <c r="DN37" s="790"/>
      <c r="DO37" s="790"/>
      <c r="DP37" s="791"/>
      <c r="DQ37" s="789"/>
      <c r="DR37" s="790"/>
      <c r="DS37" s="790"/>
      <c r="DT37" s="790"/>
      <c r="DU37" s="791"/>
      <c r="DV37" s="786"/>
      <c r="DW37" s="787"/>
      <c r="DX37" s="787"/>
      <c r="DY37" s="787"/>
      <c r="DZ37" s="792"/>
      <c r="EA37" s="222"/>
    </row>
    <row r="38" spans="1:131" ht="26.25" customHeight="1">
      <c r="A38" s="234">
        <v>11</v>
      </c>
      <c r="B38" s="793"/>
      <c r="C38" s="794"/>
      <c r="D38" s="794"/>
      <c r="E38" s="794"/>
      <c r="F38" s="794"/>
      <c r="G38" s="794"/>
      <c r="H38" s="794"/>
      <c r="I38" s="794"/>
      <c r="J38" s="794"/>
      <c r="K38" s="794"/>
      <c r="L38" s="794"/>
      <c r="M38" s="794"/>
      <c r="N38" s="794"/>
      <c r="O38" s="794"/>
      <c r="P38" s="795"/>
      <c r="Q38" s="796"/>
      <c r="R38" s="797"/>
      <c r="S38" s="797"/>
      <c r="T38" s="797"/>
      <c r="U38" s="797"/>
      <c r="V38" s="797"/>
      <c r="W38" s="797"/>
      <c r="X38" s="797"/>
      <c r="Y38" s="797"/>
      <c r="Z38" s="797"/>
      <c r="AA38" s="797"/>
      <c r="AB38" s="797"/>
      <c r="AC38" s="797"/>
      <c r="AD38" s="797"/>
      <c r="AE38" s="798"/>
      <c r="AF38" s="799"/>
      <c r="AG38" s="800"/>
      <c r="AH38" s="800"/>
      <c r="AI38" s="800"/>
      <c r="AJ38" s="801"/>
      <c r="AK38" s="850"/>
      <c r="AL38" s="846"/>
      <c r="AM38" s="846"/>
      <c r="AN38" s="846"/>
      <c r="AO38" s="846"/>
      <c r="AP38" s="846"/>
      <c r="AQ38" s="846"/>
      <c r="AR38" s="846"/>
      <c r="AS38" s="846"/>
      <c r="AT38" s="846"/>
      <c r="AU38" s="846"/>
      <c r="AV38" s="846"/>
      <c r="AW38" s="846"/>
      <c r="AX38" s="846"/>
      <c r="AY38" s="846"/>
      <c r="AZ38" s="847"/>
      <c r="BA38" s="847"/>
      <c r="BB38" s="847"/>
      <c r="BC38" s="847"/>
      <c r="BD38" s="847"/>
      <c r="BE38" s="848"/>
      <c r="BF38" s="848"/>
      <c r="BG38" s="848"/>
      <c r="BH38" s="848"/>
      <c r="BI38" s="849"/>
      <c r="BJ38" s="224"/>
      <c r="BK38" s="224"/>
      <c r="BL38" s="224"/>
      <c r="BM38" s="224"/>
      <c r="BN38" s="224"/>
      <c r="BO38" s="233"/>
      <c r="BP38" s="233"/>
      <c r="BQ38" s="230">
        <v>32</v>
      </c>
      <c r="BR38" s="231"/>
      <c r="BS38" s="786"/>
      <c r="BT38" s="787"/>
      <c r="BU38" s="787"/>
      <c r="BV38" s="787"/>
      <c r="BW38" s="787"/>
      <c r="BX38" s="787"/>
      <c r="BY38" s="787"/>
      <c r="BZ38" s="787"/>
      <c r="CA38" s="787"/>
      <c r="CB38" s="787"/>
      <c r="CC38" s="787"/>
      <c r="CD38" s="787"/>
      <c r="CE38" s="787"/>
      <c r="CF38" s="787"/>
      <c r="CG38" s="788"/>
      <c r="CH38" s="789"/>
      <c r="CI38" s="790"/>
      <c r="CJ38" s="790"/>
      <c r="CK38" s="790"/>
      <c r="CL38" s="791"/>
      <c r="CM38" s="789"/>
      <c r="CN38" s="790"/>
      <c r="CO38" s="790"/>
      <c r="CP38" s="790"/>
      <c r="CQ38" s="791"/>
      <c r="CR38" s="789"/>
      <c r="CS38" s="790"/>
      <c r="CT38" s="790"/>
      <c r="CU38" s="790"/>
      <c r="CV38" s="791"/>
      <c r="CW38" s="789"/>
      <c r="CX38" s="790"/>
      <c r="CY38" s="790"/>
      <c r="CZ38" s="790"/>
      <c r="DA38" s="791"/>
      <c r="DB38" s="789"/>
      <c r="DC38" s="790"/>
      <c r="DD38" s="790"/>
      <c r="DE38" s="790"/>
      <c r="DF38" s="791"/>
      <c r="DG38" s="789"/>
      <c r="DH38" s="790"/>
      <c r="DI38" s="790"/>
      <c r="DJ38" s="790"/>
      <c r="DK38" s="791"/>
      <c r="DL38" s="789"/>
      <c r="DM38" s="790"/>
      <c r="DN38" s="790"/>
      <c r="DO38" s="790"/>
      <c r="DP38" s="791"/>
      <c r="DQ38" s="789"/>
      <c r="DR38" s="790"/>
      <c r="DS38" s="790"/>
      <c r="DT38" s="790"/>
      <c r="DU38" s="791"/>
      <c r="DV38" s="786"/>
      <c r="DW38" s="787"/>
      <c r="DX38" s="787"/>
      <c r="DY38" s="787"/>
      <c r="DZ38" s="792"/>
      <c r="EA38" s="222"/>
    </row>
    <row r="39" spans="1:131" ht="26.25" customHeight="1">
      <c r="A39" s="234">
        <v>12</v>
      </c>
      <c r="B39" s="793"/>
      <c r="C39" s="794"/>
      <c r="D39" s="794"/>
      <c r="E39" s="794"/>
      <c r="F39" s="794"/>
      <c r="G39" s="794"/>
      <c r="H39" s="794"/>
      <c r="I39" s="794"/>
      <c r="J39" s="794"/>
      <c r="K39" s="794"/>
      <c r="L39" s="794"/>
      <c r="M39" s="794"/>
      <c r="N39" s="794"/>
      <c r="O39" s="794"/>
      <c r="P39" s="795"/>
      <c r="Q39" s="796"/>
      <c r="R39" s="797"/>
      <c r="S39" s="797"/>
      <c r="T39" s="797"/>
      <c r="U39" s="797"/>
      <c r="V39" s="797"/>
      <c r="W39" s="797"/>
      <c r="X39" s="797"/>
      <c r="Y39" s="797"/>
      <c r="Z39" s="797"/>
      <c r="AA39" s="797"/>
      <c r="AB39" s="797"/>
      <c r="AC39" s="797"/>
      <c r="AD39" s="797"/>
      <c r="AE39" s="798"/>
      <c r="AF39" s="799"/>
      <c r="AG39" s="800"/>
      <c r="AH39" s="800"/>
      <c r="AI39" s="800"/>
      <c r="AJ39" s="801"/>
      <c r="AK39" s="850"/>
      <c r="AL39" s="846"/>
      <c r="AM39" s="846"/>
      <c r="AN39" s="846"/>
      <c r="AO39" s="846"/>
      <c r="AP39" s="846"/>
      <c r="AQ39" s="846"/>
      <c r="AR39" s="846"/>
      <c r="AS39" s="846"/>
      <c r="AT39" s="846"/>
      <c r="AU39" s="846"/>
      <c r="AV39" s="846"/>
      <c r="AW39" s="846"/>
      <c r="AX39" s="846"/>
      <c r="AY39" s="846"/>
      <c r="AZ39" s="847"/>
      <c r="BA39" s="847"/>
      <c r="BB39" s="847"/>
      <c r="BC39" s="847"/>
      <c r="BD39" s="847"/>
      <c r="BE39" s="848"/>
      <c r="BF39" s="848"/>
      <c r="BG39" s="848"/>
      <c r="BH39" s="848"/>
      <c r="BI39" s="849"/>
      <c r="BJ39" s="224"/>
      <c r="BK39" s="224"/>
      <c r="BL39" s="224"/>
      <c r="BM39" s="224"/>
      <c r="BN39" s="224"/>
      <c r="BO39" s="233"/>
      <c r="BP39" s="233"/>
      <c r="BQ39" s="230">
        <v>33</v>
      </c>
      <c r="BR39" s="231"/>
      <c r="BS39" s="786"/>
      <c r="BT39" s="787"/>
      <c r="BU39" s="787"/>
      <c r="BV39" s="787"/>
      <c r="BW39" s="787"/>
      <c r="BX39" s="787"/>
      <c r="BY39" s="787"/>
      <c r="BZ39" s="787"/>
      <c r="CA39" s="787"/>
      <c r="CB39" s="787"/>
      <c r="CC39" s="787"/>
      <c r="CD39" s="787"/>
      <c r="CE39" s="787"/>
      <c r="CF39" s="787"/>
      <c r="CG39" s="788"/>
      <c r="CH39" s="789"/>
      <c r="CI39" s="790"/>
      <c r="CJ39" s="790"/>
      <c r="CK39" s="790"/>
      <c r="CL39" s="791"/>
      <c r="CM39" s="789"/>
      <c r="CN39" s="790"/>
      <c r="CO39" s="790"/>
      <c r="CP39" s="790"/>
      <c r="CQ39" s="791"/>
      <c r="CR39" s="789"/>
      <c r="CS39" s="790"/>
      <c r="CT39" s="790"/>
      <c r="CU39" s="790"/>
      <c r="CV39" s="791"/>
      <c r="CW39" s="789"/>
      <c r="CX39" s="790"/>
      <c r="CY39" s="790"/>
      <c r="CZ39" s="790"/>
      <c r="DA39" s="791"/>
      <c r="DB39" s="789"/>
      <c r="DC39" s="790"/>
      <c r="DD39" s="790"/>
      <c r="DE39" s="790"/>
      <c r="DF39" s="791"/>
      <c r="DG39" s="789"/>
      <c r="DH39" s="790"/>
      <c r="DI39" s="790"/>
      <c r="DJ39" s="790"/>
      <c r="DK39" s="791"/>
      <c r="DL39" s="789"/>
      <c r="DM39" s="790"/>
      <c r="DN39" s="790"/>
      <c r="DO39" s="790"/>
      <c r="DP39" s="791"/>
      <c r="DQ39" s="789"/>
      <c r="DR39" s="790"/>
      <c r="DS39" s="790"/>
      <c r="DT39" s="790"/>
      <c r="DU39" s="791"/>
      <c r="DV39" s="786"/>
      <c r="DW39" s="787"/>
      <c r="DX39" s="787"/>
      <c r="DY39" s="787"/>
      <c r="DZ39" s="792"/>
      <c r="EA39" s="222"/>
    </row>
    <row r="40" spans="1:131" ht="26.25" customHeight="1">
      <c r="A40" s="230">
        <v>13</v>
      </c>
      <c r="B40" s="793"/>
      <c r="C40" s="794"/>
      <c r="D40" s="794"/>
      <c r="E40" s="794"/>
      <c r="F40" s="794"/>
      <c r="G40" s="794"/>
      <c r="H40" s="794"/>
      <c r="I40" s="794"/>
      <c r="J40" s="794"/>
      <c r="K40" s="794"/>
      <c r="L40" s="794"/>
      <c r="M40" s="794"/>
      <c r="N40" s="794"/>
      <c r="O40" s="794"/>
      <c r="P40" s="795"/>
      <c r="Q40" s="796"/>
      <c r="R40" s="797"/>
      <c r="S40" s="797"/>
      <c r="T40" s="797"/>
      <c r="U40" s="797"/>
      <c r="V40" s="797"/>
      <c r="W40" s="797"/>
      <c r="X40" s="797"/>
      <c r="Y40" s="797"/>
      <c r="Z40" s="797"/>
      <c r="AA40" s="797"/>
      <c r="AB40" s="797"/>
      <c r="AC40" s="797"/>
      <c r="AD40" s="797"/>
      <c r="AE40" s="798"/>
      <c r="AF40" s="799"/>
      <c r="AG40" s="800"/>
      <c r="AH40" s="800"/>
      <c r="AI40" s="800"/>
      <c r="AJ40" s="801"/>
      <c r="AK40" s="850"/>
      <c r="AL40" s="846"/>
      <c r="AM40" s="846"/>
      <c r="AN40" s="846"/>
      <c r="AO40" s="846"/>
      <c r="AP40" s="846"/>
      <c r="AQ40" s="846"/>
      <c r="AR40" s="846"/>
      <c r="AS40" s="846"/>
      <c r="AT40" s="846"/>
      <c r="AU40" s="846"/>
      <c r="AV40" s="846"/>
      <c r="AW40" s="846"/>
      <c r="AX40" s="846"/>
      <c r="AY40" s="846"/>
      <c r="AZ40" s="847"/>
      <c r="BA40" s="847"/>
      <c r="BB40" s="847"/>
      <c r="BC40" s="847"/>
      <c r="BD40" s="847"/>
      <c r="BE40" s="848"/>
      <c r="BF40" s="848"/>
      <c r="BG40" s="848"/>
      <c r="BH40" s="848"/>
      <c r="BI40" s="849"/>
      <c r="BJ40" s="224"/>
      <c r="BK40" s="224"/>
      <c r="BL40" s="224"/>
      <c r="BM40" s="224"/>
      <c r="BN40" s="224"/>
      <c r="BO40" s="233"/>
      <c r="BP40" s="233"/>
      <c r="BQ40" s="230">
        <v>34</v>
      </c>
      <c r="BR40" s="231"/>
      <c r="BS40" s="786"/>
      <c r="BT40" s="787"/>
      <c r="BU40" s="787"/>
      <c r="BV40" s="787"/>
      <c r="BW40" s="787"/>
      <c r="BX40" s="787"/>
      <c r="BY40" s="787"/>
      <c r="BZ40" s="787"/>
      <c r="CA40" s="787"/>
      <c r="CB40" s="787"/>
      <c r="CC40" s="787"/>
      <c r="CD40" s="787"/>
      <c r="CE40" s="787"/>
      <c r="CF40" s="787"/>
      <c r="CG40" s="788"/>
      <c r="CH40" s="789"/>
      <c r="CI40" s="790"/>
      <c r="CJ40" s="790"/>
      <c r="CK40" s="790"/>
      <c r="CL40" s="791"/>
      <c r="CM40" s="789"/>
      <c r="CN40" s="790"/>
      <c r="CO40" s="790"/>
      <c r="CP40" s="790"/>
      <c r="CQ40" s="791"/>
      <c r="CR40" s="789"/>
      <c r="CS40" s="790"/>
      <c r="CT40" s="790"/>
      <c r="CU40" s="790"/>
      <c r="CV40" s="791"/>
      <c r="CW40" s="789"/>
      <c r="CX40" s="790"/>
      <c r="CY40" s="790"/>
      <c r="CZ40" s="790"/>
      <c r="DA40" s="791"/>
      <c r="DB40" s="789"/>
      <c r="DC40" s="790"/>
      <c r="DD40" s="790"/>
      <c r="DE40" s="790"/>
      <c r="DF40" s="791"/>
      <c r="DG40" s="789"/>
      <c r="DH40" s="790"/>
      <c r="DI40" s="790"/>
      <c r="DJ40" s="790"/>
      <c r="DK40" s="791"/>
      <c r="DL40" s="789"/>
      <c r="DM40" s="790"/>
      <c r="DN40" s="790"/>
      <c r="DO40" s="790"/>
      <c r="DP40" s="791"/>
      <c r="DQ40" s="789"/>
      <c r="DR40" s="790"/>
      <c r="DS40" s="790"/>
      <c r="DT40" s="790"/>
      <c r="DU40" s="791"/>
      <c r="DV40" s="786"/>
      <c r="DW40" s="787"/>
      <c r="DX40" s="787"/>
      <c r="DY40" s="787"/>
      <c r="DZ40" s="792"/>
      <c r="EA40" s="222"/>
    </row>
    <row r="41" spans="1:131" ht="26.25" customHeight="1">
      <c r="A41" s="230">
        <v>14</v>
      </c>
      <c r="B41" s="793"/>
      <c r="C41" s="794"/>
      <c r="D41" s="794"/>
      <c r="E41" s="794"/>
      <c r="F41" s="794"/>
      <c r="G41" s="794"/>
      <c r="H41" s="794"/>
      <c r="I41" s="794"/>
      <c r="J41" s="794"/>
      <c r="K41" s="794"/>
      <c r="L41" s="794"/>
      <c r="M41" s="794"/>
      <c r="N41" s="794"/>
      <c r="O41" s="794"/>
      <c r="P41" s="795"/>
      <c r="Q41" s="796"/>
      <c r="R41" s="797"/>
      <c r="S41" s="797"/>
      <c r="T41" s="797"/>
      <c r="U41" s="797"/>
      <c r="V41" s="797"/>
      <c r="W41" s="797"/>
      <c r="X41" s="797"/>
      <c r="Y41" s="797"/>
      <c r="Z41" s="797"/>
      <c r="AA41" s="797"/>
      <c r="AB41" s="797"/>
      <c r="AC41" s="797"/>
      <c r="AD41" s="797"/>
      <c r="AE41" s="798"/>
      <c r="AF41" s="799"/>
      <c r="AG41" s="800"/>
      <c r="AH41" s="800"/>
      <c r="AI41" s="800"/>
      <c r="AJ41" s="801"/>
      <c r="AK41" s="850"/>
      <c r="AL41" s="846"/>
      <c r="AM41" s="846"/>
      <c r="AN41" s="846"/>
      <c r="AO41" s="846"/>
      <c r="AP41" s="846"/>
      <c r="AQ41" s="846"/>
      <c r="AR41" s="846"/>
      <c r="AS41" s="846"/>
      <c r="AT41" s="846"/>
      <c r="AU41" s="846"/>
      <c r="AV41" s="846"/>
      <c r="AW41" s="846"/>
      <c r="AX41" s="846"/>
      <c r="AY41" s="846"/>
      <c r="AZ41" s="847"/>
      <c r="BA41" s="847"/>
      <c r="BB41" s="847"/>
      <c r="BC41" s="847"/>
      <c r="BD41" s="847"/>
      <c r="BE41" s="848"/>
      <c r="BF41" s="848"/>
      <c r="BG41" s="848"/>
      <c r="BH41" s="848"/>
      <c r="BI41" s="849"/>
      <c r="BJ41" s="224"/>
      <c r="BK41" s="224"/>
      <c r="BL41" s="224"/>
      <c r="BM41" s="224"/>
      <c r="BN41" s="224"/>
      <c r="BO41" s="233"/>
      <c r="BP41" s="233"/>
      <c r="BQ41" s="230">
        <v>35</v>
      </c>
      <c r="BR41" s="231"/>
      <c r="BS41" s="786"/>
      <c r="BT41" s="787"/>
      <c r="BU41" s="787"/>
      <c r="BV41" s="787"/>
      <c r="BW41" s="787"/>
      <c r="BX41" s="787"/>
      <c r="BY41" s="787"/>
      <c r="BZ41" s="787"/>
      <c r="CA41" s="787"/>
      <c r="CB41" s="787"/>
      <c r="CC41" s="787"/>
      <c r="CD41" s="787"/>
      <c r="CE41" s="787"/>
      <c r="CF41" s="787"/>
      <c r="CG41" s="788"/>
      <c r="CH41" s="789"/>
      <c r="CI41" s="790"/>
      <c r="CJ41" s="790"/>
      <c r="CK41" s="790"/>
      <c r="CL41" s="791"/>
      <c r="CM41" s="789"/>
      <c r="CN41" s="790"/>
      <c r="CO41" s="790"/>
      <c r="CP41" s="790"/>
      <c r="CQ41" s="791"/>
      <c r="CR41" s="789"/>
      <c r="CS41" s="790"/>
      <c r="CT41" s="790"/>
      <c r="CU41" s="790"/>
      <c r="CV41" s="791"/>
      <c r="CW41" s="789"/>
      <c r="CX41" s="790"/>
      <c r="CY41" s="790"/>
      <c r="CZ41" s="790"/>
      <c r="DA41" s="791"/>
      <c r="DB41" s="789"/>
      <c r="DC41" s="790"/>
      <c r="DD41" s="790"/>
      <c r="DE41" s="790"/>
      <c r="DF41" s="791"/>
      <c r="DG41" s="789"/>
      <c r="DH41" s="790"/>
      <c r="DI41" s="790"/>
      <c r="DJ41" s="790"/>
      <c r="DK41" s="791"/>
      <c r="DL41" s="789"/>
      <c r="DM41" s="790"/>
      <c r="DN41" s="790"/>
      <c r="DO41" s="790"/>
      <c r="DP41" s="791"/>
      <c r="DQ41" s="789"/>
      <c r="DR41" s="790"/>
      <c r="DS41" s="790"/>
      <c r="DT41" s="790"/>
      <c r="DU41" s="791"/>
      <c r="DV41" s="786"/>
      <c r="DW41" s="787"/>
      <c r="DX41" s="787"/>
      <c r="DY41" s="787"/>
      <c r="DZ41" s="792"/>
      <c r="EA41" s="222"/>
    </row>
    <row r="42" spans="1:131" ht="26.25" customHeight="1">
      <c r="A42" s="230">
        <v>15</v>
      </c>
      <c r="B42" s="793"/>
      <c r="C42" s="794"/>
      <c r="D42" s="794"/>
      <c r="E42" s="794"/>
      <c r="F42" s="794"/>
      <c r="G42" s="794"/>
      <c r="H42" s="794"/>
      <c r="I42" s="794"/>
      <c r="J42" s="794"/>
      <c r="K42" s="794"/>
      <c r="L42" s="794"/>
      <c r="M42" s="794"/>
      <c r="N42" s="794"/>
      <c r="O42" s="794"/>
      <c r="P42" s="795"/>
      <c r="Q42" s="796"/>
      <c r="R42" s="797"/>
      <c r="S42" s="797"/>
      <c r="T42" s="797"/>
      <c r="U42" s="797"/>
      <c r="V42" s="797"/>
      <c r="W42" s="797"/>
      <c r="X42" s="797"/>
      <c r="Y42" s="797"/>
      <c r="Z42" s="797"/>
      <c r="AA42" s="797"/>
      <c r="AB42" s="797"/>
      <c r="AC42" s="797"/>
      <c r="AD42" s="797"/>
      <c r="AE42" s="798"/>
      <c r="AF42" s="799"/>
      <c r="AG42" s="800"/>
      <c r="AH42" s="800"/>
      <c r="AI42" s="800"/>
      <c r="AJ42" s="801"/>
      <c r="AK42" s="850"/>
      <c r="AL42" s="846"/>
      <c r="AM42" s="846"/>
      <c r="AN42" s="846"/>
      <c r="AO42" s="846"/>
      <c r="AP42" s="846"/>
      <c r="AQ42" s="846"/>
      <c r="AR42" s="846"/>
      <c r="AS42" s="846"/>
      <c r="AT42" s="846"/>
      <c r="AU42" s="846"/>
      <c r="AV42" s="846"/>
      <c r="AW42" s="846"/>
      <c r="AX42" s="846"/>
      <c r="AY42" s="846"/>
      <c r="AZ42" s="847"/>
      <c r="BA42" s="847"/>
      <c r="BB42" s="847"/>
      <c r="BC42" s="847"/>
      <c r="BD42" s="847"/>
      <c r="BE42" s="848"/>
      <c r="BF42" s="848"/>
      <c r="BG42" s="848"/>
      <c r="BH42" s="848"/>
      <c r="BI42" s="849"/>
      <c r="BJ42" s="224"/>
      <c r="BK42" s="224"/>
      <c r="BL42" s="224"/>
      <c r="BM42" s="224"/>
      <c r="BN42" s="224"/>
      <c r="BO42" s="233"/>
      <c r="BP42" s="233"/>
      <c r="BQ42" s="230">
        <v>36</v>
      </c>
      <c r="BR42" s="231"/>
      <c r="BS42" s="786"/>
      <c r="BT42" s="787"/>
      <c r="BU42" s="787"/>
      <c r="BV42" s="787"/>
      <c r="BW42" s="787"/>
      <c r="BX42" s="787"/>
      <c r="BY42" s="787"/>
      <c r="BZ42" s="787"/>
      <c r="CA42" s="787"/>
      <c r="CB42" s="787"/>
      <c r="CC42" s="787"/>
      <c r="CD42" s="787"/>
      <c r="CE42" s="787"/>
      <c r="CF42" s="787"/>
      <c r="CG42" s="788"/>
      <c r="CH42" s="789"/>
      <c r="CI42" s="790"/>
      <c r="CJ42" s="790"/>
      <c r="CK42" s="790"/>
      <c r="CL42" s="791"/>
      <c r="CM42" s="789"/>
      <c r="CN42" s="790"/>
      <c r="CO42" s="790"/>
      <c r="CP42" s="790"/>
      <c r="CQ42" s="791"/>
      <c r="CR42" s="789"/>
      <c r="CS42" s="790"/>
      <c r="CT42" s="790"/>
      <c r="CU42" s="790"/>
      <c r="CV42" s="791"/>
      <c r="CW42" s="789"/>
      <c r="CX42" s="790"/>
      <c r="CY42" s="790"/>
      <c r="CZ42" s="790"/>
      <c r="DA42" s="791"/>
      <c r="DB42" s="789"/>
      <c r="DC42" s="790"/>
      <c r="DD42" s="790"/>
      <c r="DE42" s="790"/>
      <c r="DF42" s="791"/>
      <c r="DG42" s="789"/>
      <c r="DH42" s="790"/>
      <c r="DI42" s="790"/>
      <c r="DJ42" s="790"/>
      <c r="DK42" s="791"/>
      <c r="DL42" s="789"/>
      <c r="DM42" s="790"/>
      <c r="DN42" s="790"/>
      <c r="DO42" s="790"/>
      <c r="DP42" s="791"/>
      <c r="DQ42" s="789"/>
      <c r="DR42" s="790"/>
      <c r="DS42" s="790"/>
      <c r="DT42" s="790"/>
      <c r="DU42" s="791"/>
      <c r="DV42" s="786"/>
      <c r="DW42" s="787"/>
      <c r="DX42" s="787"/>
      <c r="DY42" s="787"/>
      <c r="DZ42" s="792"/>
      <c r="EA42" s="222"/>
    </row>
    <row r="43" spans="1:131" ht="26.25" customHeight="1">
      <c r="A43" s="230">
        <v>16</v>
      </c>
      <c r="B43" s="793"/>
      <c r="C43" s="794"/>
      <c r="D43" s="794"/>
      <c r="E43" s="794"/>
      <c r="F43" s="794"/>
      <c r="G43" s="794"/>
      <c r="H43" s="794"/>
      <c r="I43" s="794"/>
      <c r="J43" s="794"/>
      <c r="K43" s="794"/>
      <c r="L43" s="794"/>
      <c r="M43" s="794"/>
      <c r="N43" s="794"/>
      <c r="O43" s="794"/>
      <c r="P43" s="795"/>
      <c r="Q43" s="796"/>
      <c r="R43" s="797"/>
      <c r="S43" s="797"/>
      <c r="T43" s="797"/>
      <c r="U43" s="797"/>
      <c r="V43" s="797"/>
      <c r="W43" s="797"/>
      <c r="X43" s="797"/>
      <c r="Y43" s="797"/>
      <c r="Z43" s="797"/>
      <c r="AA43" s="797"/>
      <c r="AB43" s="797"/>
      <c r="AC43" s="797"/>
      <c r="AD43" s="797"/>
      <c r="AE43" s="798"/>
      <c r="AF43" s="799"/>
      <c r="AG43" s="800"/>
      <c r="AH43" s="800"/>
      <c r="AI43" s="800"/>
      <c r="AJ43" s="801"/>
      <c r="AK43" s="850"/>
      <c r="AL43" s="846"/>
      <c r="AM43" s="846"/>
      <c r="AN43" s="846"/>
      <c r="AO43" s="846"/>
      <c r="AP43" s="846"/>
      <c r="AQ43" s="846"/>
      <c r="AR43" s="846"/>
      <c r="AS43" s="846"/>
      <c r="AT43" s="846"/>
      <c r="AU43" s="846"/>
      <c r="AV43" s="846"/>
      <c r="AW43" s="846"/>
      <c r="AX43" s="846"/>
      <c r="AY43" s="846"/>
      <c r="AZ43" s="847"/>
      <c r="BA43" s="847"/>
      <c r="BB43" s="847"/>
      <c r="BC43" s="847"/>
      <c r="BD43" s="847"/>
      <c r="BE43" s="848"/>
      <c r="BF43" s="848"/>
      <c r="BG43" s="848"/>
      <c r="BH43" s="848"/>
      <c r="BI43" s="849"/>
      <c r="BJ43" s="224"/>
      <c r="BK43" s="224"/>
      <c r="BL43" s="224"/>
      <c r="BM43" s="224"/>
      <c r="BN43" s="224"/>
      <c r="BO43" s="233"/>
      <c r="BP43" s="233"/>
      <c r="BQ43" s="230">
        <v>37</v>
      </c>
      <c r="BR43" s="231"/>
      <c r="BS43" s="786"/>
      <c r="BT43" s="787"/>
      <c r="BU43" s="787"/>
      <c r="BV43" s="787"/>
      <c r="BW43" s="787"/>
      <c r="BX43" s="787"/>
      <c r="BY43" s="787"/>
      <c r="BZ43" s="787"/>
      <c r="CA43" s="787"/>
      <c r="CB43" s="787"/>
      <c r="CC43" s="787"/>
      <c r="CD43" s="787"/>
      <c r="CE43" s="787"/>
      <c r="CF43" s="787"/>
      <c r="CG43" s="788"/>
      <c r="CH43" s="789"/>
      <c r="CI43" s="790"/>
      <c r="CJ43" s="790"/>
      <c r="CK43" s="790"/>
      <c r="CL43" s="791"/>
      <c r="CM43" s="789"/>
      <c r="CN43" s="790"/>
      <c r="CO43" s="790"/>
      <c r="CP43" s="790"/>
      <c r="CQ43" s="791"/>
      <c r="CR43" s="789"/>
      <c r="CS43" s="790"/>
      <c r="CT43" s="790"/>
      <c r="CU43" s="790"/>
      <c r="CV43" s="791"/>
      <c r="CW43" s="789"/>
      <c r="CX43" s="790"/>
      <c r="CY43" s="790"/>
      <c r="CZ43" s="790"/>
      <c r="DA43" s="791"/>
      <c r="DB43" s="789"/>
      <c r="DC43" s="790"/>
      <c r="DD43" s="790"/>
      <c r="DE43" s="790"/>
      <c r="DF43" s="791"/>
      <c r="DG43" s="789"/>
      <c r="DH43" s="790"/>
      <c r="DI43" s="790"/>
      <c r="DJ43" s="790"/>
      <c r="DK43" s="791"/>
      <c r="DL43" s="789"/>
      <c r="DM43" s="790"/>
      <c r="DN43" s="790"/>
      <c r="DO43" s="790"/>
      <c r="DP43" s="791"/>
      <c r="DQ43" s="789"/>
      <c r="DR43" s="790"/>
      <c r="DS43" s="790"/>
      <c r="DT43" s="790"/>
      <c r="DU43" s="791"/>
      <c r="DV43" s="786"/>
      <c r="DW43" s="787"/>
      <c r="DX43" s="787"/>
      <c r="DY43" s="787"/>
      <c r="DZ43" s="792"/>
      <c r="EA43" s="222"/>
    </row>
    <row r="44" spans="1:131" ht="26.25" customHeight="1">
      <c r="A44" s="230">
        <v>17</v>
      </c>
      <c r="B44" s="793"/>
      <c r="C44" s="794"/>
      <c r="D44" s="794"/>
      <c r="E44" s="794"/>
      <c r="F44" s="794"/>
      <c r="G44" s="794"/>
      <c r="H44" s="794"/>
      <c r="I44" s="794"/>
      <c r="J44" s="794"/>
      <c r="K44" s="794"/>
      <c r="L44" s="794"/>
      <c r="M44" s="794"/>
      <c r="N44" s="794"/>
      <c r="O44" s="794"/>
      <c r="P44" s="795"/>
      <c r="Q44" s="796"/>
      <c r="R44" s="797"/>
      <c r="S44" s="797"/>
      <c r="T44" s="797"/>
      <c r="U44" s="797"/>
      <c r="V44" s="797"/>
      <c r="W44" s="797"/>
      <c r="X44" s="797"/>
      <c r="Y44" s="797"/>
      <c r="Z44" s="797"/>
      <c r="AA44" s="797"/>
      <c r="AB44" s="797"/>
      <c r="AC44" s="797"/>
      <c r="AD44" s="797"/>
      <c r="AE44" s="798"/>
      <c r="AF44" s="799"/>
      <c r="AG44" s="800"/>
      <c r="AH44" s="800"/>
      <c r="AI44" s="800"/>
      <c r="AJ44" s="801"/>
      <c r="AK44" s="850"/>
      <c r="AL44" s="846"/>
      <c r="AM44" s="846"/>
      <c r="AN44" s="846"/>
      <c r="AO44" s="846"/>
      <c r="AP44" s="846"/>
      <c r="AQ44" s="846"/>
      <c r="AR44" s="846"/>
      <c r="AS44" s="846"/>
      <c r="AT44" s="846"/>
      <c r="AU44" s="846"/>
      <c r="AV44" s="846"/>
      <c r="AW44" s="846"/>
      <c r="AX44" s="846"/>
      <c r="AY44" s="846"/>
      <c r="AZ44" s="847"/>
      <c r="BA44" s="847"/>
      <c r="BB44" s="847"/>
      <c r="BC44" s="847"/>
      <c r="BD44" s="847"/>
      <c r="BE44" s="848"/>
      <c r="BF44" s="848"/>
      <c r="BG44" s="848"/>
      <c r="BH44" s="848"/>
      <c r="BI44" s="849"/>
      <c r="BJ44" s="224"/>
      <c r="BK44" s="224"/>
      <c r="BL44" s="224"/>
      <c r="BM44" s="224"/>
      <c r="BN44" s="224"/>
      <c r="BO44" s="233"/>
      <c r="BP44" s="233"/>
      <c r="BQ44" s="230">
        <v>38</v>
      </c>
      <c r="BR44" s="231"/>
      <c r="BS44" s="786"/>
      <c r="BT44" s="787"/>
      <c r="BU44" s="787"/>
      <c r="BV44" s="787"/>
      <c r="BW44" s="787"/>
      <c r="BX44" s="787"/>
      <c r="BY44" s="787"/>
      <c r="BZ44" s="787"/>
      <c r="CA44" s="787"/>
      <c r="CB44" s="787"/>
      <c r="CC44" s="787"/>
      <c r="CD44" s="787"/>
      <c r="CE44" s="787"/>
      <c r="CF44" s="787"/>
      <c r="CG44" s="788"/>
      <c r="CH44" s="789"/>
      <c r="CI44" s="790"/>
      <c r="CJ44" s="790"/>
      <c r="CK44" s="790"/>
      <c r="CL44" s="791"/>
      <c r="CM44" s="789"/>
      <c r="CN44" s="790"/>
      <c r="CO44" s="790"/>
      <c r="CP44" s="790"/>
      <c r="CQ44" s="791"/>
      <c r="CR44" s="789"/>
      <c r="CS44" s="790"/>
      <c r="CT44" s="790"/>
      <c r="CU44" s="790"/>
      <c r="CV44" s="791"/>
      <c r="CW44" s="789"/>
      <c r="CX44" s="790"/>
      <c r="CY44" s="790"/>
      <c r="CZ44" s="790"/>
      <c r="DA44" s="791"/>
      <c r="DB44" s="789"/>
      <c r="DC44" s="790"/>
      <c r="DD44" s="790"/>
      <c r="DE44" s="790"/>
      <c r="DF44" s="791"/>
      <c r="DG44" s="789"/>
      <c r="DH44" s="790"/>
      <c r="DI44" s="790"/>
      <c r="DJ44" s="790"/>
      <c r="DK44" s="791"/>
      <c r="DL44" s="789"/>
      <c r="DM44" s="790"/>
      <c r="DN44" s="790"/>
      <c r="DO44" s="790"/>
      <c r="DP44" s="791"/>
      <c r="DQ44" s="789"/>
      <c r="DR44" s="790"/>
      <c r="DS44" s="790"/>
      <c r="DT44" s="790"/>
      <c r="DU44" s="791"/>
      <c r="DV44" s="786"/>
      <c r="DW44" s="787"/>
      <c r="DX44" s="787"/>
      <c r="DY44" s="787"/>
      <c r="DZ44" s="792"/>
      <c r="EA44" s="222"/>
    </row>
    <row r="45" spans="1:131" ht="26.25" customHeight="1">
      <c r="A45" s="230">
        <v>18</v>
      </c>
      <c r="B45" s="793"/>
      <c r="C45" s="794"/>
      <c r="D45" s="794"/>
      <c r="E45" s="794"/>
      <c r="F45" s="794"/>
      <c r="G45" s="794"/>
      <c r="H45" s="794"/>
      <c r="I45" s="794"/>
      <c r="J45" s="794"/>
      <c r="K45" s="794"/>
      <c r="L45" s="794"/>
      <c r="M45" s="794"/>
      <c r="N45" s="794"/>
      <c r="O45" s="794"/>
      <c r="P45" s="795"/>
      <c r="Q45" s="796"/>
      <c r="R45" s="797"/>
      <c r="S45" s="797"/>
      <c r="T45" s="797"/>
      <c r="U45" s="797"/>
      <c r="V45" s="797"/>
      <c r="W45" s="797"/>
      <c r="X45" s="797"/>
      <c r="Y45" s="797"/>
      <c r="Z45" s="797"/>
      <c r="AA45" s="797"/>
      <c r="AB45" s="797"/>
      <c r="AC45" s="797"/>
      <c r="AD45" s="797"/>
      <c r="AE45" s="798"/>
      <c r="AF45" s="799"/>
      <c r="AG45" s="800"/>
      <c r="AH45" s="800"/>
      <c r="AI45" s="800"/>
      <c r="AJ45" s="801"/>
      <c r="AK45" s="850"/>
      <c r="AL45" s="846"/>
      <c r="AM45" s="846"/>
      <c r="AN45" s="846"/>
      <c r="AO45" s="846"/>
      <c r="AP45" s="846"/>
      <c r="AQ45" s="846"/>
      <c r="AR45" s="846"/>
      <c r="AS45" s="846"/>
      <c r="AT45" s="846"/>
      <c r="AU45" s="846"/>
      <c r="AV45" s="846"/>
      <c r="AW45" s="846"/>
      <c r="AX45" s="846"/>
      <c r="AY45" s="846"/>
      <c r="AZ45" s="847"/>
      <c r="BA45" s="847"/>
      <c r="BB45" s="847"/>
      <c r="BC45" s="847"/>
      <c r="BD45" s="847"/>
      <c r="BE45" s="848"/>
      <c r="BF45" s="848"/>
      <c r="BG45" s="848"/>
      <c r="BH45" s="848"/>
      <c r="BI45" s="849"/>
      <c r="BJ45" s="224"/>
      <c r="BK45" s="224"/>
      <c r="BL45" s="224"/>
      <c r="BM45" s="224"/>
      <c r="BN45" s="224"/>
      <c r="BO45" s="233"/>
      <c r="BP45" s="233"/>
      <c r="BQ45" s="230">
        <v>39</v>
      </c>
      <c r="BR45" s="231"/>
      <c r="BS45" s="786"/>
      <c r="BT45" s="787"/>
      <c r="BU45" s="787"/>
      <c r="BV45" s="787"/>
      <c r="BW45" s="787"/>
      <c r="BX45" s="787"/>
      <c r="BY45" s="787"/>
      <c r="BZ45" s="787"/>
      <c r="CA45" s="787"/>
      <c r="CB45" s="787"/>
      <c r="CC45" s="787"/>
      <c r="CD45" s="787"/>
      <c r="CE45" s="787"/>
      <c r="CF45" s="787"/>
      <c r="CG45" s="788"/>
      <c r="CH45" s="789"/>
      <c r="CI45" s="790"/>
      <c r="CJ45" s="790"/>
      <c r="CK45" s="790"/>
      <c r="CL45" s="791"/>
      <c r="CM45" s="789"/>
      <c r="CN45" s="790"/>
      <c r="CO45" s="790"/>
      <c r="CP45" s="790"/>
      <c r="CQ45" s="791"/>
      <c r="CR45" s="789"/>
      <c r="CS45" s="790"/>
      <c r="CT45" s="790"/>
      <c r="CU45" s="790"/>
      <c r="CV45" s="791"/>
      <c r="CW45" s="789"/>
      <c r="CX45" s="790"/>
      <c r="CY45" s="790"/>
      <c r="CZ45" s="790"/>
      <c r="DA45" s="791"/>
      <c r="DB45" s="789"/>
      <c r="DC45" s="790"/>
      <c r="DD45" s="790"/>
      <c r="DE45" s="790"/>
      <c r="DF45" s="791"/>
      <c r="DG45" s="789"/>
      <c r="DH45" s="790"/>
      <c r="DI45" s="790"/>
      <c r="DJ45" s="790"/>
      <c r="DK45" s="791"/>
      <c r="DL45" s="789"/>
      <c r="DM45" s="790"/>
      <c r="DN45" s="790"/>
      <c r="DO45" s="790"/>
      <c r="DP45" s="791"/>
      <c r="DQ45" s="789"/>
      <c r="DR45" s="790"/>
      <c r="DS45" s="790"/>
      <c r="DT45" s="790"/>
      <c r="DU45" s="791"/>
      <c r="DV45" s="786"/>
      <c r="DW45" s="787"/>
      <c r="DX45" s="787"/>
      <c r="DY45" s="787"/>
      <c r="DZ45" s="792"/>
      <c r="EA45" s="222"/>
    </row>
    <row r="46" spans="1:131" ht="26.25" customHeight="1">
      <c r="A46" s="230">
        <v>19</v>
      </c>
      <c r="B46" s="793"/>
      <c r="C46" s="794"/>
      <c r="D46" s="794"/>
      <c r="E46" s="794"/>
      <c r="F46" s="794"/>
      <c r="G46" s="794"/>
      <c r="H46" s="794"/>
      <c r="I46" s="794"/>
      <c r="J46" s="794"/>
      <c r="K46" s="794"/>
      <c r="L46" s="794"/>
      <c r="M46" s="794"/>
      <c r="N46" s="794"/>
      <c r="O46" s="794"/>
      <c r="P46" s="795"/>
      <c r="Q46" s="796"/>
      <c r="R46" s="797"/>
      <c r="S46" s="797"/>
      <c r="T46" s="797"/>
      <c r="U46" s="797"/>
      <c r="V46" s="797"/>
      <c r="W46" s="797"/>
      <c r="X46" s="797"/>
      <c r="Y46" s="797"/>
      <c r="Z46" s="797"/>
      <c r="AA46" s="797"/>
      <c r="AB46" s="797"/>
      <c r="AC46" s="797"/>
      <c r="AD46" s="797"/>
      <c r="AE46" s="798"/>
      <c r="AF46" s="799"/>
      <c r="AG46" s="800"/>
      <c r="AH46" s="800"/>
      <c r="AI46" s="800"/>
      <c r="AJ46" s="801"/>
      <c r="AK46" s="850"/>
      <c r="AL46" s="846"/>
      <c r="AM46" s="846"/>
      <c r="AN46" s="846"/>
      <c r="AO46" s="846"/>
      <c r="AP46" s="846"/>
      <c r="AQ46" s="846"/>
      <c r="AR46" s="846"/>
      <c r="AS46" s="846"/>
      <c r="AT46" s="846"/>
      <c r="AU46" s="846"/>
      <c r="AV46" s="846"/>
      <c r="AW46" s="846"/>
      <c r="AX46" s="846"/>
      <c r="AY46" s="846"/>
      <c r="AZ46" s="847"/>
      <c r="BA46" s="847"/>
      <c r="BB46" s="847"/>
      <c r="BC46" s="847"/>
      <c r="BD46" s="847"/>
      <c r="BE46" s="848"/>
      <c r="BF46" s="848"/>
      <c r="BG46" s="848"/>
      <c r="BH46" s="848"/>
      <c r="BI46" s="849"/>
      <c r="BJ46" s="224"/>
      <c r="BK46" s="224"/>
      <c r="BL46" s="224"/>
      <c r="BM46" s="224"/>
      <c r="BN46" s="224"/>
      <c r="BO46" s="233"/>
      <c r="BP46" s="233"/>
      <c r="BQ46" s="230">
        <v>40</v>
      </c>
      <c r="BR46" s="231"/>
      <c r="BS46" s="786"/>
      <c r="BT46" s="787"/>
      <c r="BU46" s="787"/>
      <c r="BV46" s="787"/>
      <c r="BW46" s="787"/>
      <c r="BX46" s="787"/>
      <c r="BY46" s="787"/>
      <c r="BZ46" s="787"/>
      <c r="CA46" s="787"/>
      <c r="CB46" s="787"/>
      <c r="CC46" s="787"/>
      <c r="CD46" s="787"/>
      <c r="CE46" s="787"/>
      <c r="CF46" s="787"/>
      <c r="CG46" s="788"/>
      <c r="CH46" s="789"/>
      <c r="CI46" s="790"/>
      <c r="CJ46" s="790"/>
      <c r="CK46" s="790"/>
      <c r="CL46" s="791"/>
      <c r="CM46" s="789"/>
      <c r="CN46" s="790"/>
      <c r="CO46" s="790"/>
      <c r="CP46" s="790"/>
      <c r="CQ46" s="791"/>
      <c r="CR46" s="789"/>
      <c r="CS46" s="790"/>
      <c r="CT46" s="790"/>
      <c r="CU46" s="790"/>
      <c r="CV46" s="791"/>
      <c r="CW46" s="789"/>
      <c r="CX46" s="790"/>
      <c r="CY46" s="790"/>
      <c r="CZ46" s="790"/>
      <c r="DA46" s="791"/>
      <c r="DB46" s="789"/>
      <c r="DC46" s="790"/>
      <c r="DD46" s="790"/>
      <c r="DE46" s="790"/>
      <c r="DF46" s="791"/>
      <c r="DG46" s="789"/>
      <c r="DH46" s="790"/>
      <c r="DI46" s="790"/>
      <c r="DJ46" s="790"/>
      <c r="DK46" s="791"/>
      <c r="DL46" s="789"/>
      <c r="DM46" s="790"/>
      <c r="DN46" s="790"/>
      <c r="DO46" s="790"/>
      <c r="DP46" s="791"/>
      <c r="DQ46" s="789"/>
      <c r="DR46" s="790"/>
      <c r="DS46" s="790"/>
      <c r="DT46" s="790"/>
      <c r="DU46" s="791"/>
      <c r="DV46" s="786"/>
      <c r="DW46" s="787"/>
      <c r="DX46" s="787"/>
      <c r="DY46" s="787"/>
      <c r="DZ46" s="792"/>
      <c r="EA46" s="222"/>
    </row>
    <row r="47" spans="1:131" ht="26.25" customHeight="1">
      <c r="A47" s="230">
        <v>20</v>
      </c>
      <c r="B47" s="793"/>
      <c r="C47" s="794"/>
      <c r="D47" s="794"/>
      <c r="E47" s="794"/>
      <c r="F47" s="794"/>
      <c r="G47" s="794"/>
      <c r="H47" s="794"/>
      <c r="I47" s="794"/>
      <c r="J47" s="794"/>
      <c r="K47" s="794"/>
      <c r="L47" s="794"/>
      <c r="M47" s="794"/>
      <c r="N47" s="794"/>
      <c r="O47" s="794"/>
      <c r="P47" s="795"/>
      <c r="Q47" s="796"/>
      <c r="R47" s="797"/>
      <c r="S47" s="797"/>
      <c r="T47" s="797"/>
      <c r="U47" s="797"/>
      <c r="V47" s="797"/>
      <c r="W47" s="797"/>
      <c r="X47" s="797"/>
      <c r="Y47" s="797"/>
      <c r="Z47" s="797"/>
      <c r="AA47" s="797"/>
      <c r="AB47" s="797"/>
      <c r="AC47" s="797"/>
      <c r="AD47" s="797"/>
      <c r="AE47" s="798"/>
      <c r="AF47" s="799"/>
      <c r="AG47" s="800"/>
      <c r="AH47" s="800"/>
      <c r="AI47" s="800"/>
      <c r="AJ47" s="801"/>
      <c r="AK47" s="850"/>
      <c r="AL47" s="846"/>
      <c r="AM47" s="846"/>
      <c r="AN47" s="846"/>
      <c r="AO47" s="846"/>
      <c r="AP47" s="846"/>
      <c r="AQ47" s="846"/>
      <c r="AR47" s="846"/>
      <c r="AS47" s="846"/>
      <c r="AT47" s="846"/>
      <c r="AU47" s="846"/>
      <c r="AV47" s="846"/>
      <c r="AW47" s="846"/>
      <c r="AX47" s="846"/>
      <c r="AY47" s="846"/>
      <c r="AZ47" s="847"/>
      <c r="BA47" s="847"/>
      <c r="BB47" s="847"/>
      <c r="BC47" s="847"/>
      <c r="BD47" s="847"/>
      <c r="BE47" s="848"/>
      <c r="BF47" s="848"/>
      <c r="BG47" s="848"/>
      <c r="BH47" s="848"/>
      <c r="BI47" s="849"/>
      <c r="BJ47" s="224"/>
      <c r="BK47" s="224"/>
      <c r="BL47" s="224"/>
      <c r="BM47" s="224"/>
      <c r="BN47" s="224"/>
      <c r="BO47" s="233"/>
      <c r="BP47" s="233"/>
      <c r="BQ47" s="230">
        <v>41</v>
      </c>
      <c r="BR47" s="231"/>
      <c r="BS47" s="786"/>
      <c r="BT47" s="787"/>
      <c r="BU47" s="787"/>
      <c r="BV47" s="787"/>
      <c r="BW47" s="787"/>
      <c r="BX47" s="787"/>
      <c r="BY47" s="787"/>
      <c r="BZ47" s="787"/>
      <c r="CA47" s="787"/>
      <c r="CB47" s="787"/>
      <c r="CC47" s="787"/>
      <c r="CD47" s="787"/>
      <c r="CE47" s="787"/>
      <c r="CF47" s="787"/>
      <c r="CG47" s="788"/>
      <c r="CH47" s="789"/>
      <c r="CI47" s="790"/>
      <c r="CJ47" s="790"/>
      <c r="CK47" s="790"/>
      <c r="CL47" s="791"/>
      <c r="CM47" s="789"/>
      <c r="CN47" s="790"/>
      <c r="CO47" s="790"/>
      <c r="CP47" s="790"/>
      <c r="CQ47" s="791"/>
      <c r="CR47" s="789"/>
      <c r="CS47" s="790"/>
      <c r="CT47" s="790"/>
      <c r="CU47" s="790"/>
      <c r="CV47" s="791"/>
      <c r="CW47" s="789"/>
      <c r="CX47" s="790"/>
      <c r="CY47" s="790"/>
      <c r="CZ47" s="790"/>
      <c r="DA47" s="791"/>
      <c r="DB47" s="789"/>
      <c r="DC47" s="790"/>
      <c r="DD47" s="790"/>
      <c r="DE47" s="790"/>
      <c r="DF47" s="791"/>
      <c r="DG47" s="789"/>
      <c r="DH47" s="790"/>
      <c r="DI47" s="790"/>
      <c r="DJ47" s="790"/>
      <c r="DK47" s="791"/>
      <c r="DL47" s="789"/>
      <c r="DM47" s="790"/>
      <c r="DN47" s="790"/>
      <c r="DO47" s="790"/>
      <c r="DP47" s="791"/>
      <c r="DQ47" s="789"/>
      <c r="DR47" s="790"/>
      <c r="DS47" s="790"/>
      <c r="DT47" s="790"/>
      <c r="DU47" s="791"/>
      <c r="DV47" s="786"/>
      <c r="DW47" s="787"/>
      <c r="DX47" s="787"/>
      <c r="DY47" s="787"/>
      <c r="DZ47" s="792"/>
      <c r="EA47" s="222"/>
    </row>
    <row r="48" spans="1:131" ht="26.25" customHeight="1">
      <c r="A48" s="230">
        <v>21</v>
      </c>
      <c r="B48" s="793"/>
      <c r="C48" s="794"/>
      <c r="D48" s="794"/>
      <c r="E48" s="794"/>
      <c r="F48" s="794"/>
      <c r="G48" s="794"/>
      <c r="H48" s="794"/>
      <c r="I48" s="794"/>
      <c r="J48" s="794"/>
      <c r="K48" s="794"/>
      <c r="L48" s="794"/>
      <c r="M48" s="794"/>
      <c r="N48" s="794"/>
      <c r="O48" s="794"/>
      <c r="P48" s="795"/>
      <c r="Q48" s="796"/>
      <c r="R48" s="797"/>
      <c r="S48" s="797"/>
      <c r="T48" s="797"/>
      <c r="U48" s="797"/>
      <c r="V48" s="797"/>
      <c r="W48" s="797"/>
      <c r="X48" s="797"/>
      <c r="Y48" s="797"/>
      <c r="Z48" s="797"/>
      <c r="AA48" s="797"/>
      <c r="AB48" s="797"/>
      <c r="AC48" s="797"/>
      <c r="AD48" s="797"/>
      <c r="AE48" s="798"/>
      <c r="AF48" s="799"/>
      <c r="AG48" s="800"/>
      <c r="AH48" s="800"/>
      <c r="AI48" s="800"/>
      <c r="AJ48" s="801"/>
      <c r="AK48" s="850"/>
      <c r="AL48" s="846"/>
      <c r="AM48" s="846"/>
      <c r="AN48" s="846"/>
      <c r="AO48" s="846"/>
      <c r="AP48" s="846"/>
      <c r="AQ48" s="846"/>
      <c r="AR48" s="846"/>
      <c r="AS48" s="846"/>
      <c r="AT48" s="846"/>
      <c r="AU48" s="846"/>
      <c r="AV48" s="846"/>
      <c r="AW48" s="846"/>
      <c r="AX48" s="846"/>
      <c r="AY48" s="846"/>
      <c r="AZ48" s="847"/>
      <c r="BA48" s="847"/>
      <c r="BB48" s="847"/>
      <c r="BC48" s="847"/>
      <c r="BD48" s="847"/>
      <c r="BE48" s="848"/>
      <c r="BF48" s="848"/>
      <c r="BG48" s="848"/>
      <c r="BH48" s="848"/>
      <c r="BI48" s="849"/>
      <c r="BJ48" s="224"/>
      <c r="BK48" s="224"/>
      <c r="BL48" s="224"/>
      <c r="BM48" s="224"/>
      <c r="BN48" s="224"/>
      <c r="BO48" s="233"/>
      <c r="BP48" s="233"/>
      <c r="BQ48" s="230">
        <v>42</v>
      </c>
      <c r="BR48" s="231"/>
      <c r="BS48" s="786"/>
      <c r="BT48" s="787"/>
      <c r="BU48" s="787"/>
      <c r="BV48" s="787"/>
      <c r="BW48" s="787"/>
      <c r="BX48" s="787"/>
      <c r="BY48" s="787"/>
      <c r="BZ48" s="787"/>
      <c r="CA48" s="787"/>
      <c r="CB48" s="787"/>
      <c r="CC48" s="787"/>
      <c r="CD48" s="787"/>
      <c r="CE48" s="787"/>
      <c r="CF48" s="787"/>
      <c r="CG48" s="788"/>
      <c r="CH48" s="789"/>
      <c r="CI48" s="790"/>
      <c r="CJ48" s="790"/>
      <c r="CK48" s="790"/>
      <c r="CL48" s="791"/>
      <c r="CM48" s="789"/>
      <c r="CN48" s="790"/>
      <c r="CO48" s="790"/>
      <c r="CP48" s="790"/>
      <c r="CQ48" s="791"/>
      <c r="CR48" s="789"/>
      <c r="CS48" s="790"/>
      <c r="CT48" s="790"/>
      <c r="CU48" s="790"/>
      <c r="CV48" s="791"/>
      <c r="CW48" s="789"/>
      <c r="CX48" s="790"/>
      <c r="CY48" s="790"/>
      <c r="CZ48" s="790"/>
      <c r="DA48" s="791"/>
      <c r="DB48" s="789"/>
      <c r="DC48" s="790"/>
      <c r="DD48" s="790"/>
      <c r="DE48" s="790"/>
      <c r="DF48" s="791"/>
      <c r="DG48" s="789"/>
      <c r="DH48" s="790"/>
      <c r="DI48" s="790"/>
      <c r="DJ48" s="790"/>
      <c r="DK48" s="791"/>
      <c r="DL48" s="789"/>
      <c r="DM48" s="790"/>
      <c r="DN48" s="790"/>
      <c r="DO48" s="790"/>
      <c r="DP48" s="791"/>
      <c r="DQ48" s="789"/>
      <c r="DR48" s="790"/>
      <c r="DS48" s="790"/>
      <c r="DT48" s="790"/>
      <c r="DU48" s="791"/>
      <c r="DV48" s="786"/>
      <c r="DW48" s="787"/>
      <c r="DX48" s="787"/>
      <c r="DY48" s="787"/>
      <c r="DZ48" s="792"/>
      <c r="EA48" s="222"/>
    </row>
    <row r="49" spans="1:131" ht="26.25" customHeight="1">
      <c r="A49" s="230">
        <v>22</v>
      </c>
      <c r="B49" s="793"/>
      <c r="C49" s="794"/>
      <c r="D49" s="794"/>
      <c r="E49" s="794"/>
      <c r="F49" s="794"/>
      <c r="G49" s="794"/>
      <c r="H49" s="794"/>
      <c r="I49" s="794"/>
      <c r="J49" s="794"/>
      <c r="K49" s="794"/>
      <c r="L49" s="794"/>
      <c r="M49" s="794"/>
      <c r="N49" s="794"/>
      <c r="O49" s="794"/>
      <c r="P49" s="795"/>
      <c r="Q49" s="796"/>
      <c r="R49" s="797"/>
      <c r="S49" s="797"/>
      <c r="T49" s="797"/>
      <c r="U49" s="797"/>
      <c r="V49" s="797"/>
      <c r="W49" s="797"/>
      <c r="X49" s="797"/>
      <c r="Y49" s="797"/>
      <c r="Z49" s="797"/>
      <c r="AA49" s="797"/>
      <c r="AB49" s="797"/>
      <c r="AC49" s="797"/>
      <c r="AD49" s="797"/>
      <c r="AE49" s="798"/>
      <c r="AF49" s="799"/>
      <c r="AG49" s="800"/>
      <c r="AH49" s="800"/>
      <c r="AI49" s="800"/>
      <c r="AJ49" s="801"/>
      <c r="AK49" s="850"/>
      <c r="AL49" s="846"/>
      <c r="AM49" s="846"/>
      <c r="AN49" s="846"/>
      <c r="AO49" s="846"/>
      <c r="AP49" s="846"/>
      <c r="AQ49" s="846"/>
      <c r="AR49" s="846"/>
      <c r="AS49" s="846"/>
      <c r="AT49" s="846"/>
      <c r="AU49" s="846"/>
      <c r="AV49" s="846"/>
      <c r="AW49" s="846"/>
      <c r="AX49" s="846"/>
      <c r="AY49" s="846"/>
      <c r="AZ49" s="847"/>
      <c r="BA49" s="847"/>
      <c r="BB49" s="847"/>
      <c r="BC49" s="847"/>
      <c r="BD49" s="847"/>
      <c r="BE49" s="848"/>
      <c r="BF49" s="848"/>
      <c r="BG49" s="848"/>
      <c r="BH49" s="848"/>
      <c r="BI49" s="849"/>
      <c r="BJ49" s="224"/>
      <c r="BK49" s="224"/>
      <c r="BL49" s="224"/>
      <c r="BM49" s="224"/>
      <c r="BN49" s="224"/>
      <c r="BO49" s="233"/>
      <c r="BP49" s="233"/>
      <c r="BQ49" s="230">
        <v>43</v>
      </c>
      <c r="BR49" s="231"/>
      <c r="BS49" s="786"/>
      <c r="BT49" s="787"/>
      <c r="BU49" s="787"/>
      <c r="BV49" s="787"/>
      <c r="BW49" s="787"/>
      <c r="BX49" s="787"/>
      <c r="BY49" s="787"/>
      <c r="BZ49" s="787"/>
      <c r="CA49" s="787"/>
      <c r="CB49" s="787"/>
      <c r="CC49" s="787"/>
      <c r="CD49" s="787"/>
      <c r="CE49" s="787"/>
      <c r="CF49" s="787"/>
      <c r="CG49" s="788"/>
      <c r="CH49" s="789"/>
      <c r="CI49" s="790"/>
      <c r="CJ49" s="790"/>
      <c r="CK49" s="790"/>
      <c r="CL49" s="791"/>
      <c r="CM49" s="789"/>
      <c r="CN49" s="790"/>
      <c r="CO49" s="790"/>
      <c r="CP49" s="790"/>
      <c r="CQ49" s="791"/>
      <c r="CR49" s="789"/>
      <c r="CS49" s="790"/>
      <c r="CT49" s="790"/>
      <c r="CU49" s="790"/>
      <c r="CV49" s="791"/>
      <c r="CW49" s="789"/>
      <c r="CX49" s="790"/>
      <c r="CY49" s="790"/>
      <c r="CZ49" s="790"/>
      <c r="DA49" s="791"/>
      <c r="DB49" s="789"/>
      <c r="DC49" s="790"/>
      <c r="DD49" s="790"/>
      <c r="DE49" s="790"/>
      <c r="DF49" s="791"/>
      <c r="DG49" s="789"/>
      <c r="DH49" s="790"/>
      <c r="DI49" s="790"/>
      <c r="DJ49" s="790"/>
      <c r="DK49" s="791"/>
      <c r="DL49" s="789"/>
      <c r="DM49" s="790"/>
      <c r="DN49" s="790"/>
      <c r="DO49" s="790"/>
      <c r="DP49" s="791"/>
      <c r="DQ49" s="789"/>
      <c r="DR49" s="790"/>
      <c r="DS49" s="790"/>
      <c r="DT49" s="790"/>
      <c r="DU49" s="791"/>
      <c r="DV49" s="786"/>
      <c r="DW49" s="787"/>
      <c r="DX49" s="787"/>
      <c r="DY49" s="787"/>
      <c r="DZ49" s="792"/>
      <c r="EA49" s="222"/>
    </row>
    <row r="50" spans="1:131" ht="26.25" customHeight="1">
      <c r="A50" s="230">
        <v>23</v>
      </c>
      <c r="B50" s="793"/>
      <c r="C50" s="794"/>
      <c r="D50" s="794"/>
      <c r="E50" s="794"/>
      <c r="F50" s="794"/>
      <c r="G50" s="794"/>
      <c r="H50" s="794"/>
      <c r="I50" s="794"/>
      <c r="J50" s="794"/>
      <c r="K50" s="794"/>
      <c r="L50" s="794"/>
      <c r="M50" s="794"/>
      <c r="N50" s="794"/>
      <c r="O50" s="794"/>
      <c r="P50" s="795"/>
      <c r="Q50" s="851"/>
      <c r="R50" s="852"/>
      <c r="S50" s="852"/>
      <c r="T50" s="852"/>
      <c r="U50" s="852"/>
      <c r="V50" s="852"/>
      <c r="W50" s="852"/>
      <c r="X50" s="852"/>
      <c r="Y50" s="852"/>
      <c r="Z50" s="852"/>
      <c r="AA50" s="852"/>
      <c r="AB50" s="852"/>
      <c r="AC50" s="852"/>
      <c r="AD50" s="852"/>
      <c r="AE50" s="853"/>
      <c r="AF50" s="799"/>
      <c r="AG50" s="800"/>
      <c r="AH50" s="800"/>
      <c r="AI50" s="800"/>
      <c r="AJ50" s="801"/>
      <c r="AK50" s="855"/>
      <c r="AL50" s="852"/>
      <c r="AM50" s="852"/>
      <c r="AN50" s="852"/>
      <c r="AO50" s="852"/>
      <c r="AP50" s="852"/>
      <c r="AQ50" s="852"/>
      <c r="AR50" s="852"/>
      <c r="AS50" s="852"/>
      <c r="AT50" s="852"/>
      <c r="AU50" s="852"/>
      <c r="AV50" s="852"/>
      <c r="AW50" s="852"/>
      <c r="AX50" s="852"/>
      <c r="AY50" s="852"/>
      <c r="AZ50" s="854"/>
      <c r="BA50" s="854"/>
      <c r="BB50" s="854"/>
      <c r="BC50" s="854"/>
      <c r="BD50" s="854"/>
      <c r="BE50" s="848"/>
      <c r="BF50" s="848"/>
      <c r="BG50" s="848"/>
      <c r="BH50" s="848"/>
      <c r="BI50" s="849"/>
      <c r="BJ50" s="224"/>
      <c r="BK50" s="224"/>
      <c r="BL50" s="224"/>
      <c r="BM50" s="224"/>
      <c r="BN50" s="224"/>
      <c r="BO50" s="233"/>
      <c r="BP50" s="233"/>
      <c r="BQ50" s="230">
        <v>44</v>
      </c>
      <c r="BR50" s="231"/>
      <c r="BS50" s="786"/>
      <c r="BT50" s="787"/>
      <c r="BU50" s="787"/>
      <c r="BV50" s="787"/>
      <c r="BW50" s="787"/>
      <c r="BX50" s="787"/>
      <c r="BY50" s="787"/>
      <c r="BZ50" s="787"/>
      <c r="CA50" s="787"/>
      <c r="CB50" s="787"/>
      <c r="CC50" s="787"/>
      <c r="CD50" s="787"/>
      <c r="CE50" s="787"/>
      <c r="CF50" s="787"/>
      <c r="CG50" s="788"/>
      <c r="CH50" s="789"/>
      <c r="CI50" s="790"/>
      <c r="CJ50" s="790"/>
      <c r="CK50" s="790"/>
      <c r="CL50" s="791"/>
      <c r="CM50" s="789"/>
      <c r="CN50" s="790"/>
      <c r="CO50" s="790"/>
      <c r="CP50" s="790"/>
      <c r="CQ50" s="791"/>
      <c r="CR50" s="789"/>
      <c r="CS50" s="790"/>
      <c r="CT50" s="790"/>
      <c r="CU50" s="790"/>
      <c r="CV50" s="791"/>
      <c r="CW50" s="789"/>
      <c r="CX50" s="790"/>
      <c r="CY50" s="790"/>
      <c r="CZ50" s="790"/>
      <c r="DA50" s="791"/>
      <c r="DB50" s="789"/>
      <c r="DC50" s="790"/>
      <c r="DD50" s="790"/>
      <c r="DE50" s="790"/>
      <c r="DF50" s="791"/>
      <c r="DG50" s="789"/>
      <c r="DH50" s="790"/>
      <c r="DI50" s="790"/>
      <c r="DJ50" s="790"/>
      <c r="DK50" s="791"/>
      <c r="DL50" s="789"/>
      <c r="DM50" s="790"/>
      <c r="DN50" s="790"/>
      <c r="DO50" s="790"/>
      <c r="DP50" s="791"/>
      <c r="DQ50" s="789"/>
      <c r="DR50" s="790"/>
      <c r="DS50" s="790"/>
      <c r="DT50" s="790"/>
      <c r="DU50" s="791"/>
      <c r="DV50" s="786"/>
      <c r="DW50" s="787"/>
      <c r="DX50" s="787"/>
      <c r="DY50" s="787"/>
      <c r="DZ50" s="792"/>
      <c r="EA50" s="222"/>
    </row>
    <row r="51" spans="1:131" ht="26.25" customHeight="1">
      <c r="A51" s="230">
        <v>24</v>
      </c>
      <c r="B51" s="793"/>
      <c r="C51" s="794"/>
      <c r="D51" s="794"/>
      <c r="E51" s="794"/>
      <c r="F51" s="794"/>
      <c r="G51" s="794"/>
      <c r="H51" s="794"/>
      <c r="I51" s="794"/>
      <c r="J51" s="794"/>
      <c r="K51" s="794"/>
      <c r="L51" s="794"/>
      <c r="M51" s="794"/>
      <c r="N51" s="794"/>
      <c r="O51" s="794"/>
      <c r="P51" s="795"/>
      <c r="Q51" s="851"/>
      <c r="R51" s="852"/>
      <c r="S51" s="852"/>
      <c r="T51" s="852"/>
      <c r="U51" s="852"/>
      <c r="V51" s="852"/>
      <c r="W51" s="852"/>
      <c r="X51" s="852"/>
      <c r="Y51" s="852"/>
      <c r="Z51" s="852"/>
      <c r="AA51" s="852"/>
      <c r="AB51" s="852"/>
      <c r="AC51" s="852"/>
      <c r="AD51" s="852"/>
      <c r="AE51" s="853"/>
      <c r="AF51" s="799"/>
      <c r="AG51" s="800"/>
      <c r="AH51" s="800"/>
      <c r="AI51" s="800"/>
      <c r="AJ51" s="801"/>
      <c r="AK51" s="855"/>
      <c r="AL51" s="852"/>
      <c r="AM51" s="852"/>
      <c r="AN51" s="852"/>
      <c r="AO51" s="852"/>
      <c r="AP51" s="852"/>
      <c r="AQ51" s="852"/>
      <c r="AR51" s="852"/>
      <c r="AS51" s="852"/>
      <c r="AT51" s="852"/>
      <c r="AU51" s="852"/>
      <c r="AV51" s="852"/>
      <c r="AW51" s="852"/>
      <c r="AX51" s="852"/>
      <c r="AY51" s="852"/>
      <c r="AZ51" s="854"/>
      <c r="BA51" s="854"/>
      <c r="BB51" s="854"/>
      <c r="BC51" s="854"/>
      <c r="BD51" s="854"/>
      <c r="BE51" s="848"/>
      <c r="BF51" s="848"/>
      <c r="BG51" s="848"/>
      <c r="BH51" s="848"/>
      <c r="BI51" s="849"/>
      <c r="BJ51" s="224"/>
      <c r="BK51" s="224"/>
      <c r="BL51" s="224"/>
      <c r="BM51" s="224"/>
      <c r="BN51" s="224"/>
      <c r="BO51" s="233"/>
      <c r="BP51" s="233"/>
      <c r="BQ51" s="230">
        <v>45</v>
      </c>
      <c r="BR51" s="231"/>
      <c r="BS51" s="786"/>
      <c r="BT51" s="787"/>
      <c r="BU51" s="787"/>
      <c r="BV51" s="787"/>
      <c r="BW51" s="787"/>
      <c r="BX51" s="787"/>
      <c r="BY51" s="787"/>
      <c r="BZ51" s="787"/>
      <c r="CA51" s="787"/>
      <c r="CB51" s="787"/>
      <c r="CC51" s="787"/>
      <c r="CD51" s="787"/>
      <c r="CE51" s="787"/>
      <c r="CF51" s="787"/>
      <c r="CG51" s="788"/>
      <c r="CH51" s="789"/>
      <c r="CI51" s="790"/>
      <c r="CJ51" s="790"/>
      <c r="CK51" s="790"/>
      <c r="CL51" s="791"/>
      <c r="CM51" s="789"/>
      <c r="CN51" s="790"/>
      <c r="CO51" s="790"/>
      <c r="CP51" s="790"/>
      <c r="CQ51" s="791"/>
      <c r="CR51" s="789"/>
      <c r="CS51" s="790"/>
      <c r="CT51" s="790"/>
      <c r="CU51" s="790"/>
      <c r="CV51" s="791"/>
      <c r="CW51" s="789"/>
      <c r="CX51" s="790"/>
      <c r="CY51" s="790"/>
      <c r="CZ51" s="790"/>
      <c r="DA51" s="791"/>
      <c r="DB51" s="789"/>
      <c r="DC51" s="790"/>
      <c r="DD51" s="790"/>
      <c r="DE51" s="790"/>
      <c r="DF51" s="791"/>
      <c r="DG51" s="789"/>
      <c r="DH51" s="790"/>
      <c r="DI51" s="790"/>
      <c r="DJ51" s="790"/>
      <c r="DK51" s="791"/>
      <c r="DL51" s="789"/>
      <c r="DM51" s="790"/>
      <c r="DN51" s="790"/>
      <c r="DO51" s="790"/>
      <c r="DP51" s="791"/>
      <c r="DQ51" s="789"/>
      <c r="DR51" s="790"/>
      <c r="DS51" s="790"/>
      <c r="DT51" s="790"/>
      <c r="DU51" s="791"/>
      <c r="DV51" s="786"/>
      <c r="DW51" s="787"/>
      <c r="DX51" s="787"/>
      <c r="DY51" s="787"/>
      <c r="DZ51" s="792"/>
      <c r="EA51" s="222"/>
    </row>
    <row r="52" spans="1:131" ht="26.25" customHeight="1">
      <c r="A52" s="230">
        <v>25</v>
      </c>
      <c r="B52" s="793"/>
      <c r="C52" s="794"/>
      <c r="D52" s="794"/>
      <c r="E52" s="794"/>
      <c r="F52" s="794"/>
      <c r="G52" s="794"/>
      <c r="H52" s="794"/>
      <c r="I52" s="794"/>
      <c r="J52" s="794"/>
      <c r="K52" s="794"/>
      <c r="L52" s="794"/>
      <c r="M52" s="794"/>
      <c r="N52" s="794"/>
      <c r="O52" s="794"/>
      <c r="P52" s="795"/>
      <c r="Q52" s="851"/>
      <c r="R52" s="852"/>
      <c r="S52" s="852"/>
      <c r="T52" s="852"/>
      <c r="U52" s="852"/>
      <c r="V52" s="852"/>
      <c r="W52" s="852"/>
      <c r="X52" s="852"/>
      <c r="Y52" s="852"/>
      <c r="Z52" s="852"/>
      <c r="AA52" s="852"/>
      <c r="AB52" s="852"/>
      <c r="AC52" s="852"/>
      <c r="AD52" s="852"/>
      <c r="AE52" s="853"/>
      <c r="AF52" s="799"/>
      <c r="AG52" s="800"/>
      <c r="AH52" s="800"/>
      <c r="AI52" s="800"/>
      <c r="AJ52" s="801"/>
      <c r="AK52" s="855"/>
      <c r="AL52" s="852"/>
      <c r="AM52" s="852"/>
      <c r="AN52" s="852"/>
      <c r="AO52" s="852"/>
      <c r="AP52" s="852"/>
      <c r="AQ52" s="852"/>
      <c r="AR52" s="852"/>
      <c r="AS52" s="852"/>
      <c r="AT52" s="852"/>
      <c r="AU52" s="852"/>
      <c r="AV52" s="852"/>
      <c r="AW52" s="852"/>
      <c r="AX52" s="852"/>
      <c r="AY52" s="852"/>
      <c r="AZ52" s="854"/>
      <c r="BA52" s="854"/>
      <c r="BB52" s="854"/>
      <c r="BC52" s="854"/>
      <c r="BD52" s="854"/>
      <c r="BE52" s="848"/>
      <c r="BF52" s="848"/>
      <c r="BG52" s="848"/>
      <c r="BH52" s="848"/>
      <c r="BI52" s="849"/>
      <c r="BJ52" s="224"/>
      <c r="BK52" s="224"/>
      <c r="BL52" s="224"/>
      <c r="BM52" s="224"/>
      <c r="BN52" s="224"/>
      <c r="BO52" s="233"/>
      <c r="BP52" s="233"/>
      <c r="BQ52" s="230">
        <v>46</v>
      </c>
      <c r="BR52" s="231"/>
      <c r="BS52" s="786"/>
      <c r="BT52" s="787"/>
      <c r="BU52" s="787"/>
      <c r="BV52" s="787"/>
      <c r="BW52" s="787"/>
      <c r="BX52" s="787"/>
      <c r="BY52" s="787"/>
      <c r="BZ52" s="787"/>
      <c r="CA52" s="787"/>
      <c r="CB52" s="787"/>
      <c r="CC52" s="787"/>
      <c r="CD52" s="787"/>
      <c r="CE52" s="787"/>
      <c r="CF52" s="787"/>
      <c r="CG52" s="788"/>
      <c r="CH52" s="789"/>
      <c r="CI52" s="790"/>
      <c r="CJ52" s="790"/>
      <c r="CK52" s="790"/>
      <c r="CL52" s="791"/>
      <c r="CM52" s="789"/>
      <c r="CN52" s="790"/>
      <c r="CO52" s="790"/>
      <c r="CP52" s="790"/>
      <c r="CQ52" s="791"/>
      <c r="CR52" s="789"/>
      <c r="CS52" s="790"/>
      <c r="CT52" s="790"/>
      <c r="CU52" s="790"/>
      <c r="CV52" s="791"/>
      <c r="CW52" s="789"/>
      <c r="CX52" s="790"/>
      <c r="CY52" s="790"/>
      <c r="CZ52" s="790"/>
      <c r="DA52" s="791"/>
      <c r="DB52" s="789"/>
      <c r="DC52" s="790"/>
      <c r="DD52" s="790"/>
      <c r="DE52" s="790"/>
      <c r="DF52" s="791"/>
      <c r="DG52" s="789"/>
      <c r="DH52" s="790"/>
      <c r="DI52" s="790"/>
      <c r="DJ52" s="790"/>
      <c r="DK52" s="791"/>
      <c r="DL52" s="789"/>
      <c r="DM52" s="790"/>
      <c r="DN52" s="790"/>
      <c r="DO52" s="790"/>
      <c r="DP52" s="791"/>
      <c r="DQ52" s="789"/>
      <c r="DR52" s="790"/>
      <c r="DS52" s="790"/>
      <c r="DT52" s="790"/>
      <c r="DU52" s="791"/>
      <c r="DV52" s="786"/>
      <c r="DW52" s="787"/>
      <c r="DX52" s="787"/>
      <c r="DY52" s="787"/>
      <c r="DZ52" s="792"/>
      <c r="EA52" s="222"/>
    </row>
    <row r="53" spans="1:131" ht="26.25" customHeight="1">
      <c r="A53" s="230">
        <v>26</v>
      </c>
      <c r="B53" s="793"/>
      <c r="C53" s="794"/>
      <c r="D53" s="794"/>
      <c r="E53" s="794"/>
      <c r="F53" s="794"/>
      <c r="G53" s="794"/>
      <c r="H53" s="794"/>
      <c r="I53" s="794"/>
      <c r="J53" s="794"/>
      <c r="K53" s="794"/>
      <c r="L53" s="794"/>
      <c r="M53" s="794"/>
      <c r="N53" s="794"/>
      <c r="O53" s="794"/>
      <c r="P53" s="795"/>
      <c r="Q53" s="851"/>
      <c r="R53" s="852"/>
      <c r="S53" s="852"/>
      <c r="T53" s="852"/>
      <c r="U53" s="852"/>
      <c r="V53" s="852"/>
      <c r="W53" s="852"/>
      <c r="X53" s="852"/>
      <c r="Y53" s="852"/>
      <c r="Z53" s="852"/>
      <c r="AA53" s="852"/>
      <c r="AB53" s="852"/>
      <c r="AC53" s="852"/>
      <c r="AD53" s="852"/>
      <c r="AE53" s="853"/>
      <c r="AF53" s="799"/>
      <c r="AG53" s="800"/>
      <c r="AH53" s="800"/>
      <c r="AI53" s="800"/>
      <c r="AJ53" s="801"/>
      <c r="AK53" s="855"/>
      <c r="AL53" s="852"/>
      <c r="AM53" s="852"/>
      <c r="AN53" s="852"/>
      <c r="AO53" s="852"/>
      <c r="AP53" s="852"/>
      <c r="AQ53" s="852"/>
      <c r="AR53" s="852"/>
      <c r="AS53" s="852"/>
      <c r="AT53" s="852"/>
      <c r="AU53" s="852"/>
      <c r="AV53" s="852"/>
      <c r="AW53" s="852"/>
      <c r="AX53" s="852"/>
      <c r="AY53" s="852"/>
      <c r="AZ53" s="854"/>
      <c r="BA53" s="854"/>
      <c r="BB53" s="854"/>
      <c r="BC53" s="854"/>
      <c r="BD53" s="854"/>
      <c r="BE53" s="848"/>
      <c r="BF53" s="848"/>
      <c r="BG53" s="848"/>
      <c r="BH53" s="848"/>
      <c r="BI53" s="849"/>
      <c r="BJ53" s="224"/>
      <c r="BK53" s="224"/>
      <c r="BL53" s="224"/>
      <c r="BM53" s="224"/>
      <c r="BN53" s="224"/>
      <c r="BO53" s="233"/>
      <c r="BP53" s="233"/>
      <c r="BQ53" s="230">
        <v>47</v>
      </c>
      <c r="BR53" s="231"/>
      <c r="BS53" s="786"/>
      <c r="BT53" s="787"/>
      <c r="BU53" s="787"/>
      <c r="BV53" s="787"/>
      <c r="BW53" s="787"/>
      <c r="BX53" s="787"/>
      <c r="BY53" s="787"/>
      <c r="BZ53" s="787"/>
      <c r="CA53" s="787"/>
      <c r="CB53" s="787"/>
      <c r="CC53" s="787"/>
      <c r="CD53" s="787"/>
      <c r="CE53" s="787"/>
      <c r="CF53" s="787"/>
      <c r="CG53" s="788"/>
      <c r="CH53" s="789"/>
      <c r="CI53" s="790"/>
      <c r="CJ53" s="790"/>
      <c r="CK53" s="790"/>
      <c r="CL53" s="791"/>
      <c r="CM53" s="789"/>
      <c r="CN53" s="790"/>
      <c r="CO53" s="790"/>
      <c r="CP53" s="790"/>
      <c r="CQ53" s="791"/>
      <c r="CR53" s="789"/>
      <c r="CS53" s="790"/>
      <c r="CT53" s="790"/>
      <c r="CU53" s="790"/>
      <c r="CV53" s="791"/>
      <c r="CW53" s="789"/>
      <c r="CX53" s="790"/>
      <c r="CY53" s="790"/>
      <c r="CZ53" s="790"/>
      <c r="DA53" s="791"/>
      <c r="DB53" s="789"/>
      <c r="DC53" s="790"/>
      <c r="DD53" s="790"/>
      <c r="DE53" s="790"/>
      <c r="DF53" s="791"/>
      <c r="DG53" s="789"/>
      <c r="DH53" s="790"/>
      <c r="DI53" s="790"/>
      <c r="DJ53" s="790"/>
      <c r="DK53" s="791"/>
      <c r="DL53" s="789"/>
      <c r="DM53" s="790"/>
      <c r="DN53" s="790"/>
      <c r="DO53" s="790"/>
      <c r="DP53" s="791"/>
      <c r="DQ53" s="789"/>
      <c r="DR53" s="790"/>
      <c r="DS53" s="790"/>
      <c r="DT53" s="790"/>
      <c r="DU53" s="791"/>
      <c r="DV53" s="786"/>
      <c r="DW53" s="787"/>
      <c r="DX53" s="787"/>
      <c r="DY53" s="787"/>
      <c r="DZ53" s="792"/>
      <c r="EA53" s="222"/>
    </row>
    <row r="54" spans="1:131" ht="26.25" customHeight="1">
      <c r="A54" s="230">
        <v>27</v>
      </c>
      <c r="B54" s="793"/>
      <c r="C54" s="794"/>
      <c r="D54" s="794"/>
      <c r="E54" s="794"/>
      <c r="F54" s="794"/>
      <c r="G54" s="794"/>
      <c r="H54" s="794"/>
      <c r="I54" s="794"/>
      <c r="J54" s="794"/>
      <c r="K54" s="794"/>
      <c r="L54" s="794"/>
      <c r="M54" s="794"/>
      <c r="N54" s="794"/>
      <c r="O54" s="794"/>
      <c r="P54" s="795"/>
      <c r="Q54" s="851"/>
      <c r="R54" s="852"/>
      <c r="S54" s="852"/>
      <c r="T54" s="852"/>
      <c r="U54" s="852"/>
      <c r="V54" s="852"/>
      <c r="W54" s="852"/>
      <c r="X54" s="852"/>
      <c r="Y54" s="852"/>
      <c r="Z54" s="852"/>
      <c r="AA54" s="852"/>
      <c r="AB54" s="852"/>
      <c r="AC54" s="852"/>
      <c r="AD54" s="852"/>
      <c r="AE54" s="853"/>
      <c r="AF54" s="799"/>
      <c r="AG54" s="800"/>
      <c r="AH54" s="800"/>
      <c r="AI54" s="800"/>
      <c r="AJ54" s="801"/>
      <c r="AK54" s="855"/>
      <c r="AL54" s="852"/>
      <c r="AM54" s="852"/>
      <c r="AN54" s="852"/>
      <c r="AO54" s="852"/>
      <c r="AP54" s="852"/>
      <c r="AQ54" s="852"/>
      <c r="AR54" s="852"/>
      <c r="AS54" s="852"/>
      <c r="AT54" s="852"/>
      <c r="AU54" s="852"/>
      <c r="AV54" s="852"/>
      <c r="AW54" s="852"/>
      <c r="AX54" s="852"/>
      <c r="AY54" s="852"/>
      <c r="AZ54" s="854"/>
      <c r="BA54" s="854"/>
      <c r="BB54" s="854"/>
      <c r="BC54" s="854"/>
      <c r="BD54" s="854"/>
      <c r="BE54" s="848"/>
      <c r="BF54" s="848"/>
      <c r="BG54" s="848"/>
      <c r="BH54" s="848"/>
      <c r="BI54" s="849"/>
      <c r="BJ54" s="224"/>
      <c r="BK54" s="224"/>
      <c r="BL54" s="224"/>
      <c r="BM54" s="224"/>
      <c r="BN54" s="224"/>
      <c r="BO54" s="233"/>
      <c r="BP54" s="233"/>
      <c r="BQ54" s="230">
        <v>48</v>
      </c>
      <c r="BR54" s="231"/>
      <c r="BS54" s="786"/>
      <c r="BT54" s="787"/>
      <c r="BU54" s="787"/>
      <c r="BV54" s="787"/>
      <c r="BW54" s="787"/>
      <c r="BX54" s="787"/>
      <c r="BY54" s="787"/>
      <c r="BZ54" s="787"/>
      <c r="CA54" s="787"/>
      <c r="CB54" s="787"/>
      <c r="CC54" s="787"/>
      <c r="CD54" s="787"/>
      <c r="CE54" s="787"/>
      <c r="CF54" s="787"/>
      <c r="CG54" s="788"/>
      <c r="CH54" s="789"/>
      <c r="CI54" s="790"/>
      <c r="CJ54" s="790"/>
      <c r="CK54" s="790"/>
      <c r="CL54" s="791"/>
      <c r="CM54" s="789"/>
      <c r="CN54" s="790"/>
      <c r="CO54" s="790"/>
      <c r="CP54" s="790"/>
      <c r="CQ54" s="791"/>
      <c r="CR54" s="789"/>
      <c r="CS54" s="790"/>
      <c r="CT54" s="790"/>
      <c r="CU54" s="790"/>
      <c r="CV54" s="791"/>
      <c r="CW54" s="789"/>
      <c r="CX54" s="790"/>
      <c r="CY54" s="790"/>
      <c r="CZ54" s="790"/>
      <c r="DA54" s="791"/>
      <c r="DB54" s="789"/>
      <c r="DC54" s="790"/>
      <c r="DD54" s="790"/>
      <c r="DE54" s="790"/>
      <c r="DF54" s="791"/>
      <c r="DG54" s="789"/>
      <c r="DH54" s="790"/>
      <c r="DI54" s="790"/>
      <c r="DJ54" s="790"/>
      <c r="DK54" s="791"/>
      <c r="DL54" s="789"/>
      <c r="DM54" s="790"/>
      <c r="DN54" s="790"/>
      <c r="DO54" s="790"/>
      <c r="DP54" s="791"/>
      <c r="DQ54" s="789"/>
      <c r="DR54" s="790"/>
      <c r="DS54" s="790"/>
      <c r="DT54" s="790"/>
      <c r="DU54" s="791"/>
      <c r="DV54" s="786"/>
      <c r="DW54" s="787"/>
      <c r="DX54" s="787"/>
      <c r="DY54" s="787"/>
      <c r="DZ54" s="792"/>
      <c r="EA54" s="222"/>
    </row>
    <row r="55" spans="1:131" ht="26.25" customHeight="1">
      <c r="A55" s="230">
        <v>28</v>
      </c>
      <c r="B55" s="793"/>
      <c r="C55" s="794"/>
      <c r="D55" s="794"/>
      <c r="E55" s="794"/>
      <c r="F55" s="794"/>
      <c r="G55" s="794"/>
      <c r="H55" s="794"/>
      <c r="I55" s="794"/>
      <c r="J55" s="794"/>
      <c r="K55" s="794"/>
      <c r="L55" s="794"/>
      <c r="M55" s="794"/>
      <c r="N55" s="794"/>
      <c r="O55" s="794"/>
      <c r="P55" s="795"/>
      <c r="Q55" s="851"/>
      <c r="R55" s="852"/>
      <c r="S55" s="852"/>
      <c r="T55" s="852"/>
      <c r="U55" s="852"/>
      <c r="V55" s="852"/>
      <c r="W55" s="852"/>
      <c r="X55" s="852"/>
      <c r="Y55" s="852"/>
      <c r="Z55" s="852"/>
      <c r="AA55" s="852"/>
      <c r="AB55" s="852"/>
      <c r="AC55" s="852"/>
      <c r="AD55" s="852"/>
      <c r="AE55" s="853"/>
      <c r="AF55" s="799"/>
      <c r="AG55" s="800"/>
      <c r="AH55" s="800"/>
      <c r="AI55" s="800"/>
      <c r="AJ55" s="801"/>
      <c r="AK55" s="855"/>
      <c r="AL55" s="852"/>
      <c r="AM55" s="852"/>
      <c r="AN55" s="852"/>
      <c r="AO55" s="852"/>
      <c r="AP55" s="852"/>
      <c r="AQ55" s="852"/>
      <c r="AR55" s="852"/>
      <c r="AS55" s="852"/>
      <c r="AT55" s="852"/>
      <c r="AU55" s="852"/>
      <c r="AV55" s="852"/>
      <c r="AW55" s="852"/>
      <c r="AX55" s="852"/>
      <c r="AY55" s="852"/>
      <c r="AZ55" s="854"/>
      <c r="BA55" s="854"/>
      <c r="BB55" s="854"/>
      <c r="BC55" s="854"/>
      <c r="BD55" s="854"/>
      <c r="BE55" s="848"/>
      <c r="BF55" s="848"/>
      <c r="BG55" s="848"/>
      <c r="BH55" s="848"/>
      <c r="BI55" s="849"/>
      <c r="BJ55" s="224"/>
      <c r="BK55" s="224"/>
      <c r="BL55" s="224"/>
      <c r="BM55" s="224"/>
      <c r="BN55" s="224"/>
      <c r="BO55" s="233"/>
      <c r="BP55" s="233"/>
      <c r="BQ55" s="230">
        <v>49</v>
      </c>
      <c r="BR55" s="231"/>
      <c r="BS55" s="786"/>
      <c r="BT55" s="787"/>
      <c r="BU55" s="787"/>
      <c r="BV55" s="787"/>
      <c r="BW55" s="787"/>
      <c r="BX55" s="787"/>
      <c r="BY55" s="787"/>
      <c r="BZ55" s="787"/>
      <c r="CA55" s="787"/>
      <c r="CB55" s="787"/>
      <c r="CC55" s="787"/>
      <c r="CD55" s="787"/>
      <c r="CE55" s="787"/>
      <c r="CF55" s="787"/>
      <c r="CG55" s="788"/>
      <c r="CH55" s="789"/>
      <c r="CI55" s="790"/>
      <c r="CJ55" s="790"/>
      <c r="CK55" s="790"/>
      <c r="CL55" s="791"/>
      <c r="CM55" s="789"/>
      <c r="CN55" s="790"/>
      <c r="CO55" s="790"/>
      <c r="CP55" s="790"/>
      <c r="CQ55" s="791"/>
      <c r="CR55" s="789"/>
      <c r="CS55" s="790"/>
      <c r="CT55" s="790"/>
      <c r="CU55" s="790"/>
      <c r="CV55" s="791"/>
      <c r="CW55" s="789"/>
      <c r="CX55" s="790"/>
      <c r="CY55" s="790"/>
      <c r="CZ55" s="790"/>
      <c r="DA55" s="791"/>
      <c r="DB55" s="789"/>
      <c r="DC55" s="790"/>
      <c r="DD55" s="790"/>
      <c r="DE55" s="790"/>
      <c r="DF55" s="791"/>
      <c r="DG55" s="789"/>
      <c r="DH55" s="790"/>
      <c r="DI55" s="790"/>
      <c r="DJ55" s="790"/>
      <c r="DK55" s="791"/>
      <c r="DL55" s="789"/>
      <c r="DM55" s="790"/>
      <c r="DN55" s="790"/>
      <c r="DO55" s="790"/>
      <c r="DP55" s="791"/>
      <c r="DQ55" s="789"/>
      <c r="DR55" s="790"/>
      <c r="DS55" s="790"/>
      <c r="DT55" s="790"/>
      <c r="DU55" s="791"/>
      <c r="DV55" s="786"/>
      <c r="DW55" s="787"/>
      <c r="DX55" s="787"/>
      <c r="DY55" s="787"/>
      <c r="DZ55" s="792"/>
      <c r="EA55" s="222"/>
    </row>
    <row r="56" spans="1:131" ht="26.25" customHeight="1">
      <c r="A56" s="230">
        <v>29</v>
      </c>
      <c r="B56" s="793"/>
      <c r="C56" s="794"/>
      <c r="D56" s="794"/>
      <c r="E56" s="794"/>
      <c r="F56" s="794"/>
      <c r="G56" s="794"/>
      <c r="H56" s="794"/>
      <c r="I56" s="794"/>
      <c r="J56" s="794"/>
      <c r="K56" s="794"/>
      <c r="L56" s="794"/>
      <c r="M56" s="794"/>
      <c r="N56" s="794"/>
      <c r="O56" s="794"/>
      <c r="P56" s="795"/>
      <c r="Q56" s="851"/>
      <c r="R56" s="852"/>
      <c r="S56" s="852"/>
      <c r="T56" s="852"/>
      <c r="U56" s="852"/>
      <c r="V56" s="852"/>
      <c r="W56" s="852"/>
      <c r="X56" s="852"/>
      <c r="Y56" s="852"/>
      <c r="Z56" s="852"/>
      <c r="AA56" s="852"/>
      <c r="AB56" s="852"/>
      <c r="AC56" s="852"/>
      <c r="AD56" s="852"/>
      <c r="AE56" s="853"/>
      <c r="AF56" s="799"/>
      <c r="AG56" s="800"/>
      <c r="AH56" s="800"/>
      <c r="AI56" s="800"/>
      <c r="AJ56" s="801"/>
      <c r="AK56" s="855"/>
      <c r="AL56" s="852"/>
      <c r="AM56" s="852"/>
      <c r="AN56" s="852"/>
      <c r="AO56" s="852"/>
      <c r="AP56" s="852"/>
      <c r="AQ56" s="852"/>
      <c r="AR56" s="852"/>
      <c r="AS56" s="852"/>
      <c r="AT56" s="852"/>
      <c r="AU56" s="852"/>
      <c r="AV56" s="852"/>
      <c r="AW56" s="852"/>
      <c r="AX56" s="852"/>
      <c r="AY56" s="852"/>
      <c r="AZ56" s="854"/>
      <c r="BA56" s="854"/>
      <c r="BB56" s="854"/>
      <c r="BC56" s="854"/>
      <c r="BD56" s="854"/>
      <c r="BE56" s="848"/>
      <c r="BF56" s="848"/>
      <c r="BG56" s="848"/>
      <c r="BH56" s="848"/>
      <c r="BI56" s="849"/>
      <c r="BJ56" s="224"/>
      <c r="BK56" s="224"/>
      <c r="BL56" s="224"/>
      <c r="BM56" s="224"/>
      <c r="BN56" s="224"/>
      <c r="BO56" s="233"/>
      <c r="BP56" s="233"/>
      <c r="BQ56" s="230">
        <v>50</v>
      </c>
      <c r="BR56" s="231"/>
      <c r="BS56" s="786"/>
      <c r="BT56" s="787"/>
      <c r="BU56" s="787"/>
      <c r="BV56" s="787"/>
      <c r="BW56" s="787"/>
      <c r="BX56" s="787"/>
      <c r="BY56" s="787"/>
      <c r="BZ56" s="787"/>
      <c r="CA56" s="787"/>
      <c r="CB56" s="787"/>
      <c r="CC56" s="787"/>
      <c r="CD56" s="787"/>
      <c r="CE56" s="787"/>
      <c r="CF56" s="787"/>
      <c r="CG56" s="788"/>
      <c r="CH56" s="789"/>
      <c r="CI56" s="790"/>
      <c r="CJ56" s="790"/>
      <c r="CK56" s="790"/>
      <c r="CL56" s="791"/>
      <c r="CM56" s="789"/>
      <c r="CN56" s="790"/>
      <c r="CO56" s="790"/>
      <c r="CP56" s="790"/>
      <c r="CQ56" s="791"/>
      <c r="CR56" s="789"/>
      <c r="CS56" s="790"/>
      <c r="CT56" s="790"/>
      <c r="CU56" s="790"/>
      <c r="CV56" s="791"/>
      <c r="CW56" s="789"/>
      <c r="CX56" s="790"/>
      <c r="CY56" s="790"/>
      <c r="CZ56" s="790"/>
      <c r="DA56" s="791"/>
      <c r="DB56" s="789"/>
      <c r="DC56" s="790"/>
      <c r="DD56" s="790"/>
      <c r="DE56" s="790"/>
      <c r="DF56" s="791"/>
      <c r="DG56" s="789"/>
      <c r="DH56" s="790"/>
      <c r="DI56" s="790"/>
      <c r="DJ56" s="790"/>
      <c r="DK56" s="791"/>
      <c r="DL56" s="789"/>
      <c r="DM56" s="790"/>
      <c r="DN56" s="790"/>
      <c r="DO56" s="790"/>
      <c r="DP56" s="791"/>
      <c r="DQ56" s="789"/>
      <c r="DR56" s="790"/>
      <c r="DS56" s="790"/>
      <c r="DT56" s="790"/>
      <c r="DU56" s="791"/>
      <c r="DV56" s="786"/>
      <c r="DW56" s="787"/>
      <c r="DX56" s="787"/>
      <c r="DY56" s="787"/>
      <c r="DZ56" s="792"/>
      <c r="EA56" s="222"/>
    </row>
    <row r="57" spans="1:131" ht="26.25" customHeight="1">
      <c r="A57" s="230">
        <v>30</v>
      </c>
      <c r="B57" s="793"/>
      <c r="C57" s="794"/>
      <c r="D57" s="794"/>
      <c r="E57" s="794"/>
      <c r="F57" s="794"/>
      <c r="G57" s="794"/>
      <c r="H57" s="794"/>
      <c r="I57" s="794"/>
      <c r="J57" s="794"/>
      <c r="K57" s="794"/>
      <c r="L57" s="794"/>
      <c r="M57" s="794"/>
      <c r="N57" s="794"/>
      <c r="O57" s="794"/>
      <c r="P57" s="795"/>
      <c r="Q57" s="851"/>
      <c r="R57" s="852"/>
      <c r="S57" s="852"/>
      <c r="T57" s="852"/>
      <c r="U57" s="852"/>
      <c r="V57" s="852"/>
      <c r="W57" s="852"/>
      <c r="X57" s="852"/>
      <c r="Y57" s="852"/>
      <c r="Z57" s="852"/>
      <c r="AA57" s="852"/>
      <c r="AB57" s="852"/>
      <c r="AC57" s="852"/>
      <c r="AD57" s="852"/>
      <c r="AE57" s="853"/>
      <c r="AF57" s="799"/>
      <c r="AG57" s="800"/>
      <c r="AH57" s="800"/>
      <c r="AI57" s="800"/>
      <c r="AJ57" s="801"/>
      <c r="AK57" s="855"/>
      <c r="AL57" s="852"/>
      <c r="AM57" s="852"/>
      <c r="AN57" s="852"/>
      <c r="AO57" s="852"/>
      <c r="AP57" s="852"/>
      <c r="AQ57" s="852"/>
      <c r="AR57" s="852"/>
      <c r="AS57" s="852"/>
      <c r="AT57" s="852"/>
      <c r="AU57" s="852"/>
      <c r="AV57" s="852"/>
      <c r="AW57" s="852"/>
      <c r="AX57" s="852"/>
      <c r="AY57" s="852"/>
      <c r="AZ57" s="854"/>
      <c r="BA57" s="854"/>
      <c r="BB57" s="854"/>
      <c r="BC57" s="854"/>
      <c r="BD57" s="854"/>
      <c r="BE57" s="848"/>
      <c r="BF57" s="848"/>
      <c r="BG57" s="848"/>
      <c r="BH57" s="848"/>
      <c r="BI57" s="849"/>
      <c r="BJ57" s="224"/>
      <c r="BK57" s="224"/>
      <c r="BL57" s="224"/>
      <c r="BM57" s="224"/>
      <c r="BN57" s="224"/>
      <c r="BO57" s="233"/>
      <c r="BP57" s="233"/>
      <c r="BQ57" s="230">
        <v>51</v>
      </c>
      <c r="BR57" s="231"/>
      <c r="BS57" s="786"/>
      <c r="BT57" s="787"/>
      <c r="BU57" s="787"/>
      <c r="BV57" s="787"/>
      <c r="BW57" s="787"/>
      <c r="BX57" s="787"/>
      <c r="BY57" s="787"/>
      <c r="BZ57" s="787"/>
      <c r="CA57" s="787"/>
      <c r="CB57" s="787"/>
      <c r="CC57" s="787"/>
      <c r="CD57" s="787"/>
      <c r="CE57" s="787"/>
      <c r="CF57" s="787"/>
      <c r="CG57" s="788"/>
      <c r="CH57" s="789"/>
      <c r="CI57" s="790"/>
      <c r="CJ57" s="790"/>
      <c r="CK57" s="790"/>
      <c r="CL57" s="791"/>
      <c r="CM57" s="789"/>
      <c r="CN57" s="790"/>
      <c r="CO57" s="790"/>
      <c r="CP57" s="790"/>
      <c r="CQ57" s="791"/>
      <c r="CR57" s="789"/>
      <c r="CS57" s="790"/>
      <c r="CT57" s="790"/>
      <c r="CU57" s="790"/>
      <c r="CV57" s="791"/>
      <c r="CW57" s="789"/>
      <c r="CX57" s="790"/>
      <c r="CY57" s="790"/>
      <c r="CZ57" s="790"/>
      <c r="DA57" s="791"/>
      <c r="DB57" s="789"/>
      <c r="DC57" s="790"/>
      <c r="DD57" s="790"/>
      <c r="DE57" s="790"/>
      <c r="DF57" s="791"/>
      <c r="DG57" s="789"/>
      <c r="DH57" s="790"/>
      <c r="DI57" s="790"/>
      <c r="DJ57" s="790"/>
      <c r="DK57" s="791"/>
      <c r="DL57" s="789"/>
      <c r="DM57" s="790"/>
      <c r="DN57" s="790"/>
      <c r="DO57" s="790"/>
      <c r="DP57" s="791"/>
      <c r="DQ57" s="789"/>
      <c r="DR57" s="790"/>
      <c r="DS57" s="790"/>
      <c r="DT57" s="790"/>
      <c r="DU57" s="791"/>
      <c r="DV57" s="786"/>
      <c r="DW57" s="787"/>
      <c r="DX57" s="787"/>
      <c r="DY57" s="787"/>
      <c r="DZ57" s="792"/>
      <c r="EA57" s="222"/>
    </row>
    <row r="58" spans="1:131" ht="26.25" customHeight="1">
      <c r="A58" s="230">
        <v>31</v>
      </c>
      <c r="B58" s="793"/>
      <c r="C58" s="794"/>
      <c r="D58" s="794"/>
      <c r="E58" s="794"/>
      <c r="F58" s="794"/>
      <c r="G58" s="794"/>
      <c r="H58" s="794"/>
      <c r="I58" s="794"/>
      <c r="J58" s="794"/>
      <c r="K58" s="794"/>
      <c r="L58" s="794"/>
      <c r="M58" s="794"/>
      <c r="N58" s="794"/>
      <c r="O58" s="794"/>
      <c r="P58" s="795"/>
      <c r="Q58" s="851"/>
      <c r="R58" s="852"/>
      <c r="S58" s="852"/>
      <c r="T58" s="852"/>
      <c r="U58" s="852"/>
      <c r="V58" s="852"/>
      <c r="W58" s="852"/>
      <c r="X58" s="852"/>
      <c r="Y58" s="852"/>
      <c r="Z58" s="852"/>
      <c r="AA58" s="852"/>
      <c r="AB58" s="852"/>
      <c r="AC58" s="852"/>
      <c r="AD58" s="852"/>
      <c r="AE58" s="853"/>
      <c r="AF58" s="799"/>
      <c r="AG58" s="800"/>
      <c r="AH58" s="800"/>
      <c r="AI58" s="800"/>
      <c r="AJ58" s="801"/>
      <c r="AK58" s="855"/>
      <c r="AL58" s="852"/>
      <c r="AM58" s="852"/>
      <c r="AN58" s="852"/>
      <c r="AO58" s="852"/>
      <c r="AP58" s="852"/>
      <c r="AQ58" s="852"/>
      <c r="AR58" s="852"/>
      <c r="AS58" s="852"/>
      <c r="AT58" s="852"/>
      <c r="AU58" s="852"/>
      <c r="AV58" s="852"/>
      <c r="AW58" s="852"/>
      <c r="AX58" s="852"/>
      <c r="AY58" s="852"/>
      <c r="AZ58" s="854"/>
      <c r="BA58" s="854"/>
      <c r="BB58" s="854"/>
      <c r="BC58" s="854"/>
      <c r="BD58" s="854"/>
      <c r="BE58" s="848"/>
      <c r="BF58" s="848"/>
      <c r="BG58" s="848"/>
      <c r="BH58" s="848"/>
      <c r="BI58" s="849"/>
      <c r="BJ58" s="224"/>
      <c r="BK58" s="224"/>
      <c r="BL58" s="224"/>
      <c r="BM58" s="224"/>
      <c r="BN58" s="224"/>
      <c r="BO58" s="233"/>
      <c r="BP58" s="233"/>
      <c r="BQ58" s="230">
        <v>52</v>
      </c>
      <c r="BR58" s="231"/>
      <c r="BS58" s="786"/>
      <c r="BT58" s="787"/>
      <c r="BU58" s="787"/>
      <c r="BV58" s="787"/>
      <c r="BW58" s="787"/>
      <c r="BX58" s="787"/>
      <c r="BY58" s="787"/>
      <c r="BZ58" s="787"/>
      <c r="CA58" s="787"/>
      <c r="CB58" s="787"/>
      <c r="CC58" s="787"/>
      <c r="CD58" s="787"/>
      <c r="CE58" s="787"/>
      <c r="CF58" s="787"/>
      <c r="CG58" s="788"/>
      <c r="CH58" s="789"/>
      <c r="CI58" s="790"/>
      <c r="CJ58" s="790"/>
      <c r="CK58" s="790"/>
      <c r="CL58" s="791"/>
      <c r="CM58" s="789"/>
      <c r="CN58" s="790"/>
      <c r="CO58" s="790"/>
      <c r="CP58" s="790"/>
      <c r="CQ58" s="791"/>
      <c r="CR58" s="789"/>
      <c r="CS58" s="790"/>
      <c r="CT58" s="790"/>
      <c r="CU58" s="790"/>
      <c r="CV58" s="791"/>
      <c r="CW58" s="789"/>
      <c r="CX58" s="790"/>
      <c r="CY58" s="790"/>
      <c r="CZ58" s="790"/>
      <c r="DA58" s="791"/>
      <c r="DB58" s="789"/>
      <c r="DC58" s="790"/>
      <c r="DD58" s="790"/>
      <c r="DE58" s="790"/>
      <c r="DF58" s="791"/>
      <c r="DG58" s="789"/>
      <c r="DH58" s="790"/>
      <c r="DI58" s="790"/>
      <c r="DJ58" s="790"/>
      <c r="DK58" s="791"/>
      <c r="DL58" s="789"/>
      <c r="DM58" s="790"/>
      <c r="DN58" s="790"/>
      <c r="DO58" s="790"/>
      <c r="DP58" s="791"/>
      <c r="DQ58" s="789"/>
      <c r="DR58" s="790"/>
      <c r="DS58" s="790"/>
      <c r="DT58" s="790"/>
      <c r="DU58" s="791"/>
      <c r="DV58" s="786"/>
      <c r="DW58" s="787"/>
      <c r="DX58" s="787"/>
      <c r="DY58" s="787"/>
      <c r="DZ58" s="792"/>
      <c r="EA58" s="222"/>
    </row>
    <row r="59" spans="1:131" ht="26.25" customHeight="1">
      <c r="A59" s="230">
        <v>32</v>
      </c>
      <c r="B59" s="793"/>
      <c r="C59" s="794"/>
      <c r="D59" s="794"/>
      <c r="E59" s="794"/>
      <c r="F59" s="794"/>
      <c r="G59" s="794"/>
      <c r="H59" s="794"/>
      <c r="I59" s="794"/>
      <c r="J59" s="794"/>
      <c r="K59" s="794"/>
      <c r="L59" s="794"/>
      <c r="M59" s="794"/>
      <c r="N59" s="794"/>
      <c r="O59" s="794"/>
      <c r="P59" s="795"/>
      <c r="Q59" s="851"/>
      <c r="R59" s="852"/>
      <c r="S59" s="852"/>
      <c r="T59" s="852"/>
      <c r="U59" s="852"/>
      <c r="V59" s="852"/>
      <c r="W59" s="852"/>
      <c r="X59" s="852"/>
      <c r="Y59" s="852"/>
      <c r="Z59" s="852"/>
      <c r="AA59" s="852"/>
      <c r="AB59" s="852"/>
      <c r="AC59" s="852"/>
      <c r="AD59" s="852"/>
      <c r="AE59" s="853"/>
      <c r="AF59" s="799"/>
      <c r="AG59" s="800"/>
      <c r="AH59" s="800"/>
      <c r="AI59" s="800"/>
      <c r="AJ59" s="801"/>
      <c r="AK59" s="855"/>
      <c r="AL59" s="852"/>
      <c r="AM59" s="852"/>
      <c r="AN59" s="852"/>
      <c r="AO59" s="852"/>
      <c r="AP59" s="852"/>
      <c r="AQ59" s="852"/>
      <c r="AR59" s="852"/>
      <c r="AS59" s="852"/>
      <c r="AT59" s="852"/>
      <c r="AU59" s="852"/>
      <c r="AV59" s="852"/>
      <c r="AW59" s="852"/>
      <c r="AX59" s="852"/>
      <c r="AY59" s="852"/>
      <c r="AZ59" s="854"/>
      <c r="BA59" s="854"/>
      <c r="BB59" s="854"/>
      <c r="BC59" s="854"/>
      <c r="BD59" s="854"/>
      <c r="BE59" s="848"/>
      <c r="BF59" s="848"/>
      <c r="BG59" s="848"/>
      <c r="BH59" s="848"/>
      <c r="BI59" s="849"/>
      <c r="BJ59" s="224"/>
      <c r="BK59" s="224"/>
      <c r="BL59" s="224"/>
      <c r="BM59" s="224"/>
      <c r="BN59" s="224"/>
      <c r="BO59" s="233"/>
      <c r="BP59" s="233"/>
      <c r="BQ59" s="230">
        <v>53</v>
      </c>
      <c r="BR59" s="231"/>
      <c r="BS59" s="786"/>
      <c r="BT59" s="787"/>
      <c r="BU59" s="787"/>
      <c r="BV59" s="787"/>
      <c r="BW59" s="787"/>
      <c r="BX59" s="787"/>
      <c r="BY59" s="787"/>
      <c r="BZ59" s="787"/>
      <c r="CA59" s="787"/>
      <c r="CB59" s="787"/>
      <c r="CC59" s="787"/>
      <c r="CD59" s="787"/>
      <c r="CE59" s="787"/>
      <c r="CF59" s="787"/>
      <c r="CG59" s="788"/>
      <c r="CH59" s="789"/>
      <c r="CI59" s="790"/>
      <c r="CJ59" s="790"/>
      <c r="CK59" s="790"/>
      <c r="CL59" s="791"/>
      <c r="CM59" s="789"/>
      <c r="CN59" s="790"/>
      <c r="CO59" s="790"/>
      <c r="CP59" s="790"/>
      <c r="CQ59" s="791"/>
      <c r="CR59" s="789"/>
      <c r="CS59" s="790"/>
      <c r="CT59" s="790"/>
      <c r="CU59" s="790"/>
      <c r="CV59" s="791"/>
      <c r="CW59" s="789"/>
      <c r="CX59" s="790"/>
      <c r="CY59" s="790"/>
      <c r="CZ59" s="790"/>
      <c r="DA59" s="791"/>
      <c r="DB59" s="789"/>
      <c r="DC59" s="790"/>
      <c r="DD59" s="790"/>
      <c r="DE59" s="790"/>
      <c r="DF59" s="791"/>
      <c r="DG59" s="789"/>
      <c r="DH59" s="790"/>
      <c r="DI59" s="790"/>
      <c r="DJ59" s="790"/>
      <c r="DK59" s="791"/>
      <c r="DL59" s="789"/>
      <c r="DM59" s="790"/>
      <c r="DN59" s="790"/>
      <c r="DO59" s="790"/>
      <c r="DP59" s="791"/>
      <c r="DQ59" s="789"/>
      <c r="DR59" s="790"/>
      <c r="DS59" s="790"/>
      <c r="DT59" s="790"/>
      <c r="DU59" s="791"/>
      <c r="DV59" s="786"/>
      <c r="DW59" s="787"/>
      <c r="DX59" s="787"/>
      <c r="DY59" s="787"/>
      <c r="DZ59" s="792"/>
      <c r="EA59" s="222"/>
    </row>
    <row r="60" spans="1:131" ht="26.25" customHeight="1">
      <c r="A60" s="230">
        <v>33</v>
      </c>
      <c r="B60" s="793"/>
      <c r="C60" s="794"/>
      <c r="D60" s="794"/>
      <c r="E60" s="794"/>
      <c r="F60" s="794"/>
      <c r="G60" s="794"/>
      <c r="H60" s="794"/>
      <c r="I60" s="794"/>
      <c r="J60" s="794"/>
      <c r="K60" s="794"/>
      <c r="L60" s="794"/>
      <c r="M60" s="794"/>
      <c r="N60" s="794"/>
      <c r="O60" s="794"/>
      <c r="P60" s="795"/>
      <c r="Q60" s="851"/>
      <c r="R60" s="852"/>
      <c r="S60" s="852"/>
      <c r="T60" s="852"/>
      <c r="U60" s="852"/>
      <c r="V60" s="852"/>
      <c r="W60" s="852"/>
      <c r="X60" s="852"/>
      <c r="Y60" s="852"/>
      <c r="Z60" s="852"/>
      <c r="AA60" s="852"/>
      <c r="AB60" s="852"/>
      <c r="AC60" s="852"/>
      <c r="AD60" s="852"/>
      <c r="AE60" s="853"/>
      <c r="AF60" s="799"/>
      <c r="AG60" s="800"/>
      <c r="AH60" s="800"/>
      <c r="AI60" s="800"/>
      <c r="AJ60" s="801"/>
      <c r="AK60" s="855"/>
      <c r="AL60" s="852"/>
      <c r="AM60" s="852"/>
      <c r="AN60" s="852"/>
      <c r="AO60" s="852"/>
      <c r="AP60" s="852"/>
      <c r="AQ60" s="852"/>
      <c r="AR60" s="852"/>
      <c r="AS60" s="852"/>
      <c r="AT60" s="852"/>
      <c r="AU60" s="852"/>
      <c r="AV60" s="852"/>
      <c r="AW60" s="852"/>
      <c r="AX60" s="852"/>
      <c r="AY60" s="852"/>
      <c r="AZ60" s="854"/>
      <c r="BA60" s="854"/>
      <c r="BB60" s="854"/>
      <c r="BC60" s="854"/>
      <c r="BD60" s="854"/>
      <c r="BE60" s="848"/>
      <c r="BF60" s="848"/>
      <c r="BG60" s="848"/>
      <c r="BH60" s="848"/>
      <c r="BI60" s="849"/>
      <c r="BJ60" s="224"/>
      <c r="BK60" s="224"/>
      <c r="BL60" s="224"/>
      <c r="BM60" s="224"/>
      <c r="BN60" s="224"/>
      <c r="BO60" s="233"/>
      <c r="BP60" s="233"/>
      <c r="BQ60" s="230">
        <v>54</v>
      </c>
      <c r="BR60" s="231"/>
      <c r="BS60" s="786"/>
      <c r="BT60" s="787"/>
      <c r="BU60" s="787"/>
      <c r="BV60" s="787"/>
      <c r="BW60" s="787"/>
      <c r="BX60" s="787"/>
      <c r="BY60" s="787"/>
      <c r="BZ60" s="787"/>
      <c r="CA60" s="787"/>
      <c r="CB60" s="787"/>
      <c r="CC60" s="787"/>
      <c r="CD60" s="787"/>
      <c r="CE60" s="787"/>
      <c r="CF60" s="787"/>
      <c r="CG60" s="788"/>
      <c r="CH60" s="789"/>
      <c r="CI60" s="790"/>
      <c r="CJ60" s="790"/>
      <c r="CK60" s="790"/>
      <c r="CL60" s="791"/>
      <c r="CM60" s="789"/>
      <c r="CN60" s="790"/>
      <c r="CO60" s="790"/>
      <c r="CP60" s="790"/>
      <c r="CQ60" s="791"/>
      <c r="CR60" s="789"/>
      <c r="CS60" s="790"/>
      <c r="CT60" s="790"/>
      <c r="CU60" s="790"/>
      <c r="CV60" s="791"/>
      <c r="CW60" s="789"/>
      <c r="CX60" s="790"/>
      <c r="CY60" s="790"/>
      <c r="CZ60" s="790"/>
      <c r="DA60" s="791"/>
      <c r="DB60" s="789"/>
      <c r="DC60" s="790"/>
      <c r="DD60" s="790"/>
      <c r="DE60" s="790"/>
      <c r="DF60" s="791"/>
      <c r="DG60" s="789"/>
      <c r="DH60" s="790"/>
      <c r="DI60" s="790"/>
      <c r="DJ60" s="790"/>
      <c r="DK60" s="791"/>
      <c r="DL60" s="789"/>
      <c r="DM60" s="790"/>
      <c r="DN60" s="790"/>
      <c r="DO60" s="790"/>
      <c r="DP60" s="791"/>
      <c r="DQ60" s="789"/>
      <c r="DR60" s="790"/>
      <c r="DS60" s="790"/>
      <c r="DT60" s="790"/>
      <c r="DU60" s="791"/>
      <c r="DV60" s="786"/>
      <c r="DW60" s="787"/>
      <c r="DX60" s="787"/>
      <c r="DY60" s="787"/>
      <c r="DZ60" s="792"/>
      <c r="EA60" s="222"/>
    </row>
    <row r="61" spans="1:131" ht="26.25" customHeight="1" thickBot="1">
      <c r="A61" s="230">
        <v>34</v>
      </c>
      <c r="B61" s="793"/>
      <c r="C61" s="794"/>
      <c r="D61" s="794"/>
      <c r="E61" s="794"/>
      <c r="F61" s="794"/>
      <c r="G61" s="794"/>
      <c r="H61" s="794"/>
      <c r="I61" s="794"/>
      <c r="J61" s="794"/>
      <c r="K61" s="794"/>
      <c r="L61" s="794"/>
      <c r="M61" s="794"/>
      <c r="N61" s="794"/>
      <c r="O61" s="794"/>
      <c r="P61" s="795"/>
      <c r="Q61" s="851"/>
      <c r="R61" s="852"/>
      <c r="S61" s="852"/>
      <c r="T61" s="852"/>
      <c r="U61" s="852"/>
      <c r="V61" s="852"/>
      <c r="W61" s="852"/>
      <c r="X61" s="852"/>
      <c r="Y61" s="852"/>
      <c r="Z61" s="852"/>
      <c r="AA61" s="852"/>
      <c r="AB61" s="852"/>
      <c r="AC61" s="852"/>
      <c r="AD61" s="852"/>
      <c r="AE61" s="853"/>
      <c r="AF61" s="799"/>
      <c r="AG61" s="800"/>
      <c r="AH61" s="800"/>
      <c r="AI61" s="800"/>
      <c r="AJ61" s="801"/>
      <c r="AK61" s="855"/>
      <c r="AL61" s="852"/>
      <c r="AM61" s="852"/>
      <c r="AN61" s="852"/>
      <c r="AO61" s="852"/>
      <c r="AP61" s="852"/>
      <c r="AQ61" s="852"/>
      <c r="AR61" s="852"/>
      <c r="AS61" s="852"/>
      <c r="AT61" s="852"/>
      <c r="AU61" s="852"/>
      <c r="AV61" s="852"/>
      <c r="AW61" s="852"/>
      <c r="AX61" s="852"/>
      <c r="AY61" s="852"/>
      <c r="AZ61" s="854"/>
      <c r="BA61" s="854"/>
      <c r="BB61" s="854"/>
      <c r="BC61" s="854"/>
      <c r="BD61" s="854"/>
      <c r="BE61" s="848"/>
      <c r="BF61" s="848"/>
      <c r="BG61" s="848"/>
      <c r="BH61" s="848"/>
      <c r="BI61" s="849"/>
      <c r="BJ61" s="224"/>
      <c r="BK61" s="224"/>
      <c r="BL61" s="224"/>
      <c r="BM61" s="224"/>
      <c r="BN61" s="224"/>
      <c r="BO61" s="233"/>
      <c r="BP61" s="233"/>
      <c r="BQ61" s="230">
        <v>55</v>
      </c>
      <c r="BR61" s="231"/>
      <c r="BS61" s="786"/>
      <c r="BT61" s="787"/>
      <c r="BU61" s="787"/>
      <c r="BV61" s="787"/>
      <c r="BW61" s="787"/>
      <c r="BX61" s="787"/>
      <c r="BY61" s="787"/>
      <c r="BZ61" s="787"/>
      <c r="CA61" s="787"/>
      <c r="CB61" s="787"/>
      <c r="CC61" s="787"/>
      <c r="CD61" s="787"/>
      <c r="CE61" s="787"/>
      <c r="CF61" s="787"/>
      <c r="CG61" s="788"/>
      <c r="CH61" s="789"/>
      <c r="CI61" s="790"/>
      <c r="CJ61" s="790"/>
      <c r="CK61" s="790"/>
      <c r="CL61" s="791"/>
      <c r="CM61" s="789"/>
      <c r="CN61" s="790"/>
      <c r="CO61" s="790"/>
      <c r="CP61" s="790"/>
      <c r="CQ61" s="791"/>
      <c r="CR61" s="789"/>
      <c r="CS61" s="790"/>
      <c r="CT61" s="790"/>
      <c r="CU61" s="790"/>
      <c r="CV61" s="791"/>
      <c r="CW61" s="789"/>
      <c r="CX61" s="790"/>
      <c r="CY61" s="790"/>
      <c r="CZ61" s="790"/>
      <c r="DA61" s="791"/>
      <c r="DB61" s="789"/>
      <c r="DC61" s="790"/>
      <c r="DD61" s="790"/>
      <c r="DE61" s="790"/>
      <c r="DF61" s="791"/>
      <c r="DG61" s="789"/>
      <c r="DH61" s="790"/>
      <c r="DI61" s="790"/>
      <c r="DJ61" s="790"/>
      <c r="DK61" s="791"/>
      <c r="DL61" s="789"/>
      <c r="DM61" s="790"/>
      <c r="DN61" s="790"/>
      <c r="DO61" s="790"/>
      <c r="DP61" s="791"/>
      <c r="DQ61" s="789"/>
      <c r="DR61" s="790"/>
      <c r="DS61" s="790"/>
      <c r="DT61" s="790"/>
      <c r="DU61" s="791"/>
      <c r="DV61" s="786"/>
      <c r="DW61" s="787"/>
      <c r="DX61" s="787"/>
      <c r="DY61" s="787"/>
      <c r="DZ61" s="792"/>
      <c r="EA61" s="222"/>
    </row>
    <row r="62" spans="1:131" ht="26.25" customHeight="1">
      <c r="A62" s="230">
        <v>35</v>
      </c>
      <c r="B62" s="793"/>
      <c r="C62" s="794"/>
      <c r="D62" s="794"/>
      <c r="E62" s="794"/>
      <c r="F62" s="794"/>
      <c r="G62" s="794"/>
      <c r="H62" s="794"/>
      <c r="I62" s="794"/>
      <c r="J62" s="794"/>
      <c r="K62" s="794"/>
      <c r="L62" s="794"/>
      <c r="M62" s="794"/>
      <c r="N62" s="794"/>
      <c r="O62" s="794"/>
      <c r="P62" s="795"/>
      <c r="Q62" s="851"/>
      <c r="R62" s="852"/>
      <c r="S62" s="852"/>
      <c r="T62" s="852"/>
      <c r="U62" s="852"/>
      <c r="V62" s="852"/>
      <c r="W62" s="852"/>
      <c r="X62" s="852"/>
      <c r="Y62" s="852"/>
      <c r="Z62" s="852"/>
      <c r="AA62" s="852"/>
      <c r="AB62" s="852"/>
      <c r="AC62" s="852"/>
      <c r="AD62" s="852"/>
      <c r="AE62" s="853"/>
      <c r="AF62" s="799"/>
      <c r="AG62" s="800"/>
      <c r="AH62" s="800"/>
      <c r="AI62" s="800"/>
      <c r="AJ62" s="801"/>
      <c r="AK62" s="855"/>
      <c r="AL62" s="852"/>
      <c r="AM62" s="852"/>
      <c r="AN62" s="852"/>
      <c r="AO62" s="852"/>
      <c r="AP62" s="852"/>
      <c r="AQ62" s="852"/>
      <c r="AR62" s="852"/>
      <c r="AS62" s="852"/>
      <c r="AT62" s="852"/>
      <c r="AU62" s="852"/>
      <c r="AV62" s="852"/>
      <c r="AW62" s="852"/>
      <c r="AX62" s="852"/>
      <c r="AY62" s="852"/>
      <c r="AZ62" s="854"/>
      <c r="BA62" s="854"/>
      <c r="BB62" s="854"/>
      <c r="BC62" s="854"/>
      <c r="BD62" s="854"/>
      <c r="BE62" s="848"/>
      <c r="BF62" s="848"/>
      <c r="BG62" s="848"/>
      <c r="BH62" s="848"/>
      <c r="BI62" s="849"/>
      <c r="BJ62" s="863" t="s">
        <v>397</v>
      </c>
      <c r="BK62" s="822"/>
      <c r="BL62" s="822"/>
      <c r="BM62" s="822"/>
      <c r="BN62" s="823"/>
      <c r="BO62" s="233"/>
      <c r="BP62" s="233"/>
      <c r="BQ62" s="230">
        <v>56</v>
      </c>
      <c r="BR62" s="231"/>
      <c r="BS62" s="786"/>
      <c r="BT62" s="787"/>
      <c r="BU62" s="787"/>
      <c r="BV62" s="787"/>
      <c r="BW62" s="787"/>
      <c r="BX62" s="787"/>
      <c r="BY62" s="787"/>
      <c r="BZ62" s="787"/>
      <c r="CA62" s="787"/>
      <c r="CB62" s="787"/>
      <c r="CC62" s="787"/>
      <c r="CD62" s="787"/>
      <c r="CE62" s="787"/>
      <c r="CF62" s="787"/>
      <c r="CG62" s="788"/>
      <c r="CH62" s="789"/>
      <c r="CI62" s="790"/>
      <c r="CJ62" s="790"/>
      <c r="CK62" s="790"/>
      <c r="CL62" s="791"/>
      <c r="CM62" s="789"/>
      <c r="CN62" s="790"/>
      <c r="CO62" s="790"/>
      <c r="CP62" s="790"/>
      <c r="CQ62" s="791"/>
      <c r="CR62" s="789"/>
      <c r="CS62" s="790"/>
      <c r="CT62" s="790"/>
      <c r="CU62" s="790"/>
      <c r="CV62" s="791"/>
      <c r="CW62" s="789"/>
      <c r="CX62" s="790"/>
      <c r="CY62" s="790"/>
      <c r="CZ62" s="790"/>
      <c r="DA62" s="791"/>
      <c r="DB62" s="789"/>
      <c r="DC62" s="790"/>
      <c r="DD62" s="790"/>
      <c r="DE62" s="790"/>
      <c r="DF62" s="791"/>
      <c r="DG62" s="789"/>
      <c r="DH62" s="790"/>
      <c r="DI62" s="790"/>
      <c r="DJ62" s="790"/>
      <c r="DK62" s="791"/>
      <c r="DL62" s="789"/>
      <c r="DM62" s="790"/>
      <c r="DN62" s="790"/>
      <c r="DO62" s="790"/>
      <c r="DP62" s="791"/>
      <c r="DQ62" s="789"/>
      <c r="DR62" s="790"/>
      <c r="DS62" s="790"/>
      <c r="DT62" s="790"/>
      <c r="DU62" s="791"/>
      <c r="DV62" s="786"/>
      <c r="DW62" s="787"/>
      <c r="DX62" s="787"/>
      <c r="DY62" s="787"/>
      <c r="DZ62" s="792"/>
      <c r="EA62" s="222"/>
    </row>
    <row r="63" spans="1:131" ht="26.25" customHeight="1" thickBot="1">
      <c r="A63" s="232" t="s">
        <v>378</v>
      </c>
      <c r="B63" s="802" t="s">
        <v>398</v>
      </c>
      <c r="C63" s="803"/>
      <c r="D63" s="803"/>
      <c r="E63" s="803"/>
      <c r="F63" s="803"/>
      <c r="G63" s="803"/>
      <c r="H63" s="803"/>
      <c r="I63" s="803"/>
      <c r="J63" s="803"/>
      <c r="K63" s="803"/>
      <c r="L63" s="803"/>
      <c r="M63" s="803"/>
      <c r="N63" s="803"/>
      <c r="O63" s="803"/>
      <c r="P63" s="804"/>
      <c r="Q63" s="856"/>
      <c r="R63" s="857"/>
      <c r="S63" s="857"/>
      <c r="T63" s="857"/>
      <c r="U63" s="857"/>
      <c r="V63" s="857"/>
      <c r="W63" s="857"/>
      <c r="X63" s="857"/>
      <c r="Y63" s="857"/>
      <c r="Z63" s="857"/>
      <c r="AA63" s="857"/>
      <c r="AB63" s="857"/>
      <c r="AC63" s="857"/>
      <c r="AD63" s="857"/>
      <c r="AE63" s="858"/>
      <c r="AF63" s="859">
        <v>516</v>
      </c>
      <c r="AG63" s="860"/>
      <c r="AH63" s="860"/>
      <c r="AI63" s="860"/>
      <c r="AJ63" s="861"/>
      <c r="AK63" s="862"/>
      <c r="AL63" s="857"/>
      <c r="AM63" s="857"/>
      <c r="AN63" s="857"/>
      <c r="AO63" s="857"/>
      <c r="AP63" s="860">
        <f>SUM(AP28:AT33)</f>
        <v>2453</v>
      </c>
      <c r="AQ63" s="860"/>
      <c r="AR63" s="860"/>
      <c r="AS63" s="860"/>
      <c r="AT63" s="860"/>
      <c r="AU63" s="860">
        <f>SUM(AU28:AY33)</f>
        <v>2393</v>
      </c>
      <c r="AV63" s="860"/>
      <c r="AW63" s="860"/>
      <c r="AX63" s="860"/>
      <c r="AY63" s="860"/>
      <c r="AZ63" s="864"/>
      <c r="BA63" s="864"/>
      <c r="BB63" s="864"/>
      <c r="BC63" s="864"/>
      <c r="BD63" s="864"/>
      <c r="BE63" s="865"/>
      <c r="BF63" s="865"/>
      <c r="BG63" s="865"/>
      <c r="BH63" s="865"/>
      <c r="BI63" s="866"/>
      <c r="BJ63" s="867" t="s">
        <v>122</v>
      </c>
      <c r="BK63" s="868"/>
      <c r="BL63" s="868"/>
      <c r="BM63" s="868"/>
      <c r="BN63" s="869"/>
      <c r="BO63" s="233"/>
      <c r="BP63" s="233"/>
      <c r="BQ63" s="230">
        <v>57</v>
      </c>
      <c r="BR63" s="231"/>
      <c r="BS63" s="786"/>
      <c r="BT63" s="787"/>
      <c r="BU63" s="787"/>
      <c r="BV63" s="787"/>
      <c r="BW63" s="787"/>
      <c r="BX63" s="787"/>
      <c r="BY63" s="787"/>
      <c r="BZ63" s="787"/>
      <c r="CA63" s="787"/>
      <c r="CB63" s="787"/>
      <c r="CC63" s="787"/>
      <c r="CD63" s="787"/>
      <c r="CE63" s="787"/>
      <c r="CF63" s="787"/>
      <c r="CG63" s="788"/>
      <c r="CH63" s="789"/>
      <c r="CI63" s="790"/>
      <c r="CJ63" s="790"/>
      <c r="CK63" s="790"/>
      <c r="CL63" s="791"/>
      <c r="CM63" s="789"/>
      <c r="CN63" s="790"/>
      <c r="CO63" s="790"/>
      <c r="CP63" s="790"/>
      <c r="CQ63" s="791"/>
      <c r="CR63" s="789"/>
      <c r="CS63" s="790"/>
      <c r="CT63" s="790"/>
      <c r="CU63" s="790"/>
      <c r="CV63" s="791"/>
      <c r="CW63" s="789"/>
      <c r="CX63" s="790"/>
      <c r="CY63" s="790"/>
      <c r="CZ63" s="790"/>
      <c r="DA63" s="791"/>
      <c r="DB63" s="789"/>
      <c r="DC63" s="790"/>
      <c r="DD63" s="790"/>
      <c r="DE63" s="790"/>
      <c r="DF63" s="791"/>
      <c r="DG63" s="789"/>
      <c r="DH63" s="790"/>
      <c r="DI63" s="790"/>
      <c r="DJ63" s="790"/>
      <c r="DK63" s="791"/>
      <c r="DL63" s="789"/>
      <c r="DM63" s="790"/>
      <c r="DN63" s="790"/>
      <c r="DO63" s="790"/>
      <c r="DP63" s="791"/>
      <c r="DQ63" s="789"/>
      <c r="DR63" s="790"/>
      <c r="DS63" s="790"/>
      <c r="DT63" s="790"/>
      <c r="DU63" s="791"/>
      <c r="DV63" s="786"/>
      <c r="DW63" s="787"/>
      <c r="DX63" s="787"/>
      <c r="DY63" s="787"/>
      <c r="DZ63" s="792"/>
      <c r="EA63" s="222"/>
    </row>
    <row r="64" spans="1:131" ht="26.25" customHeight="1">
      <c r="A64" s="233"/>
      <c r="B64" s="233"/>
      <c r="C64" s="233"/>
      <c r="D64" s="233"/>
      <c r="E64" s="233"/>
      <c r="F64" s="233"/>
      <c r="G64" s="233"/>
      <c r="H64" s="233"/>
      <c r="I64" s="233"/>
      <c r="J64" s="233"/>
      <c r="K64" s="233"/>
      <c r="L64" s="233"/>
      <c r="M64" s="233"/>
      <c r="N64" s="233"/>
      <c r="O64" s="233"/>
      <c r="P64" s="233"/>
      <c r="Q64" s="233"/>
      <c r="R64" s="233"/>
      <c r="S64" s="233"/>
      <c r="T64" s="233"/>
      <c r="U64" s="233"/>
      <c r="V64" s="233"/>
      <c r="W64" s="233"/>
      <c r="X64" s="233"/>
      <c r="Y64" s="233"/>
      <c r="Z64" s="233"/>
      <c r="AA64" s="233"/>
      <c r="AB64" s="233"/>
      <c r="AC64" s="233"/>
      <c r="AD64" s="233"/>
      <c r="AE64" s="233"/>
      <c r="AF64" s="233"/>
      <c r="AG64" s="233"/>
      <c r="AH64" s="233"/>
      <c r="AI64" s="233"/>
      <c r="AJ64" s="233"/>
      <c r="AK64" s="233"/>
      <c r="AL64" s="233"/>
      <c r="AM64" s="233"/>
      <c r="AN64" s="233"/>
      <c r="AO64" s="233"/>
      <c r="AP64" s="233"/>
      <c r="AQ64" s="233"/>
      <c r="AR64" s="233"/>
      <c r="AS64" s="233"/>
      <c r="AT64" s="233"/>
      <c r="AU64" s="233"/>
      <c r="AV64" s="233"/>
      <c r="AW64" s="233"/>
      <c r="AX64" s="233"/>
      <c r="AY64" s="233"/>
      <c r="AZ64" s="233"/>
      <c r="BA64" s="233"/>
      <c r="BB64" s="233"/>
      <c r="BC64" s="233"/>
      <c r="BD64" s="233"/>
      <c r="BE64" s="233"/>
      <c r="BF64" s="233"/>
      <c r="BG64" s="233"/>
      <c r="BH64" s="233"/>
      <c r="BI64" s="233"/>
      <c r="BJ64" s="233"/>
      <c r="BK64" s="233"/>
      <c r="BL64" s="233"/>
      <c r="BM64" s="233"/>
      <c r="BN64" s="233"/>
      <c r="BO64" s="233"/>
      <c r="BP64" s="233"/>
      <c r="BQ64" s="230">
        <v>58</v>
      </c>
      <c r="BR64" s="231"/>
      <c r="BS64" s="786"/>
      <c r="BT64" s="787"/>
      <c r="BU64" s="787"/>
      <c r="BV64" s="787"/>
      <c r="BW64" s="787"/>
      <c r="BX64" s="787"/>
      <c r="BY64" s="787"/>
      <c r="BZ64" s="787"/>
      <c r="CA64" s="787"/>
      <c r="CB64" s="787"/>
      <c r="CC64" s="787"/>
      <c r="CD64" s="787"/>
      <c r="CE64" s="787"/>
      <c r="CF64" s="787"/>
      <c r="CG64" s="788"/>
      <c r="CH64" s="789"/>
      <c r="CI64" s="790"/>
      <c r="CJ64" s="790"/>
      <c r="CK64" s="790"/>
      <c r="CL64" s="791"/>
      <c r="CM64" s="789"/>
      <c r="CN64" s="790"/>
      <c r="CO64" s="790"/>
      <c r="CP64" s="790"/>
      <c r="CQ64" s="791"/>
      <c r="CR64" s="789"/>
      <c r="CS64" s="790"/>
      <c r="CT64" s="790"/>
      <c r="CU64" s="790"/>
      <c r="CV64" s="791"/>
      <c r="CW64" s="789"/>
      <c r="CX64" s="790"/>
      <c r="CY64" s="790"/>
      <c r="CZ64" s="790"/>
      <c r="DA64" s="791"/>
      <c r="DB64" s="789"/>
      <c r="DC64" s="790"/>
      <c r="DD64" s="790"/>
      <c r="DE64" s="790"/>
      <c r="DF64" s="791"/>
      <c r="DG64" s="789"/>
      <c r="DH64" s="790"/>
      <c r="DI64" s="790"/>
      <c r="DJ64" s="790"/>
      <c r="DK64" s="791"/>
      <c r="DL64" s="789"/>
      <c r="DM64" s="790"/>
      <c r="DN64" s="790"/>
      <c r="DO64" s="790"/>
      <c r="DP64" s="791"/>
      <c r="DQ64" s="789"/>
      <c r="DR64" s="790"/>
      <c r="DS64" s="790"/>
      <c r="DT64" s="790"/>
      <c r="DU64" s="791"/>
      <c r="DV64" s="786"/>
      <c r="DW64" s="787"/>
      <c r="DX64" s="787"/>
      <c r="DY64" s="787"/>
      <c r="DZ64" s="792"/>
      <c r="EA64" s="222"/>
    </row>
    <row r="65" spans="1:131" ht="26.25" customHeight="1" thickBot="1">
      <c r="A65" s="224" t="s">
        <v>399</v>
      </c>
      <c r="B65" s="224"/>
      <c r="C65" s="224"/>
      <c r="D65" s="224"/>
      <c r="E65" s="224"/>
      <c r="F65" s="224"/>
      <c r="G65" s="224"/>
      <c r="H65" s="224"/>
      <c r="I65" s="224"/>
      <c r="J65" s="224"/>
      <c r="K65" s="224"/>
      <c r="L65" s="224"/>
      <c r="M65" s="224"/>
      <c r="N65" s="224"/>
      <c r="O65" s="224"/>
      <c r="P65" s="224"/>
      <c r="Q65" s="224"/>
      <c r="R65" s="224"/>
      <c r="S65" s="224"/>
      <c r="T65" s="224"/>
      <c r="U65" s="224"/>
      <c r="V65" s="224"/>
      <c r="W65" s="224"/>
      <c r="X65" s="224"/>
      <c r="Y65" s="224"/>
      <c r="Z65" s="224"/>
      <c r="AA65" s="224"/>
      <c r="AB65" s="224"/>
      <c r="AC65" s="224"/>
      <c r="AD65" s="224"/>
      <c r="AE65" s="224"/>
      <c r="AF65" s="224"/>
      <c r="AG65" s="224"/>
      <c r="AH65" s="224"/>
      <c r="AI65" s="224"/>
      <c r="AJ65" s="224"/>
      <c r="AK65" s="224"/>
      <c r="AL65" s="224"/>
      <c r="AM65" s="224"/>
      <c r="AN65" s="224"/>
      <c r="AO65" s="224"/>
      <c r="AP65" s="224"/>
      <c r="AQ65" s="224"/>
      <c r="AR65" s="224"/>
      <c r="AS65" s="224"/>
      <c r="AT65" s="224"/>
      <c r="AU65" s="224"/>
      <c r="AV65" s="224"/>
      <c r="AW65" s="224"/>
      <c r="AX65" s="224"/>
      <c r="AY65" s="224"/>
      <c r="AZ65" s="224"/>
      <c r="BA65" s="224"/>
      <c r="BB65" s="224"/>
      <c r="BC65" s="224"/>
      <c r="BD65" s="224"/>
      <c r="BE65" s="233"/>
      <c r="BF65" s="233"/>
      <c r="BG65" s="233"/>
      <c r="BH65" s="233"/>
      <c r="BI65" s="233"/>
      <c r="BJ65" s="233"/>
      <c r="BK65" s="233"/>
      <c r="BL65" s="233"/>
      <c r="BM65" s="233"/>
      <c r="BN65" s="233"/>
      <c r="BO65" s="233"/>
      <c r="BP65" s="233"/>
      <c r="BQ65" s="230">
        <v>59</v>
      </c>
      <c r="BR65" s="231"/>
      <c r="BS65" s="786"/>
      <c r="BT65" s="787"/>
      <c r="BU65" s="787"/>
      <c r="BV65" s="787"/>
      <c r="BW65" s="787"/>
      <c r="BX65" s="787"/>
      <c r="BY65" s="787"/>
      <c r="BZ65" s="787"/>
      <c r="CA65" s="787"/>
      <c r="CB65" s="787"/>
      <c r="CC65" s="787"/>
      <c r="CD65" s="787"/>
      <c r="CE65" s="787"/>
      <c r="CF65" s="787"/>
      <c r="CG65" s="788"/>
      <c r="CH65" s="789"/>
      <c r="CI65" s="790"/>
      <c r="CJ65" s="790"/>
      <c r="CK65" s="790"/>
      <c r="CL65" s="791"/>
      <c r="CM65" s="789"/>
      <c r="CN65" s="790"/>
      <c r="CO65" s="790"/>
      <c r="CP65" s="790"/>
      <c r="CQ65" s="791"/>
      <c r="CR65" s="789"/>
      <c r="CS65" s="790"/>
      <c r="CT65" s="790"/>
      <c r="CU65" s="790"/>
      <c r="CV65" s="791"/>
      <c r="CW65" s="789"/>
      <c r="CX65" s="790"/>
      <c r="CY65" s="790"/>
      <c r="CZ65" s="790"/>
      <c r="DA65" s="791"/>
      <c r="DB65" s="789"/>
      <c r="DC65" s="790"/>
      <c r="DD65" s="790"/>
      <c r="DE65" s="790"/>
      <c r="DF65" s="791"/>
      <c r="DG65" s="789"/>
      <c r="DH65" s="790"/>
      <c r="DI65" s="790"/>
      <c r="DJ65" s="790"/>
      <c r="DK65" s="791"/>
      <c r="DL65" s="789"/>
      <c r="DM65" s="790"/>
      <c r="DN65" s="790"/>
      <c r="DO65" s="790"/>
      <c r="DP65" s="791"/>
      <c r="DQ65" s="789"/>
      <c r="DR65" s="790"/>
      <c r="DS65" s="790"/>
      <c r="DT65" s="790"/>
      <c r="DU65" s="791"/>
      <c r="DV65" s="786"/>
      <c r="DW65" s="787"/>
      <c r="DX65" s="787"/>
      <c r="DY65" s="787"/>
      <c r="DZ65" s="792"/>
      <c r="EA65" s="222"/>
    </row>
    <row r="66" spans="1:131" ht="26.25" customHeight="1">
      <c r="A66" s="740" t="s">
        <v>400</v>
      </c>
      <c r="B66" s="741"/>
      <c r="C66" s="741"/>
      <c r="D66" s="741"/>
      <c r="E66" s="741"/>
      <c r="F66" s="741"/>
      <c r="G66" s="741"/>
      <c r="H66" s="741"/>
      <c r="I66" s="741"/>
      <c r="J66" s="741"/>
      <c r="K66" s="741"/>
      <c r="L66" s="741"/>
      <c r="M66" s="741"/>
      <c r="N66" s="741"/>
      <c r="O66" s="741"/>
      <c r="P66" s="742"/>
      <c r="Q66" s="746" t="s">
        <v>382</v>
      </c>
      <c r="R66" s="747"/>
      <c r="S66" s="747"/>
      <c r="T66" s="747"/>
      <c r="U66" s="748"/>
      <c r="V66" s="746" t="s">
        <v>383</v>
      </c>
      <c r="W66" s="747"/>
      <c r="X66" s="747"/>
      <c r="Y66" s="747"/>
      <c r="Z66" s="748"/>
      <c r="AA66" s="746" t="s">
        <v>384</v>
      </c>
      <c r="AB66" s="747"/>
      <c r="AC66" s="747"/>
      <c r="AD66" s="747"/>
      <c r="AE66" s="748"/>
      <c r="AF66" s="870" t="s">
        <v>385</v>
      </c>
      <c r="AG66" s="831"/>
      <c r="AH66" s="831"/>
      <c r="AI66" s="831"/>
      <c r="AJ66" s="871"/>
      <c r="AK66" s="746" t="s">
        <v>386</v>
      </c>
      <c r="AL66" s="741"/>
      <c r="AM66" s="741"/>
      <c r="AN66" s="741"/>
      <c r="AO66" s="742"/>
      <c r="AP66" s="746" t="s">
        <v>387</v>
      </c>
      <c r="AQ66" s="747"/>
      <c r="AR66" s="747"/>
      <c r="AS66" s="747"/>
      <c r="AT66" s="748"/>
      <c r="AU66" s="746" t="s">
        <v>401</v>
      </c>
      <c r="AV66" s="747"/>
      <c r="AW66" s="747"/>
      <c r="AX66" s="747"/>
      <c r="AY66" s="748"/>
      <c r="AZ66" s="746" t="s">
        <v>364</v>
      </c>
      <c r="BA66" s="747"/>
      <c r="BB66" s="747"/>
      <c r="BC66" s="747"/>
      <c r="BD66" s="753"/>
      <c r="BE66" s="233"/>
      <c r="BF66" s="233"/>
      <c r="BG66" s="233"/>
      <c r="BH66" s="233"/>
      <c r="BI66" s="233"/>
      <c r="BJ66" s="233"/>
      <c r="BK66" s="233"/>
      <c r="BL66" s="233"/>
      <c r="BM66" s="233"/>
      <c r="BN66" s="233"/>
      <c r="BO66" s="233"/>
      <c r="BP66" s="233"/>
      <c r="BQ66" s="230">
        <v>60</v>
      </c>
      <c r="BR66" s="235"/>
      <c r="BS66" s="875"/>
      <c r="BT66" s="876"/>
      <c r="BU66" s="876"/>
      <c r="BV66" s="876"/>
      <c r="BW66" s="876"/>
      <c r="BX66" s="876"/>
      <c r="BY66" s="876"/>
      <c r="BZ66" s="876"/>
      <c r="CA66" s="876"/>
      <c r="CB66" s="876"/>
      <c r="CC66" s="876"/>
      <c r="CD66" s="876"/>
      <c r="CE66" s="876"/>
      <c r="CF66" s="876"/>
      <c r="CG66" s="881"/>
      <c r="CH66" s="878"/>
      <c r="CI66" s="879"/>
      <c r="CJ66" s="879"/>
      <c r="CK66" s="879"/>
      <c r="CL66" s="880"/>
      <c r="CM66" s="878"/>
      <c r="CN66" s="879"/>
      <c r="CO66" s="879"/>
      <c r="CP66" s="879"/>
      <c r="CQ66" s="880"/>
      <c r="CR66" s="878"/>
      <c r="CS66" s="879"/>
      <c r="CT66" s="879"/>
      <c r="CU66" s="879"/>
      <c r="CV66" s="880"/>
      <c r="CW66" s="878"/>
      <c r="CX66" s="879"/>
      <c r="CY66" s="879"/>
      <c r="CZ66" s="879"/>
      <c r="DA66" s="880"/>
      <c r="DB66" s="878"/>
      <c r="DC66" s="879"/>
      <c r="DD66" s="879"/>
      <c r="DE66" s="879"/>
      <c r="DF66" s="880"/>
      <c r="DG66" s="878"/>
      <c r="DH66" s="879"/>
      <c r="DI66" s="879"/>
      <c r="DJ66" s="879"/>
      <c r="DK66" s="880"/>
      <c r="DL66" s="878"/>
      <c r="DM66" s="879"/>
      <c r="DN66" s="879"/>
      <c r="DO66" s="879"/>
      <c r="DP66" s="880"/>
      <c r="DQ66" s="878"/>
      <c r="DR66" s="879"/>
      <c r="DS66" s="879"/>
      <c r="DT66" s="879"/>
      <c r="DU66" s="880"/>
      <c r="DV66" s="875"/>
      <c r="DW66" s="876"/>
      <c r="DX66" s="876"/>
      <c r="DY66" s="876"/>
      <c r="DZ66" s="877"/>
      <c r="EA66" s="222"/>
    </row>
    <row r="67" spans="1:131" ht="26.25" customHeight="1" thickBot="1">
      <c r="A67" s="743"/>
      <c r="B67" s="744"/>
      <c r="C67" s="744"/>
      <c r="D67" s="744"/>
      <c r="E67" s="744"/>
      <c r="F67" s="744"/>
      <c r="G67" s="744"/>
      <c r="H67" s="744"/>
      <c r="I67" s="744"/>
      <c r="J67" s="744"/>
      <c r="K67" s="744"/>
      <c r="L67" s="744"/>
      <c r="M67" s="744"/>
      <c r="N67" s="744"/>
      <c r="O67" s="744"/>
      <c r="P67" s="745"/>
      <c r="Q67" s="749"/>
      <c r="R67" s="750"/>
      <c r="S67" s="750"/>
      <c r="T67" s="750"/>
      <c r="U67" s="751"/>
      <c r="V67" s="749"/>
      <c r="W67" s="750"/>
      <c r="X67" s="750"/>
      <c r="Y67" s="750"/>
      <c r="Z67" s="751"/>
      <c r="AA67" s="749"/>
      <c r="AB67" s="750"/>
      <c r="AC67" s="750"/>
      <c r="AD67" s="750"/>
      <c r="AE67" s="751"/>
      <c r="AF67" s="872"/>
      <c r="AG67" s="834"/>
      <c r="AH67" s="834"/>
      <c r="AI67" s="834"/>
      <c r="AJ67" s="873"/>
      <c r="AK67" s="874"/>
      <c r="AL67" s="744"/>
      <c r="AM67" s="744"/>
      <c r="AN67" s="744"/>
      <c r="AO67" s="745"/>
      <c r="AP67" s="749"/>
      <c r="AQ67" s="750"/>
      <c r="AR67" s="750"/>
      <c r="AS67" s="750"/>
      <c r="AT67" s="751"/>
      <c r="AU67" s="749"/>
      <c r="AV67" s="750"/>
      <c r="AW67" s="750"/>
      <c r="AX67" s="750"/>
      <c r="AY67" s="751"/>
      <c r="AZ67" s="749"/>
      <c r="BA67" s="750"/>
      <c r="BB67" s="750"/>
      <c r="BC67" s="750"/>
      <c r="BD67" s="755"/>
      <c r="BE67" s="233"/>
      <c r="BF67" s="233"/>
      <c r="BG67" s="233"/>
      <c r="BH67" s="233"/>
      <c r="BI67" s="233"/>
      <c r="BJ67" s="233"/>
      <c r="BK67" s="233"/>
      <c r="BL67" s="233"/>
      <c r="BM67" s="233"/>
      <c r="BN67" s="233"/>
      <c r="BO67" s="233"/>
      <c r="BP67" s="233"/>
      <c r="BQ67" s="230">
        <v>61</v>
      </c>
      <c r="BR67" s="235"/>
      <c r="BS67" s="875"/>
      <c r="BT67" s="876"/>
      <c r="BU67" s="876"/>
      <c r="BV67" s="876"/>
      <c r="BW67" s="876"/>
      <c r="BX67" s="876"/>
      <c r="BY67" s="876"/>
      <c r="BZ67" s="876"/>
      <c r="CA67" s="876"/>
      <c r="CB67" s="876"/>
      <c r="CC67" s="876"/>
      <c r="CD67" s="876"/>
      <c r="CE67" s="876"/>
      <c r="CF67" s="876"/>
      <c r="CG67" s="881"/>
      <c r="CH67" s="878"/>
      <c r="CI67" s="879"/>
      <c r="CJ67" s="879"/>
      <c r="CK67" s="879"/>
      <c r="CL67" s="880"/>
      <c r="CM67" s="878"/>
      <c r="CN67" s="879"/>
      <c r="CO67" s="879"/>
      <c r="CP67" s="879"/>
      <c r="CQ67" s="880"/>
      <c r="CR67" s="878"/>
      <c r="CS67" s="879"/>
      <c r="CT67" s="879"/>
      <c r="CU67" s="879"/>
      <c r="CV67" s="880"/>
      <c r="CW67" s="878"/>
      <c r="CX67" s="879"/>
      <c r="CY67" s="879"/>
      <c r="CZ67" s="879"/>
      <c r="DA67" s="880"/>
      <c r="DB67" s="878"/>
      <c r="DC67" s="879"/>
      <c r="DD67" s="879"/>
      <c r="DE67" s="879"/>
      <c r="DF67" s="880"/>
      <c r="DG67" s="878"/>
      <c r="DH67" s="879"/>
      <c r="DI67" s="879"/>
      <c r="DJ67" s="879"/>
      <c r="DK67" s="880"/>
      <c r="DL67" s="878"/>
      <c r="DM67" s="879"/>
      <c r="DN67" s="879"/>
      <c r="DO67" s="879"/>
      <c r="DP67" s="880"/>
      <c r="DQ67" s="878"/>
      <c r="DR67" s="879"/>
      <c r="DS67" s="879"/>
      <c r="DT67" s="879"/>
      <c r="DU67" s="880"/>
      <c r="DV67" s="875"/>
      <c r="DW67" s="876"/>
      <c r="DX67" s="876"/>
      <c r="DY67" s="876"/>
      <c r="DZ67" s="877"/>
      <c r="EA67" s="222"/>
    </row>
    <row r="68" spans="1:131" ht="26.25" customHeight="1" thickTop="1">
      <c r="A68" s="228">
        <v>1</v>
      </c>
      <c r="B68" s="885" t="s">
        <v>555</v>
      </c>
      <c r="C68" s="886"/>
      <c r="D68" s="886"/>
      <c r="E68" s="886"/>
      <c r="F68" s="886"/>
      <c r="G68" s="886"/>
      <c r="H68" s="886"/>
      <c r="I68" s="886"/>
      <c r="J68" s="886"/>
      <c r="K68" s="886"/>
      <c r="L68" s="886"/>
      <c r="M68" s="886"/>
      <c r="N68" s="886"/>
      <c r="O68" s="886"/>
      <c r="P68" s="887"/>
      <c r="Q68" s="888">
        <v>992</v>
      </c>
      <c r="R68" s="882"/>
      <c r="S68" s="882"/>
      <c r="T68" s="882"/>
      <c r="U68" s="882"/>
      <c r="V68" s="882">
        <v>963</v>
      </c>
      <c r="W68" s="882"/>
      <c r="X68" s="882"/>
      <c r="Y68" s="882"/>
      <c r="Z68" s="882"/>
      <c r="AA68" s="882">
        <v>29</v>
      </c>
      <c r="AB68" s="882"/>
      <c r="AC68" s="882"/>
      <c r="AD68" s="882"/>
      <c r="AE68" s="882"/>
      <c r="AF68" s="882">
        <v>29</v>
      </c>
      <c r="AG68" s="882"/>
      <c r="AH68" s="882"/>
      <c r="AI68" s="882"/>
      <c r="AJ68" s="882"/>
      <c r="AK68" s="882">
        <v>50</v>
      </c>
      <c r="AL68" s="882"/>
      <c r="AM68" s="882"/>
      <c r="AN68" s="882"/>
      <c r="AO68" s="882"/>
      <c r="AP68" s="882" t="s">
        <v>563</v>
      </c>
      <c r="AQ68" s="882"/>
      <c r="AR68" s="882"/>
      <c r="AS68" s="882"/>
      <c r="AT68" s="882"/>
      <c r="AU68" s="882" t="s">
        <v>563</v>
      </c>
      <c r="AV68" s="882"/>
      <c r="AW68" s="882"/>
      <c r="AX68" s="882"/>
      <c r="AY68" s="882"/>
      <c r="AZ68" s="883"/>
      <c r="BA68" s="883"/>
      <c r="BB68" s="883"/>
      <c r="BC68" s="883"/>
      <c r="BD68" s="884"/>
      <c r="BE68" s="233"/>
      <c r="BF68" s="233"/>
      <c r="BG68" s="233"/>
      <c r="BH68" s="233"/>
      <c r="BI68" s="233"/>
      <c r="BJ68" s="233"/>
      <c r="BK68" s="233"/>
      <c r="BL68" s="233"/>
      <c r="BM68" s="233"/>
      <c r="BN68" s="233"/>
      <c r="BO68" s="233"/>
      <c r="BP68" s="233"/>
      <c r="BQ68" s="230">
        <v>62</v>
      </c>
      <c r="BR68" s="235"/>
      <c r="BS68" s="875"/>
      <c r="BT68" s="876"/>
      <c r="BU68" s="876"/>
      <c r="BV68" s="876"/>
      <c r="BW68" s="876"/>
      <c r="BX68" s="876"/>
      <c r="BY68" s="876"/>
      <c r="BZ68" s="876"/>
      <c r="CA68" s="876"/>
      <c r="CB68" s="876"/>
      <c r="CC68" s="876"/>
      <c r="CD68" s="876"/>
      <c r="CE68" s="876"/>
      <c r="CF68" s="876"/>
      <c r="CG68" s="881"/>
      <c r="CH68" s="878"/>
      <c r="CI68" s="879"/>
      <c r="CJ68" s="879"/>
      <c r="CK68" s="879"/>
      <c r="CL68" s="880"/>
      <c r="CM68" s="878"/>
      <c r="CN68" s="879"/>
      <c r="CO68" s="879"/>
      <c r="CP68" s="879"/>
      <c r="CQ68" s="880"/>
      <c r="CR68" s="878"/>
      <c r="CS68" s="879"/>
      <c r="CT68" s="879"/>
      <c r="CU68" s="879"/>
      <c r="CV68" s="880"/>
      <c r="CW68" s="878"/>
      <c r="CX68" s="879"/>
      <c r="CY68" s="879"/>
      <c r="CZ68" s="879"/>
      <c r="DA68" s="880"/>
      <c r="DB68" s="878"/>
      <c r="DC68" s="879"/>
      <c r="DD68" s="879"/>
      <c r="DE68" s="879"/>
      <c r="DF68" s="880"/>
      <c r="DG68" s="878"/>
      <c r="DH68" s="879"/>
      <c r="DI68" s="879"/>
      <c r="DJ68" s="879"/>
      <c r="DK68" s="880"/>
      <c r="DL68" s="878"/>
      <c r="DM68" s="879"/>
      <c r="DN68" s="879"/>
      <c r="DO68" s="879"/>
      <c r="DP68" s="880"/>
      <c r="DQ68" s="878"/>
      <c r="DR68" s="879"/>
      <c r="DS68" s="879"/>
      <c r="DT68" s="879"/>
      <c r="DU68" s="880"/>
      <c r="DV68" s="875"/>
      <c r="DW68" s="876"/>
      <c r="DX68" s="876"/>
      <c r="DY68" s="876"/>
      <c r="DZ68" s="877"/>
      <c r="EA68" s="222"/>
    </row>
    <row r="69" spans="1:131" ht="26.25" customHeight="1">
      <c r="A69" s="230">
        <v>2</v>
      </c>
      <c r="B69" s="889" t="s">
        <v>556</v>
      </c>
      <c r="C69" s="890"/>
      <c r="D69" s="890"/>
      <c r="E69" s="890"/>
      <c r="F69" s="890"/>
      <c r="G69" s="890"/>
      <c r="H69" s="890"/>
      <c r="I69" s="890"/>
      <c r="J69" s="890"/>
      <c r="K69" s="890"/>
      <c r="L69" s="890"/>
      <c r="M69" s="890"/>
      <c r="N69" s="890"/>
      <c r="O69" s="890"/>
      <c r="P69" s="891"/>
      <c r="Q69" s="892">
        <v>249</v>
      </c>
      <c r="R69" s="846"/>
      <c r="S69" s="846"/>
      <c r="T69" s="846"/>
      <c r="U69" s="846"/>
      <c r="V69" s="846">
        <v>194</v>
      </c>
      <c r="W69" s="846"/>
      <c r="X69" s="846"/>
      <c r="Y69" s="846"/>
      <c r="Z69" s="846"/>
      <c r="AA69" s="846">
        <v>55</v>
      </c>
      <c r="AB69" s="846"/>
      <c r="AC69" s="846"/>
      <c r="AD69" s="846"/>
      <c r="AE69" s="846"/>
      <c r="AF69" s="846">
        <v>55</v>
      </c>
      <c r="AG69" s="846"/>
      <c r="AH69" s="846"/>
      <c r="AI69" s="846"/>
      <c r="AJ69" s="846"/>
      <c r="AK69" s="846">
        <v>17</v>
      </c>
      <c r="AL69" s="846"/>
      <c r="AM69" s="846"/>
      <c r="AN69" s="846"/>
      <c r="AO69" s="846"/>
      <c r="AP69" s="846" t="s">
        <v>563</v>
      </c>
      <c r="AQ69" s="846"/>
      <c r="AR69" s="846"/>
      <c r="AS69" s="846"/>
      <c r="AT69" s="846"/>
      <c r="AU69" s="846" t="s">
        <v>563</v>
      </c>
      <c r="AV69" s="846"/>
      <c r="AW69" s="846"/>
      <c r="AX69" s="846"/>
      <c r="AY69" s="846"/>
      <c r="AZ69" s="848"/>
      <c r="BA69" s="848"/>
      <c r="BB69" s="848"/>
      <c r="BC69" s="848"/>
      <c r="BD69" s="849"/>
      <c r="BE69" s="233"/>
      <c r="BF69" s="233"/>
      <c r="BG69" s="233"/>
      <c r="BH69" s="233"/>
      <c r="BI69" s="233"/>
      <c r="BJ69" s="233"/>
      <c r="BK69" s="233"/>
      <c r="BL69" s="233"/>
      <c r="BM69" s="233"/>
      <c r="BN69" s="233"/>
      <c r="BO69" s="233"/>
      <c r="BP69" s="233"/>
      <c r="BQ69" s="230">
        <v>63</v>
      </c>
      <c r="BR69" s="235"/>
      <c r="BS69" s="875"/>
      <c r="BT69" s="876"/>
      <c r="BU69" s="876"/>
      <c r="BV69" s="876"/>
      <c r="BW69" s="876"/>
      <c r="BX69" s="876"/>
      <c r="BY69" s="876"/>
      <c r="BZ69" s="876"/>
      <c r="CA69" s="876"/>
      <c r="CB69" s="876"/>
      <c r="CC69" s="876"/>
      <c r="CD69" s="876"/>
      <c r="CE69" s="876"/>
      <c r="CF69" s="876"/>
      <c r="CG69" s="881"/>
      <c r="CH69" s="878"/>
      <c r="CI69" s="879"/>
      <c r="CJ69" s="879"/>
      <c r="CK69" s="879"/>
      <c r="CL69" s="880"/>
      <c r="CM69" s="878"/>
      <c r="CN69" s="879"/>
      <c r="CO69" s="879"/>
      <c r="CP69" s="879"/>
      <c r="CQ69" s="880"/>
      <c r="CR69" s="878"/>
      <c r="CS69" s="879"/>
      <c r="CT69" s="879"/>
      <c r="CU69" s="879"/>
      <c r="CV69" s="880"/>
      <c r="CW69" s="878"/>
      <c r="CX69" s="879"/>
      <c r="CY69" s="879"/>
      <c r="CZ69" s="879"/>
      <c r="DA69" s="880"/>
      <c r="DB69" s="878"/>
      <c r="DC69" s="879"/>
      <c r="DD69" s="879"/>
      <c r="DE69" s="879"/>
      <c r="DF69" s="880"/>
      <c r="DG69" s="878"/>
      <c r="DH69" s="879"/>
      <c r="DI69" s="879"/>
      <c r="DJ69" s="879"/>
      <c r="DK69" s="880"/>
      <c r="DL69" s="878"/>
      <c r="DM69" s="879"/>
      <c r="DN69" s="879"/>
      <c r="DO69" s="879"/>
      <c r="DP69" s="880"/>
      <c r="DQ69" s="878"/>
      <c r="DR69" s="879"/>
      <c r="DS69" s="879"/>
      <c r="DT69" s="879"/>
      <c r="DU69" s="880"/>
      <c r="DV69" s="875"/>
      <c r="DW69" s="876"/>
      <c r="DX69" s="876"/>
      <c r="DY69" s="876"/>
      <c r="DZ69" s="877"/>
      <c r="EA69" s="222"/>
    </row>
    <row r="70" spans="1:131" ht="26.25" customHeight="1">
      <c r="A70" s="230">
        <v>3</v>
      </c>
      <c r="B70" s="889" t="s">
        <v>557</v>
      </c>
      <c r="C70" s="890"/>
      <c r="D70" s="890"/>
      <c r="E70" s="890"/>
      <c r="F70" s="890"/>
      <c r="G70" s="890"/>
      <c r="H70" s="890"/>
      <c r="I70" s="890"/>
      <c r="J70" s="890"/>
      <c r="K70" s="890"/>
      <c r="L70" s="890"/>
      <c r="M70" s="890"/>
      <c r="N70" s="890"/>
      <c r="O70" s="890"/>
      <c r="P70" s="891"/>
      <c r="Q70" s="892">
        <v>4164</v>
      </c>
      <c r="R70" s="846"/>
      <c r="S70" s="846"/>
      <c r="T70" s="846"/>
      <c r="U70" s="846"/>
      <c r="V70" s="846">
        <v>3934</v>
      </c>
      <c r="W70" s="846"/>
      <c r="X70" s="846"/>
      <c r="Y70" s="846"/>
      <c r="Z70" s="846"/>
      <c r="AA70" s="846">
        <v>231</v>
      </c>
      <c r="AB70" s="846"/>
      <c r="AC70" s="846"/>
      <c r="AD70" s="846"/>
      <c r="AE70" s="846"/>
      <c r="AF70" s="846">
        <v>231</v>
      </c>
      <c r="AG70" s="846"/>
      <c r="AH70" s="846"/>
      <c r="AI70" s="846"/>
      <c r="AJ70" s="846"/>
      <c r="AK70" s="846" t="s">
        <v>563</v>
      </c>
      <c r="AL70" s="846"/>
      <c r="AM70" s="846"/>
      <c r="AN70" s="846"/>
      <c r="AO70" s="846"/>
      <c r="AP70" s="846" t="s">
        <v>563</v>
      </c>
      <c r="AQ70" s="846"/>
      <c r="AR70" s="846"/>
      <c r="AS70" s="846"/>
      <c r="AT70" s="846"/>
      <c r="AU70" s="846" t="s">
        <v>563</v>
      </c>
      <c r="AV70" s="846"/>
      <c r="AW70" s="846"/>
      <c r="AX70" s="846"/>
      <c r="AY70" s="846"/>
      <c r="AZ70" s="848"/>
      <c r="BA70" s="848"/>
      <c r="BB70" s="848"/>
      <c r="BC70" s="848"/>
      <c r="BD70" s="849"/>
      <c r="BE70" s="233"/>
      <c r="BF70" s="233"/>
      <c r="BG70" s="233"/>
      <c r="BH70" s="233"/>
      <c r="BI70" s="233"/>
      <c r="BJ70" s="233"/>
      <c r="BK70" s="233"/>
      <c r="BL70" s="233"/>
      <c r="BM70" s="233"/>
      <c r="BN70" s="233"/>
      <c r="BO70" s="233"/>
      <c r="BP70" s="233"/>
      <c r="BQ70" s="230">
        <v>64</v>
      </c>
      <c r="BR70" s="235"/>
      <c r="BS70" s="875"/>
      <c r="BT70" s="876"/>
      <c r="BU70" s="876"/>
      <c r="BV70" s="876"/>
      <c r="BW70" s="876"/>
      <c r="BX70" s="876"/>
      <c r="BY70" s="876"/>
      <c r="BZ70" s="876"/>
      <c r="CA70" s="876"/>
      <c r="CB70" s="876"/>
      <c r="CC70" s="876"/>
      <c r="CD70" s="876"/>
      <c r="CE70" s="876"/>
      <c r="CF70" s="876"/>
      <c r="CG70" s="881"/>
      <c r="CH70" s="878"/>
      <c r="CI70" s="879"/>
      <c r="CJ70" s="879"/>
      <c r="CK70" s="879"/>
      <c r="CL70" s="880"/>
      <c r="CM70" s="878"/>
      <c r="CN70" s="879"/>
      <c r="CO70" s="879"/>
      <c r="CP70" s="879"/>
      <c r="CQ70" s="880"/>
      <c r="CR70" s="878"/>
      <c r="CS70" s="879"/>
      <c r="CT70" s="879"/>
      <c r="CU70" s="879"/>
      <c r="CV70" s="880"/>
      <c r="CW70" s="878"/>
      <c r="CX70" s="879"/>
      <c r="CY70" s="879"/>
      <c r="CZ70" s="879"/>
      <c r="DA70" s="880"/>
      <c r="DB70" s="878"/>
      <c r="DC70" s="879"/>
      <c r="DD70" s="879"/>
      <c r="DE70" s="879"/>
      <c r="DF70" s="880"/>
      <c r="DG70" s="878"/>
      <c r="DH70" s="879"/>
      <c r="DI70" s="879"/>
      <c r="DJ70" s="879"/>
      <c r="DK70" s="880"/>
      <c r="DL70" s="878"/>
      <c r="DM70" s="879"/>
      <c r="DN70" s="879"/>
      <c r="DO70" s="879"/>
      <c r="DP70" s="880"/>
      <c r="DQ70" s="878"/>
      <c r="DR70" s="879"/>
      <c r="DS70" s="879"/>
      <c r="DT70" s="879"/>
      <c r="DU70" s="880"/>
      <c r="DV70" s="875"/>
      <c r="DW70" s="876"/>
      <c r="DX70" s="876"/>
      <c r="DY70" s="876"/>
      <c r="DZ70" s="877"/>
      <c r="EA70" s="222"/>
    </row>
    <row r="71" spans="1:131" ht="26.25" customHeight="1">
      <c r="A71" s="230">
        <v>4</v>
      </c>
      <c r="B71" s="889" t="s">
        <v>558</v>
      </c>
      <c r="C71" s="890"/>
      <c r="D71" s="890"/>
      <c r="E71" s="890"/>
      <c r="F71" s="890"/>
      <c r="G71" s="890"/>
      <c r="H71" s="890"/>
      <c r="I71" s="890"/>
      <c r="J71" s="890"/>
      <c r="K71" s="890"/>
      <c r="L71" s="890"/>
      <c r="M71" s="890"/>
      <c r="N71" s="890"/>
      <c r="O71" s="890"/>
      <c r="P71" s="891"/>
      <c r="Q71" s="892">
        <v>3</v>
      </c>
      <c r="R71" s="846"/>
      <c r="S71" s="846"/>
      <c r="T71" s="846"/>
      <c r="U71" s="846"/>
      <c r="V71" s="846">
        <v>2</v>
      </c>
      <c r="W71" s="846"/>
      <c r="X71" s="846"/>
      <c r="Y71" s="846"/>
      <c r="Z71" s="846"/>
      <c r="AA71" s="846">
        <v>1</v>
      </c>
      <c r="AB71" s="846"/>
      <c r="AC71" s="846"/>
      <c r="AD71" s="846"/>
      <c r="AE71" s="846"/>
      <c r="AF71" s="846">
        <v>1</v>
      </c>
      <c r="AG71" s="846"/>
      <c r="AH71" s="846"/>
      <c r="AI71" s="846"/>
      <c r="AJ71" s="846"/>
      <c r="AK71" s="846" t="s">
        <v>563</v>
      </c>
      <c r="AL71" s="846"/>
      <c r="AM71" s="846"/>
      <c r="AN71" s="846"/>
      <c r="AO71" s="846"/>
      <c r="AP71" s="846" t="s">
        <v>563</v>
      </c>
      <c r="AQ71" s="846"/>
      <c r="AR71" s="846"/>
      <c r="AS71" s="846"/>
      <c r="AT71" s="846"/>
      <c r="AU71" s="846" t="s">
        <v>563</v>
      </c>
      <c r="AV71" s="846"/>
      <c r="AW71" s="846"/>
      <c r="AX71" s="846"/>
      <c r="AY71" s="846"/>
      <c r="AZ71" s="848"/>
      <c r="BA71" s="848"/>
      <c r="BB71" s="848"/>
      <c r="BC71" s="848"/>
      <c r="BD71" s="849"/>
      <c r="BE71" s="233"/>
      <c r="BF71" s="233"/>
      <c r="BG71" s="233"/>
      <c r="BH71" s="233"/>
      <c r="BI71" s="233"/>
      <c r="BJ71" s="233"/>
      <c r="BK71" s="233"/>
      <c r="BL71" s="233"/>
      <c r="BM71" s="233"/>
      <c r="BN71" s="233"/>
      <c r="BO71" s="233"/>
      <c r="BP71" s="233"/>
      <c r="BQ71" s="230">
        <v>65</v>
      </c>
      <c r="BR71" s="235"/>
      <c r="BS71" s="875"/>
      <c r="BT71" s="876"/>
      <c r="BU71" s="876"/>
      <c r="BV71" s="876"/>
      <c r="BW71" s="876"/>
      <c r="BX71" s="876"/>
      <c r="BY71" s="876"/>
      <c r="BZ71" s="876"/>
      <c r="CA71" s="876"/>
      <c r="CB71" s="876"/>
      <c r="CC71" s="876"/>
      <c r="CD71" s="876"/>
      <c r="CE71" s="876"/>
      <c r="CF71" s="876"/>
      <c r="CG71" s="881"/>
      <c r="CH71" s="878"/>
      <c r="CI71" s="879"/>
      <c r="CJ71" s="879"/>
      <c r="CK71" s="879"/>
      <c r="CL71" s="880"/>
      <c r="CM71" s="878"/>
      <c r="CN71" s="879"/>
      <c r="CO71" s="879"/>
      <c r="CP71" s="879"/>
      <c r="CQ71" s="880"/>
      <c r="CR71" s="878"/>
      <c r="CS71" s="879"/>
      <c r="CT71" s="879"/>
      <c r="CU71" s="879"/>
      <c r="CV71" s="880"/>
      <c r="CW71" s="878"/>
      <c r="CX71" s="879"/>
      <c r="CY71" s="879"/>
      <c r="CZ71" s="879"/>
      <c r="DA71" s="880"/>
      <c r="DB71" s="878"/>
      <c r="DC71" s="879"/>
      <c r="DD71" s="879"/>
      <c r="DE71" s="879"/>
      <c r="DF71" s="880"/>
      <c r="DG71" s="878"/>
      <c r="DH71" s="879"/>
      <c r="DI71" s="879"/>
      <c r="DJ71" s="879"/>
      <c r="DK71" s="880"/>
      <c r="DL71" s="878"/>
      <c r="DM71" s="879"/>
      <c r="DN71" s="879"/>
      <c r="DO71" s="879"/>
      <c r="DP71" s="880"/>
      <c r="DQ71" s="878"/>
      <c r="DR71" s="879"/>
      <c r="DS71" s="879"/>
      <c r="DT71" s="879"/>
      <c r="DU71" s="880"/>
      <c r="DV71" s="875"/>
      <c r="DW71" s="876"/>
      <c r="DX71" s="876"/>
      <c r="DY71" s="876"/>
      <c r="DZ71" s="877"/>
      <c r="EA71" s="222"/>
    </row>
    <row r="72" spans="1:131" ht="26.25" customHeight="1">
      <c r="A72" s="230">
        <v>5</v>
      </c>
      <c r="B72" s="889" t="s">
        <v>559</v>
      </c>
      <c r="C72" s="890"/>
      <c r="D72" s="890"/>
      <c r="E72" s="890"/>
      <c r="F72" s="890"/>
      <c r="G72" s="890"/>
      <c r="H72" s="890"/>
      <c r="I72" s="890"/>
      <c r="J72" s="890"/>
      <c r="K72" s="890"/>
      <c r="L72" s="890"/>
      <c r="M72" s="890"/>
      <c r="N72" s="890"/>
      <c r="O72" s="890"/>
      <c r="P72" s="891"/>
      <c r="Q72" s="892">
        <v>9878</v>
      </c>
      <c r="R72" s="846">
        <v>6933</v>
      </c>
      <c r="S72" s="846">
        <v>6933</v>
      </c>
      <c r="T72" s="846">
        <v>6933</v>
      </c>
      <c r="U72" s="846">
        <v>6933</v>
      </c>
      <c r="V72" s="846">
        <v>9787</v>
      </c>
      <c r="W72" s="846">
        <v>6850</v>
      </c>
      <c r="X72" s="846">
        <v>6850</v>
      </c>
      <c r="Y72" s="846">
        <v>6850</v>
      </c>
      <c r="Z72" s="846">
        <v>6850</v>
      </c>
      <c r="AA72" s="846">
        <v>92</v>
      </c>
      <c r="AB72" s="846">
        <v>82</v>
      </c>
      <c r="AC72" s="846">
        <v>82</v>
      </c>
      <c r="AD72" s="846">
        <v>82</v>
      </c>
      <c r="AE72" s="846">
        <v>82</v>
      </c>
      <c r="AF72" s="846">
        <v>92</v>
      </c>
      <c r="AG72" s="846">
        <v>82</v>
      </c>
      <c r="AH72" s="846">
        <v>82</v>
      </c>
      <c r="AI72" s="846">
        <v>82</v>
      </c>
      <c r="AJ72" s="846">
        <v>82</v>
      </c>
      <c r="AK72" s="846">
        <v>5083</v>
      </c>
      <c r="AL72" s="846">
        <v>2485</v>
      </c>
      <c r="AM72" s="846">
        <v>2485</v>
      </c>
      <c r="AN72" s="846">
        <v>2485</v>
      </c>
      <c r="AO72" s="846">
        <v>2485</v>
      </c>
      <c r="AP72" s="846" t="s">
        <v>563</v>
      </c>
      <c r="AQ72" s="846"/>
      <c r="AR72" s="846"/>
      <c r="AS72" s="846"/>
      <c r="AT72" s="846"/>
      <c r="AU72" s="846" t="s">
        <v>488</v>
      </c>
      <c r="AV72" s="846"/>
      <c r="AW72" s="846"/>
      <c r="AX72" s="846"/>
      <c r="AY72" s="846"/>
      <c r="AZ72" s="848"/>
      <c r="BA72" s="848"/>
      <c r="BB72" s="848"/>
      <c r="BC72" s="848"/>
      <c r="BD72" s="849"/>
      <c r="BE72" s="233"/>
      <c r="BF72" s="233"/>
      <c r="BG72" s="233"/>
      <c r="BH72" s="233"/>
      <c r="BI72" s="233"/>
      <c r="BJ72" s="233"/>
      <c r="BK72" s="233"/>
      <c r="BL72" s="233"/>
      <c r="BM72" s="233"/>
      <c r="BN72" s="233"/>
      <c r="BO72" s="233"/>
      <c r="BP72" s="233"/>
      <c r="BQ72" s="230">
        <v>66</v>
      </c>
      <c r="BR72" s="235"/>
      <c r="BS72" s="875"/>
      <c r="BT72" s="876"/>
      <c r="BU72" s="876"/>
      <c r="BV72" s="876"/>
      <c r="BW72" s="876"/>
      <c r="BX72" s="876"/>
      <c r="BY72" s="876"/>
      <c r="BZ72" s="876"/>
      <c r="CA72" s="876"/>
      <c r="CB72" s="876"/>
      <c r="CC72" s="876"/>
      <c r="CD72" s="876"/>
      <c r="CE72" s="876"/>
      <c r="CF72" s="876"/>
      <c r="CG72" s="881"/>
      <c r="CH72" s="878"/>
      <c r="CI72" s="879"/>
      <c r="CJ72" s="879"/>
      <c r="CK72" s="879"/>
      <c r="CL72" s="880"/>
      <c r="CM72" s="878"/>
      <c r="CN72" s="879"/>
      <c r="CO72" s="879"/>
      <c r="CP72" s="879"/>
      <c r="CQ72" s="880"/>
      <c r="CR72" s="878"/>
      <c r="CS72" s="879"/>
      <c r="CT72" s="879"/>
      <c r="CU72" s="879"/>
      <c r="CV72" s="880"/>
      <c r="CW72" s="878"/>
      <c r="CX72" s="879"/>
      <c r="CY72" s="879"/>
      <c r="CZ72" s="879"/>
      <c r="DA72" s="880"/>
      <c r="DB72" s="878"/>
      <c r="DC72" s="879"/>
      <c r="DD72" s="879"/>
      <c r="DE72" s="879"/>
      <c r="DF72" s="880"/>
      <c r="DG72" s="878"/>
      <c r="DH72" s="879"/>
      <c r="DI72" s="879"/>
      <c r="DJ72" s="879"/>
      <c r="DK72" s="880"/>
      <c r="DL72" s="878"/>
      <c r="DM72" s="879"/>
      <c r="DN72" s="879"/>
      <c r="DO72" s="879"/>
      <c r="DP72" s="880"/>
      <c r="DQ72" s="878"/>
      <c r="DR72" s="879"/>
      <c r="DS72" s="879"/>
      <c r="DT72" s="879"/>
      <c r="DU72" s="880"/>
      <c r="DV72" s="875"/>
      <c r="DW72" s="876"/>
      <c r="DX72" s="876"/>
      <c r="DY72" s="876"/>
      <c r="DZ72" s="877"/>
      <c r="EA72" s="222"/>
    </row>
    <row r="73" spans="1:131" ht="26.25" customHeight="1">
      <c r="A73" s="230">
        <v>6</v>
      </c>
      <c r="B73" s="889" t="s">
        <v>560</v>
      </c>
      <c r="C73" s="890"/>
      <c r="D73" s="890"/>
      <c r="E73" s="890"/>
      <c r="F73" s="890"/>
      <c r="G73" s="890"/>
      <c r="H73" s="890"/>
      <c r="I73" s="890"/>
      <c r="J73" s="890"/>
      <c r="K73" s="890"/>
      <c r="L73" s="890"/>
      <c r="M73" s="890"/>
      <c r="N73" s="890"/>
      <c r="O73" s="890"/>
      <c r="P73" s="891"/>
      <c r="Q73" s="892">
        <v>1600855</v>
      </c>
      <c r="R73" s="846">
        <v>1385861</v>
      </c>
      <c r="S73" s="846">
        <v>1385861</v>
      </c>
      <c r="T73" s="846">
        <v>1385861</v>
      </c>
      <c r="U73" s="846">
        <v>1385861</v>
      </c>
      <c r="V73" s="846">
        <v>1567252</v>
      </c>
      <c r="W73" s="846">
        <v>1346246</v>
      </c>
      <c r="X73" s="846">
        <v>1346246</v>
      </c>
      <c r="Y73" s="846">
        <v>1346246</v>
      </c>
      <c r="Z73" s="846">
        <v>1346246</v>
      </c>
      <c r="AA73" s="846">
        <v>33603</v>
      </c>
      <c r="AB73" s="846">
        <v>39615</v>
      </c>
      <c r="AC73" s="846">
        <v>39615</v>
      </c>
      <c r="AD73" s="846">
        <v>39615</v>
      </c>
      <c r="AE73" s="846">
        <v>39615</v>
      </c>
      <c r="AF73" s="846">
        <v>33603</v>
      </c>
      <c r="AG73" s="846">
        <v>39615</v>
      </c>
      <c r="AH73" s="846">
        <v>39615</v>
      </c>
      <c r="AI73" s="846">
        <v>39615</v>
      </c>
      <c r="AJ73" s="846">
        <v>39615</v>
      </c>
      <c r="AK73" s="846">
        <v>22693</v>
      </c>
      <c r="AL73" s="846"/>
      <c r="AM73" s="846"/>
      <c r="AN73" s="846"/>
      <c r="AO73" s="846"/>
      <c r="AP73" s="846" t="s">
        <v>488</v>
      </c>
      <c r="AQ73" s="846"/>
      <c r="AR73" s="846"/>
      <c r="AS73" s="846"/>
      <c r="AT73" s="846"/>
      <c r="AU73" s="846" t="s">
        <v>488</v>
      </c>
      <c r="AV73" s="846"/>
      <c r="AW73" s="846"/>
      <c r="AX73" s="846"/>
      <c r="AY73" s="846"/>
      <c r="AZ73" s="848"/>
      <c r="BA73" s="848"/>
      <c r="BB73" s="848"/>
      <c r="BC73" s="848"/>
      <c r="BD73" s="849"/>
      <c r="BE73" s="233"/>
      <c r="BF73" s="233"/>
      <c r="BG73" s="233"/>
      <c r="BH73" s="233"/>
      <c r="BI73" s="233"/>
      <c r="BJ73" s="233"/>
      <c r="BK73" s="233"/>
      <c r="BL73" s="233"/>
      <c r="BM73" s="233"/>
      <c r="BN73" s="233"/>
      <c r="BO73" s="233"/>
      <c r="BP73" s="233"/>
      <c r="BQ73" s="230">
        <v>67</v>
      </c>
      <c r="BR73" s="235"/>
      <c r="BS73" s="875"/>
      <c r="BT73" s="876"/>
      <c r="BU73" s="876"/>
      <c r="BV73" s="876"/>
      <c r="BW73" s="876"/>
      <c r="BX73" s="876"/>
      <c r="BY73" s="876"/>
      <c r="BZ73" s="876"/>
      <c r="CA73" s="876"/>
      <c r="CB73" s="876"/>
      <c r="CC73" s="876"/>
      <c r="CD73" s="876"/>
      <c r="CE73" s="876"/>
      <c r="CF73" s="876"/>
      <c r="CG73" s="881"/>
      <c r="CH73" s="878"/>
      <c r="CI73" s="879"/>
      <c r="CJ73" s="879"/>
      <c r="CK73" s="879"/>
      <c r="CL73" s="880"/>
      <c r="CM73" s="878"/>
      <c r="CN73" s="879"/>
      <c r="CO73" s="879"/>
      <c r="CP73" s="879"/>
      <c r="CQ73" s="880"/>
      <c r="CR73" s="878"/>
      <c r="CS73" s="879"/>
      <c r="CT73" s="879"/>
      <c r="CU73" s="879"/>
      <c r="CV73" s="880"/>
      <c r="CW73" s="878"/>
      <c r="CX73" s="879"/>
      <c r="CY73" s="879"/>
      <c r="CZ73" s="879"/>
      <c r="DA73" s="880"/>
      <c r="DB73" s="878"/>
      <c r="DC73" s="879"/>
      <c r="DD73" s="879"/>
      <c r="DE73" s="879"/>
      <c r="DF73" s="880"/>
      <c r="DG73" s="878"/>
      <c r="DH73" s="879"/>
      <c r="DI73" s="879"/>
      <c r="DJ73" s="879"/>
      <c r="DK73" s="880"/>
      <c r="DL73" s="878"/>
      <c r="DM73" s="879"/>
      <c r="DN73" s="879"/>
      <c r="DO73" s="879"/>
      <c r="DP73" s="880"/>
      <c r="DQ73" s="878"/>
      <c r="DR73" s="879"/>
      <c r="DS73" s="879"/>
      <c r="DT73" s="879"/>
      <c r="DU73" s="880"/>
      <c r="DV73" s="875"/>
      <c r="DW73" s="876"/>
      <c r="DX73" s="876"/>
      <c r="DY73" s="876"/>
      <c r="DZ73" s="877"/>
      <c r="EA73" s="222"/>
    </row>
    <row r="74" spans="1:131" ht="26.25" customHeight="1">
      <c r="A74" s="230">
        <v>7</v>
      </c>
      <c r="B74" s="889" t="s">
        <v>561</v>
      </c>
      <c r="C74" s="890"/>
      <c r="D74" s="890"/>
      <c r="E74" s="890"/>
      <c r="F74" s="890"/>
      <c r="G74" s="890"/>
      <c r="H74" s="890"/>
      <c r="I74" s="890"/>
      <c r="J74" s="890"/>
      <c r="K74" s="890"/>
      <c r="L74" s="890"/>
      <c r="M74" s="890"/>
      <c r="N74" s="890"/>
      <c r="O74" s="890"/>
      <c r="P74" s="891"/>
      <c r="Q74" s="892">
        <v>1454</v>
      </c>
      <c r="R74" s="846"/>
      <c r="S74" s="846"/>
      <c r="T74" s="846"/>
      <c r="U74" s="846"/>
      <c r="V74" s="846">
        <v>1410</v>
      </c>
      <c r="W74" s="846"/>
      <c r="X74" s="846"/>
      <c r="Y74" s="846"/>
      <c r="Z74" s="846"/>
      <c r="AA74" s="846">
        <v>44</v>
      </c>
      <c r="AB74" s="846"/>
      <c r="AC74" s="846"/>
      <c r="AD74" s="846"/>
      <c r="AE74" s="846"/>
      <c r="AF74" s="846">
        <v>44</v>
      </c>
      <c r="AG74" s="846"/>
      <c r="AH74" s="846"/>
      <c r="AI74" s="846"/>
      <c r="AJ74" s="846"/>
      <c r="AK74" s="846">
        <v>107</v>
      </c>
      <c r="AL74" s="846"/>
      <c r="AM74" s="846"/>
      <c r="AN74" s="846"/>
      <c r="AO74" s="846"/>
      <c r="AP74" s="846">
        <v>2643</v>
      </c>
      <c r="AQ74" s="846"/>
      <c r="AR74" s="846"/>
      <c r="AS74" s="846"/>
      <c r="AT74" s="846"/>
      <c r="AU74" s="846">
        <v>217</v>
      </c>
      <c r="AV74" s="846"/>
      <c r="AW74" s="846"/>
      <c r="AX74" s="846"/>
      <c r="AY74" s="846"/>
      <c r="AZ74" s="848"/>
      <c r="BA74" s="848"/>
      <c r="BB74" s="848"/>
      <c r="BC74" s="848"/>
      <c r="BD74" s="849"/>
      <c r="BE74" s="233"/>
      <c r="BF74" s="233"/>
      <c r="BG74" s="233"/>
      <c r="BH74" s="233"/>
      <c r="BI74" s="233"/>
      <c r="BJ74" s="233"/>
      <c r="BK74" s="233"/>
      <c r="BL74" s="233"/>
      <c r="BM74" s="233"/>
      <c r="BN74" s="233"/>
      <c r="BO74" s="233"/>
      <c r="BP74" s="233"/>
      <c r="BQ74" s="230">
        <v>68</v>
      </c>
      <c r="BR74" s="235"/>
      <c r="BS74" s="875"/>
      <c r="BT74" s="876"/>
      <c r="BU74" s="876"/>
      <c r="BV74" s="876"/>
      <c r="BW74" s="876"/>
      <c r="BX74" s="876"/>
      <c r="BY74" s="876"/>
      <c r="BZ74" s="876"/>
      <c r="CA74" s="876"/>
      <c r="CB74" s="876"/>
      <c r="CC74" s="876"/>
      <c r="CD74" s="876"/>
      <c r="CE74" s="876"/>
      <c r="CF74" s="876"/>
      <c r="CG74" s="881"/>
      <c r="CH74" s="878"/>
      <c r="CI74" s="879"/>
      <c r="CJ74" s="879"/>
      <c r="CK74" s="879"/>
      <c r="CL74" s="880"/>
      <c r="CM74" s="878"/>
      <c r="CN74" s="879"/>
      <c r="CO74" s="879"/>
      <c r="CP74" s="879"/>
      <c r="CQ74" s="880"/>
      <c r="CR74" s="878"/>
      <c r="CS74" s="879"/>
      <c r="CT74" s="879"/>
      <c r="CU74" s="879"/>
      <c r="CV74" s="880"/>
      <c r="CW74" s="878"/>
      <c r="CX74" s="879"/>
      <c r="CY74" s="879"/>
      <c r="CZ74" s="879"/>
      <c r="DA74" s="880"/>
      <c r="DB74" s="878"/>
      <c r="DC74" s="879"/>
      <c r="DD74" s="879"/>
      <c r="DE74" s="879"/>
      <c r="DF74" s="880"/>
      <c r="DG74" s="878"/>
      <c r="DH74" s="879"/>
      <c r="DI74" s="879"/>
      <c r="DJ74" s="879"/>
      <c r="DK74" s="880"/>
      <c r="DL74" s="878"/>
      <c r="DM74" s="879"/>
      <c r="DN74" s="879"/>
      <c r="DO74" s="879"/>
      <c r="DP74" s="880"/>
      <c r="DQ74" s="878"/>
      <c r="DR74" s="879"/>
      <c r="DS74" s="879"/>
      <c r="DT74" s="879"/>
      <c r="DU74" s="880"/>
      <c r="DV74" s="875"/>
      <c r="DW74" s="876"/>
      <c r="DX74" s="876"/>
      <c r="DY74" s="876"/>
      <c r="DZ74" s="877"/>
      <c r="EA74" s="222"/>
    </row>
    <row r="75" spans="1:131" ht="26.25" customHeight="1">
      <c r="A75" s="230">
        <v>8</v>
      </c>
      <c r="B75" s="889" t="s">
        <v>562</v>
      </c>
      <c r="C75" s="890"/>
      <c r="D75" s="890"/>
      <c r="E75" s="890"/>
      <c r="F75" s="890"/>
      <c r="G75" s="890"/>
      <c r="H75" s="890"/>
      <c r="I75" s="890"/>
      <c r="J75" s="890"/>
      <c r="K75" s="890"/>
      <c r="L75" s="890"/>
      <c r="M75" s="890"/>
      <c r="N75" s="890"/>
      <c r="O75" s="890"/>
      <c r="P75" s="891"/>
      <c r="Q75" s="893">
        <v>254</v>
      </c>
      <c r="R75" s="894"/>
      <c r="S75" s="894"/>
      <c r="T75" s="894"/>
      <c r="U75" s="850"/>
      <c r="V75" s="895">
        <v>228</v>
      </c>
      <c r="W75" s="894"/>
      <c r="X75" s="894"/>
      <c r="Y75" s="894"/>
      <c r="Z75" s="850"/>
      <c r="AA75" s="895">
        <v>26</v>
      </c>
      <c r="AB75" s="894"/>
      <c r="AC75" s="894"/>
      <c r="AD75" s="894"/>
      <c r="AE75" s="850"/>
      <c r="AF75" s="895">
        <v>26</v>
      </c>
      <c r="AG75" s="894"/>
      <c r="AH75" s="894"/>
      <c r="AI75" s="894"/>
      <c r="AJ75" s="850"/>
      <c r="AK75" s="895" t="s">
        <v>563</v>
      </c>
      <c r="AL75" s="894"/>
      <c r="AM75" s="894"/>
      <c r="AN75" s="894"/>
      <c r="AO75" s="850"/>
      <c r="AP75" s="895">
        <v>104</v>
      </c>
      <c r="AQ75" s="894"/>
      <c r="AR75" s="894"/>
      <c r="AS75" s="894"/>
      <c r="AT75" s="850"/>
      <c r="AU75" s="895">
        <v>10</v>
      </c>
      <c r="AV75" s="894"/>
      <c r="AW75" s="894"/>
      <c r="AX75" s="894"/>
      <c r="AY75" s="850"/>
      <c r="AZ75" s="848"/>
      <c r="BA75" s="848"/>
      <c r="BB75" s="848"/>
      <c r="BC75" s="848"/>
      <c r="BD75" s="849"/>
      <c r="BE75" s="233"/>
      <c r="BF75" s="233"/>
      <c r="BG75" s="233"/>
      <c r="BH75" s="233"/>
      <c r="BI75" s="233"/>
      <c r="BJ75" s="233"/>
      <c r="BK75" s="233"/>
      <c r="BL75" s="233"/>
      <c r="BM75" s="233"/>
      <c r="BN75" s="233"/>
      <c r="BO75" s="233"/>
      <c r="BP75" s="233"/>
      <c r="BQ75" s="230">
        <v>69</v>
      </c>
      <c r="BR75" s="235"/>
      <c r="BS75" s="875"/>
      <c r="BT75" s="876"/>
      <c r="BU75" s="876"/>
      <c r="BV75" s="876"/>
      <c r="BW75" s="876"/>
      <c r="BX75" s="876"/>
      <c r="BY75" s="876"/>
      <c r="BZ75" s="876"/>
      <c r="CA75" s="876"/>
      <c r="CB75" s="876"/>
      <c r="CC75" s="876"/>
      <c r="CD75" s="876"/>
      <c r="CE75" s="876"/>
      <c r="CF75" s="876"/>
      <c r="CG75" s="881"/>
      <c r="CH75" s="878"/>
      <c r="CI75" s="879"/>
      <c r="CJ75" s="879"/>
      <c r="CK75" s="879"/>
      <c r="CL75" s="880"/>
      <c r="CM75" s="878"/>
      <c r="CN75" s="879"/>
      <c r="CO75" s="879"/>
      <c r="CP75" s="879"/>
      <c r="CQ75" s="880"/>
      <c r="CR75" s="878"/>
      <c r="CS75" s="879"/>
      <c r="CT75" s="879"/>
      <c r="CU75" s="879"/>
      <c r="CV75" s="880"/>
      <c r="CW75" s="878"/>
      <c r="CX75" s="879"/>
      <c r="CY75" s="879"/>
      <c r="CZ75" s="879"/>
      <c r="DA75" s="880"/>
      <c r="DB75" s="878"/>
      <c r="DC75" s="879"/>
      <c r="DD75" s="879"/>
      <c r="DE75" s="879"/>
      <c r="DF75" s="880"/>
      <c r="DG75" s="878"/>
      <c r="DH75" s="879"/>
      <c r="DI75" s="879"/>
      <c r="DJ75" s="879"/>
      <c r="DK75" s="880"/>
      <c r="DL75" s="878"/>
      <c r="DM75" s="879"/>
      <c r="DN75" s="879"/>
      <c r="DO75" s="879"/>
      <c r="DP75" s="880"/>
      <c r="DQ75" s="878"/>
      <c r="DR75" s="879"/>
      <c r="DS75" s="879"/>
      <c r="DT75" s="879"/>
      <c r="DU75" s="880"/>
      <c r="DV75" s="875"/>
      <c r="DW75" s="876"/>
      <c r="DX75" s="876"/>
      <c r="DY75" s="876"/>
      <c r="DZ75" s="877"/>
      <c r="EA75" s="222"/>
    </row>
    <row r="76" spans="1:131" ht="26.25" customHeight="1">
      <c r="A76" s="230">
        <v>9</v>
      </c>
      <c r="B76" s="889"/>
      <c r="C76" s="890"/>
      <c r="D76" s="890"/>
      <c r="E76" s="890"/>
      <c r="F76" s="890"/>
      <c r="G76" s="890"/>
      <c r="H76" s="890"/>
      <c r="I76" s="890"/>
      <c r="J76" s="890"/>
      <c r="K76" s="890"/>
      <c r="L76" s="890"/>
      <c r="M76" s="890"/>
      <c r="N76" s="890"/>
      <c r="O76" s="890"/>
      <c r="P76" s="891"/>
      <c r="Q76" s="893"/>
      <c r="R76" s="894"/>
      <c r="S76" s="894"/>
      <c r="T76" s="894"/>
      <c r="U76" s="850"/>
      <c r="V76" s="895"/>
      <c r="W76" s="894"/>
      <c r="X76" s="894"/>
      <c r="Y76" s="894"/>
      <c r="Z76" s="850"/>
      <c r="AA76" s="895"/>
      <c r="AB76" s="894"/>
      <c r="AC76" s="894"/>
      <c r="AD76" s="894"/>
      <c r="AE76" s="850"/>
      <c r="AF76" s="895"/>
      <c r="AG76" s="894"/>
      <c r="AH76" s="894"/>
      <c r="AI76" s="894"/>
      <c r="AJ76" s="850"/>
      <c r="AK76" s="895"/>
      <c r="AL76" s="894"/>
      <c r="AM76" s="894"/>
      <c r="AN76" s="894"/>
      <c r="AO76" s="850"/>
      <c r="AP76" s="895"/>
      <c r="AQ76" s="894"/>
      <c r="AR76" s="894"/>
      <c r="AS76" s="894"/>
      <c r="AT76" s="850"/>
      <c r="AU76" s="895"/>
      <c r="AV76" s="894"/>
      <c r="AW76" s="894"/>
      <c r="AX76" s="894"/>
      <c r="AY76" s="850"/>
      <c r="AZ76" s="848"/>
      <c r="BA76" s="848"/>
      <c r="BB76" s="848"/>
      <c r="BC76" s="848"/>
      <c r="BD76" s="849"/>
      <c r="BE76" s="233"/>
      <c r="BF76" s="233"/>
      <c r="BG76" s="233"/>
      <c r="BH76" s="233"/>
      <c r="BI76" s="233"/>
      <c r="BJ76" s="233"/>
      <c r="BK76" s="233"/>
      <c r="BL76" s="233"/>
      <c r="BM76" s="233"/>
      <c r="BN76" s="233"/>
      <c r="BO76" s="233"/>
      <c r="BP76" s="233"/>
      <c r="BQ76" s="230">
        <v>70</v>
      </c>
      <c r="BR76" s="235"/>
      <c r="BS76" s="875"/>
      <c r="BT76" s="876"/>
      <c r="BU76" s="876"/>
      <c r="BV76" s="876"/>
      <c r="BW76" s="876"/>
      <c r="BX76" s="876"/>
      <c r="BY76" s="876"/>
      <c r="BZ76" s="876"/>
      <c r="CA76" s="876"/>
      <c r="CB76" s="876"/>
      <c r="CC76" s="876"/>
      <c r="CD76" s="876"/>
      <c r="CE76" s="876"/>
      <c r="CF76" s="876"/>
      <c r="CG76" s="881"/>
      <c r="CH76" s="878"/>
      <c r="CI76" s="879"/>
      <c r="CJ76" s="879"/>
      <c r="CK76" s="879"/>
      <c r="CL76" s="880"/>
      <c r="CM76" s="878"/>
      <c r="CN76" s="879"/>
      <c r="CO76" s="879"/>
      <c r="CP76" s="879"/>
      <c r="CQ76" s="880"/>
      <c r="CR76" s="878"/>
      <c r="CS76" s="879"/>
      <c r="CT76" s="879"/>
      <c r="CU76" s="879"/>
      <c r="CV76" s="880"/>
      <c r="CW76" s="878"/>
      <c r="CX76" s="879"/>
      <c r="CY76" s="879"/>
      <c r="CZ76" s="879"/>
      <c r="DA76" s="880"/>
      <c r="DB76" s="878"/>
      <c r="DC76" s="879"/>
      <c r="DD76" s="879"/>
      <c r="DE76" s="879"/>
      <c r="DF76" s="880"/>
      <c r="DG76" s="878"/>
      <c r="DH76" s="879"/>
      <c r="DI76" s="879"/>
      <c r="DJ76" s="879"/>
      <c r="DK76" s="880"/>
      <c r="DL76" s="878"/>
      <c r="DM76" s="879"/>
      <c r="DN76" s="879"/>
      <c r="DO76" s="879"/>
      <c r="DP76" s="880"/>
      <c r="DQ76" s="878"/>
      <c r="DR76" s="879"/>
      <c r="DS76" s="879"/>
      <c r="DT76" s="879"/>
      <c r="DU76" s="880"/>
      <c r="DV76" s="875"/>
      <c r="DW76" s="876"/>
      <c r="DX76" s="876"/>
      <c r="DY76" s="876"/>
      <c r="DZ76" s="877"/>
      <c r="EA76" s="222"/>
    </row>
    <row r="77" spans="1:131" ht="26.25" customHeight="1">
      <c r="A77" s="230">
        <v>10</v>
      </c>
      <c r="B77" s="889"/>
      <c r="C77" s="890"/>
      <c r="D77" s="890"/>
      <c r="E77" s="890"/>
      <c r="F77" s="890"/>
      <c r="G77" s="890"/>
      <c r="H77" s="890"/>
      <c r="I77" s="890"/>
      <c r="J77" s="890"/>
      <c r="K77" s="890"/>
      <c r="L77" s="890"/>
      <c r="M77" s="890"/>
      <c r="N77" s="890"/>
      <c r="O77" s="890"/>
      <c r="P77" s="891"/>
      <c r="Q77" s="893"/>
      <c r="R77" s="894"/>
      <c r="S77" s="894"/>
      <c r="T77" s="894"/>
      <c r="U77" s="850"/>
      <c r="V77" s="895"/>
      <c r="W77" s="894"/>
      <c r="X77" s="894"/>
      <c r="Y77" s="894"/>
      <c r="Z77" s="850"/>
      <c r="AA77" s="895"/>
      <c r="AB77" s="894"/>
      <c r="AC77" s="894"/>
      <c r="AD77" s="894"/>
      <c r="AE77" s="850"/>
      <c r="AF77" s="895"/>
      <c r="AG77" s="894"/>
      <c r="AH77" s="894"/>
      <c r="AI77" s="894"/>
      <c r="AJ77" s="850"/>
      <c r="AK77" s="895"/>
      <c r="AL77" s="894"/>
      <c r="AM77" s="894"/>
      <c r="AN77" s="894"/>
      <c r="AO77" s="850"/>
      <c r="AP77" s="895"/>
      <c r="AQ77" s="894"/>
      <c r="AR77" s="894"/>
      <c r="AS77" s="894"/>
      <c r="AT77" s="850"/>
      <c r="AU77" s="895"/>
      <c r="AV77" s="894"/>
      <c r="AW77" s="894"/>
      <c r="AX77" s="894"/>
      <c r="AY77" s="850"/>
      <c r="AZ77" s="848"/>
      <c r="BA77" s="848"/>
      <c r="BB77" s="848"/>
      <c r="BC77" s="848"/>
      <c r="BD77" s="849"/>
      <c r="BE77" s="233"/>
      <c r="BF77" s="233"/>
      <c r="BG77" s="233"/>
      <c r="BH77" s="233"/>
      <c r="BI77" s="233"/>
      <c r="BJ77" s="233"/>
      <c r="BK77" s="233"/>
      <c r="BL77" s="233"/>
      <c r="BM77" s="233"/>
      <c r="BN77" s="233"/>
      <c r="BO77" s="233"/>
      <c r="BP77" s="233"/>
      <c r="BQ77" s="230">
        <v>71</v>
      </c>
      <c r="BR77" s="235"/>
      <c r="BS77" s="875"/>
      <c r="BT77" s="876"/>
      <c r="BU77" s="876"/>
      <c r="BV77" s="876"/>
      <c r="BW77" s="876"/>
      <c r="BX77" s="876"/>
      <c r="BY77" s="876"/>
      <c r="BZ77" s="876"/>
      <c r="CA77" s="876"/>
      <c r="CB77" s="876"/>
      <c r="CC77" s="876"/>
      <c r="CD77" s="876"/>
      <c r="CE77" s="876"/>
      <c r="CF77" s="876"/>
      <c r="CG77" s="881"/>
      <c r="CH77" s="878"/>
      <c r="CI77" s="879"/>
      <c r="CJ77" s="879"/>
      <c r="CK77" s="879"/>
      <c r="CL77" s="880"/>
      <c r="CM77" s="878"/>
      <c r="CN77" s="879"/>
      <c r="CO77" s="879"/>
      <c r="CP77" s="879"/>
      <c r="CQ77" s="880"/>
      <c r="CR77" s="878"/>
      <c r="CS77" s="879"/>
      <c r="CT77" s="879"/>
      <c r="CU77" s="879"/>
      <c r="CV77" s="880"/>
      <c r="CW77" s="878"/>
      <c r="CX77" s="879"/>
      <c r="CY77" s="879"/>
      <c r="CZ77" s="879"/>
      <c r="DA77" s="880"/>
      <c r="DB77" s="878"/>
      <c r="DC77" s="879"/>
      <c r="DD77" s="879"/>
      <c r="DE77" s="879"/>
      <c r="DF77" s="880"/>
      <c r="DG77" s="878"/>
      <c r="DH77" s="879"/>
      <c r="DI77" s="879"/>
      <c r="DJ77" s="879"/>
      <c r="DK77" s="880"/>
      <c r="DL77" s="878"/>
      <c r="DM77" s="879"/>
      <c r="DN77" s="879"/>
      <c r="DO77" s="879"/>
      <c r="DP77" s="880"/>
      <c r="DQ77" s="878"/>
      <c r="DR77" s="879"/>
      <c r="DS77" s="879"/>
      <c r="DT77" s="879"/>
      <c r="DU77" s="880"/>
      <c r="DV77" s="875"/>
      <c r="DW77" s="876"/>
      <c r="DX77" s="876"/>
      <c r="DY77" s="876"/>
      <c r="DZ77" s="877"/>
      <c r="EA77" s="222"/>
    </row>
    <row r="78" spans="1:131" ht="26.25" customHeight="1">
      <c r="A78" s="230">
        <v>11</v>
      </c>
      <c r="B78" s="889"/>
      <c r="C78" s="890"/>
      <c r="D78" s="890"/>
      <c r="E78" s="890"/>
      <c r="F78" s="890"/>
      <c r="G78" s="890"/>
      <c r="H78" s="890"/>
      <c r="I78" s="890"/>
      <c r="J78" s="890"/>
      <c r="K78" s="890"/>
      <c r="L78" s="890"/>
      <c r="M78" s="890"/>
      <c r="N78" s="890"/>
      <c r="O78" s="890"/>
      <c r="P78" s="891"/>
      <c r="Q78" s="892"/>
      <c r="R78" s="846"/>
      <c r="S78" s="846"/>
      <c r="T78" s="846"/>
      <c r="U78" s="846"/>
      <c r="V78" s="846"/>
      <c r="W78" s="846"/>
      <c r="X78" s="846"/>
      <c r="Y78" s="846"/>
      <c r="Z78" s="846"/>
      <c r="AA78" s="846"/>
      <c r="AB78" s="846"/>
      <c r="AC78" s="846"/>
      <c r="AD78" s="846"/>
      <c r="AE78" s="846"/>
      <c r="AF78" s="846"/>
      <c r="AG78" s="846"/>
      <c r="AH78" s="846"/>
      <c r="AI78" s="846"/>
      <c r="AJ78" s="846"/>
      <c r="AK78" s="846"/>
      <c r="AL78" s="846"/>
      <c r="AM78" s="846"/>
      <c r="AN78" s="846"/>
      <c r="AO78" s="846"/>
      <c r="AP78" s="846"/>
      <c r="AQ78" s="846"/>
      <c r="AR78" s="846"/>
      <c r="AS78" s="846"/>
      <c r="AT78" s="846"/>
      <c r="AU78" s="846"/>
      <c r="AV78" s="846"/>
      <c r="AW78" s="846"/>
      <c r="AX78" s="846"/>
      <c r="AY78" s="846"/>
      <c r="AZ78" s="848"/>
      <c r="BA78" s="848"/>
      <c r="BB78" s="848"/>
      <c r="BC78" s="848"/>
      <c r="BD78" s="849"/>
      <c r="BE78" s="233"/>
      <c r="BF78" s="233"/>
      <c r="BG78" s="233"/>
      <c r="BH78" s="233"/>
      <c r="BI78" s="233"/>
      <c r="BJ78" s="222"/>
      <c r="BK78" s="222"/>
      <c r="BL78" s="222"/>
      <c r="BM78" s="222"/>
      <c r="BN78" s="222"/>
      <c r="BO78" s="233"/>
      <c r="BP78" s="233"/>
      <c r="BQ78" s="230">
        <v>72</v>
      </c>
      <c r="BR78" s="235"/>
      <c r="BS78" s="875"/>
      <c r="BT78" s="876"/>
      <c r="BU78" s="876"/>
      <c r="BV78" s="876"/>
      <c r="BW78" s="876"/>
      <c r="BX78" s="876"/>
      <c r="BY78" s="876"/>
      <c r="BZ78" s="876"/>
      <c r="CA78" s="876"/>
      <c r="CB78" s="876"/>
      <c r="CC78" s="876"/>
      <c r="CD78" s="876"/>
      <c r="CE78" s="876"/>
      <c r="CF78" s="876"/>
      <c r="CG78" s="881"/>
      <c r="CH78" s="878"/>
      <c r="CI78" s="879"/>
      <c r="CJ78" s="879"/>
      <c r="CK78" s="879"/>
      <c r="CL78" s="880"/>
      <c r="CM78" s="878"/>
      <c r="CN78" s="879"/>
      <c r="CO78" s="879"/>
      <c r="CP78" s="879"/>
      <c r="CQ78" s="880"/>
      <c r="CR78" s="878"/>
      <c r="CS78" s="879"/>
      <c r="CT78" s="879"/>
      <c r="CU78" s="879"/>
      <c r="CV78" s="880"/>
      <c r="CW78" s="878"/>
      <c r="CX78" s="879"/>
      <c r="CY78" s="879"/>
      <c r="CZ78" s="879"/>
      <c r="DA78" s="880"/>
      <c r="DB78" s="878"/>
      <c r="DC78" s="879"/>
      <c r="DD78" s="879"/>
      <c r="DE78" s="879"/>
      <c r="DF78" s="880"/>
      <c r="DG78" s="878"/>
      <c r="DH78" s="879"/>
      <c r="DI78" s="879"/>
      <c r="DJ78" s="879"/>
      <c r="DK78" s="880"/>
      <c r="DL78" s="878"/>
      <c r="DM78" s="879"/>
      <c r="DN78" s="879"/>
      <c r="DO78" s="879"/>
      <c r="DP78" s="880"/>
      <c r="DQ78" s="878"/>
      <c r="DR78" s="879"/>
      <c r="DS78" s="879"/>
      <c r="DT78" s="879"/>
      <c r="DU78" s="880"/>
      <c r="DV78" s="875"/>
      <c r="DW78" s="876"/>
      <c r="DX78" s="876"/>
      <c r="DY78" s="876"/>
      <c r="DZ78" s="877"/>
      <c r="EA78" s="222"/>
    </row>
    <row r="79" spans="1:131" ht="26.25" customHeight="1">
      <c r="A79" s="230">
        <v>12</v>
      </c>
      <c r="B79" s="889"/>
      <c r="C79" s="890"/>
      <c r="D79" s="890"/>
      <c r="E79" s="890"/>
      <c r="F79" s="890"/>
      <c r="G79" s="890"/>
      <c r="H79" s="890"/>
      <c r="I79" s="890"/>
      <c r="J79" s="890"/>
      <c r="K79" s="890"/>
      <c r="L79" s="890"/>
      <c r="M79" s="890"/>
      <c r="N79" s="890"/>
      <c r="O79" s="890"/>
      <c r="P79" s="891"/>
      <c r="Q79" s="892"/>
      <c r="R79" s="846"/>
      <c r="S79" s="846"/>
      <c r="T79" s="846"/>
      <c r="U79" s="846"/>
      <c r="V79" s="846"/>
      <c r="W79" s="846"/>
      <c r="X79" s="846"/>
      <c r="Y79" s="846"/>
      <c r="Z79" s="846"/>
      <c r="AA79" s="846"/>
      <c r="AB79" s="846"/>
      <c r="AC79" s="846"/>
      <c r="AD79" s="846"/>
      <c r="AE79" s="846"/>
      <c r="AF79" s="846"/>
      <c r="AG79" s="846"/>
      <c r="AH79" s="846"/>
      <c r="AI79" s="846"/>
      <c r="AJ79" s="846"/>
      <c r="AK79" s="846"/>
      <c r="AL79" s="846"/>
      <c r="AM79" s="846"/>
      <c r="AN79" s="846"/>
      <c r="AO79" s="846"/>
      <c r="AP79" s="846"/>
      <c r="AQ79" s="846"/>
      <c r="AR79" s="846"/>
      <c r="AS79" s="846"/>
      <c r="AT79" s="846"/>
      <c r="AU79" s="846"/>
      <c r="AV79" s="846"/>
      <c r="AW79" s="846"/>
      <c r="AX79" s="846"/>
      <c r="AY79" s="846"/>
      <c r="AZ79" s="848"/>
      <c r="BA79" s="848"/>
      <c r="BB79" s="848"/>
      <c r="BC79" s="848"/>
      <c r="BD79" s="849"/>
      <c r="BE79" s="233"/>
      <c r="BF79" s="233"/>
      <c r="BG79" s="233"/>
      <c r="BH79" s="233"/>
      <c r="BI79" s="233"/>
      <c r="BJ79" s="222"/>
      <c r="BK79" s="222"/>
      <c r="BL79" s="222"/>
      <c r="BM79" s="222"/>
      <c r="BN79" s="222"/>
      <c r="BO79" s="233"/>
      <c r="BP79" s="233"/>
      <c r="BQ79" s="230">
        <v>73</v>
      </c>
      <c r="BR79" s="235"/>
      <c r="BS79" s="875"/>
      <c r="BT79" s="876"/>
      <c r="BU79" s="876"/>
      <c r="BV79" s="876"/>
      <c r="BW79" s="876"/>
      <c r="BX79" s="876"/>
      <c r="BY79" s="876"/>
      <c r="BZ79" s="876"/>
      <c r="CA79" s="876"/>
      <c r="CB79" s="876"/>
      <c r="CC79" s="876"/>
      <c r="CD79" s="876"/>
      <c r="CE79" s="876"/>
      <c r="CF79" s="876"/>
      <c r="CG79" s="881"/>
      <c r="CH79" s="878"/>
      <c r="CI79" s="879"/>
      <c r="CJ79" s="879"/>
      <c r="CK79" s="879"/>
      <c r="CL79" s="880"/>
      <c r="CM79" s="878"/>
      <c r="CN79" s="879"/>
      <c r="CO79" s="879"/>
      <c r="CP79" s="879"/>
      <c r="CQ79" s="880"/>
      <c r="CR79" s="878"/>
      <c r="CS79" s="879"/>
      <c r="CT79" s="879"/>
      <c r="CU79" s="879"/>
      <c r="CV79" s="880"/>
      <c r="CW79" s="878"/>
      <c r="CX79" s="879"/>
      <c r="CY79" s="879"/>
      <c r="CZ79" s="879"/>
      <c r="DA79" s="880"/>
      <c r="DB79" s="878"/>
      <c r="DC79" s="879"/>
      <c r="DD79" s="879"/>
      <c r="DE79" s="879"/>
      <c r="DF79" s="880"/>
      <c r="DG79" s="878"/>
      <c r="DH79" s="879"/>
      <c r="DI79" s="879"/>
      <c r="DJ79" s="879"/>
      <c r="DK79" s="880"/>
      <c r="DL79" s="878"/>
      <c r="DM79" s="879"/>
      <c r="DN79" s="879"/>
      <c r="DO79" s="879"/>
      <c r="DP79" s="880"/>
      <c r="DQ79" s="878"/>
      <c r="DR79" s="879"/>
      <c r="DS79" s="879"/>
      <c r="DT79" s="879"/>
      <c r="DU79" s="880"/>
      <c r="DV79" s="875"/>
      <c r="DW79" s="876"/>
      <c r="DX79" s="876"/>
      <c r="DY79" s="876"/>
      <c r="DZ79" s="877"/>
      <c r="EA79" s="222"/>
    </row>
    <row r="80" spans="1:131" ht="26.25" customHeight="1">
      <c r="A80" s="230">
        <v>13</v>
      </c>
      <c r="B80" s="889"/>
      <c r="C80" s="890"/>
      <c r="D80" s="890"/>
      <c r="E80" s="890"/>
      <c r="F80" s="890"/>
      <c r="G80" s="890"/>
      <c r="H80" s="890"/>
      <c r="I80" s="890"/>
      <c r="J80" s="890"/>
      <c r="K80" s="890"/>
      <c r="L80" s="890"/>
      <c r="M80" s="890"/>
      <c r="N80" s="890"/>
      <c r="O80" s="890"/>
      <c r="P80" s="891"/>
      <c r="Q80" s="892"/>
      <c r="R80" s="846"/>
      <c r="S80" s="846"/>
      <c r="T80" s="846"/>
      <c r="U80" s="846"/>
      <c r="V80" s="846"/>
      <c r="W80" s="846"/>
      <c r="X80" s="846"/>
      <c r="Y80" s="846"/>
      <c r="Z80" s="846"/>
      <c r="AA80" s="846"/>
      <c r="AB80" s="846"/>
      <c r="AC80" s="846"/>
      <c r="AD80" s="846"/>
      <c r="AE80" s="846"/>
      <c r="AF80" s="846"/>
      <c r="AG80" s="846"/>
      <c r="AH80" s="846"/>
      <c r="AI80" s="846"/>
      <c r="AJ80" s="846"/>
      <c r="AK80" s="846"/>
      <c r="AL80" s="846"/>
      <c r="AM80" s="846"/>
      <c r="AN80" s="846"/>
      <c r="AO80" s="846"/>
      <c r="AP80" s="846"/>
      <c r="AQ80" s="846"/>
      <c r="AR80" s="846"/>
      <c r="AS80" s="846"/>
      <c r="AT80" s="846"/>
      <c r="AU80" s="846"/>
      <c r="AV80" s="846"/>
      <c r="AW80" s="846"/>
      <c r="AX80" s="846"/>
      <c r="AY80" s="846"/>
      <c r="AZ80" s="848"/>
      <c r="BA80" s="848"/>
      <c r="BB80" s="848"/>
      <c r="BC80" s="848"/>
      <c r="BD80" s="849"/>
      <c r="BE80" s="233"/>
      <c r="BF80" s="233"/>
      <c r="BG80" s="233"/>
      <c r="BH80" s="233"/>
      <c r="BI80" s="233"/>
      <c r="BJ80" s="233"/>
      <c r="BK80" s="233"/>
      <c r="BL80" s="233"/>
      <c r="BM80" s="233"/>
      <c r="BN80" s="233"/>
      <c r="BO80" s="233"/>
      <c r="BP80" s="233"/>
      <c r="BQ80" s="230">
        <v>74</v>
      </c>
      <c r="BR80" s="235"/>
      <c r="BS80" s="875"/>
      <c r="BT80" s="876"/>
      <c r="BU80" s="876"/>
      <c r="BV80" s="876"/>
      <c r="BW80" s="876"/>
      <c r="BX80" s="876"/>
      <c r="BY80" s="876"/>
      <c r="BZ80" s="876"/>
      <c r="CA80" s="876"/>
      <c r="CB80" s="876"/>
      <c r="CC80" s="876"/>
      <c r="CD80" s="876"/>
      <c r="CE80" s="876"/>
      <c r="CF80" s="876"/>
      <c r="CG80" s="881"/>
      <c r="CH80" s="878"/>
      <c r="CI80" s="879"/>
      <c r="CJ80" s="879"/>
      <c r="CK80" s="879"/>
      <c r="CL80" s="880"/>
      <c r="CM80" s="878"/>
      <c r="CN80" s="879"/>
      <c r="CO80" s="879"/>
      <c r="CP80" s="879"/>
      <c r="CQ80" s="880"/>
      <c r="CR80" s="878"/>
      <c r="CS80" s="879"/>
      <c r="CT80" s="879"/>
      <c r="CU80" s="879"/>
      <c r="CV80" s="880"/>
      <c r="CW80" s="878"/>
      <c r="CX80" s="879"/>
      <c r="CY80" s="879"/>
      <c r="CZ80" s="879"/>
      <c r="DA80" s="880"/>
      <c r="DB80" s="878"/>
      <c r="DC80" s="879"/>
      <c r="DD80" s="879"/>
      <c r="DE80" s="879"/>
      <c r="DF80" s="880"/>
      <c r="DG80" s="878"/>
      <c r="DH80" s="879"/>
      <c r="DI80" s="879"/>
      <c r="DJ80" s="879"/>
      <c r="DK80" s="880"/>
      <c r="DL80" s="878"/>
      <c r="DM80" s="879"/>
      <c r="DN80" s="879"/>
      <c r="DO80" s="879"/>
      <c r="DP80" s="880"/>
      <c r="DQ80" s="878"/>
      <c r="DR80" s="879"/>
      <c r="DS80" s="879"/>
      <c r="DT80" s="879"/>
      <c r="DU80" s="880"/>
      <c r="DV80" s="875"/>
      <c r="DW80" s="876"/>
      <c r="DX80" s="876"/>
      <c r="DY80" s="876"/>
      <c r="DZ80" s="877"/>
      <c r="EA80" s="222"/>
    </row>
    <row r="81" spans="1:131" ht="26.25" customHeight="1">
      <c r="A81" s="230">
        <v>14</v>
      </c>
      <c r="B81" s="889"/>
      <c r="C81" s="890"/>
      <c r="D81" s="890"/>
      <c r="E81" s="890"/>
      <c r="F81" s="890"/>
      <c r="G81" s="890"/>
      <c r="H81" s="890"/>
      <c r="I81" s="890"/>
      <c r="J81" s="890"/>
      <c r="K81" s="890"/>
      <c r="L81" s="890"/>
      <c r="M81" s="890"/>
      <c r="N81" s="890"/>
      <c r="O81" s="890"/>
      <c r="P81" s="891"/>
      <c r="Q81" s="892"/>
      <c r="R81" s="846"/>
      <c r="S81" s="846"/>
      <c r="T81" s="846"/>
      <c r="U81" s="846"/>
      <c r="V81" s="846"/>
      <c r="W81" s="846"/>
      <c r="X81" s="846"/>
      <c r="Y81" s="846"/>
      <c r="Z81" s="846"/>
      <c r="AA81" s="846"/>
      <c r="AB81" s="846"/>
      <c r="AC81" s="846"/>
      <c r="AD81" s="846"/>
      <c r="AE81" s="846"/>
      <c r="AF81" s="846"/>
      <c r="AG81" s="846"/>
      <c r="AH81" s="846"/>
      <c r="AI81" s="846"/>
      <c r="AJ81" s="846"/>
      <c r="AK81" s="846"/>
      <c r="AL81" s="846"/>
      <c r="AM81" s="846"/>
      <c r="AN81" s="846"/>
      <c r="AO81" s="846"/>
      <c r="AP81" s="846"/>
      <c r="AQ81" s="846"/>
      <c r="AR81" s="846"/>
      <c r="AS81" s="846"/>
      <c r="AT81" s="846"/>
      <c r="AU81" s="846"/>
      <c r="AV81" s="846"/>
      <c r="AW81" s="846"/>
      <c r="AX81" s="846"/>
      <c r="AY81" s="846"/>
      <c r="AZ81" s="848"/>
      <c r="BA81" s="848"/>
      <c r="BB81" s="848"/>
      <c r="BC81" s="848"/>
      <c r="BD81" s="849"/>
      <c r="BE81" s="233"/>
      <c r="BF81" s="233"/>
      <c r="BG81" s="233"/>
      <c r="BH81" s="233"/>
      <c r="BI81" s="233"/>
      <c r="BJ81" s="233"/>
      <c r="BK81" s="233"/>
      <c r="BL81" s="233"/>
      <c r="BM81" s="233"/>
      <c r="BN81" s="233"/>
      <c r="BO81" s="233"/>
      <c r="BP81" s="233"/>
      <c r="BQ81" s="230">
        <v>75</v>
      </c>
      <c r="BR81" s="235"/>
      <c r="BS81" s="875"/>
      <c r="BT81" s="876"/>
      <c r="BU81" s="876"/>
      <c r="BV81" s="876"/>
      <c r="BW81" s="876"/>
      <c r="BX81" s="876"/>
      <c r="BY81" s="876"/>
      <c r="BZ81" s="876"/>
      <c r="CA81" s="876"/>
      <c r="CB81" s="876"/>
      <c r="CC81" s="876"/>
      <c r="CD81" s="876"/>
      <c r="CE81" s="876"/>
      <c r="CF81" s="876"/>
      <c r="CG81" s="881"/>
      <c r="CH81" s="878"/>
      <c r="CI81" s="879"/>
      <c r="CJ81" s="879"/>
      <c r="CK81" s="879"/>
      <c r="CL81" s="880"/>
      <c r="CM81" s="878"/>
      <c r="CN81" s="879"/>
      <c r="CO81" s="879"/>
      <c r="CP81" s="879"/>
      <c r="CQ81" s="880"/>
      <c r="CR81" s="878"/>
      <c r="CS81" s="879"/>
      <c r="CT81" s="879"/>
      <c r="CU81" s="879"/>
      <c r="CV81" s="880"/>
      <c r="CW81" s="878"/>
      <c r="CX81" s="879"/>
      <c r="CY81" s="879"/>
      <c r="CZ81" s="879"/>
      <c r="DA81" s="880"/>
      <c r="DB81" s="878"/>
      <c r="DC81" s="879"/>
      <c r="DD81" s="879"/>
      <c r="DE81" s="879"/>
      <c r="DF81" s="880"/>
      <c r="DG81" s="878"/>
      <c r="DH81" s="879"/>
      <c r="DI81" s="879"/>
      <c r="DJ81" s="879"/>
      <c r="DK81" s="880"/>
      <c r="DL81" s="878"/>
      <c r="DM81" s="879"/>
      <c r="DN81" s="879"/>
      <c r="DO81" s="879"/>
      <c r="DP81" s="880"/>
      <c r="DQ81" s="878"/>
      <c r="DR81" s="879"/>
      <c r="DS81" s="879"/>
      <c r="DT81" s="879"/>
      <c r="DU81" s="880"/>
      <c r="DV81" s="875"/>
      <c r="DW81" s="876"/>
      <c r="DX81" s="876"/>
      <c r="DY81" s="876"/>
      <c r="DZ81" s="877"/>
      <c r="EA81" s="222"/>
    </row>
    <row r="82" spans="1:131" ht="26.25" customHeight="1">
      <c r="A82" s="230">
        <v>15</v>
      </c>
      <c r="B82" s="889"/>
      <c r="C82" s="890"/>
      <c r="D82" s="890"/>
      <c r="E82" s="890"/>
      <c r="F82" s="890"/>
      <c r="G82" s="890"/>
      <c r="H82" s="890"/>
      <c r="I82" s="890"/>
      <c r="J82" s="890"/>
      <c r="K82" s="890"/>
      <c r="L82" s="890"/>
      <c r="M82" s="890"/>
      <c r="N82" s="890"/>
      <c r="O82" s="890"/>
      <c r="P82" s="891"/>
      <c r="Q82" s="892"/>
      <c r="R82" s="846"/>
      <c r="S82" s="846"/>
      <c r="T82" s="846"/>
      <c r="U82" s="846"/>
      <c r="V82" s="846"/>
      <c r="W82" s="846"/>
      <c r="X82" s="846"/>
      <c r="Y82" s="846"/>
      <c r="Z82" s="846"/>
      <c r="AA82" s="846"/>
      <c r="AB82" s="846"/>
      <c r="AC82" s="846"/>
      <c r="AD82" s="846"/>
      <c r="AE82" s="846"/>
      <c r="AF82" s="846"/>
      <c r="AG82" s="846"/>
      <c r="AH82" s="846"/>
      <c r="AI82" s="846"/>
      <c r="AJ82" s="846"/>
      <c r="AK82" s="846"/>
      <c r="AL82" s="846"/>
      <c r="AM82" s="846"/>
      <c r="AN82" s="846"/>
      <c r="AO82" s="846"/>
      <c r="AP82" s="846"/>
      <c r="AQ82" s="846"/>
      <c r="AR82" s="846"/>
      <c r="AS82" s="846"/>
      <c r="AT82" s="846"/>
      <c r="AU82" s="846"/>
      <c r="AV82" s="846"/>
      <c r="AW82" s="846"/>
      <c r="AX82" s="846"/>
      <c r="AY82" s="846"/>
      <c r="AZ82" s="848"/>
      <c r="BA82" s="848"/>
      <c r="BB82" s="848"/>
      <c r="BC82" s="848"/>
      <c r="BD82" s="849"/>
      <c r="BE82" s="233"/>
      <c r="BF82" s="233"/>
      <c r="BG82" s="233"/>
      <c r="BH82" s="233"/>
      <c r="BI82" s="233"/>
      <c r="BJ82" s="233"/>
      <c r="BK82" s="233"/>
      <c r="BL82" s="233"/>
      <c r="BM82" s="233"/>
      <c r="BN82" s="233"/>
      <c r="BO82" s="233"/>
      <c r="BP82" s="233"/>
      <c r="BQ82" s="230">
        <v>76</v>
      </c>
      <c r="BR82" s="235"/>
      <c r="BS82" s="875"/>
      <c r="BT82" s="876"/>
      <c r="BU82" s="876"/>
      <c r="BV82" s="876"/>
      <c r="BW82" s="876"/>
      <c r="BX82" s="876"/>
      <c r="BY82" s="876"/>
      <c r="BZ82" s="876"/>
      <c r="CA82" s="876"/>
      <c r="CB82" s="876"/>
      <c r="CC82" s="876"/>
      <c r="CD82" s="876"/>
      <c r="CE82" s="876"/>
      <c r="CF82" s="876"/>
      <c r="CG82" s="881"/>
      <c r="CH82" s="878"/>
      <c r="CI82" s="879"/>
      <c r="CJ82" s="879"/>
      <c r="CK82" s="879"/>
      <c r="CL82" s="880"/>
      <c r="CM82" s="878"/>
      <c r="CN82" s="879"/>
      <c r="CO82" s="879"/>
      <c r="CP82" s="879"/>
      <c r="CQ82" s="880"/>
      <c r="CR82" s="878"/>
      <c r="CS82" s="879"/>
      <c r="CT82" s="879"/>
      <c r="CU82" s="879"/>
      <c r="CV82" s="880"/>
      <c r="CW82" s="878"/>
      <c r="CX82" s="879"/>
      <c r="CY82" s="879"/>
      <c r="CZ82" s="879"/>
      <c r="DA82" s="880"/>
      <c r="DB82" s="878"/>
      <c r="DC82" s="879"/>
      <c r="DD82" s="879"/>
      <c r="DE82" s="879"/>
      <c r="DF82" s="880"/>
      <c r="DG82" s="878"/>
      <c r="DH82" s="879"/>
      <c r="DI82" s="879"/>
      <c r="DJ82" s="879"/>
      <c r="DK82" s="880"/>
      <c r="DL82" s="878"/>
      <c r="DM82" s="879"/>
      <c r="DN82" s="879"/>
      <c r="DO82" s="879"/>
      <c r="DP82" s="880"/>
      <c r="DQ82" s="878"/>
      <c r="DR82" s="879"/>
      <c r="DS82" s="879"/>
      <c r="DT82" s="879"/>
      <c r="DU82" s="880"/>
      <c r="DV82" s="875"/>
      <c r="DW82" s="876"/>
      <c r="DX82" s="876"/>
      <c r="DY82" s="876"/>
      <c r="DZ82" s="877"/>
      <c r="EA82" s="222"/>
    </row>
    <row r="83" spans="1:131" ht="26.25" customHeight="1">
      <c r="A83" s="230">
        <v>16</v>
      </c>
      <c r="B83" s="889"/>
      <c r="C83" s="890"/>
      <c r="D83" s="890"/>
      <c r="E83" s="890"/>
      <c r="F83" s="890"/>
      <c r="G83" s="890"/>
      <c r="H83" s="890"/>
      <c r="I83" s="890"/>
      <c r="J83" s="890"/>
      <c r="K83" s="890"/>
      <c r="L83" s="890"/>
      <c r="M83" s="890"/>
      <c r="N83" s="890"/>
      <c r="O83" s="890"/>
      <c r="P83" s="891"/>
      <c r="Q83" s="892"/>
      <c r="R83" s="846"/>
      <c r="S83" s="846"/>
      <c r="T83" s="846"/>
      <c r="U83" s="846"/>
      <c r="V83" s="846"/>
      <c r="W83" s="846"/>
      <c r="X83" s="846"/>
      <c r="Y83" s="846"/>
      <c r="Z83" s="846"/>
      <c r="AA83" s="846"/>
      <c r="AB83" s="846"/>
      <c r="AC83" s="846"/>
      <c r="AD83" s="846"/>
      <c r="AE83" s="846"/>
      <c r="AF83" s="846"/>
      <c r="AG83" s="846"/>
      <c r="AH83" s="846"/>
      <c r="AI83" s="846"/>
      <c r="AJ83" s="846"/>
      <c r="AK83" s="846"/>
      <c r="AL83" s="846"/>
      <c r="AM83" s="846"/>
      <c r="AN83" s="846"/>
      <c r="AO83" s="846"/>
      <c r="AP83" s="846"/>
      <c r="AQ83" s="846"/>
      <c r="AR83" s="846"/>
      <c r="AS83" s="846"/>
      <c r="AT83" s="846"/>
      <c r="AU83" s="846"/>
      <c r="AV83" s="846"/>
      <c r="AW83" s="846"/>
      <c r="AX83" s="846"/>
      <c r="AY83" s="846"/>
      <c r="AZ83" s="848"/>
      <c r="BA83" s="848"/>
      <c r="BB83" s="848"/>
      <c r="BC83" s="848"/>
      <c r="BD83" s="849"/>
      <c r="BE83" s="233"/>
      <c r="BF83" s="233"/>
      <c r="BG83" s="233"/>
      <c r="BH83" s="233"/>
      <c r="BI83" s="233"/>
      <c r="BJ83" s="233"/>
      <c r="BK83" s="233"/>
      <c r="BL83" s="233"/>
      <c r="BM83" s="233"/>
      <c r="BN83" s="233"/>
      <c r="BO83" s="233"/>
      <c r="BP83" s="233"/>
      <c r="BQ83" s="230">
        <v>77</v>
      </c>
      <c r="BR83" s="235"/>
      <c r="BS83" s="875"/>
      <c r="BT83" s="876"/>
      <c r="BU83" s="876"/>
      <c r="BV83" s="876"/>
      <c r="BW83" s="876"/>
      <c r="BX83" s="876"/>
      <c r="BY83" s="876"/>
      <c r="BZ83" s="876"/>
      <c r="CA83" s="876"/>
      <c r="CB83" s="876"/>
      <c r="CC83" s="876"/>
      <c r="CD83" s="876"/>
      <c r="CE83" s="876"/>
      <c r="CF83" s="876"/>
      <c r="CG83" s="881"/>
      <c r="CH83" s="878"/>
      <c r="CI83" s="879"/>
      <c r="CJ83" s="879"/>
      <c r="CK83" s="879"/>
      <c r="CL83" s="880"/>
      <c r="CM83" s="878"/>
      <c r="CN83" s="879"/>
      <c r="CO83" s="879"/>
      <c r="CP83" s="879"/>
      <c r="CQ83" s="880"/>
      <c r="CR83" s="878"/>
      <c r="CS83" s="879"/>
      <c r="CT83" s="879"/>
      <c r="CU83" s="879"/>
      <c r="CV83" s="880"/>
      <c r="CW83" s="878"/>
      <c r="CX83" s="879"/>
      <c r="CY83" s="879"/>
      <c r="CZ83" s="879"/>
      <c r="DA83" s="880"/>
      <c r="DB83" s="878"/>
      <c r="DC83" s="879"/>
      <c r="DD83" s="879"/>
      <c r="DE83" s="879"/>
      <c r="DF83" s="880"/>
      <c r="DG83" s="878"/>
      <c r="DH83" s="879"/>
      <c r="DI83" s="879"/>
      <c r="DJ83" s="879"/>
      <c r="DK83" s="880"/>
      <c r="DL83" s="878"/>
      <c r="DM83" s="879"/>
      <c r="DN83" s="879"/>
      <c r="DO83" s="879"/>
      <c r="DP83" s="880"/>
      <c r="DQ83" s="878"/>
      <c r="DR83" s="879"/>
      <c r="DS83" s="879"/>
      <c r="DT83" s="879"/>
      <c r="DU83" s="880"/>
      <c r="DV83" s="875"/>
      <c r="DW83" s="876"/>
      <c r="DX83" s="876"/>
      <c r="DY83" s="876"/>
      <c r="DZ83" s="877"/>
      <c r="EA83" s="222"/>
    </row>
    <row r="84" spans="1:131" ht="26.25" customHeight="1">
      <c r="A84" s="230">
        <v>17</v>
      </c>
      <c r="B84" s="889"/>
      <c r="C84" s="890"/>
      <c r="D84" s="890"/>
      <c r="E84" s="890"/>
      <c r="F84" s="890"/>
      <c r="G84" s="890"/>
      <c r="H84" s="890"/>
      <c r="I84" s="890"/>
      <c r="J84" s="890"/>
      <c r="K84" s="890"/>
      <c r="L84" s="890"/>
      <c r="M84" s="890"/>
      <c r="N84" s="890"/>
      <c r="O84" s="890"/>
      <c r="P84" s="891"/>
      <c r="Q84" s="892"/>
      <c r="R84" s="846"/>
      <c r="S84" s="846"/>
      <c r="T84" s="846"/>
      <c r="U84" s="846"/>
      <c r="V84" s="846"/>
      <c r="W84" s="846"/>
      <c r="X84" s="846"/>
      <c r="Y84" s="846"/>
      <c r="Z84" s="846"/>
      <c r="AA84" s="846"/>
      <c r="AB84" s="846"/>
      <c r="AC84" s="846"/>
      <c r="AD84" s="846"/>
      <c r="AE84" s="846"/>
      <c r="AF84" s="846"/>
      <c r="AG84" s="846"/>
      <c r="AH84" s="846"/>
      <c r="AI84" s="846"/>
      <c r="AJ84" s="846"/>
      <c r="AK84" s="846"/>
      <c r="AL84" s="846"/>
      <c r="AM84" s="846"/>
      <c r="AN84" s="846"/>
      <c r="AO84" s="846"/>
      <c r="AP84" s="846"/>
      <c r="AQ84" s="846"/>
      <c r="AR84" s="846"/>
      <c r="AS84" s="846"/>
      <c r="AT84" s="846"/>
      <c r="AU84" s="846"/>
      <c r="AV84" s="846"/>
      <c r="AW84" s="846"/>
      <c r="AX84" s="846"/>
      <c r="AY84" s="846"/>
      <c r="AZ84" s="848"/>
      <c r="BA84" s="848"/>
      <c r="BB84" s="848"/>
      <c r="BC84" s="848"/>
      <c r="BD84" s="849"/>
      <c r="BE84" s="233"/>
      <c r="BF84" s="233"/>
      <c r="BG84" s="233"/>
      <c r="BH84" s="233"/>
      <c r="BI84" s="233"/>
      <c r="BJ84" s="233"/>
      <c r="BK84" s="233"/>
      <c r="BL84" s="233"/>
      <c r="BM84" s="233"/>
      <c r="BN84" s="233"/>
      <c r="BO84" s="233"/>
      <c r="BP84" s="233"/>
      <c r="BQ84" s="230">
        <v>78</v>
      </c>
      <c r="BR84" s="235"/>
      <c r="BS84" s="875"/>
      <c r="BT84" s="876"/>
      <c r="BU84" s="876"/>
      <c r="BV84" s="876"/>
      <c r="BW84" s="876"/>
      <c r="BX84" s="876"/>
      <c r="BY84" s="876"/>
      <c r="BZ84" s="876"/>
      <c r="CA84" s="876"/>
      <c r="CB84" s="876"/>
      <c r="CC84" s="876"/>
      <c r="CD84" s="876"/>
      <c r="CE84" s="876"/>
      <c r="CF84" s="876"/>
      <c r="CG84" s="881"/>
      <c r="CH84" s="878"/>
      <c r="CI84" s="879"/>
      <c r="CJ84" s="879"/>
      <c r="CK84" s="879"/>
      <c r="CL84" s="880"/>
      <c r="CM84" s="878"/>
      <c r="CN84" s="879"/>
      <c r="CO84" s="879"/>
      <c r="CP84" s="879"/>
      <c r="CQ84" s="880"/>
      <c r="CR84" s="878"/>
      <c r="CS84" s="879"/>
      <c r="CT84" s="879"/>
      <c r="CU84" s="879"/>
      <c r="CV84" s="880"/>
      <c r="CW84" s="878"/>
      <c r="CX84" s="879"/>
      <c r="CY84" s="879"/>
      <c r="CZ84" s="879"/>
      <c r="DA84" s="880"/>
      <c r="DB84" s="878"/>
      <c r="DC84" s="879"/>
      <c r="DD84" s="879"/>
      <c r="DE84" s="879"/>
      <c r="DF84" s="880"/>
      <c r="DG84" s="878"/>
      <c r="DH84" s="879"/>
      <c r="DI84" s="879"/>
      <c r="DJ84" s="879"/>
      <c r="DK84" s="880"/>
      <c r="DL84" s="878"/>
      <c r="DM84" s="879"/>
      <c r="DN84" s="879"/>
      <c r="DO84" s="879"/>
      <c r="DP84" s="880"/>
      <c r="DQ84" s="878"/>
      <c r="DR84" s="879"/>
      <c r="DS84" s="879"/>
      <c r="DT84" s="879"/>
      <c r="DU84" s="880"/>
      <c r="DV84" s="875"/>
      <c r="DW84" s="876"/>
      <c r="DX84" s="876"/>
      <c r="DY84" s="876"/>
      <c r="DZ84" s="877"/>
      <c r="EA84" s="222"/>
    </row>
    <row r="85" spans="1:131" ht="26.25" customHeight="1">
      <c r="A85" s="230">
        <v>18</v>
      </c>
      <c r="B85" s="889"/>
      <c r="C85" s="890"/>
      <c r="D85" s="890"/>
      <c r="E85" s="890"/>
      <c r="F85" s="890"/>
      <c r="G85" s="890"/>
      <c r="H85" s="890"/>
      <c r="I85" s="890"/>
      <c r="J85" s="890"/>
      <c r="K85" s="890"/>
      <c r="L85" s="890"/>
      <c r="M85" s="890"/>
      <c r="N85" s="890"/>
      <c r="O85" s="890"/>
      <c r="P85" s="891"/>
      <c r="Q85" s="892"/>
      <c r="R85" s="846"/>
      <c r="S85" s="846"/>
      <c r="T85" s="846"/>
      <c r="U85" s="846"/>
      <c r="V85" s="846"/>
      <c r="W85" s="846"/>
      <c r="X85" s="846"/>
      <c r="Y85" s="846"/>
      <c r="Z85" s="846"/>
      <c r="AA85" s="846"/>
      <c r="AB85" s="846"/>
      <c r="AC85" s="846"/>
      <c r="AD85" s="846"/>
      <c r="AE85" s="846"/>
      <c r="AF85" s="846"/>
      <c r="AG85" s="846"/>
      <c r="AH85" s="846"/>
      <c r="AI85" s="846"/>
      <c r="AJ85" s="846"/>
      <c r="AK85" s="846"/>
      <c r="AL85" s="846"/>
      <c r="AM85" s="846"/>
      <c r="AN85" s="846"/>
      <c r="AO85" s="846"/>
      <c r="AP85" s="846"/>
      <c r="AQ85" s="846"/>
      <c r="AR85" s="846"/>
      <c r="AS85" s="846"/>
      <c r="AT85" s="846"/>
      <c r="AU85" s="846"/>
      <c r="AV85" s="846"/>
      <c r="AW85" s="846"/>
      <c r="AX85" s="846"/>
      <c r="AY85" s="846"/>
      <c r="AZ85" s="848"/>
      <c r="BA85" s="848"/>
      <c r="BB85" s="848"/>
      <c r="BC85" s="848"/>
      <c r="BD85" s="849"/>
      <c r="BE85" s="233"/>
      <c r="BF85" s="233"/>
      <c r="BG85" s="233"/>
      <c r="BH85" s="233"/>
      <c r="BI85" s="233"/>
      <c r="BJ85" s="233"/>
      <c r="BK85" s="233"/>
      <c r="BL85" s="233"/>
      <c r="BM85" s="233"/>
      <c r="BN85" s="233"/>
      <c r="BO85" s="233"/>
      <c r="BP85" s="233"/>
      <c r="BQ85" s="230">
        <v>79</v>
      </c>
      <c r="BR85" s="235"/>
      <c r="BS85" s="875"/>
      <c r="BT85" s="876"/>
      <c r="BU85" s="876"/>
      <c r="BV85" s="876"/>
      <c r="BW85" s="876"/>
      <c r="BX85" s="876"/>
      <c r="BY85" s="876"/>
      <c r="BZ85" s="876"/>
      <c r="CA85" s="876"/>
      <c r="CB85" s="876"/>
      <c r="CC85" s="876"/>
      <c r="CD85" s="876"/>
      <c r="CE85" s="876"/>
      <c r="CF85" s="876"/>
      <c r="CG85" s="881"/>
      <c r="CH85" s="878"/>
      <c r="CI85" s="879"/>
      <c r="CJ85" s="879"/>
      <c r="CK85" s="879"/>
      <c r="CL85" s="880"/>
      <c r="CM85" s="878"/>
      <c r="CN85" s="879"/>
      <c r="CO85" s="879"/>
      <c r="CP85" s="879"/>
      <c r="CQ85" s="880"/>
      <c r="CR85" s="878"/>
      <c r="CS85" s="879"/>
      <c r="CT85" s="879"/>
      <c r="CU85" s="879"/>
      <c r="CV85" s="880"/>
      <c r="CW85" s="878"/>
      <c r="CX85" s="879"/>
      <c r="CY85" s="879"/>
      <c r="CZ85" s="879"/>
      <c r="DA85" s="880"/>
      <c r="DB85" s="878"/>
      <c r="DC85" s="879"/>
      <c r="DD85" s="879"/>
      <c r="DE85" s="879"/>
      <c r="DF85" s="880"/>
      <c r="DG85" s="878"/>
      <c r="DH85" s="879"/>
      <c r="DI85" s="879"/>
      <c r="DJ85" s="879"/>
      <c r="DK85" s="880"/>
      <c r="DL85" s="878"/>
      <c r="DM85" s="879"/>
      <c r="DN85" s="879"/>
      <c r="DO85" s="879"/>
      <c r="DP85" s="880"/>
      <c r="DQ85" s="878"/>
      <c r="DR85" s="879"/>
      <c r="DS85" s="879"/>
      <c r="DT85" s="879"/>
      <c r="DU85" s="880"/>
      <c r="DV85" s="875"/>
      <c r="DW85" s="876"/>
      <c r="DX85" s="876"/>
      <c r="DY85" s="876"/>
      <c r="DZ85" s="877"/>
      <c r="EA85" s="222"/>
    </row>
    <row r="86" spans="1:131" ht="26.25" customHeight="1">
      <c r="A86" s="230">
        <v>19</v>
      </c>
      <c r="B86" s="889"/>
      <c r="C86" s="890"/>
      <c r="D86" s="890"/>
      <c r="E86" s="890"/>
      <c r="F86" s="890"/>
      <c r="G86" s="890"/>
      <c r="H86" s="890"/>
      <c r="I86" s="890"/>
      <c r="J86" s="890"/>
      <c r="K86" s="890"/>
      <c r="L86" s="890"/>
      <c r="M86" s="890"/>
      <c r="N86" s="890"/>
      <c r="O86" s="890"/>
      <c r="P86" s="891"/>
      <c r="Q86" s="892"/>
      <c r="R86" s="846"/>
      <c r="S86" s="846"/>
      <c r="T86" s="846"/>
      <c r="U86" s="846"/>
      <c r="V86" s="846"/>
      <c r="W86" s="846"/>
      <c r="X86" s="846"/>
      <c r="Y86" s="846"/>
      <c r="Z86" s="846"/>
      <c r="AA86" s="846"/>
      <c r="AB86" s="846"/>
      <c r="AC86" s="846"/>
      <c r="AD86" s="846"/>
      <c r="AE86" s="846"/>
      <c r="AF86" s="846"/>
      <c r="AG86" s="846"/>
      <c r="AH86" s="846"/>
      <c r="AI86" s="846"/>
      <c r="AJ86" s="846"/>
      <c r="AK86" s="846"/>
      <c r="AL86" s="846"/>
      <c r="AM86" s="846"/>
      <c r="AN86" s="846"/>
      <c r="AO86" s="846"/>
      <c r="AP86" s="846"/>
      <c r="AQ86" s="846"/>
      <c r="AR86" s="846"/>
      <c r="AS86" s="846"/>
      <c r="AT86" s="846"/>
      <c r="AU86" s="846"/>
      <c r="AV86" s="846"/>
      <c r="AW86" s="846"/>
      <c r="AX86" s="846"/>
      <c r="AY86" s="846"/>
      <c r="AZ86" s="848"/>
      <c r="BA86" s="848"/>
      <c r="BB86" s="848"/>
      <c r="BC86" s="848"/>
      <c r="BD86" s="849"/>
      <c r="BE86" s="233"/>
      <c r="BF86" s="233"/>
      <c r="BG86" s="233"/>
      <c r="BH86" s="233"/>
      <c r="BI86" s="233"/>
      <c r="BJ86" s="233"/>
      <c r="BK86" s="233"/>
      <c r="BL86" s="233"/>
      <c r="BM86" s="233"/>
      <c r="BN86" s="233"/>
      <c r="BO86" s="233"/>
      <c r="BP86" s="233"/>
      <c r="BQ86" s="230">
        <v>80</v>
      </c>
      <c r="BR86" s="235"/>
      <c r="BS86" s="875"/>
      <c r="BT86" s="876"/>
      <c r="BU86" s="876"/>
      <c r="BV86" s="876"/>
      <c r="BW86" s="876"/>
      <c r="BX86" s="876"/>
      <c r="BY86" s="876"/>
      <c r="BZ86" s="876"/>
      <c r="CA86" s="876"/>
      <c r="CB86" s="876"/>
      <c r="CC86" s="876"/>
      <c r="CD86" s="876"/>
      <c r="CE86" s="876"/>
      <c r="CF86" s="876"/>
      <c r="CG86" s="881"/>
      <c r="CH86" s="878"/>
      <c r="CI86" s="879"/>
      <c r="CJ86" s="879"/>
      <c r="CK86" s="879"/>
      <c r="CL86" s="880"/>
      <c r="CM86" s="878"/>
      <c r="CN86" s="879"/>
      <c r="CO86" s="879"/>
      <c r="CP86" s="879"/>
      <c r="CQ86" s="880"/>
      <c r="CR86" s="878"/>
      <c r="CS86" s="879"/>
      <c r="CT86" s="879"/>
      <c r="CU86" s="879"/>
      <c r="CV86" s="880"/>
      <c r="CW86" s="878"/>
      <c r="CX86" s="879"/>
      <c r="CY86" s="879"/>
      <c r="CZ86" s="879"/>
      <c r="DA86" s="880"/>
      <c r="DB86" s="878"/>
      <c r="DC86" s="879"/>
      <c r="DD86" s="879"/>
      <c r="DE86" s="879"/>
      <c r="DF86" s="880"/>
      <c r="DG86" s="878"/>
      <c r="DH86" s="879"/>
      <c r="DI86" s="879"/>
      <c r="DJ86" s="879"/>
      <c r="DK86" s="880"/>
      <c r="DL86" s="878"/>
      <c r="DM86" s="879"/>
      <c r="DN86" s="879"/>
      <c r="DO86" s="879"/>
      <c r="DP86" s="880"/>
      <c r="DQ86" s="878"/>
      <c r="DR86" s="879"/>
      <c r="DS86" s="879"/>
      <c r="DT86" s="879"/>
      <c r="DU86" s="880"/>
      <c r="DV86" s="875"/>
      <c r="DW86" s="876"/>
      <c r="DX86" s="876"/>
      <c r="DY86" s="876"/>
      <c r="DZ86" s="877"/>
      <c r="EA86" s="222"/>
    </row>
    <row r="87" spans="1:131" ht="26.25" customHeight="1">
      <c r="A87" s="236">
        <v>20</v>
      </c>
      <c r="B87" s="896"/>
      <c r="C87" s="897"/>
      <c r="D87" s="897"/>
      <c r="E87" s="897"/>
      <c r="F87" s="897"/>
      <c r="G87" s="897"/>
      <c r="H87" s="897"/>
      <c r="I87" s="897"/>
      <c r="J87" s="897"/>
      <c r="K87" s="897"/>
      <c r="L87" s="897"/>
      <c r="M87" s="897"/>
      <c r="N87" s="897"/>
      <c r="O87" s="897"/>
      <c r="P87" s="898"/>
      <c r="Q87" s="899"/>
      <c r="R87" s="900"/>
      <c r="S87" s="900"/>
      <c r="T87" s="900"/>
      <c r="U87" s="900"/>
      <c r="V87" s="900"/>
      <c r="W87" s="900"/>
      <c r="X87" s="900"/>
      <c r="Y87" s="900"/>
      <c r="Z87" s="900"/>
      <c r="AA87" s="900"/>
      <c r="AB87" s="900"/>
      <c r="AC87" s="900"/>
      <c r="AD87" s="900"/>
      <c r="AE87" s="900"/>
      <c r="AF87" s="900"/>
      <c r="AG87" s="900"/>
      <c r="AH87" s="900"/>
      <c r="AI87" s="900"/>
      <c r="AJ87" s="900"/>
      <c r="AK87" s="900"/>
      <c r="AL87" s="900"/>
      <c r="AM87" s="900"/>
      <c r="AN87" s="900"/>
      <c r="AO87" s="900"/>
      <c r="AP87" s="900"/>
      <c r="AQ87" s="900"/>
      <c r="AR87" s="900"/>
      <c r="AS87" s="900"/>
      <c r="AT87" s="900"/>
      <c r="AU87" s="900"/>
      <c r="AV87" s="900"/>
      <c r="AW87" s="900"/>
      <c r="AX87" s="900"/>
      <c r="AY87" s="900"/>
      <c r="AZ87" s="901"/>
      <c r="BA87" s="901"/>
      <c r="BB87" s="901"/>
      <c r="BC87" s="901"/>
      <c r="BD87" s="902"/>
      <c r="BE87" s="233"/>
      <c r="BF87" s="233"/>
      <c r="BG87" s="233"/>
      <c r="BH87" s="233"/>
      <c r="BI87" s="233"/>
      <c r="BJ87" s="233"/>
      <c r="BK87" s="233"/>
      <c r="BL87" s="233"/>
      <c r="BM87" s="233"/>
      <c r="BN87" s="233"/>
      <c r="BO87" s="233"/>
      <c r="BP87" s="233"/>
      <c r="BQ87" s="230">
        <v>81</v>
      </c>
      <c r="BR87" s="235"/>
      <c r="BS87" s="875"/>
      <c r="BT87" s="876"/>
      <c r="BU87" s="876"/>
      <c r="BV87" s="876"/>
      <c r="BW87" s="876"/>
      <c r="BX87" s="876"/>
      <c r="BY87" s="876"/>
      <c r="BZ87" s="876"/>
      <c r="CA87" s="876"/>
      <c r="CB87" s="876"/>
      <c r="CC87" s="876"/>
      <c r="CD87" s="876"/>
      <c r="CE87" s="876"/>
      <c r="CF87" s="876"/>
      <c r="CG87" s="881"/>
      <c r="CH87" s="878"/>
      <c r="CI87" s="879"/>
      <c r="CJ87" s="879"/>
      <c r="CK87" s="879"/>
      <c r="CL87" s="880"/>
      <c r="CM87" s="878"/>
      <c r="CN87" s="879"/>
      <c r="CO87" s="879"/>
      <c r="CP87" s="879"/>
      <c r="CQ87" s="880"/>
      <c r="CR87" s="878"/>
      <c r="CS87" s="879"/>
      <c r="CT87" s="879"/>
      <c r="CU87" s="879"/>
      <c r="CV87" s="880"/>
      <c r="CW87" s="878"/>
      <c r="CX87" s="879"/>
      <c r="CY87" s="879"/>
      <c r="CZ87" s="879"/>
      <c r="DA87" s="880"/>
      <c r="DB87" s="878"/>
      <c r="DC87" s="879"/>
      <c r="DD87" s="879"/>
      <c r="DE87" s="879"/>
      <c r="DF87" s="880"/>
      <c r="DG87" s="878"/>
      <c r="DH87" s="879"/>
      <c r="DI87" s="879"/>
      <c r="DJ87" s="879"/>
      <c r="DK87" s="880"/>
      <c r="DL87" s="878"/>
      <c r="DM87" s="879"/>
      <c r="DN87" s="879"/>
      <c r="DO87" s="879"/>
      <c r="DP87" s="880"/>
      <c r="DQ87" s="878"/>
      <c r="DR87" s="879"/>
      <c r="DS87" s="879"/>
      <c r="DT87" s="879"/>
      <c r="DU87" s="880"/>
      <c r="DV87" s="875"/>
      <c r="DW87" s="876"/>
      <c r="DX87" s="876"/>
      <c r="DY87" s="876"/>
      <c r="DZ87" s="877"/>
      <c r="EA87" s="222"/>
    </row>
    <row r="88" spans="1:131" ht="26.25" customHeight="1" thickBot="1">
      <c r="A88" s="232" t="s">
        <v>378</v>
      </c>
      <c r="B88" s="802" t="s">
        <v>402</v>
      </c>
      <c r="C88" s="803"/>
      <c r="D88" s="803"/>
      <c r="E88" s="803"/>
      <c r="F88" s="803"/>
      <c r="G88" s="803"/>
      <c r="H88" s="803"/>
      <c r="I88" s="803"/>
      <c r="J88" s="803"/>
      <c r="K88" s="803"/>
      <c r="L88" s="803"/>
      <c r="M88" s="803"/>
      <c r="N88" s="803"/>
      <c r="O88" s="803"/>
      <c r="P88" s="804"/>
      <c r="Q88" s="856"/>
      <c r="R88" s="857"/>
      <c r="S88" s="857"/>
      <c r="T88" s="857"/>
      <c r="U88" s="857"/>
      <c r="V88" s="857"/>
      <c r="W88" s="857"/>
      <c r="X88" s="857"/>
      <c r="Y88" s="857"/>
      <c r="Z88" s="857"/>
      <c r="AA88" s="857"/>
      <c r="AB88" s="857"/>
      <c r="AC88" s="857"/>
      <c r="AD88" s="857"/>
      <c r="AE88" s="857"/>
      <c r="AF88" s="860">
        <v>192869</v>
      </c>
      <c r="AG88" s="860"/>
      <c r="AH88" s="860"/>
      <c r="AI88" s="860"/>
      <c r="AJ88" s="860"/>
      <c r="AK88" s="857"/>
      <c r="AL88" s="857"/>
      <c r="AM88" s="857"/>
      <c r="AN88" s="857"/>
      <c r="AO88" s="857"/>
      <c r="AP88" s="860">
        <v>2643</v>
      </c>
      <c r="AQ88" s="860"/>
      <c r="AR88" s="860"/>
      <c r="AS88" s="860"/>
      <c r="AT88" s="860"/>
      <c r="AU88" s="860">
        <v>227</v>
      </c>
      <c r="AV88" s="860"/>
      <c r="AW88" s="860"/>
      <c r="AX88" s="860"/>
      <c r="AY88" s="860"/>
      <c r="AZ88" s="865"/>
      <c r="BA88" s="865"/>
      <c r="BB88" s="865"/>
      <c r="BC88" s="865"/>
      <c r="BD88" s="866"/>
      <c r="BE88" s="233"/>
      <c r="BF88" s="233"/>
      <c r="BG88" s="233"/>
      <c r="BH88" s="233"/>
      <c r="BI88" s="233"/>
      <c r="BJ88" s="233"/>
      <c r="BK88" s="233"/>
      <c r="BL88" s="233"/>
      <c r="BM88" s="233"/>
      <c r="BN88" s="233"/>
      <c r="BO88" s="233"/>
      <c r="BP88" s="233"/>
      <c r="BQ88" s="230">
        <v>82</v>
      </c>
      <c r="BR88" s="235"/>
      <c r="BS88" s="875"/>
      <c r="BT88" s="876"/>
      <c r="BU88" s="876"/>
      <c r="BV88" s="876"/>
      <c r="BW88" s="876"/>
      <c r="BX88" s="876"/>
      <c r="BY88" s="876"/>
      <c r="BZ88" s="876"/>
      <c r="CA88" s="876"/>
      <c r="CB88" s="876"/>
      <c r="CC88" s="876"/>
      <c r="CD88" s="876"/>
      <c r="CE88" s="876"/>
      <c r="CF88" s="876"/>
      <c r="CG88" s="881"/>
      <c r="CH88" s="878"/>
      <c r="CI88" s="879"/>
      <c r="CJ88" s="879"/>
      <c r="CK88" s="879"/>
      <c r="CL88" s="880"/>
      <c r="CM88" s="878"/>
      <c r="CN88" s="879"/>
      <c r="CO88" s="879"/>
      <c r="CP88" s="879"/>
      <c r="CQ88" s="880"/>
      <c r="CR88" s="878"/>
      <c r="CS88" s="879"/>
      <c r="CT88" s="879"/>
      <c r="CU88" s="879"/>
      <c r="CV88" s="880"/>
      <c r="CW88" s="878"/>
      <c r="CX88" s="879"/>
      <c r="CY88" s="879"/>
      <c r="CZ88" s="879"/>
      <c r="DA88" s="880"/>
      <c r="DB88" s="878"/>
      <c r="DC88" s="879"/>
      <c r="DD88" s="879"/>
      <c r="DE88" s="879"/>
      <c r="DF88" s="880"/>
      <c r="DG88" s="878"/>
      <c r="DH88" s="879"/>
      <c r="DI88" s="879"/>
      <c r="DJ88" s="879"/>
      <c r="DK88" s="880"/>
      <c r="DL88" s="878"/>
      <c r="DM88" s="879"/>
      <c r="DN88" s="879"/>
      <c r="DO88" s="879"/>
      <c r="DP88" s="880"/>
      <c r="DQ88" s="878"/>
      <c r="DR88" s="879"/>
      <c r="DS88" s="879"/>
      <c r="DT88" s="879"/>
      <c r="DU88" s="880"/>
      <c r="DV88" s="875"/>
      <c r="DW88" s="876"/>
      <c r="DX88" s="876"/>
      <c r="DY88" s="876"/>
      <c r="DZ88" s="877"/>
      <c r="EA88" s="222"/>
    </row>
    <row r="89" spans="1:131" ht="26.25" hidden="1" customHeight="1">
      <c r="A89" s="237"/>
      <c r="B89" s="238"/>
      <c r="C89" s="238"/>
      <c r="D89" s="238"/>
      <c r="E89" s="238"/>
      <c r="F89" s="238"/>
      <c r="G89" s="238"/>
      <c r="H89" s="238"/>
      <c r="I89" s="238"/>
      <c r="J89" s="238"/>
      <c r="K89" s="238"/>
      <c r="L89" s="238"/>
      <c r="M89" s="238"/>
      <c r="N89" s="238"/>
      <c r="O89" s="238"/>
      <c r="P89" s="238"/>
      <c r="Q89" s="239"/>
      <c r="R89" s="239"/>
      <c r="S89" s="239"/>
      <c r="T89" s="239"/>
      <c r="U89" s="239"/>
      <c r="V89" s="239"/>
      <c r="W89" s="239"/>
      <c r="X89" s="239"/>
      <c r="Y89" s="239"/>
      <c r="Z89" s="239"/>
      <c r="AA89" s="239"/>
      <c r="AB89" s="239"/>
      <c r="AC89" s="239"/>
      <c r="AD89" s="239"/>
      <c r="AE89" s="239"/>
      <c r="AF89" s="239"/>
      <c r="AG89" s="239"/>
      <c r="AH89" s="239"/>
      <c r="AI89" s="239"/>
      <c r="AJ89" s="239"/>
      <c r="AK89" s="239"/>
      <c r="AL89" s="239"/>
      <c r="AM89" s="239"/>
      <c r="AN89" s="239"/>
      <c r="AO89" s="239"/>
      <c r="AP89" s="239"/>
      <c r="AQ89" s="239"/>
      <c r="AR89" s="239"/>
      <c r="AS89" s="239"/>
      <c r="AT89" s="239"/>
      <c r="AU89" s="239"/>
      <c r="AV89" s="239"/>
      <c r="AW89" s="239"/>
      <c r="AX89" s="239"/>
      <c r="AY89" s="239"/>
      <c r="AZ89" s="240"/>
      <c r="BA89" s="240"/>
      <c r="BB89" s="240"/>
      <c r="BC89" s="240"/>
      <c r="BD89" s="240"/>
      <c r="BE89" s="233"/>
      <c r="BF89" s="233"/>
      <c r="BG89" s="233"/>
      <c r="BH89" s="233"/>
      <c r="BI89" s="233"/>
      <c r="BJ89" s="233"/>
      <c r="BK89" s="233"/>
      <c r="BL89" s="233"/>
      <c r="BM89" s="233"/>
      <c r="BN89" s="233"/>
      <c r="BO89" s="233"/>
      <c r="BP89" s="233"/>
      <c r="BQ89" s="230">
        <v>83</v>
      </c>
      <c r="BR89" s="235"/>
      <c r="BS89" s="875"/>
      <c r="BT89" s="876"/>
      <c r="BU89" s="876"/>
      <c r="BV89" s="876"/>
      <c r="BW89" s="876"/>
      <c r="BX89" s="876"/>
      <c r="BY89" s="876"/>
      <c r="BZ89" s="876"/>
      <c r="CA89" s="876"/>
      <c r="CB89" s="876"/>
      <c r="CC89" s="876"/>
      <c r="CD89" s="876"/>
      <c r="CE89" s="876"/>
      <c r="CF89" s="876"/>
      <c r="CG89" s="881"/>
      <c r="CH89" s="878"/>
      <c r="CI89" s="879"/>
      <c r="CJ89" s="879"/>
      <c r="CK89" s="879"/>
      <c r="CL89" s="880"/>
      <c r="CM89" s="878"/>
      <c r="CN89" s="879"/>
      <c r="CO89" s="879"/>
      <c r="CP89" s="879"/>
      <c r="CQ89" s="880"/>
      <c r="CR89" s="878"/>
      <c r="CS89" s="879"/>
      <c r="CT89" s="879"/>
      <c r="CU89" s="879"/>
      <c r="CV89" s="880"/>
      <c r="CW89" s="878"/>
      <c r="CX89" s="879"/>
      <c r="CY89" s="879"/>
      <c r="CZ89" s="879"/>
      <c r="DA89" s="880"/>
      <c r="DB89" s="878"/>
      <c r="DC89" s="879"/>
      <c r="DD89" s="879"/>
      <c r="DE89" s="879"/>
      <c r="DF89" s="880"/>
      <c r="DG89" s="878"/>
      <c r="DH89" s="879"/>
      <c r="DI89" s="879"/>
      <c r="DJ89" s="879"/>
      <c r="DK89" s="880"/>
      <c r="DL89" s="878"/>
      <c r="DM89" s="879"/>
      <c r="DN89" s="879"/>
      <c r="DO89" s="879"/>
      <c r="DP89" s="880"/>
      <c r="DQ89" s="878"/>
      <c r="DR89" s="879"/>
      <c r="DS89" s="879"/>
      <c r="DT89" s="879"/>
      <c r="DU89" s="880"/>
      <c r="DV89" s="875"/>
      <c r="DW89" s="876"/>
      <c r="DX89" s="876"/>
      <c r="DY89" s="876"/>
      <c r="DZ89" s="877"/>
      <c r="EA89" s="222"/>
    </row>
    <row r="90" spans="1:131" ht="26.25" hidden="1" customHeight="1">
      <c r="A90" s="237"/>
      <c r="B90" s="238"/>
      <c r="C90" s="238"/>
      <c r="D90" s="238"/>
      <c r="E90" s="238"/>
      <c r="F90" s="238"/>
      <c r="G90" s="238"/>
      <c r="H90" s="238"/>
      <c r="I90" s="238"/>
      <c r="J90" s="238"/>
      <c r="K90" s="238"/>
      <c r="L90" s="238"/>
      <c r="M90" s="238"/>
      <c r="N90" s="238"/>
      <c r="O90" s="238"/>
      <c r="P90" s="238"/>
      <c r="Q90" s="239"/>
      <c r="R90" s="239"/>
      <c r="S90" s="239"/>
      <c r="T90" s="239"/>
      <c r="U90" s="239"/>
      <c r="V90" s="239"/>
      <c r="W90" s="239"/>
      <c r="X90" s="239"/>
      <c r="Y90" s="239"/>
      <c r="Z90" s="239"/>
      <c r="AA90" s="239"/>
      <c r="AB90" s="239"/>
      <c r="AC90" s="239"/>
      <c r="AD90" s="239"/>
      <c r="AE90" s="239"/>
      <c r="AF90" s="239"/>
      <c r="AG90" s="239"/>
      <c r="AH90" s="239"/>
      <c r="AI90" s="239"/>
      <c r="AJ90" s="239"/>
      <c r="AK90" s="239"/>
      <c r="AL90" s="239"/>
      <c r="AM90" s="239"/>
      <c r="AN90" s="239"/>
      <c r="AO90" s="239"/>
      <c r="AP90" s="239"/>
      <c r="AQ90" s="239"/>
      <c r="AR90" s="239"/>
      <c r="AS90" s="239"/>
      <c r="AT90" s="239"/>
      <c r="AU90" s="239"/>
      <c r="AV90" s="239"/>
      <c r="AW90" s="239"/>
      <c r="AX90" s="239"/>
      <c r="AY90" s="239"/>
      <c r="AZ90" s="240"/>
      <c r="BA90" s="240"/>
      <c r="BB90" s="240"/>
      <c r="BC90" s="240"/>
      <c r="BD90" s="240"/>
      <c r="BE90" s="233"/>
      <c r="BF90" s="233"/>
      <c r="BG90" s="233"/>
      <c r="BH90" s="233"/>
      <c r="BI90" s="233"/>
      <c r="BJ90" s="233"/>
      <c r="BK90" s="233"/>
      <c r="BL90" s="233"/>
      <c r="BM90" s="233"/>
      <c r="BN90" s="233"/>
      <c r="BO90" s="233"/>
      <c r="BP90" s="233"/>
      <c r="BQ90" s="230">
        <v>84</v>
      </c>
      <c r="BR90" s="235"/>
      <c r="BS90" s="875"/>
      <c r="BT90" s="876"/>
      <c r="BU90" s="876"/>
      <c r="BV90" s="876"/>
      <c r="BW90" s="876"/>
      <c r="BX90" s="876"/>
      <c r="BY90" s="876"/>
      <c r="BZ90" s="876"/>
      <c r="CA90" s="876"/>
      <c r="CB90" s="876"/>
      <c r="CC90" s="876"/>
      <c r="CD90" s="876"/>
      <c r="CE90" s="876"/>
      <c r="CF90" s="876"/>
      <c r="CG90" s="881"/>
      <c r="CH90" s="878"/>
      <c r="CI90" s="879"/>
      <c r="CJ90" s="879"/>
      <c r="CK90" s="879"/>
      <c r="CL90" s="880"/>
      <c r="CM90" s="878"/>
      <c r="CN90" s="879"/>
      <c r="CO90" s="879"/>
      <c r="CP90" s="879"/>
      <c r="CQ90" s="880"/>
      <c r="CR90" s="878"/>
      <c r="CS90" s="879"/>
      <c r="CT90" s="879"/>
      <c r="CU90" s="879"/>
      <c r="CV90" s="880"/>
      <c r="CW90" s="878"/>
      <c r="CX90" s="879"/>
      <c r="CY90" s="879"/>
      <c r="CZ90" s="879"/>
      <c r="DA90" s="880"/>
      <c r="DB90" s="878"/>
      <c r="DC90" s="879"/>
      <c r="DD90" s="879"/>
      <c r="DE90" s="879"/>
      <c r="DF90" s="880"/>
      <c r="DG90" s="878"/>
      <c r="DH90" s="879"/>
      <c r="DI90" s="879"/>
      <c r="DJ90" s="879"/>
      <c r="DK90" s="880"/>
      <c r="DL90" s="878"/>
      <c r="DM90" s="879"/>
      <c r="DN90" s="879"/>
      <c r="DO90" s="879"/>
      <c r="DP90" s="880"/>
      <c r="DQ90" s="878"/>
      <c r="DR90" s="879"/>
      <c r="DS90" s="879"/>
      <c r="DT90" s="879"/>
      <c r="DU90" s="880"/>
      <c r="DV90" s="875"/>
      <c r="DW90" s="876"/>
      <c r="DX90" s="876"/>
      <c r="DY90" s="876"/>
      <c r="DZ90" s="877"/>
      <c r="EA90" s="222"/>
    </row>
    <row r="91" spans="1:131" ht="26.25" hidden="1" customHeight="1">
      <c r="A91" s="237"/>
      <c r="B91" s="238"/>
      <c r="C91" s="238"/>
      <c r="D91" s="238"/>
      <c r="E91" s="238"/>
      <c r="F91" s="238"/>
      <c r="G91" s="238"/>
      <c r="H91" s="238"/>
      <c r="I91" s="238"/>
      <c r="J91" s="238"/>
      <c r="K91" s="238"/>
      <c r="L91" s="238"/>
      <c r="M91" s="238"/>
      <c r="N91" s="238"/>
      <c r="O91" s="238"/>
      <c r="P91" s="238"/>
      <c r="Q91" s="239"/>
      <c r="R91" s="239"/>
      <c r="S91" s="239"/>
      <c r="T91" s="239"/>
      <c r="U91" s="239"/>
      <c r="V91" s="239"/>
      <c r="W91" s="239"/>
      <c r="X91" s="239"/>
      <c r="Y91" s="239"/>
      <c r="Z91" s="239"/>
      <c r="AA91" s="239"/>
      <c r="AB91" s="239"/>
      <c r="AC91" s="239"/>
      <c r="AD91" s="239"/>
      <c r="AE91" s="239"/>
      <c r="AF91" s="239"/>
      <c r="AG91" s="239"/>
      <c r="AH91" s="239"/>
      <c r="AI91" s="239"/>
      <c r="AJ91" s="239"/>
      <c r="AK91" s="239"/>
      <c r="AL91" s="239"/>
      <c r="AM91" s="239"/>
      <c r="AN91" s="239"/>
      <c r="AO91" s="239"/>
      <c r="AP91" s="239"/>
      <c r="AQ91" s="239"/>
      <c r="AR91" s="239"/>
      <c r="AS91" s="239"/>
      <c r="AT91" s="239"/>
      <c r="AU91" s="239"/>
      <c r="AV91" s="239"/>
      <c r="AW91" s="239"/>
      <c r="AX91" s="239"/>
      <c r="AY91" s="239"/>
      <c r="AZ91" s="240"/>
      <c r="BA91" s="240"/>
      <c r="BB91" s="240"/>
      <c r="BC91" s="240"/>
      <c r="BD91" s="240"/>
      <c r="BE91" s="233"/>
      <c r="BF91" s="233"/>
      <c r="BG91" s="233"/>
      <c r="BH91" s="233"/>
      <c r="BI91" s="233"/>
      <c r="BJ91" s="233"/>
      <c r="BK91" s="233"/>
      <c r="BL91" s="233"/>
      <c r="BM91" s="233"/>
      <c r="BN91" s="233"/>
      <c r="BO91" s="233"/>
      <c r="BP91" s="233"/>
      <c r="BQ91" s="230">
        <v>85</v>
      </c>
      <c r="BR91" s="235"/>
      <c r="BS91" s="875"/>
      <c r="BT91" s="876"/>
      <c r="BU91" s="876"/>
      <c r="BV91" s="876"/>
      <c r="BW91" s="876"/>
      <c r="BX91" s="876"/>
      <c r="BY91" s="876"/>
      <c r="BZ91" s="876"/>
      <c r="CA91" s="876"/>
      <c r="CB91" s="876"/>
      <c r="CC91" s="876"/>
      <c r="CD91" s="876"/>
      <c r="CE91" s="876"/>
      <c r="CF91" s="876"/>
      <c r="CG91" s="881"/>
      <c r="CH91" s="878"/>
      <c r="CI91" s="879"/>
      <c r="CJ91" s="879"/>
      <c r="CK91" s="879"/>
      <c r="CL91" s="880"/>
      <c r="CM91" s="878"/>
      <c r="CN91" s="879"/>
      <c r="CO91" s="879"/>
      <c r="CP91" s="879"/>
      <c r="CQ91" s="880"/>
      <c r="CR91" s="878"/>
      <c r="CS91" s="879"/>
      <c r="CT91" s="879"/>
      <c r="CU91" s="879"/>
      <c r="CV91" s="880"/>
      <c r="CW91" s="878"/>
      <c r="CX91" s="879"/>
      <c r="CY91" s="879"/>
      <c r="CZ91" s="879"/>
      <c r="DA91" s="880"/>
      <c r="DB91" s="878"/>
      <c r="DC91" s="879"/>
      <c r="DD91" s="879"/>
      <c r="DE91" s="879"/>
      <c r="DF91" s="880"/>
      <c r="DG91" s="878"/>
      <c r="DH91" s="879"/>
      <c r="DI91" s="879"/>
      <c r="DJ91" s="879"/>
      <c r="DK91" s="880"/>
      <c r="DL91" s="878"/>
      <c r="DM91" s="879"/>
      <c r="DN91" s="879"/>
      <c r="DO91" s="879"/>
      <c r="DP91" s="880"/>
      <c r="DQ91" s="878"/>
      <c r="DR91" s="879"/>
      <c r="DS91" s="879"/>
      <c r="DT91" s="879"/>
      <c r="DU91" s="880"/>
      <c r="DV91" s="875"/>
      <c r="DW91" s="876"/>
      <c r="DX91" s="876"/>
      <c r="DY91" s="876"/>
      <c r="DZ91" s="877"/>
      <c r="EA91" s="222"/>
    </row>
    <row r="92" spans="1:131" ht="26.25" hidden="1" customHeight="1">
      <c r="A92" s="237"/>
      <c r="B92" s="238"/>
      <c r="C92" s="238"/>
      <c r="D92" s="238"/>
      <c r="E92" s="238"/>
      <c r="F92" s="238"/>
      <c r="G92" s="238"/>
      <c r="H92" s="238"/>
      <c r="I92" s="238"/>
      <c r="J92" s="238"/>
      <c r="K92" s="238"/>
      <c r="L92" s="238"/>
      <c r="M92" s="238"/>
      <c r="N92" s="238"/>
      <c r="O92" s="238"/>
      <c r="P92" s="238"/>
      <c r="Q92" s="239"/>
      <c r="R92" s="239"/>
      <c r="S92" s="239"/>
      <c r="T92" s="239"/>
      <c r="U92" s="239"/>
      <c r="V92" s="239"/>
      <c r="W92" s="239"/>
      <c r="X92" s="239"/>
      <c r="Y92" s="239"/>
      <c r="Z92" s="239"/>
      <c r="AA92" s="239"/>
      <c r="AB92" s="239"/>
      <c r="AC92" s="239"/>
      <c r="AD92" s="239"/>
      <c r="AE92" s="239"/>
      <c r="AF92" s="239"/>
      <c r="AG92" s="239"/>
      <c r="AH92" s="239"/>
      <c r="AI92" s="239"/>
      <c r="AJ92" s="239"/>
      <c r="AK92" s="239"/>
      <c r="AL92" s="239"/>
      <c r="AM92" s="239"/>
      <c r="AN92" s="239"/>
      <c r="AO92" s="239"/>
      <c r="AP92" s="239"/>
      <c r="AQ92" s="239"/>
      <c r="AR92" s="239"/>
      <c r="AS92" s="239"/>
      <c r="AT92" s="239"/>
      <c r="AU92" s="239"/>
      <c r="AV92" s="239"/>
      <c r="AW92" s="239"/>
      <c r="AX92" s="239"/>
      <c r="AY92" s="239"/>
      <c r="AZ92" s="240"/>
      <c r="BA92" s="240"/>
      <c r="BB92" s="240"/>
      <c r="BC92" s="240"/>
      <c r="BD92" s="240"/>
      <c r="BE92" s="233"/>
      <c r="BF92" s="233"/>
      <c r="BG92" s="233"/>
      <c r="BH92" s="233"/>
      <c r="BI92" s="233"/>
      <c r="BJ92" s="233"/>
      <c r="BK92" s="233"/>
      <c r="BL92" s="233"/>
      <c r="BM92" s="233"/>
      <c r="BN92" s="233"/>
      <c r="BO92" s="233"/>
      <c r="BP92" s="233"/>
      <c r="BQ92" s="230">
        <v>86</v>
      </c>
      <c r="BR92" s="235"/>
      <c r="BS92" s="875"/>
      <c r="BT92" s="876"/>
      <c r="BU92" s="876"/>
      <c r="BV92" s="876"/>
      <c r="BW92" s="876"/>
      <c r="BX92" s="876"/>
      <c r="BY92" s="876"/>
      <c r="BZ92" s="876"/>
      <c r="CA92" s="876"/>
      <c r="CB92" s="876"/>
      <c r="CC92" s="876"/>
      <c r="CD92" s="876"/>
      <c r="CE92" s="876"/>
      <c r="CF92" s="876"/>
      <c r="CG92" s="881"/>
      <c r="CH92" s="878"/>
      <c r="CI92" s="879"/>
      <c r="CJ92" s="879"/>
      <c r="CK92" s="879"/>
      <c r="CL92" s="880"/>
      <c r="CM92" s="878"/>
      <c r="CN92" s="879"/>
      <c r="CO92" s="879"/>
      <c r="CP92" s="879"/>
      <c r="CQ92" s="880"/>
      <c r="CR92" s="878"/>
      <c r="CS92" s="879"/>
      <c r="CT92" s="879"/>
      <c r="CU92" s="879"/>
      <c r="CV92" s="880"/>
      <c r="CW92" s="878"/>
      <c r="CX92" s="879"/>
      <c r="CY92" s="879"/>
      <c r="CZ92" s="879"/>
      <c r="DA92" s="880"/>
      <c r="DB92" s="878"/>
      <c r="DC92" s="879"/>
      <c r="DD92" s="879"/>
      <c r="DE92" s="879"/>
      <c r="DF92" s="880"/>
      <c r="DG92" s="878"/>
      <c r="DH92" s="879"/>
      <c r="DI92" s="879"/>
      <c r="DJ92" s="879"/>
      <c r="DK92" s="880"/>
      <c r="DL92" s="878"/>
      <c r="DM92" s="879"/>
      <c r="DN92" s="879"/>
      <c r="DO92" s="879"/>
      <c r="DP92" s="880"/>
      <c r="DQ92" s="878"/>
      <c r="DR92" s="879"/>
      <c r="DS92" s="879"/>
      <c r="DT92" s="879"/>
      <c r="DU92" s="880"/>
      <c r="DV92" s="875"/>
      <c r="DW92" s="876"/>
      <c r="DX92" s="876"/>
      <c r="DY92" s="876"/>
      <c r="DZ92" s="877"/>
      <c r="EA92" s="222"/>
    </row>
    <row r="93" spans="1:131" ht="26.25" hidden="1" customHeight="1">
      <c r="A93" s="237"/>
      <c r="B93" s="238"/>
      <c r="C93" s="238"/>
      <c r="D93" s="238"/>
      <c r="E93" s="238"/>
      <c r="F93" s="238"/>
      <c r="G93" s="238"/>
      <c r="H93" s="238"/>
      <c r="I93" s="238"/>
      <c r="J93" s="238"/>
      <c r="K93" s="238"/>
      <c r="L93" s="238"/>
      <c r="M93" s="238"/>
      <c r="N93" s="238"/>
      <c r="O93" s="238"/>
      <c r="P93" s="238"/>
      <c r="Q93" s="239"/>
      <c r="R93" s="239"/>
      <c r="S93" s="239"/>
      <c r="T93" s="239"/>
      <c r="U93" s="239"/>
      <c r="V93" s="239"/>
      <c r="W93" s="239"/>
      <c r="X93" s="239"/>
      <c r="Y93" s="239"/>
      <c r="Z93" s="239"/>
      <c r="AA93" s="239"/>
      <c r="AB93" s="239"/>
      <c r="AC93" s="239"/>
      <c r="AD93" s="239"/>
      <c r="AE93" s="239"/>
      <c r="AF93" s="239"/>
      <c r="AG93" s="239"/>
      <c r="AH93" s="239"/>
      <c r="AI93" s="239"/>
      <c r="AJ93" s="239"/>
      <c r="AK93" s="239"/>
      <c r="AL93" s="239"/>
      <c r="AM93" s="239"/>
      <c r="AN93" s="239"/>
      <c r="AO93" s="239"/>
      <c r="AP93" s="239"/>
      <c r="AQ93" s="239"/>
      <c r="AR93" s="239"/>
      <c r="AS93" s="239"/>
      <c r="AT93" s="239"/>
      <c r="AU93" s="239"/>
      <c r="AV93" s="239"/>
      <c r="AW93" s="239"/>
      <c r="AX93" s="239"/>
      <c r="AY93" s="239"/>
      <c r="AZ93" s="240"/>
      <c r="BA93" s="240"/>
      <c r="BB93" s="240"/>
      <c r="BC93" s="240"/>
      <c r="BD93" s="240"/>
      <c r="BE93" s="233"/>
      <c r="BF93" s="233"/>
      <c r="BG93" s="233"/>
      <c r="BH93" s="233"/>
      <c r="BI93" s="233"/>
      <c r="BJ93" s="233"/>
      <c r="BK93" s="233"/>
      <c r="BL93" s="233"/>
      <c r="BM93" s="233"/>
      <c r="BN93" s="233"/>
      <c r="BO93" s="233"/>
      <c r="BP93" s="233"/>
      <c r="BQ93" s="230">
        <v>87</v>
      </c>
      <c r="BR93" s="235"/>
      <c r="BS93" s="875"/>
      <c r="BT93" s="876"/>
      <c r="BU93" s="876"/>
      <c r="BV93" s="876"/>
      <c r="BW93" s="876"/>
      <c r="BX93" s="876"/>
      <c r="BY93" s="876"/>
      <c r="BZ93" s="876"/>
      <c r="CA93" s="876"/>
      <c r="CB93" s="876"/>
      <c r="CC93" s="876"/>
      <c r="CD93" s="876"/>
      <c r="CE93" s="876"/>
      <c r="CF93" s="876"/>
      <c r="CG93" s="881"/>
      <c r="CH93" s="878"/>
      <c r="CI93" s="879"/>
      <c r="CJ93" s="879"/>
      <c r="CK93" s="879"/>
      <c r="CL93" s="880"/>
      <c r="CM93" s="878"/>
      <c r="CN93" s="879"/>
      <c r="CO93" s="879"/>
      <c r="CP93" s="879"/>
      <c r="CQ93" s="880"/>
      <c r="CR93" s="878"/>
      <c r="CS93" s="879"/>
      <c r="CT93" s="879"/>
      <c r="CU93" s="879"/>
      <c r="CV93" s="880"/>
      <c r="CW93" s="878"/>
      <c r="CX93" s="879"/>
      <c r="CY93" s="879"/>
      <c r="CZ93" s="879"/>
      <c r="DA93" s="880"/>
      <c r="DB93" s="878"/>
      <c r="DC93" s="879"/>
      <c r="DD93" s="879"/>
      <c r="DE93" s="879"/>
      <c r="DF93" s="880"/>
      <c r="DG93" s="878"/>
      <c r="DH93" s="879"/>
      <c r="DI93" s="879"/>
      <c r="DJ93" s="879"/>
      <c r="DK93" s="880"/>
      <c r="DL93" s="878"/>
      <c r="DM93" s="879"/>
      <c r="DN93" s="879"/>
      <c r="DO93" s="879"/>
      <c r="DP93" s="880"/>
      <c r="DQ93" s="878"/>
      <c r="DR93" s="879"/>
      <c r="DS93" s="879"/>
      <c r="DT93" s="879"/>
      <c r="DU93" s="880"/>
      <c r="DV93" s="875"/>
      <c r="DW93" s="876"/>
      <c r="DX93" s="876"/>
      <c r="DY93" s="876"/>
      <c r="DZ93" s="877"/>
      <c r="EA93" s="222"/>
    </row>
    <row r="94" spans="1:131" ht="26.25" hidden="1" customHeight="1">
      <c r="A94" s="237"/>
      <c r="B94" s="238"/>
      <c r="C94" s="238"/>
      <c r="D94" s="238"/>
      <c r="E94" s="238"/>
      <c r="F94" s="238"/>
      <c r="G94" s="238"/>
      <c r="H94" s="238"/>
      <c r="I94" s="238"/>
      <c r="J94" s="238"/>
      <c r="K94" s="238"/>
      <c r="L94" s="238"/>
      <c r="M94" s="238"/>
      <c r="N94" s="238"/>
      <c r="O94" s="238"/>
      <c r="P94" s="238"/>
      <c r="Q94" s="239"/>
      <c r="R94" s="239"/>
      <c r="S94" s="239"/>
      <c r="T94" s="239"/>
      <c r="U94" s="239"/>
      <c r="V94" s="239"/>
      <c r="W94" s="239"/>
      <c r="X94" s="239"/>
      <c r="Y94" s="239"/>
      <c r="Z94" s="239"/>
      <c r="AA94" s="239"/>
      <c r="AB94" s="239"/>
      <c r="AC94" s="239"/>
      <c r="AD94" s="239"/>
      <c r="AE94" s="239"/>
      <c r="AF94" s="239"/>
      <c r="AG94" s="239"/>
      <c r="AH94" s="239"/>
      <c r="AI94" s="239"/>
      <c r="AJ94" s="239"/>
      <c r="AK94" s="239"/>
      <c r="AL94" s="239"/>
      <c r="AM94" s="239"/>
      <c r="AN94" s="239"/>
      <c r="AO94" s="239"/>
      <c r="AP94" s="239"/>
      <c r="AQ94" s="239"/>
      <c r="AR94" s="239"/>
      <c r="AS94" s="239"/>
      <c r="AT94" s="239"/>
      <c r="AU94" s="239"/>
      <c r="AV94" s="239"/>
      <c r="AW94" s="239"/>
      <c r="AX94" s="239"/>
      <c r="AY94" s="239"/>
      <c r="AZ94" s="240"/>
      <c r="BA94" s="240"/>
      <c r="BB94" s="240"/>
      <c r="BC94" s="240"/>
      <c r="BD94" s="240"/>
      <c r="BE94" s="233"/>
      <c r="BF94" s="233"/>
      <c r="BG94" s="233"/>
      <c r="BH94" s="233"/>
      <c r="BI94" s="233"/>
      <c r="BJ94" s="233"/>
      <c r="BK94" s="233"/>
      <c r="BL94" s="233"/>
      <c r="BM94" s="233"/>
      <c r="BN94" s="233"/>
      <c r="BO94" s="233"/>
      <c r="BP94" s="233"/>
      <c r="BQ94" s="230">
        <v>88</v>
      </c>
      <c r="BR94" s="235"/>
      <c r="BS94" s="875"/>
      <c r="BT94" s="876"/>
      <c r="BU94" s="876"/>
      <c r="BV94" s="876"/>
      <c r="BW94" s="876"/>
      <c r="BX94" s="876"/>
      <c r="BY94" s="876"/>
      <c r="BZ94" s="876"/>
      <c r="CA94" s="876"/>
      <c r="CB94" s="876"/>
      <c r="CC94" s="876"/>
      <c r="CD94" s="876"/>
      <c r="CE94" s="876"/>
      <c r="CF94" s="876"/>
      <c r="CG94" s="881"/>
      <c r="CH94" s="878"/>
      <c r="CI94" s="879"/>
      <c r="CJ94" s="879"/>
      <c r="CK94" s="879"/>
      <c r="CL94" s="880"/>
      <c r="CM94" s="878"/>
      <c r="CN94" s="879"/>
      <c r="CO94" s="879"/>
      <c r="CP94" s="879"/>
      <c r="CQ94" s="880"/>
      <c r="CR94" s="878"/>
      <c r="CS94" s="879"/>
      <c r="CT94" s="879"/>
      <c r="CU94" s="879"/>
      <c r="CV94" s="880"/>
      <c r="CW94" s="878"/>
      <c r="CX94" s="879"/>
      <c r="CY94" s="879"/>
      <c r="CZ94" s="879"/>
      <c r="DA94" s="880"/>
      <c r="DB94" s="878"/>
      <c r="DC94" s="879"/>
      <c r="DD94" s="879"/>
      <c r="DE94" s="879"/>
      <c r="DF94" s="880"/>
      <c r="DG94" s="878"/>
      <c r="DH94" s="879"/>
      <c r="DI94" s="879"/>
      <c r="DJ94" s="879"/>
      <c r="DK94" s="880"/>
      <c r="DL94" s="878"/>
      <c r="DM94" s="879"/>
      <c r="DN94" s="879"/>
      <c r="DO94" s="879"/>
      <c r="DP94" s="880"/>
      <c r="DQ94" s="878"/>
      <c r="DR94" s="879"/>
      <c r="DS94" s="879"/>
      <c r="DT94" s="879"/>
      <c r="DU94" s="880"/>
      <c r="DV94" s="875"/>
      <c r="DW94" s="876"/>
      <c r="DX94" s="876"/>
      <c r="DY94" s="876"/>
      <c r="DZ94" s="877"/>
      <c r="EA94" s="222"/>
    </row>
    <row r="95" spans="1:131" ht="26.25" hidden="1" customHeight="1">
      <c r="A95" s="237"/>
      <c r="B95" s="238"/>
      <c r="C95" s="238"/>
      <c r="D95" s="238"/>
      <c r="E95" s="238"/>
      <c r="F95" s="238"/>
      <c r="G95" s="238"/>
      <c r="H95" s="238"/>
      <c r="I95" s="238"/>
      <c r="J95" s="238"/>
      <c r="K95" s="238"/>
      <c r="L95" s="238"/>
      <c r="M95" s="238"/>
      <c r="N95" s="238"/>
      <c r="O95" s="238"/>
      <c r="P95" s="238"/>
      <c r="Q95" s="239"/>
      <c r="R95" s="239"/>
      <c r="S95" s="239"/>
      <c r="T95" s="239"/>
      <c r="U95" s="239"/>
      <c r="V95" s="239"/>
      <c r="W95" s="239"/>
      <c r="X95" s="239"/>
      <c r="Y95" s="239"/>
      <c r="Z95" s="239"/>
      <c r="AA95" s="239"/>
      <c r="AB95" s="239"/>
      <c r="AC95" s="239"/>
      <c r="AD95" s="239"/>
      <c r="AE95" s="239"/>
      <c r="AF95" s="239"/>
      <c r="AG95" s="239"/>
      <c r="AH95" s="239"/>
      <c r="AI95" s="239"/>
      <c r="AJ95" s="239"/>
      <c r="AK95" s="239"/>
      <c r="AL95" s="239"/>
      <c r="AM95" s="239"/>
      <c r="AN95" s="239"/>
      <c r="AO95" s="239"/>
      <c r="AP95" s="239"/>
      <c r="AQ95" s="239"/>
      <c r="AR95" s="239"/>
      <c r="AS95" s="239"/>
      <c r="AT95" s="239"/>
      <c r="AU95" s="239"/>
      <c r="AV95" s="239"/>
      <c r="AW95" s="239"/>
      <c r="AX95" s="239"/>
      <c r="AY95" s="239"/>
      <c r="AZ95" s="240"/>
      <c r="BA95" s="240"/>
      <c r="BB95" s="240"/>
      <c r="BC95" s="240"/>
      <c r="BD95" s="240"/>
      <c r="BE95" s="233"/>
      <c r="BF95" s="233"/>
      <c r="BG95" s="233"/>
      <c r="BH95" s="233"/>
      <c r="BI95" s="233"/>
      <c r="BJ95" s="233"/>
      <c r="BK95" s="233"/>
      <c r="BL95" s="233"/>
      <c r="BM95" s="233"/>
      <c r="BN95" s="233"/>
      <c r="BO95" s="233"/>
      <c r="BP95" s="233"/>
      <c r="BQ95" s="230">
        <v>89</v>
      </c>
      <c r="BR95" s="235"/>
      <c r="BS95" s="875"/>
      <c r="BT95" s="876"/>
      <c r="BU95" s="876"/>
      <c r="BV95" s="876"/>
      <c r="BW95" s="876"/>
      <c r="BX95" s="876"/>
      <c r="BY95" s="876"/>
      <c r="BZ95" s="876"/>
      <c r="CA95" s="876"/>
      <c r="CB95" s="876"/>
      <c r="CC95" s="876"/>
      <c r="CD95" s="876"/>
      <c r="CE95" s="876"/>
      <c r="CF95" s="876"/>
      <c r="CG95" s="881"/>
      <c r="CH95" s="878"/>
      <c r="CI95" s="879"/>
      <c r="CJ95" s="879"/>
      <c r="CK95" s="879"/>
      <c r="CL95" s="880"/>
      <c r="CM95" s="878"/>
      <c r="CN95" s="879"/>
      <c r="CO95" s="879"/>
      <c r="CP95" s="879"/>
      <c r="CQ95" s="880"/>
      <c r="CR95" s="878"/>
      <c r="CS95" s="879"/>
      <c r="CT95" s="879"/>
      <c r="CU95" s="879"/>
      <c r="CV95" s="880"/>
      <c r="CW95" s="878"/>
      <c r="CX95" s="879"/>
      <c r="CY95" s="879"/>
      <c r="CZ95" s="879"/>
      <c r="DA95" s="880"/>
      <c r="DB95" s="878"/>
      <c r="DC95" s="879"/>
      <c r="DD95" s="879"/>
      <c r="DE95" s="879"/>
      <c r="DF95" s="880"/>
      <c r="DG95" s="878"/>
      <c r="DH95" s="879"/>
      <c r="DI95" s="879"/>
      <c r="DJ95" s="879"/>
      <c r="DK95" s="880"/>
      <c r="DL95" s="878"/>
      <c r="DM95" s="879"/>
      <c r="DN95" s="879"/>
      <c r="DO95" s="879"/>
      <c r="DP95" s="880"/>
      <c r="DQ95" s="878"/>
      <c r="DR95" s="879"/>
      <c r="DS95" s="879"/>
      <c r="DT95" s="879"/>
      <c r="DU95" s="880"/>
      <c r="DV95" s="875"/>
      <c r="DW95" s="876"/>
      <c r="DX95" s="876"/>
      <c r="DY95" s="876"/>
      <c r="DZ95" s="877"/>
      <c r="EA95" s="222"/>
    </row>
    <row r="96" spans="1:131" ht="26.25" hidden="1" customHeight="1">
      <c r="A96" s="237"/>
      <c r="B96" s="238"/>
      <c r="C96" s="238"/>
      <c r="D96" s="238"/>
      <c r="E96" s="238"/>
      <c r="F96" s="238"/>
      <c r="G96" s="238"/>
      <c r="H96" s="238"/>
      <c r="I96" s="238"/>
      <c r="J96" s="238"/>
      <c r="K96" s="238"/>
      <c r="L96" s="238"/>
      <c r="M96" s="238"/>
      <c r="N96" s="238"/>
      <c r="O96" s="238"/>
      <c r="P96" s="238"/>
      <c r="Q96" s="239"/>
      <c r="R96" s="239"/>
      <c r="S96" s="239"/>
      <c r="T96" s="239"/>
      <c r="U96" s="239"/>
      <c r="V96" s="239"/>
      <c r="W96" s="239"/>
      <c r="X96" s="239"/>
      <c r="Y96" s="239"/>
      <c r="Z96" s="239"/>
      <c r="AA96" s="239"/>
      <c r="AB96" s="239"/>
      <c r="AC96" s="239"/>
      <c r="AD96" s="239"/>
      <c r="AE96" s="239"/>
      <c r="AF96" s="239"/>
      <c r="AG96" s="239"/>
      <c r="AH96" s="239"/>
      <c r="AI96" s="239"/>
      <c r="AJ96" s="239"/>
      <c r="AK96" s="239"/>
      <c r="AL96" s="239"/>
      <c r="AM96" s="239"/>
      <c r="AN96" s="239"/>
      <c r="AO96" s="239"/>
      <c r="AP96" s="239"/>
      <c r="AQ96" s="239"/>
      <c r="AR96" s="239"/>
      <c r="AS96" s="239"/>
      <c r="AT96" s="239"/>
      <c r="AU96" s="239"/>
      <c r="AV96" s="239"/>
      <c r="AW96" s="239"/>
      <c r="AX96" s="239"/>
      <c r="AY96" s="239"/>
      <c r="AZ96" s="240"/>
      <c r="BA96" s="240"/>
      <c r="BB96" s="240"/>
      <c r="BC96" s="240"/>
      <c r="BD96" s="240"/>
      <c r="BE96" s="233"/>
      <c r="BF96" s="233"/>
      <c r="BG96" s="233"/>
      <c r="BH96" s="233"/>
      <c r="BI96" s="233"/>
      <c r="BJ96" s="233"/>
      <c r="BK96" s="233"/>
      <c r="BL96" s="233"/>
      <c r="BM96" s="233"/>
      <c r="BN96" s="233"/>
      <c r="BO96" s="233"/>
      <c r="BP96" s="233"/>
      <c r="BQ96" s="230">
        <v>90</v>
      </c>
      <c r="BR96" s="235"/>
      <c r="BS96" s="875"/>
      <c r="BT96" s="876"/>
      <c r="BU96" s="876"/>
      <c r="BV96" s="876"/>
      <c r="BW96" s="876"/>
      <c r="BX96" s="876"/>
      <c r="BY96" s="876"/>
      <c r="BZ96" s="876"/>
      <c r="CA96" s="876"/>
      <c r="CB96" s="876"/>
      <c r="CC96" s="876"/>
      <c r="CD96" s="876"/>
      <c r="CE96" s="876"/>
      <c r="CF96" s="876"/>
      <c r="CG96" s="881"/>
      <c r="CH96" s="878"/>
      <c r="CI96" s="879"/>
      <c r="CJ96" s="879"/>
      <c r="CK96" s="879"/>
      <c r="CL96" s="880"/>
      <c r="CM96" s="878"/>
      <c r="CN96" s="879"/>
      <c r="CO96" s="879"/>
      <c r="CP96" s="879"/>
      <c r="CQ96" s="880"/>
      <c r="CR96" s="878"/>
      <c r="CS96" s="879"/>
      <c r="CT96" s="879"/>
      <c r="CU96" s="879"/>
      <c r="CV96" s="880"/>
      <c r="CW96" s="878"/>
      <c r="CX96" s="879"/>
      <c r="CY96" s="879"/>
      <c r="CZ96" s="879"/>
      <c r="DA96" s="880"/>
      <c r="DB96" s="878"/>
      <c r="DC96" s="879"/>
      <c r="DD96" s="879"/>
      <c r="DE96" s="879"/>
      <c r="DF96" s="880"/>
      <c r="DG96" s="878"/>
      <c r="DH96" s="879"/>
      <c r="DI96" s="879"/>
      <c r="DJ96" s="879"/>
      <c r="DK96" s="880"/>
      <c r="DL96" s="878"/>
      <c r="DM96" s="879"/>
      <c r="DN96" s="879"/>
      <c r="DO96" s="879"/>
      <c r="DP96" s="880"/>
      <c r="DQ96" s="878"/>
      <c r="DR96" s="879"/>
      <c r="DS96" s="879"/>
      <c r="DT96" s="879"/>
      <c r="DU96" s="880"/>
      <c r="DV96" s="875"/>
      <c r="DW96" s="876"/>
      <c r="DX96" s="876"/>
      <c r="DY96" s="876"/>
      <c r="DZ96" s="877"/>
      <c r="EA96" s="222"/>
    </row>
    <row r="97" spans="1:131" ht="26.25" hidden="1" customHeight="1">
      <c r="A97" s="237"/>
      <c r="B97" s="238"/>
      <c r="C97" s="238"/>
      <c r="D97" s="238"/>
      <c r="E97" s="238"/>
      <c r="F97" s="238"/>
      <c r="G97" s="238"/>
      <c r="H97" s="238"/>
      <c r="I97" s="238"/>
      <c r="J97" s="238"/>
      <c r="K97" s="238"/>
      <c r="L97" s="238"/>
      <c r="M97" s="238"/>
      <c r="N97" s="238"/>
      <c r="O97" s="238"/>
      <c r="P97" s="238"/>
      <c r="Q97" s="239"/>
      <c r="R97" s="239"/>
      <c r="S97" s="239"/>
      <c r="T97" s="239"/>
      <c r="U97" s="239"/>
      <c r="V97" s="239"/>
      <c r="W97" s="239"/>
      <c r="X97" s="239"/>
      <c r="Y97" s="239"/>
      <c r="Z97" s="239"/>
      <c r="AA97" s="239"/>
      <c r="AB97" s="239"/>
      <c r="AC97" s="239"/>
      <c r="AD97" s="239"/>
      <c r="AE97" s="239"/>
      <c r="AF97" s="239"/>
      <c r="AG97" s="239"/>
      <c r="AH97" s="239"/>
      <c r="AI97" s="239"/>
      <c r="AJ97" s="239"/>
      <c r="AK97" s="239"/>
      <c r="AL97" s="239"/>
      <c r="AM97" s="239"/>
      <c r="AN97" s="239"/>
      <c r="AO97" s="239"/>
      <c r="AP97" s="239"/>
      <c r="AQ97" s="239"/>
      <c r="AR97" s="239"/>
      <c r="AS97" s="239"/>
      <c r="AT97" s="239"/>
      <c r="AU97" s="239"/>
      <c r="AV97" s="239"/>
      <c r="AW97" s="239"/>
      <c r="AX97" s="239"/>
      <c r="AY97" s="239"/>
      <c r="AZ97" s="240"/>
      <c r="BA97" s="240"/>
      <c r="BB97" s="240"/>
      <c r="BC97" s="240"/>
      <c r="BD97" s="240"/>
      <c r="BE97" s="233"/>
      <c r="BF97" s="233"/>
      <c r="BG97" s="233"/>
      <c r="BH97" s="233"/>
      <c r="BI97" s="233"/>
      <c r="BJ97" s="233"/>
      <c r="BK97" s="233"/>
      <c r="BL97" s="233"/>
      <c r="BM97" s="233"/>
      <c r="BN97" s="233"/>
      <c r="BO97" s="233"/>
      <c r="BP97" s="233"/>
      <c r="BQ97" s="230">
        <v>91</v>
      </c>
      <c r="BR97" s="235"/>
      <c r="BS97" s="875"/>
      <c r="BT97" s="876"/>
      <c r="BU97" s="876"/>
      <c r="BV97" s="876"/>
      <c r="BW97" s="876"/>
      <c r="BX97" s="876"/>
      <c r="BY97" s="876"/>
      <c r="BZ97" s="876"/>
      <c r="CA97" s="876"/>
      <c r="CB97" s="876"/>
      <c r="CC97" s="876"/>
      <c r="CD97" s="876"/>
      <c r="CE97" s="876"/>
      <c r="CF97" s="876"/>
      <c r="CG97" s="881"/>
      <c r="CH97" s="878"/>
      <c r="CI97" s="879"/>
      <c r="CJ97" s="879"/>
      <c r="CK97" s="879"/>
      <c r="CL97" s="880"/>
      <c r="CM97" s="878"/>
      <c r="CN97" s="879"/>
      <c r="CO97" s="879"/>
      <c r="CP97" s="879"/>
      <c r="CQ97" s="880"/>
      <c r="CR97" s="878"/>
      <c r="CS97" s="879"/>
      <c r="CT97" s="879"/>
      <c r="CU97" s="879"/>
      <c r="CV97" s="880"/>
      <c r="CW97" s="878"/>
      <c r="CX97" s="879"/>
      <c r="CY97" s="879"/>
      <c r="CZ97" s="879"/>
      <c r="DA97" s="880"/>
      <c r="DB97" s="878"/>
      <c r="DC97" s="879"/>
      <c r="DD97" s="879"/>
      <c r="DE97" s="879"/>
      <c r="DF97" s="880"/>
      <c r="DG97" s="878"/>
      <c r="DH97" s="879"/>
      <c r="DI97" s="879"/>
      <c r="DJ97" s="879"/>
      <c r="DK97" s="880"/>
      <c r="DL97" s="878"/>
      <c r="DM97" s="879"/>
      <c r="DN97" s="879"/>
      <c r="DO97" s="879"/>
      <c r="DP97" s="880"/>
      <c r="DQ97" s="878"/>
      <c r="DR97" s="879"/>
      <c r="DS97" s="879"/>
      <c r="DT97" s="879"/>
      <c r="DU97" s="880"/>
      <c r="DV97" s="875"/>
      <c r="DW97" s="876"/>
      <c r="DX97" s="876"/>
      <c r="DY97" s="876"/>
      <c r="DZ97" s="877"/>
      <c r="EA97" s="222"/>
    </row>
    <row r="98" spans="1:131" ht="26.25" hidden="1" customHeight="1">
      <c r="A98" s="237"/>
      <c r="B98" s="238"/>
      <c r="C98" s="238"/>
      <c r="D98" s="238"/>
      <c r="E98" s="238"/>
      <c r="F98" s="238"/>
      <c r="G98" s="238"/>
      <c r="H98" s="238"/>
      <c r="I98" s="238"/>
      <c r="J98" s="238"/>
      <c r="K98" s="238"/>
      <c r="L98" s="238"/>
      <c r="M98" s="238"/>
      <c r="N98" s="238"/>
      <c r="O98" s="238"/>
      <c r="P98" s="238"/>
      <c r="Q98" s="239"/>
      <c r="R98" s="239"/>
      <c r="S98" s="239"/>
      <c r="T98" s="239"/>
      <c r="U98" s="239"/>
      <c r="V98" s="239"/>
      <c r="W98" s="239"/>
      <c r="X98" s="239"/>
      <c r="Y98" s="239"/>
      <c r="Z98" s="239"/>
      <c r="AA98" s="239"/>
      <c r="AB98" s="239"/>
      <c r="AC98" s="239"/>
      <c r="AD98" s="239"/>
      <c r="AE98" s="239"/>
      <c r="AF98" s="239"/>
      <c r="AG98" s="239"/>
      <c r="AH98" s="239"/>
      <c r="AI98" s="239"/>
      <c r="AJ98" s="239"/>
      <c r="AK98" s="239"/>
      <c r="AL98" s="239"/>
      <c r="AM98" s="239"/>
      <c r="AN98" s="239"/>
      <c r="AO98" s="239"/>
      <c r="AP98" s="239"/>
      <c r="AQ98" s="239"/>
      <c r="AR98" s="239"/>
      <c r="AS98" s="239"/>
      <c r="AT98" s="239"/>
      <c r="AU98" s="239"/>
      <c r="AV98" s="239"/>
      <c r="AW98" s="239"/>
      <c r="AX98" s="239"/>
      <c r="AY98" s="239"/>
      <c r="AZ98" s="240"/>
      <c r="BA98" s="240"/>
      <c r="BB98" s="240"/>
      <c r="BC98" s="240"/>
      <c r="BD98" s="240"/>
      <c r="BE98" s="233"/>
      <c r="BF98" s="233"/>
      <c r="BG98" s="233"/>
      <c r="BH98" s="233"/>
      <c r="BI98" s="233"/>
      <c r="BJ98" s="233"/>
      <c r="BK98" s="233"/>
      <c r="BL98" s="233"/>
      <c r="BM98" s="233"/>
      <c r="BN98" s="233"/>
      <c r="BO98" s="233"/>
      <c r="BP98" s="233"/>
      <c r="BQ98" s="230">
        <v>92</v>
      </c>
      <c r="BR98" s="235"/>
      <c r="BS98" s="875"/>
      <c r="BT98" s="876"/>
      <c r="BU98" s="876"/>
      <c r="BV98" s="876"/>
      <c r="BW98" s="876"/>
      <c r="BX98" s="876"/>
      <c r="BY98" s="876"/>
      <c r="BZ98" s="876"/>
      <c r="CA98" s="876"/>
      <c r="CB98" s="876"/>
      <c r="CC98" s="876"/>
      <c r="CD98" s="876"/>
      <c r="CE98" s="876"/>
      <c r="CF98" s="876"/>
      <c r="CG98" s="881"/>
      <c r="CH98" s="878"/>
      <c r="CI98" s="879"/>
      <c r="CJ98" s="879"/>
      <c r="CK98" s="879"/>
      <c r="CL98" s="880"/>
      <c r="CM98" s="878"/>
      <c r="CN98" s="879"/>
      <c r="CO98" s="879"/>
      <c r="CP98" s="879"/>
      <c r="CQ98" s="880"/>
      <c r="CR98" s="878"/>
      <c r="CS98" s="879"/>
      <c r="CT98" s="879"/>
      <c r="CU98" s="879"/>
      <c r="CV98" s="880"/>
      <c r="CW98" s="878"/>
      <c r="CX98" s="879"/>
      <c r="CY98" s="879"/>
      <c r="CZ98" s="879"/>
      <c r="DA98" s="880"/>
      <c r="DB98" s="878"/>
      <c r="DC98" s="879"/>
      <c r="DD98" s="879"/>
      <c r="DE98" s="879"/>
      <c r="DF98" s="880"/>
      <c r="DG98" s="878"/>
      <c r="DH98" s="879"/>
      <c r="DI98" s="879"/>
      <c r="DJ98" s="879"/>
      <c r="DK98" s="880"/>
      <c r="DL98" s="878"/>
      <c r="DM98" s="879"/>
      <c r="DN98" s="879"/>
      <c r="DO98" s="879"/>
      <c r="DP98" s="880"/>
      <c r="DQ98" s="878"/>
      <c r="DR98" s="879"/>
      <c r="DS98" s="879"/>
      <c r="DT98" s="879"/>
      <c r="DU98" s="880"/>
      <c r="DV98" s="875"/>
      <c r="DW98" s="876"/>
      <c r="DX98" s="876"/>
      <c r="DY98" s="876"/>
      <c r="DZ98" s="877"/>
      <c r="EA98" s="222"/>
    </row>
    <row r="99" spans="1:131" ht="26.25" hidden="1" customHeight="1">
      <c r="A99" s="237"/>
      <c r="B99" s="238"/>
      <c r="C99" s="238"/>
      <c r="D99" s="238"/>
      <c r="E99" s="238"/>
      <c r="F99" s="238"/>
      <c r="G99" s="238"/>
      <c r="H99" s="238"/>
      <c r="I99" s="238"/>
      <c r="J99" s="238"/>
      <c r="K99" s="238"/>
      <c r="L99" s="238"/>
      <c r="M99" s="238"/>
      <c r="N99" s="238"/>
      <c r="O99" s="238"/>
      <c r="P99" s="238"/>
      <c r="Q99" s="239"/>
      <c r="R99" s="239"/>
      <c r="S99" s="239"/>
      <c r="T99" s="239"/>
      <c r="U99" s="239"/>
      <c r="V99" s="239"/>
      <c r="W99" s="239"/>
      <c r="X99" s="239"/>
      <c r="Y99" s="239"/>
      <c r="Z99" s="239"/>
      <c r="AA99" s="239"/>
      <c r="AB99" s="239"/>
      <c r="AC99" s="239"/>
      <c r="AD99" s="239"/>
      <c r="AE99" s="239"/>
      <c r="AF99" s="239"/>
      <c r="AG99" s="239"/>
      <c r="AH99" s="239"/>
      <c r="AI99" s="239"/>
      <c r="AJ99" s="239"/>
      <c r="AK99" s="239"/>
      <c r="AL99" s="239"/>
      <c r="AM99" s="239"/>
      <c r="AN99" s="239"/>
      <c r="AO99" s="239"/>
      <c r="AP99" s="239"/>
      <c r="AQ99" s="239"/>
      <c r="AR99" s="239"/>
      <c r="AS99" s="239"/>
      <c r="AT99" s="239"/>
      <c r="AU99" s="239"/>
      <c r="AV99" s="239"/>
      <c r="AW99" s="239"/>
      <c r="AX99" s="239"/>
      <c r="AY99" s="239"/>
      <c r="AZ99" s="240"/>
      <c r="BA99" s="240"/>
      <c r="BB99" s="240"/>
      <c r="BC99" s="240"/>
      <c r="BD99" s="240"/>
      <c r="BE99" s="233"/>
      <c r="BF99" s="233"/>
      <c r="BG99" s="233"/>
      <c r="BH99" s="233"/>
      <c r="BI99" s="233"/>
      <c r="BJ99" s="233"/>
      <c r="BK99" s="233"/>
      <c r="BL99" s="233"/>
      <c r="BM99" s="233"/>
      <c r="BN99" s="233"/>
      <c r="BO99" s="233"/>
      <c r="BP99" s="233"/>
      <c r="BQ99" s="230">
        <v>93</v>
      </c>
      <c r="BR99" s="235"/>
      <c r="BS99" s="875"/>
      <c r="BT99" s="876"/>
      <c r="BU99" s="876"/>
      <c r="BV99" s="876"/>
      <c r="BW99" s="876"/>
      <c r="BX99" s="876"/>
      <c r="BY99" s="876"/>
      <c r="BZ99" s="876"/>
      <c r="CA99" s="876"/>
      <c r="CB99" s="876"/>
      <c r="CC99" s="876"/>
      <c r="CD99" s="876"/>
      <c r="CE99" s="876"/>
      <c r="CF99" s="876"/>
      <c r="CG99" s="881"/>
      <c r="CH99" s="878"/>
      <c r="CI99" s="879"/>
      <c r="CJ99" s="879"/>
      <c r="CK99" s="879"/>
      <c r="CL99" s="880"/>
      <c r="CM99" s="878"/>
      <c r="CN99" s="879"/>
      <c r="CO99" s="879"/>
      <c r="CP99" s="879"/>
      <c r="CQ99" s="880"/>
      <c r="CR99" s="878"/>
      <c r="CS99" s="879"/>
      <c r="CT99" s="879"/>
      <c r="CU99" s="879"/>
      <c r="CV99" s="880"/>
      <c r="CW99" s="878"/>
      <c r="CX99" s="879"/>
      <c r="CY99" s="879"/>
      <c r="CZ99" s="879"/>
      <c r="DA99" s="880"/>
      <c r="DB99" s="878"/>
      <c r="DC99" s="879"/>
      <c r="DD99" s="879"/>
      <c r="DE99" s="879"/>
      <c r="DF99" s="880"/>
      <c r="DG99" s="878"/>
      <c r="DH99" s="879"/>
      <c r="DI99" s="879"/>
      <c r="DJ99" s="879"/>
      <c r="DK99" s="880"/>
      <c r="DL99" s="878"/>
      <c r="DM99" s="879"/>
      <c r="DN99" s="879"/>
      <c r="DO99" s="879"/>
      <c r="DP99" s="880"/>
      <c r="DQ99" s="878"/>
      <c r="DR99" s="879"/>
      <c r="DS99" s="879"/>
      <c r="DT99" s="879"/>
      <c r="DU99" s="880"/>
      <c r="DV99" s="875"/>
      <c r="DW99" s="876"/>
      <c r="DX99" s="876"/>
      <c r="DY99" s="876"/>
      <c r="DZ99" s="877"/>
      <c r="EA99" s="222"/>
    </row>
    <row r="100" spans="1:131" ht="26.25" hidden="1" customHeight="1">
      <c r="A100" s="237"/>
      <c r="B100" s="238"/>
      <c r="C100" s="238"/>
      <c r="D100" s="238"/>
      <c r="E100" s="238"/>
      <c r="F100" s="238"/>
      <c r="G100" s="238"/>
      <c r="H100" s="238"/>
      <c r="I100" s="238"/>
      <c r="J100" s="238"/>
      <c r="K100" s="238"/>
      <c r="L100" s="238"/>
      <c r="M100" s="238"/>
      <c r="N100" s="238"/>
      <c r="O100" s="238"/>
      <c r="P100" s="238"/>
      <c r="Q100" s="239"/>
      <c r="R100" s="239"/>
      <c r="S100" s="239"/>
      <c r="T100" s="239"/>
      <c r="U100" s="239"/>
      <c r="V100" s="239"/>
      <c r="W100" s="239"/>
      <c r="X100" s="239"/>
      <c r="Y100" s="239"/>
      <c r="Z100" s="239"/>
      <c r="AA100" s="239"/>
      <c r="AB100" s="239"/>
      <c r="AC100" s="239"/>
      <c r="AD100" s="239"/>
      <c r="AE100" s="239"/>
      <c r="AF100" s="239"/>
      <c r="AG100" s="239"/>
      <c r="AH100" s="239"/>
      <c r="AI100" s="239"/>
      <c r="AJ100" s="239"/>
      <c r="AK100" s="239"/>
      <c r="AL100" s="239"/>
      <c r="AM100" s="239"/>
      <c r="AN100" s="239"/>
      <c r="AO100" s="239"/>
      <c r="AP100" s="239"/>
      <c r="AQ100" s="239"/>
      <c r="AR100" s="239"/>
      <c r="AS100" s="239"/>
      <c r="AT100" s="239"/>
      <c r="AU100" s="239"/>
      <c r="AV100" s="239"/>
      <c r="AW100" s="239"/>
      <c r="AX100" s="239"/>
      <c r="AY100" s="239"/>
      <c r="AZ100" s="240"/>
      <c r="BA100" s="240"/>
      <c r="BB100" s="240"/>
      <c r="BC100" s="240"/>
      <c r="BD100" s="240"/>
      <c r="BE100" s="233"/>
      <c r="BF100" s="233"/>
      <c r="BG100" s="233"/>
      <c r="BH100" s="233"/>
      <c r="BI100" s="233"/>
      <c r="BJ100" s="233"/>
      <c r="BK100" s="233"/>
      <c r="BL100" s="233"/>
      <c r="BM100" s="233"/>
      <c r="BN100" s="233"/>
      <c r="BO100" s="233"/>
      <c r="BP100" s="233"/>
      <c r="BQ100" s="230">
        <v>94</v>
      </c>
      <c r="BR100" s="235"/>
      <c r="BS100" s="875"/>
      <c r="BT100" s="876"/>
      <c r="BU100" s="876"/>
      <c r="BV100" s="876"/>
      <c r="BW100" s="876"/>
      <c r="BX100" s="876"/>
      <c r="BY100" s="876"/>
      <c r="BZ100" s="876"/>
      <c r="CA100" s="876"/>
      <c r="CB100" s="876"/>
      <c r="CC100" s="876"/>
      <c r="CD100" s="876"/>
      <c r="CE100" s="876"/>
      <c r="CF100" s="876"/>
      <c r="CG100" s="881"/>
      <c r="CH100" s="878"/>
      <c r="CI100" s="879"/>
      <c r="CJ100" s="879"/>
      <c r="CK100" s="879"/>
      <c r="CL100" s="880"/>
      <c r="CM100" s="878"/>
      <c r="CN100" s="879"/>
      <c r="CO100" s="879"/>
      <c r="CP100" s="879"/>
      <c r="CQ100" s="880"/>
      <c r="CR100" s="878"/>
      <c r="CS100" s="879"/>
      <c r="CT100" s="879"/>
      <c r="CU100" s="879"/>
      <c r="CV100" s="880"/>
      <c r="CW100" s="878"/>
      <c r="CX100" s="879"/>
      <c r="CY100" s="879"/>
      <c r="CZ100" s="879"/>
      <c r="DA100" s="880"/>
      <c r="DB100" s="878"/>
      <c r="DC100" s="879"/>
      <c r="DD100" s="879"/>
      <c r="DE100" s="879"/>
      <c r="DF100" s="880"/>
      <c r="DG100" s="878"/>
      <c r="DH100" s="879"/>
      <c r="DI100" s="879"/>
      <c r="DJ100" s="879"/>
      <c r="DK100" s="880"/>
      <c r="DL100" s="878"/>
      <c r="DM100" s="879"/>
      <c r="DN100" s="879"/>
      <c r="DO100" s="879"/>
      <c r="DP100" s="880"/>
      <c r="DQ100" s="878"/>
      <c r="DR100" s="879"/>
      <c r="DS100" s="879"/>
      <c r="DT100" s="879"/>
      <c r="DU100" s="880"/>
      <c r="DV100" s="875"/>
      <c r="DW100" s="876"/>
      <c r="DX100" s="876"/>
      <c r="DY100" s="876"/>
      <c r="DZ100" s="877"/>
      <c r="EA100" s="222"/>
    </row>
    <row r="101" spans="1:131" ht="26.25" hidden="1" customHeight="1">
      <c r="A101" s="237"/>
      <c r="B101" s="238"/>
      <c r="C101" s="238"/>
      <c r="D101" s="238"/>
      <c r="E101" s="238"/>
      <c r="F101" s="238"/>
      <c r="G101" s="238"/>
      <c r="H101" s="238"/>
      <c r="I101" s="238"/>
      <c r="J101" s="238"/>
      <c r="K101" s="238"/>
      <c r="L101" s="238"/>
      <c r="M101" s="238"/>
      <c r="N101" s="238"/>
      <c r="O101" s="238"/>
      <c r="P101" s="238"/>
      <c r="Q101" s="239"/>
      <c r="R101" s="239"/>
      <c r="S101" s="239"/>
      <c r="T101" s="239"/>
      <c r="U101" s="239"/>
      <c r="V101" s="239"/>
      <c r="W101" s="239"/>
      <c r="X101" s="239"/>
      <c r="Y101" s="239"/>
      <c r="Z101" s="239"/>
      <c r="AA101" s="239"/>
      <c r="AB101" s="239"/>
      <c r="AC101" s="239"/>
      <c r="AD101" s="239"/>
      <c r="AE101" s="239"/>
      <c r="AF101" s="239"/>
      <c r="AG101" s="239"/>
      <c r="AH101" s="239"/>
      <c r="AI101" s="239"/>
      <c r="AJ101" s="239"/>
      <c r="AK101" s="239"/>
      <c r="AL101" s="239"/>
      <c r="AM101" s="239"/>
      <c r="AN101" s="239"/>
      <c r="AO101" s="239"/>
      <c r="AP101" s="239"/>
      <c r="AQ101" s="239"/>
      <c r="AR101" s="239"/>
      <c r="AS101" s="239"/>
      <c r="AT101" s="239"/>
      <c r="AU101" s="239"/>
      <c r="AV101" s="239"/>
      <c r="AW101" s="239"/>
      <c r="AX101" s="239"/>
      <c r="AY101" s="239"/>
      <c r="AZ101" s="240"/>
      <c r="BA101" s="240"/>
      <c r="BB101" s="240"/>
      <c r="BC101" s="240"/>
      <c r="BD101" s="240"/>
      <c r="BE101" s="233"/>
      <c r="BF101" s="233"/>
      <c r="BG101" s="233"/>
      <c r="BH101" s="233"/>
      <c r="BI101" s="233"/>
      <c r="BJ101" s="233"/>
      <c r="BK101" s="233"/>
      <c r="BL101" s="233"/>
      <c r="BM101" s="233"/>
      <c r="BN101" s="233"/>
      <c r="BO101" s="233"/>
      <c r="BP101" s="233"/>
      <c r="BQ101" s="230">
        <v>95</v>
      </c>
      <c r="BR101" s="235"/>
      <c r="BS101" s="875"/>
      <c r="BT101" s="876"/>
      <c r="BU101" s="876"/>
      <c r="BV101" s="876"/>
      <c r="BW101" s="876"/>
      <c r="BX101" s="876"/>
      <c r="BY101" s="876"/>
      <c r="BZ101" s="876"/>
      <c r="CA101" s="876"/>
      <c r="CB101" s="876"/>
      <c r="CC101" s="876"/>
      <c r="CD101" s="876"/>
      <c r="CE101" s="876"/>
      <c r="CF101" s="876"/>
      <c r="CG101" s="881"/>
      <c r="CH101" s="878"/>
      <c r="CI101" s="879"/>
      <c r="CJ101" s="879"/>
      <c r="CK101" s="879"/>
      <c r="CL101" s="880"/>
      <c r="CM101" s="878"/>
      <c r="CN101" s="879"/>
      <c r="CO101" s="879"/>
      <c r="CP101" s="879"/>
      <c r="CQ101" s="880"/>
      <c r="CR101" s="878"/>
      <c r="CS101" s="879"/>
      <c r="CT101" s="879"/>
      <c r="CU101" s="879"/>
      <c r="CV101" s="880"/>
      <c r="CW101" s="878"/>
      <c r="CX101" s="879"/>
      <c r="CY101" s="879"/>
      <c r="CZ101" s="879"/>
      <c r="DA101" s="880"/>
      <c r="DB101" s="878"/>
      <c r="DC101" s="879"/>
      <c r="DD101" s="879"/>
      <c r="DE101" s="879"/>
      <c r="DF101" s="880"/>
      <c r="DG101" s="878"/>
      <c r="DH101" s="879"/>
      <c r="DI101" s="879"/>
      <c r="DJ101" s="879"/>
      <c r="DK101" s="880"/>
      <c r="DL101" s="878"/>
      <c r="DM101" s="879"/>
      <c r="DN101" s="879"/>
      <c r="DO101" s="879"/>
      <c r="DP101" s="880"/>
      <c r="DQ101" s="878"/>
      <c r="DR101" s="879"/>
      <c r="DS101" s="879"/>
      <c r="DT101" s="879"/>
      <c r="DU101" s="880"/>
      <c r="DV101" s="875"/>
      <c r="DW101" s="876"/>
      <c r="DX101" s="876"/>
      <c r="DY101" s="876"/>
      <c r="DZ101" s="877"/>
      <c r="EA101" s="222"/>
    </row>
    <row r="102" spans="1:131" ht="26.25" customHeight="1" thickBot="1">
      <c r="A102" s="237"/>
      <c r="B102" s="238"/>
      <c r="C102" s="238"/>
      <c r="D102" s="238"/>
      <c r="E102" s="238"/>
      <c r="F102" s="238"/>
      <c r="G102" s="238"/>
      <c r="H102" s="238"/>
      <c r="I102" s="238"/>
      <c r="J102" s="238"/>
      <c r="K102" s="238"/>
      <c r="L102" s="238"/>
      <c r="M102" s="238"/>
      <c r="N102" s="238"/>
      <c r="O102" s="238"/>
      <c r="P102" s="238"/>
      <c r="Q102" s="239"/>
      <c r="R102" s="239"/>
      <c r="S102" s="239"/>
      <c r="T102" s="239"/>
      <c r="U102" s="239"/>
      <c r="V102" s="239"/>
      <c r="W102" s="239"/>
      <c r="X102" s="239"/>
      <c r="Y102" s="239"/>
      <c r="Z102" s="239"/>
      <c r="AA102" s="239"/>
      <c r="AB102" s="239"/>
      <c r="AC102" s="239"/>
      <c r="AD102" s="239"/>
      <c r="AE102" s="239"/>
      <c r="AF102" s="239"/>
      <c r="AG102" s="239"/>
      <c r="AH102" s="239"/>
      <c r="AI102" s="239"/>
      <c r="AJ102" s="239"/>
      <c r="AK102" s="239"/>
      <c r="AL102" s="239"/>
      <c r="AM102" s="239"/>
      <c r="AN102" s="239"/>
      <c r="AO102" s="239"/>
      <c r="AP102" s="239"/>
      <c r="AQ102" s="239"/>
      <c r="AR102" s="239"/>
      <c r="AS102" s="239"/>
      <c r="AT102" s="239"/>
      <c r="AU102" s="239"/>
      <c r="AV102" s="239"/>
      <c r="AW102" s="239"/>
      <c r="AX102" s="239"/>
      <c r="AY102" s="239"/>
      <c r="AZ102" s="240"/>
      <c r="BA102" s="240"/>
      <c r="BB102" s="240"/>
      <c r="BC102" s="240"/>
      <c r="BD102" s="240"/>
      <c r="BE102" s="233"/>
      <c r="BF102" s="233"/>
      <c r="BG102" s="233"/>
      <c r="BH102" s="233"/>
      <c r="BI102" s="233"/>
      <c r="BJ102" s="233"/>
      <c r="BK102" s="233"/>
      <c r="BL102" s="233"/>
      <c r="BM102" s="233"/>
      <c r="BN102" s="233"/>
      <c r="BO102" s="233"/>
      <c r="BP102" s="233"/>
      <c r="BQ102" s="232" t="s">
        <v>378</v>
      </c>
      <c r="BR102" s="802" t="s">
        <v>403</v>
      </c>
      <c r="BS102" s="803"/>
      <c r="BT102" s="803"/>
      <c r="BU102" s="803"/>
      <c r="BV102" s="803"/>
      <c r="BW102" s="803"/>
      <c r="BX102" s="803"/>
      <c r="BY102" s="803"/>
      <c r="BZ102" s="803"/>
      <c r="CA102" s="803"/>
      <c r="CB102" s="803"/>
      <c r="CC102" s="803"/>
      <c r="CD102" s="803"/>
      <c r="CE102" s="803"/>
      <c r="CF102" s="803"/>
      <c r="CG102" s="804"/>
      <c r="CH102" s="903"/>
      <c r="CI102" s="904"/>
      <c r="CJ102" s="904"/>
      <c r="CK102" s="904"/>
      <c r="CL102" s="905"/>
      <c r="CM102" s="903"/>
      <c r="CN102" s="904"/>
      <c r="CO102" s="904"/>
      <c r="CP102" s="904"/>
      <c r="CQ102" s="905"/>
      <c r="CR102" s="906">
        <v>266</v>
      </c>
      <c r="CS102" s="868"/>
      <c r="CT102" s="868"/>
      <c r="CU102" s="868"/>
      <c r="CV102" s="907"/>
      <c r="CW102" s="906">
        <v>89</v>
      </c>
      <c r="CX102" s="868"/>
      <c r="CY102" s="868"/>
      <c r="CZ102" s="868"/>
      <c r="DA102" s="907"/>
      <c r="DB102" s="906"/>
      <c r="DC102" s="868"/>
      <c r="DD102" s="868"/>
      <c r="DE102" s="868"/>
      <c r="DF102" s="907"/>
      <c r="DG102" s="906"/>
      <c r="DH102" s="868"/>
      <c r="DI102" s="868"/>
      <c r="DJ102" s="868"/>
      <c r="DK102" s="907"/>
      <c r="DL102" s="906"/>
      <c r="DM102" s="868"/>
      <c r="DN102" s="868"/>
      <c r="DO102" s="868"/>
      <c r="DP102" s="907"/>
      <c r="DQ102" s="906"/>
      <c r="DR102" s="868"/>
      <c r="DS102" s="868"/>
      <c r="DT102" s="868"/>
      <c r="DU102" s="907"/>
      <c r="DV102" s="802"/>
      <c r="DW102" s="803"/>
      <c r="DX102" s="803"/>
      <c r="DY102" s="803"/>
      <c r="DZ102" s="930"/>
      <c r="EA102" s="222"/>
    </row>
    <row r="103" spans="1:131" ht="26.25" customHeight="1">
      <c r="A103" s="237"/>
      <c r="B103" s="238"/>
      <c r="C103" s="238"/>
      <c r="D103" s="238"/>
      <c r="E103" s="238"/>
      <c r="F103" s="238"/>
      <c r="G103" s="238"/>
      <c r="H103" s="238"/>
      <c r="I103" s="238"/>
      <c r="J103" s="238"/>
      <c r="K103" s="238"/>
      <c r="L103" s="238"/>
      <c r="M103" s="238"/>
      <c r="N103" s="238"/>
      <c r="O103" s="238"/>
      <c r="P103" s="238"/>
      <c r="Q103" s="239"/>
      <c r="R103" s="239"/>
      <c r="S103" s="239"/>
      <c r="T103" s="239"/>
      <c r="U103" s="239"/>
      <c r="V103" s="239"/>
      <c r="W103" s="239"/>
      <c r="X103" s="239"/>
      <c r="Y103" s="239"/>
      <c r="Z103" s="239"/>
      <c r="AA103" s="239"/>
      <c r="AB103" s="239"/>
      <c r="AC103" s="239"/>
      <c r="AD103" s="239"/>
      <c r="AE103" s="239"/>
      <c r="AF103" s="239"/>
      <c r="AG103" s="239"/>
      <c r="AH103" s="239"/>
      <c r="AI103" s="239"/>
      <c r="AJ103" s="239"/>
      <c r="AK103" s="239"/>
      <c r="AL103" s="239"/>
      <c r="AM103" s="239"/>
      <c r="AN103" s="239"/>
      <c r="AO103" s="239"/>
      <c r="AP103" s="239"/>
      <c r="AQ103" s="239"/>
      <c r="AR103" s="239"/>
      <c r="AS103" s="239"/>
      <c r="AT103" s="239"/>
      <c r="AU103" s="239"/>
      <c r="AV103" s="239"/>
      <c r="AW103" s="239"/>
      <c r="AX103" s="239"/>
      <c r="AY103" s="239"/>
      <c r="AZ103" s="240"/>
      <c r="BA103" s="240"/>
      <c r="BB103" s="240"/>
      <c r="BC103" s="240"/>
      <c r="BD103" s="240"/>
      <c r="BE103" s="233"/>
      <c r="BF103" s="233"/>
      <c r="BG103" s="233"/>
      <c r="BH103" s="233"/>
      <c r="BI103" s="233"/>
      <c r="BJ103" s="233"/>
      <c r="BK103" s="233"/>
      <c r="BL103" s="233"/>
      <c r="BM103" s="233"/>
      <c r="BN103" s="233"/>
      <c r="BO103" s="233"/>
      <c r="BP103" s="233"/>
      <c r="BQ103" s="931" t="s">
        <v>404</v>
      </c>
      <c r="BR103" s="931"/>
      <c r="BS103" s="931"/>
      <c r="BT103" s="931"/>
      <c r="BU103" s="931"/>
      <c r="BV103" s="931"/>
      <c r="BW103" s="931"/>
      <c r="BX103" s="931"/>
      <c r="BY103" s="931"/>
      <c r="BZ103" s="931"/>
      <c r="CA103" s="931"/>
      <c r="CB103" s="931"/>
      <c r="CC103" s="931"/>
      <c r="CD103" s="931"/>
      <c r="CE103" s="931"/>
      <c r="CF103" s="931"/>
      <c r="CG103" s="931"/>
      <c r="CH103" s="931"/>
      <c r="CI103" s="931"/>
      <c r="CJ103" s="931"/>
      <c r="CK103" s="931"/>
      <c r="CL103" s="931"/>
      <c r="CM103" s="931"/>
      <c r="CN103" s="931"/>
      <c r="CO103" s="931"/>
      <c r="CP103" s="931"/>
      <c r="CQ103" s="931"/>
      <c r="CR103" s="931"/>
      <c r="CS103" s="931"/>
      <c r="CT103" s="931"/>
      <c r="CU103" s="931"/>
      <c r="CV103" s="931"/>
      <c r="CW103" s="931"/>
      <c r="CX103" s="931"/>
      <c r="CY103" s="931"/>
      <c r="CZ103" s="931"/>
      <c r="DA103" s="931"/>
      <c r="DB103" s="931"/>
      <c r="DC103" s="931"/>
      <c r="DD103" s="931"/>
      <c r="DE103" s="931"/>
      <c r="DF103" s="931"/>
      <c r="DG103" s="931"/>
      <c r="DH103" s="931"/>
      <c r="DI103" s="931"/>
      <c r="DJ103" s="931"/>
      <c r="DK103" s="931"/>
      <c r="DL103" s="931"/>
      <c r="DM103" s="931"/>
      <c r="DN103" s="931"/>
      <c r="DO103" s="931"/>
      <c r="DP103" s="931"/>
      <c r="DQ103" s="931"/>
      <c r="DR103" s="931"/>
      <c r="DS103" s="931"/>
      <c r="DT103" s="931"/>
      <c r="DU103" s="931"/>
      <c r="DV103" s="931"/>
      <c r="DW103" s="931"/>
      <c r="DX103" s="931"/>
      <c r="DY103" s="931"/>
      <c r="DZ103" s="931"/>
      <c r="EA103" s="222"/>
    </row>
    <row r="104" spans="1:131" ht="26.25" customHeight="1">
      <c r="A104" s="237"/>
      <c r="B104" s="238"/>
      <c r="C104" s="238"/>
      <c r="D104" s="238"/>
      <c r="E104" s="238"/>
      <c r="F104" s="238"/>
      <c r="G104" s="238"/>
      <c r="H104" s="238"/>
      <c r="I104" s="238"/>
      <c r="J104" s="238"/>
      <c r="K104" s="238"/>
      <c r="L104" s="238"/>
      <c r="M104" s="238"/>
      <c r="N104" s="238"/>
      <c r="O104" s="238"/>
      <c r="P104" s="238"/>
      <c r="Q104" s="239"/>
      <c r="R104" s="239"/>
      <c r="S104" s="239"/>
      <c r="T104" s="239"/>
      <c r="U104" s="239"/>
      <c r="V104" s="239"/>
      <c r="W104" s="239"/>
      <c r="X104" s="239"/>
      <c r="Y104" s="239"/>
      <c r="Z104" s="239"/>
      <c r="AA104" s="239"/>
      <c r="AB104" s="239"/>
      <c r="AC104" s="239"/>
      <c r="AD104" s="239"/>
      <c r="AE104" s="239"/>
      <c r="AF104" s="239"/>
      <c r="AG104" s="239"/>
      <c r="AH104" s="239"/>
      <c r="AI104" s="239"/>
      <c r="AJ104" s="239"/>
      <c r="AK104" s="239"/>
      <c r="AL104" s="239"/>
      <c r="AM104" s="239"/>
      <c r="AN104" s="239"/>
      <c r="AO104" s="239"/>
      <c r="AP104" s="239"/>
      <c r="AQ104" s="239"/>
      <c r="AR104" s="239"/>
      <c r="AS104" s="239"/>
      <c r="AT104" s="239"/>
      <c r="AU104" s="239"/>
      <c r="AV104" s="239"/>
      <c r="AW104" s="239"/>
      <c r="AX104" s="239"/>
      <c r="AY104" s="239"/>
      <c r="AZ104" s="240"/>
      <c r="BA104" s="240"/>
      <c r="BB104" s="240"/>
      <c r="BC104" s="240"/>
      <c r="BD104" s="240"/>
      <c r="BE104" s="233"/>
      <c r="BF104" s="233"/>
      <c r="BG104" s="233"/>
      <c r="BH104" s="233"/>
      <c r="BI104" s="233"/>
      <c r="BJ104" s="233"/>
      <c r="BK104" s="233"/>
      <c r="BL104" s="233"/>
      <c r="BM104" s="233"/>
      <c r="BN104" s="233"/>
      <c r="BO104" s="233"/>
      <c r="BP104" s="233"/>
      <c r="BQ104" s="932" t="s">
        <v>405</v>
      </c>
      <c r="BR104" s="932"/>
      <c r="BS104" s="932"/>
      <c r="BT104" s="932"/>
      <c r="BU104" s="932"/>
      <c r="BV104" s="932"/>
      <c r="BW104" s="932"/>
      <c r="BX104" s="932"/>
      <c r="BY104" s="932"/>
      <c r="BZ104" s="932"/>
      <c r="CA104" s="932"/>
      <c r="CB104" s="932"/>
      <c r="CC104" s="932"/>
      <c r="CD104" s="932"/>
      <c r="CE104" s="932"/>
      <c r="CF104" s="932"/>
      <c r="CG104" s="932"/>
      <c r="CH104" s="932"/>
      <c r="CI104" s="932"/>
      <c r="CJ104" s="932"/>
      <c r="CK104" s="932"/>
      <c r="CL104" s="932"/>
      <c r="CM104" s="932"/>
      <c r="CN104" s="932"/>
      <c r="CO104" s="932"/>
      <c r="CP104" s="932"/>
      <c r="CQ104" s="932"/>
      <c r="CR104" s="932"/>
      <c r="CS104" s="932"/>
      <c r="CT104" s="932"/>
      <c r="CU104" s="932"/>
      <c r="CV104" s="932"/>
      <c r="CW104" s="932"/>
      <c r="CX104" s="932"/>
      <c r="CY104" s="932"/>
      <c r="CZ104" s="932"/>
      <c r="DA104" s="932"/>
      <c r="DB104" s="932"/>
      <c r="DC104" s="932"/>
      <c r="DD104" s="932"/>
      <c r="DE104" s="932"/>
      <c r="DF104" s="932"/>
      <c r="DG104" s="932"/>
      <c r="DH104" s="932"/>
      <c r="DI104" s="932"/>
      <c r="DJ104" s="932"/>
      <c r="DK104" s="932"/>
      <c r="DL104" s="932"/>
      <c r="DM104" s="932"/>
      <c r="DN104" s="932"/>
      <c r="DO104" s="932"/>
      <c r="DP104" s="932"/>
      <c r="DQ104" s="932"/>
      <c r="DR104" s="932"/>
      <c r="DS104" s="932"/>
      <c r="DT104" s="932"/>
      <c r="DU104" s="932"/>
      <c r="DV104" s="932"/>
      <c r="DW104" s="932"/>
      <c r="DX104" s="932"/>
      <c r="DY104" s="932"/>
      <c r="DZ104" s="932"/>
      <c r="EA104" s="222"/>
    </row>
    <row r="105" spans="1:131" ht="11.25" customHeight="1">
      <c r="A105" s="233"/>
      <c r="B105" s="233"/>
      <c r="C105" s="233"/>
      <c r="D105" s="233"/>
      <c r="E105" s="233"/>
      <c r="F105" s="233"/>
      <c r="G105" s="233"/>
      <c r="H105" s="233"/>
      <c r="I105" s="233"/>
      <c r="J105" s="233"/>
      <c r="K105" s="233"/>
      <c r="L105" s="233"/>
      <c r="M105" s="233"/>
      <c r="N105" s="233"/>
      <c r="O105" s="233"/>
      <c r="P105" s="233"/>
      <c r="Q105" s="233"/>
      <c r="R105" s="233"/>
      <c r="S105" s="233"/>
      <c r="T105" s="233"/>
      <c r="U105" s="233"/>
      <c r="V105" s="233"/>
      <c r="W105" s="233"/>
      <c r="X105" s="233"/>
      <c r="Y105" s="233"/>
      <c r="Z105" s="233"/>
      <c r="AA105" s="233"/>
      <c r="AB105" s="233"/>
      <c r="AC105" s="233"/>
      <c r="AD105" s="233"/>
      <c r="AE105" s="233"/>
      <c r="AF105" s="233"/>
      <c r="AG105" s="233"/>
      <c r="AH105" s="233"/>
      <c r="AI105" s="233"/>
      <c r="AJ105" s="233"/>
      <c r="AK105" s="233"/>
      <c r="AL105" s="233"/>
      <c r="AM105" s="233"/>
      <c r="AN105" s="233"/>
      <c r="AO105" s="233"/>
      <c r="AP105" s="233"/>
      <c r="AQ105" s="233"/>
      <c r="AR105" s="233"/>
      <c r="AS105" s="233"/>
      <c r="AT105" s="233"/>
      <c r="AU105" s="233"/>
      <c r="AV105" s="233"/>
      <c r="AW105" s="233"/>
      <c r="AX105" s="233"/>
      <c r="AY105" s="233"/>
      <c r="AZ105" s="233"/>
      <c r="BA105" s="233"/>
      <c r="BB105" s="233"/>
      <c r="BC105" s="233"/>
      <c r="BD105" s="233"/>
      <c r="BE105" s="233"/>
      <c r="BF105" s="233"/>
      <c r="BG105" s="233"/>
      <c r="BH105" s="233"/>
      <c r="BI105" s="233"/>
      <c r="BJ105" s="233"/>
      <c r="BK105" s="233"/>
      <c r="BL105" s="233"/>
      <c r="BM105" s="233"/>
      <c r="BN105" s="233"/>
      <c r="BO105" s="233"/>
      <c r="BP105" s="233"/>
      <c r="BQ105" s="222"/>
      <c r="BR105" s="222"/>
      <c r="BS105" s="222"/>
      <c r="BT105" s="222"/>
      <c r="BU105" s="222"/>
      <c r="BV105" s="222"/>
      <c r="BW105" s="222"/>
      <c r="BX105" s="222"/>
      <c r="BY105" s="222"/>
      <c r="BZ105" s="222"/>
      <c r="CA105" s="222"/>
      <c r="CB105" s="222"/>
      <c r="CC105" s="222"/>
      <c r="CD105" s="222"/>
      <c r="CE105" s="222"/>
      <c r="CF105" s="222"/>
      <c r="CG105" s="222"/>
      <c r="CH105" s="222"/>
      <c r="CI105" s="222"/>
      <c r="CJ105" s="222"/>
      <c r="CK105" s="222"/>
      <c r="CL105" s="222"/>
      <c r="CM105" s="222"/>
      <c r="CN105" s="222"/>
      <c r="CO105" s="222"/>
      <c r="CP105" s="222"/>
      <c r="CQ105" s="222"/>
      <c r="CR105" s="222"/>
      <c r="CS105" s="222"/>
      <c r="CT105" s="222"/>
      <c r="CU105" s="222"/>
      <c r="CV105" s="222"/>
      <c r="CW105" s="222"/>
      <c r="CX105" s="222"/>
      <c r="CY105" s="222"/>
      <c r="CZ105" s="222"/>
      <c r="DA105" s="222"/>
      <c r="DB105" s="222"/>
      <c r="DC105" s="222"/>
      <c r="DD105" s="222"/>
      <c r="DE105" s="222"/>
      <c r="DF105" s="222"/>
      <c r="DG105" s="222"/>
      <c r="DH105" s="222"/>
      <c r="DI105" s="222"/>
      <c r="DJ105" s="222"/>
      <c r="DK105" s="222"/>
      <c r="DL105" s="222"/>
      <c r="DM105" s="222"/>
      <c r="DN105" s="222"/>
      <c r="DO105" s="222"/>
      <c r="DP105" s="222"/>
      <c r="DQ105" s="222"/>
      <c r="DR105" s="222"/>
      <c r="DS105" s="222"/>
      <c r="DT105" s="222"/>
      <c r="DU105" s="222"/>
      <c r="DV105" s="222"/>
      <c r="DW105" s="222"/>
      <c r="DX105" s="222"/>
      <c r="DY105" s="222"/>
      <c r="DZ105" s="222"/>
      <c r="EA105" s="222"/>
    </row>
    <row r="106" spans="1:131" ht="11.25" customHeight="1">
      <c r="A106" s="233"/>
      <c r="B106" s="233"/>
      <c r="C106" s="233"/>
      <c r="D106" s="233"/>
      <c r="E106" s="233"/>
      <c r="F106" s="233"/>
      <c r="G106" s="233"/>
      <c r="H106" s="233"/>
      <c r="I106" s="233"/>
      <c r="J106" s="233"/>
      <c r="K106" s="233"/>
      <c r="L106" s="233"/>
      <c r="M106" s="233"/>
      <c r="N106" s="233"/>
      <c r="O106" s="233"/>
      <c r="P106" s="233"/>
      <c r="Q106" s="233"/>
      <c r="R106" s="233"/>
      <c r="S106" s="233"/>
      <c r="T106" s="233"/>
      <c r="U106" s="233"/>
      <c r="V106" s="233"/>
      <c r="W106" s="233"/>
      <c r="X106" s="233"/>
      <c r="Y106" s="233"/>
      <c r="Z106" s="233"/>
      <c r="AA106" s="233"/>
      <c r="AB106" s="233"/>
      <c r="AC106" s="233"/>
      <c r="AD106" s="233"/>
      <c r="AE106" s="233"/>
      <c r="AF106" s="233"/>
      <c r="AG106" s="233"/>
      <c r="AH106" s="233"/>
      <c r="AI106" s="233"/>
      <c r="AJ106" s="233"/>
      <c r="AK106" s="233"/>
      <c r="AL106" s="233"/>
      <c r="AM106" s="233"/>
      <c r="AN106" s="233"/>
      <c r="AO106" s="233"/>
      <c r="AP106" s="233"/>
      <c r="AQ106" s="233"/>
      <c r="AR106" s="233"/>
      <c r="AS106" s="233"/>
      <c r="AT106" s="233"/>
      <c r="AU106" s="233"/>
      <c r="AV106" s="233"/>
      <c r="AW106" s="233"/>
      <c r="AX106" s="233"/>
      <c r="AY106" s="233"/>
      <c r="AZ106" s="233"/>
      <c r="BA106" s="233"/>
      <c r="BB106" s="233"/>
      <c r="BC106" s="233"/>
      <c r="BD106" s="233"/>
      <c r="BE106" s="233"/>
      <c r="BF106" s="233"/>
      <c r="BG106" s="233"/>
      <c r="BH106" s="233"/>
      <c r="BI106" s="233"/>
      <c r="BJ106" s="233"/>
      <c r="BK106" s="233"/>
      <c r="BL106" s="233"/>
      <c r="BM106" s="233"/>
      <c r="BN106" s="233"/>
      <c r="BO106" s="233"/>
      <c r="BP106" s="233"/>
      <c r="BQ106" s="222"/>
      <c r="BR106" s="222"/>
      <c r="BS106" s="222"/>
      <c r="BT106" s="222"/>
      <c r="BU106" s="222"/>
      <c r="BV106" s="222"/>
      <c r="BW106" s="222"/>
      <c r="BX106" s="222"/>
      <c r="BY106" s="222"/>
      <c r="BZ106" s="222"/>
      <c r="CA106" s="222"/>
      <c r="CB106" s="222"/>
      <c r="CC106" s="222"/>
      <c r="CD106" s="222"/>
      <c r="CE106" s="222"/>
      <c r="CF106" s="222"/>
      <c r="CG106" s="222"/>
      <c r="CH106" s="222"/>
      <c r="CI106" s="222"/>
      <c r="CJ106" s="222"/>
      <c r="CK106" s="222"/>
      <c r="CL106" s="222"/>
      <c r="CM106" s="222"/>
      <c r="CN106" s="222"/>
      <c r="CO106" s="222"/>
      <c r="CP106" s="222"/>
      <c r="CQ106" s="222"/>
      <c r="CR106" s="222"/>
      <c r="CS106" s="222"/>
      <c r="CT106" s="222"/>
      <c r="CU106" s="222"/>
      <c r="CV106" s="222"/>
      <c r="CW106" s="222"/>
      <c r="CX106" s="222"/>
      <c r="CY106" s="222"/>
      <c r="CZ106" s="222"/>
      <c r="DA106" s="222"/>
      <c r="DB106" s="222"/>
      <c r="DC106" s="222"/>
      <c r="DD106" s="222"/>
      <c r="DE106" s="222"/>
      <c r="DF106" s="222"/>
      <c r="DG106" s="222"/>
      <c r="DH106" s="222"/>
      <c r="DI106" s="222"/>
      <c r="DJ106" s="222"/>
      <c r="DK106" s="222"/>
      <c r="DL106" s="222"/>
      <c r="DM106" s="222"/>
      <c r="DN106" s="222"/>
      <c r="DO106" s="222"/>
      <c r="DP106" s="222"/>
      <c r="DQ106" s="222"/>
      <c r="DR106" s="222"/>
      <c r="DS106" s="222"/>
      <c r="DT106" s="222"/>
      <c r="DU106" s="222"/>
      <c r="DV106" s="222"/>
      <c r="DW106" s="222"/>
      <c r="DX106" s="222"/>
      <c r="DY106" s="222"/>
      <c r="DZ106" s="222"/>
      <c r="EA106" s="222"/>
    </row>
    <row r="107" spans="1:131" s="222" customFormat="1" ht="26.25" customHeight="1" thickBot="1">
      <c r="A107" s="241" t="s">
        <v>406</v>
      </c>
      <c r="B107" s="242"/>
      <c r="C107" s="242"/>
      <c r="D107" s="242"/>
      <c r="E107" s="242"/>
      <c r="F107" s="242"/>
      <c r="G107" s="242"/>
      <c r="H107" s="242"/>
      <c r="I107" s="242"/>
      <c r="J107" s="242"/>
      <c r="K107" s="242"/>
      <c r="L107" s="242"/>
      <c r="M107" s="242"/>
      <c r="N107" s="242"/>
      <c r="O107" s="242"/>
      <c r="P107" s="242"/>
      <c r="Q107" s="242"/>
      <c r="R107" s="242"/>
      <c r="S107" s="242"/>
      <c r="T107" s="242"/>
      <c r="U107" s="242"/>
      <c r="V107" s="242"/>
      <c r="W107" s="242"/>
      <c r="X107" s="242"/>
      <c r="Y107" s="242"/>
      <c r="Z107" s="242"/>
      <c r="AA107" s="242"/>
      <c r="AB107" s="242"/>
      <c r="AC107" s="242"/>
      <c r="AD107" s="242"/>
      <c r="AE107" s="242"/>
      <c r="AF107" s="242"/>
      <c r="AG107" s="242"/>
      <c r="AH107" s="242"/>
      <c r="AI107" s="242"/>
      <c r="AJ107" s="242"/>
      <c r="AK107" s="242"/>
      <c r="AL107" s="242"/>
      <c r="AM107" s="242"/>
      <c r="AN107" s="242"/>
      <c r="AO107" s="242"/>
      <c r="AP107" s="242"/>
      <c r="AQ107" s="242"/>
      <c r="AR107" s="242"/>
      <c r="AS107" s="242"/>
      <c r="AT107" s="242"/>
      <c r="AU107" s="241" t="s">
        <v>407</v>
      </c>
      <c r="AV107" s="242"/>
      <c r="AW107" s="242"/>
      <c r="AX107" s="242"/>
      <c r="AY107" s="242"/>
      <c r="AZ107" s="242"/>
      <c r="BA107" s="242"/>
      <c r="BB107" s="242"/>
      <c r="BC107" s="242"/>
      <c r="BD107" s="242"/>
      <c r="BE107" s="242"/>
      <c r="BF107" s="242"/>
      <c r="BG107" s="242"/>
      <c r="BH107" s="242"/>
      <c r="BI107" s="242"/>
      <c r="BJ107" s="242"/>
      <c r="BK107" s="242"/>
      <c r="BL107" s="242"/>
      <c r="BM107" s="242"/>
      <c r="BN107" s="242"/>
      <c r="BO107" s="242"/>
      <c r="BP107" s="242"/>
      <c r="BQ107" s="242"/>
      <c r="BR107" s="242"/>
      <c r="BS107" s="242"/>
      <c r="BT107" s="242"/>
      <c r="BU107" s="242"/>
      <c r="BV107" s="242"/>
      <c r="BW107" s="242"/>
      <c r="BX107" s="242"/>
      <c r="BY107" s="242"/>
      <c r="BZ107" s="242"/>
      <c r="CA107" s="242"/>
      <c r="CB107" s="242"/>
      <c r="CC107" s="242"/>
      <c r="CD107" s="242"/>
      <c r="CE107" s="242"/>
      <c r="CF107" s="242"/>
      <c r="CG107" s="242"/>
      <c r="CH107" s="242"/>
      <c r="CI107" s="242"/>
      <c r="CJ107" s="242"/>
      <c r="CK107" s="242"/>
      <c r="CL107" s="242"/>
      <c r="CM107" s="242"/>
      <c r="CN107" s="242"/>
      <c r="CO107" s="242"/>
      <c r="CP107" s="242"/>
      <c r="CQ107" s="242"/>
      <c r="CR107" s="242"/>
      <c r="CS107" s="242"/>
      <c r="CT107" s="242"/>
      <c r="CU107" s="242"/>
      <c r="CV107" s="242"/>
      <c r="CW107" s="242"/>
      <c r="CX107" s="242"/>
      <c r="CY107" s="242"/>
      <c r="CZ107" s="242"/>
      <c r="DA107" s="242"/>
      <c r="DB107" s="242"/>
      <c r="DC107" s="242"/>
      <c r="DD107" s="242"/>
      <c r="DE107" s="242"/>
      <c r="DF107" s="242"/>
      <c r="DG107" s="242"/>
      <c r="DH107" s="242"/>
      <c r="DI107" s="242"/>
      <c r="DJ107" s="242"/>
      <c r="DK107" s="242"/>
      <c r="DL107" s="242"/>
      <c r="DM107" s="242"/>
      <c r="DN107" s="242"/>
      <c r="DO107" s="242"/>
      <c r="DP107" s="242"/>
      <c r="DQ107" s="242"/>
      <c r="DR107" s="242"/>
      <c r="DS107" s="242"/>
      <c r="DT107" s="242"/>
      <c r="DU107" s="242"/>
      <c r="DV107" s="242"/>
      <c r="DW107" s="242"/>
      <c r="DX107" s="242"/>
      <c r="DY107" s="242"/>
      <c r="DZ107" s="242"/>
    </row>
    <row r="108" spans="1:131" s="222" customFormat="1" ht="26.25" customHeight="1">
      <c r="A108" s="933" t="s">
        <v>408</v>
      </c>
      <c r="B108" s="934"/>
      <c r="C108" s="934"/>
      <c r="D108" s="934"/>
      <c r="E108" s="934"/>
      <c r="F108" s="934"/>
      <c r="G108" s="934"/>
      <c r="H108" s="934"/>
      <c r="I108" s="934"/>
      <c r="J108" s="934"/>
      <c r="K108" s="934"/>
      <c r="L108" s="934"/>
      <c r="M108" s="934"/>
      <c r="N108" s="934"/>
      <c r="O108" s="934"/>
      <c r="P108" s="934"/>
      <c r="Q108" s="934"/>
      <c r="R108" s="934"/>
      <c r="S108" s="934"/>
      <c r="T108" s="934"/>
      <c r="U108" s="934"/>
      <c r="V108" s="934"/>
      <c r="W108" s="934"/>
      <c r="X108" s="934"/>
      <c r="Y108" s="934"/>
      <c r="Z108" s="934"/>
      <c r="AA108" s="934"/>
      <c r="AB108" s="934"/>
      <c r="AC108" s="934"/>
      <c r="AD108" s="934"/>
      <c r="AE108" s="934"/>
      <c r="AF108" s="934"/>
      <c r="AG108" s="934"/>
      <c r="AH108" s="934"/>
      <c r="AI108" s="934"/>
      <c r="AJ108" s="934"/>
      <c r="AK108" s="934"/>
      <c r="AL108" s="934"/>
      <c r="AM108" s="934"/>
      <c r="AN108" s="934"/>
      <c r="AO108" s="934"/>
      <c r="AP108" s="934"/>
      <c r="AQ108" s="934"/>
      <c r="AR108" s="934"/>
      <c r="AS108" s="934"/>
      <c r="AT108" s="935"/>
      <c r="AU108" s="933" t="s">
        <v>409</v>
      </c>
      <c r="AV108" s="934"/>
      <c r="AW108" s="934"/>
      <c r="AX108" s="934"/>
      <c r="AY108" s="934"/>
      <c r="AZ108" s="934"/>
      <c r="BA108" s="934"/>
      <c r="BB108" s="934"/>
      <c r="BC108" s="934"/>
      <c r="BD108" s="934"/>
      <c r="BE108" s="934"/>
      <c r="BF108" s="934"/>
      <c r="BG108" s="934"/>
      <c r="BH108" s="934"/>
      <c r="BI108" s="934"/>
      <c r="BJ108" s="934"/>
      <c r="BK108" s="934"/>
      <c r="BL108" s="934"/>
      <c r="BM108" s="934"/>
      <c r="BN108" s="934"/>
      <c r="BO108" s="934"/>
      <c r="BP108" s="934"/>
      <c r="BQ108" s="934"/>
      <c r="BR108" s="934"/>
      <c r="BS108" s="934"/>
      <c r="BT108" s="934"/>
      <c r="BU108" s="934"/>
      <c r="BV108" s="934"/>
      <c r="BW108" s="934"/>
      <c r="BX108" s="934"/>
      <c r="BY108" s="934"/>
      <c r="BZ108" s="934"/>
      <c r="CA108" s="934"/>
      <c r="CB108" s="934"/>
      <c r="CC108" s="934"/>
      <c r="CD108" s="934"/>
      <c r="CE108" s="934"/>
      <c r="CF108" s="934"/>
      <c r="CG108" s="934"/>
      <c r="CH108" s="934"/>
      <c r="CI108" s="934"/>
      <c r="CJ108" s="934"/>
      <c r="CK108" s="934"/>
      <c r="CL108" s="934"/>
      <c r="CM108" s="934"/>
      <c r="CN108" s="934"/>
      <c r="CO108" s="934"/>
      <c r="CP108" s="934"/>
      <c r="CQ108" s="934"/>
      <c r="CR108" s="934"/>
      <c r="CS108" s="934"/>
      <c r="CT108" s="934"/>
      <c r="CU108" s="934"/>
      <c r="CV108" s="934"/>
      <c r="CW108" s="934"/>
      <c r="CX108" s="934"/>
      <c r="CY108" s="934"/>
      <c r="CZ108" s="934"/>
      <c r="DA108" s="934"/>
      <c r="DB108" s="934"/>
      <c r="DC108" s="934"/>
      <c r="DD108" s="934"/>
      <c r="DE108" s="934"/>
      <c r="DF108" s="934"/>
      <c r="DG108" s="934"/>
      <c r="DH108" s="934"/>
      <c r="DI108" s="934"/>
      <c r="DJ108" s="934"/>
      <c r="DK108" s="934"/>
      <c r="DL108" s="934"/>
      <c r="DM108" s="934"/>
      <c r="DN108" s="934"/>
      <c r="DO108" s="934"/>
      <c r="DP108" s="934"/>
      <c r="DQ108" s="934"/>
      <c r="DR108" s="934"/>
      <c r="DS108" s="934"/>
      <c r="DT108" s="934"/>
      <c r="DU108" s="934"/>
      <c r="DV108" s="934"/>
      <c r="DW108" s="934"/>
      <c r="DX108" s="934"/>
      <c r="DY108" s="934"/>
      <c r="DZ108" s="935"/>
    </row>
    <row r="109" spans="1:131" s="222" customFormat="1" ht="26.25" customHeight="1">
      <c r="A109" s="928" t="s">
        <v>410</v>
      </c>
      <c r="B109" s="909"/>
      <c r="C109" s="909"/>
      <c r="D109" s="909"/>
      <c r="E109" s="909"/>
      <c r="F109" s="909"/>
      <c r="G109" s="909"/>
      <c r="H109" s="909"/>
      <c r="I109" s="909"/>
      <c r="J109" s="909"/>
      <c r="K109" s="909"/>
      <c r="L109" s="909"/>
      <c r="M109" s="909"/>
      <c r="N109" s="909"/>
      <c r="O109" s="909"/>
      <c r="P109" s="909"/>
      <c r="Q109" s="909"/>
      <c r="R109" s="909"/>
      <c r="S109" s="909"/>
      <c r="T109" s="909"/>
      <c r="U109" s="909"/>
      <c r="V109" s="909"/>
      <c r="W109" s="909"/>
      <c r="X109" s="909"/>
      <c r="Y109" s="909"/>
      <c r="Z109" s="910"/>
      <c r="AA109" s="908" t="s">
        <v>411</v>
      </c>
      <c r="AB109" s="909"/>
      <c r="AC109" s="909"/>
      <c r="AD109" s="909"/>
      <c r="AE109" s="910"/>
      <c r="AF109" s="908" t="s">
        <v>412</v>
      </c>
      <c r="AG109" s="909"/>
      <c r="AH109" s="909"/>
      <c r="AI109" s="909"/>
      <c r="AJ109" s="910"/>
      <c r="AK109" s="908" t="s">
        <v>294</v>
      </c>
      <c r="AL109" s="909"/>
      <c r="AM109" s="909"/>
      <c r="AN109" s="909"/>
      <c r="AO109" s="910"/>
      <c r="AP109" s="908" t="s">
        <v>413</v>
      </c>
      <c r="AQ109" s="909"/>
      <c r="AR109" s="909"/>
      <c r="AS109" s="909"/>
      <c r="AT109" s="911"/>
      <c r="AU109" s="928" t="s">
        <v>410</v>
      </c>
      <c r="AV109" s="909"/>
      <c r="AW109" s="909"/>
      <c r="AX109" s="909"/>
      <c r="AY109" s="909"/>
      <c r="AZ109" s="909"/>
      <c r="BA109" s="909"/>
      <c r="BB109" s="909"/>
      <c r="BC109" s="909"/>
      <c r="BD109" s="909"/>
      <c r="BE109" s="909"/>
      <c r="BF109" s="909"/>
      <c r="BG109" s="909"/>
      <c r="BH109" s="909"/>
      <c r="BI109" s="909"/>
      <c r="BJ109" s="909"/>
      <c r="BK109" s="909"/>
      <c r="BL109" s="909"/>
      <c r="BM109" s="909"/>
      <c r="BN109" s="909"/>
      <c r="BO109" s="909"/>
      <c r="BP109" s="910"/>
      <c r="BQ109" s="908" t="s">
        <v>411</v>
      </c>
      <c r="BR109" s="909"/>
      <c r="BS109" s="909"/>
      <c r="BT109" s="909"/>
      <c r="BU109" s="910"/>
      <c r="BV109" s="908" t="s">
        <v>412</v>
      </c>
      <c r="BW109" s="909"/>
      <c r="BX109" s="909"/>
      <c r="BY109" s="909"/>
      <c r="BZ109" s="910"/>
      <c r="CA109" s="908" t="s">
        <v>294</v>
      </c>
      <c r="CB109" s="909"/>
      <c r="CC109" s="909"/>
      <c r="CD109" s="909"/>
      <c r="CE109" s="910"/>
      <c r="CF109" s="929" t="s">
        <v>413</v>
      </c>
      <c r="CG109" s="929"/>
      <c r="CH109" s="929"/>
      <c r="CI109" s="929"/>
      <c r="CJ109" s="929"/>
      <c r="CK109" s="908" t="s">
        <v>414</v>
      </c>
      <c r="CL109" s="909"/>
      <c r="CM109" s="909"/>
      <c r="CN109" s="909"/>
      <c r="CO109" s="909"/>
      <c r="CP109" s="909"/>
      <c r="CQ109" s="909"/>
      <c r="CR109" s="909"/>
      <c r="CS109" s="909"/>
      <c r="CT109" s="909"/>
      <c r="CU109" s="909"/>
      <c r="CV109" s="909"/>
      <c r="CW109" s="909"/>
      <c r="CX109" s="909"/>
      <c r="CY109" s="909"/>
      <c r="CZ109" s="909"/>
      <c r="DA109" s="909"/>
      <c r="DB109" s="909"/>
      <c r="DC109" s="909"/>
      <c r="DD109" s="909"/>
      <c r="DE109" s="909"/>
      <c r="DF109" s="910"/>
      <c r="DG109" s="908" t="s">
        <v>411</v>
      </c>
      <c r="DH109" s="909"/>
      <c r="DI109" s="909"/>
      <c r="DJ109" s="909"/>
      <c r="DK109" s="910"/>
      <c r="DL109" s="908" t="s">
        <v>412</v>
      </c>
      <c r="DM109" s="909"/>
      <c r="DN109" s="909"/>
      <c r="DO109" s="909"/>
      <c r="DP109" s="910"/>
      <c r="DQ109" s="908" t="s">
        <v>294</v>
      </c>
      <c r="DR109" s="909"/>
      <c r="DS109" s="909"/>
      <c r="DT109" s="909"/>
      <c r="DU109" s="910"/>
      <c r="DV109" s="908" t="s">
        <v>413</v>
      </c>
      <c r="DW109" s="909"/>
      <c r="DX109" s="909"/>
      <c r="DY109" s="909"/>
      <c r="DZ109" s="911"/>
    </row>
    <row r="110" spans="1:131" s="222" customFormat="1" ht="26.25" customHeight="1">
      <c r="A110" s="912" t="s">
        <v>415</v>
      </c>
      <c r="B110" s="913"/>
      <c r="C110" s="913"/>
      <c r="D110" s="913"/>
      <c r="E110" s="913"/>
      <c r="F110" s="913"/>
      <c r="G110" s="913"/>
      <c r="H110" s="913"/>
      <c r="I110" s="913"/>
      <c r="J110" s="913"/>
      <c r="K110" s="913"/>
      <c r="L110" s="913"/>
      <c r="M110" s="913"/>
      <c r="N110" s="913"/>
      <c r="O110" s="913"/>
      <c r="P110" s="913"/>
      <c r="Q110" s="913"/>
      <c r="R110" s="913"/>
      <c r="S110" s="913"/>
      <c r="T110" s="913"/>
      <c r="U110" s="913"/>
      <c r="V110" s="913"/>
      <c r="W110" s="913"/>
      <c r="X110" s="913"/>
      <c r="Y110" s="913"/>
      <c r="Z110" s="914"/>
      <c r="AA110" s="915">
        <v>211965</v>
      </c>
      <c r="AB110" s="916"/>
      <c r="AC110" s="916"/>
      <c r="AD110" s="916"/>
      <c r="AE110" s="917"/>
      <c r="AF110" s="918">
        <v>207926</v>
      </c>
      <c r="AG110" s="916"/>
      <c r="AH110" s="916"/>
      <c r="AI110" s="916"/>
      <c r="AJ110" s="917"/>
      <c r="AK110" s="918">
        <v>198096</v>
      </c>
      <c r="AL110" s="916"/>
      <c r="AM110" s="916"/>
      <c r="AN110" s="916"/>
      <c r="AO110" s="917"/>
      <c r="AP110" s="919">
        <v>8.1</v>
      </c>
      <c r="AQ110" s="920"/>
      <c r="AR110" s="920"/>
      <c r="AS110" s="920"/>
      <c r="AT110" s="921"/>
      <c r="AU110" s="922" t="s">
        <v>69</v>
      </c>
      <c r="AV110" s="923"/>
      <c r="AW110" s="923"/>
      <c r="AX110" s="923"/>
      <c r="AY110" s="923"/>
      <c r="AZ110" s="945" t="s">
        <v>416</v>
      </c>
      <c r="BA110" s="913"/>
      <c r="BB110" s="913"/>
      <c r="BC110" s="913"/>
      <c r="BD110" s="913"/>
      <c r="BE110" s="913"/>
      <c r="BF110" s="913"/>
      <c r="BG110" s="913"/>
      <c r="BH110" s="913"/>
      <c r="BI110" s="913"/>
      <c r="BJ110" s="913"/>
      <c r="BK110" s="913"/>
      <c r="BL110" s="913"/>
      <c r="BM110" s="913"/>
      <c r="BN110" s="913"/>
      <c r="BO110" s="913"/>
      <c r="BP110" s="914"/>
      <c r="BQ110" s="946">
        <v>1827781</v>
      </c>
      <c r="BR110" s="947"/>
      <c r="BS110" s="947"/>
      <c r="BT110" s="947"/>
      <c r="BU110" s="947"/>
      <c r="BV110" s="947">
        <v>1652946</v>
      </c>
      <c r="BW110" s="947"/>
      <c r="BX110" s="947"/>
      <c r="BY110" s="947"/>
      <c r="BZ110" s="947"/>
      <c r="CA110" s="947">
        <v>1577371</v>
      </c>
      <c r="CB110" s="947"/>
      <c r="CC110" s="947"/>
      <c r="CD110" s="947"/>
      <c r="CE110" s="947"/>
      <c r="CF110" s="960">
        <v>64.400000000000006</v>
      </c>
      <c r="CG110" s="961"/>
      <c r="CH110" s="961"/>
      <c r="CI110" s="961"/>
      <c r="CJ110" s="961"/>
      <c r="CK110" s="962" t="s">
        <v>417</v>
      </c>
      <c r="CL110" s="963"/>
      <c r="CM110" s="945" t="s">
        <v>418</v>
      </c>
      <c r="CN110" s="913"/>
      <c r="CO110" s="913"/>
      <c r="CP110" s="913"/>
      <c r="CQ110" s="913"/>
      <c r="CR110" s="913"/>
      <c r="CS110" s="913"/>
      <c r="CT110" s="913"/>
      <c r="CU110" s="913"/>
      <c r="CV110" s="913"/>
      <c r="CW110" s="913"/>
      <c r="CX110" s="913"/>
      <c r="CY110" s="913"/>
      <c r="CZ110" s="913"/>
      <c r="DA110" s="913"/>
      <c r="DB110" s="913"/>
      <c r="DC110" s="913"/>
      <c r="DD110" s="913"/>
      <c r="DE110" s="913"/>
      <c r="DF110" s="914"/>
      <c r="DG110" s="946" t="s">
        <v>122</v>
      </c>
      <c r="DH110" s="947"/>
      <c r="DI110" s="947"/>
      <c r="DJ110" s="947"/>
      <c r="DK110" s="947"/>
      <c r="DL110" s="947" t="s">
        <v>122</v>
      </c>
      <c r="DM110" s="947"/>
      <c r="DN110" s="947"/>
      <c r="DO110" s="947"/>
      <c r="DP110" s="947"/>
      <c r="DQ110" s="947" t="s">
        <v>122</v>
      </c>
      <c r="DR110" s="947"/>
      <c r="DS110" s="947"/>
      <c r="DT110" s="947"/>
      <c r="DU110" s="947"/>
      <c r="DV110" s="948" t="s">
        <v>122</v>
      </c>
      <c r="DW110" s="948"/>
      <c r="DX110" s="948"/>
      <c r="DY110" s="948"/>
      <c r="DZ110" s="949"/>
    </row>
    <row r="111" spans="1:131" s="222" customFormat="1" ht="26.25" customHeight="1">
      <c r="A111" s="950" t="s">
        <v>419</v>
      </c>
      <c r="B111" s="951"/>
      <c r="C111" s="951"/>
      <c r="D111" s="951"/>
      <c r="E111" s="951"/>
      <c r="F111" s="951"/>
      <c r="G111" s="951"/>
      <c r="H111" s="951"/>
      <c r="I111" s="951"/>
      <c r="J111" s="951"/>
      <c r="K111" s="951"/>
      <c r="L111" s="951"/>
      <c r="M111" s="951"/>
      <c r="N111" s="951"/>
      <c r="O111" s="951"/>
      <c r="P111" s="951"/>
      <c r="Q111" s="951"/>
      <c r="R111" s="951"/>
      <c r="S111" s="951"/>
      <c r="T111" s="951"/>
      <c r="U111" s="951"/>
      <c r="V111" s="951"/>
      <c r="W111" s="951"/>
      <c r="X111" s="951"/>
      <c r="Y111" s="951"/>
      <c r="Z111" s="952"/>
      <c r="AA111" s="953" t="s">
        <v>122</v>
      </c>
      <c r="AB111" s="954"/>
      <c r="AC111" s="954"/>
      <c r="AD111" s="954"/>
      <c r="AE111" s="955"/>
      <c r="AF111" s="956" t="s">
        <v>122</v>
      </c>
      <c r="AG111" s="954"/>
      <c r="AH111" s="954"/>
      <c r="AI111" s="954"/>
      <c r="AJ111" s="955"/>
      <c r="AK111" s="956" t="s">
        <v>122</v>
      </c>
      <c r="AL111" s="954"/>
      <c r="AM111" s="954"/>
      <c r="AN111" s="954"/>
      <c r="AO111" s="955"/>
      <c r="AP111" s="957" t="s">
        <v>122</v>
      </c>
      <c r="AQ111" s="958"/>
      <c r="AR111" s="958"/>
      <c r="AS111" s="958"/>
      <c r="AT111" s="959"/>
      <c r="AU111" s="924"/>
      <c r="AV111" s="925"/>
      <c r="AW111" s="925"/>
      <c r="AX111" s="925"/>
      <c r="AY111" s="925"/>
      <c r="AZ111" s="938" t="s">
        <v>420</v>
      </c>
      <c r="BA111" s="939"/>
      <c r="BB111" s="939"/>
      <c r="BC111" s="939"/>
      <c r="BD111" s="939"/>
      <c r="BE111" s="939"/>
      <c r="BF111" s="939"/>
      <c r="BG111" s="939"/>
      <c r="BH111" s="939"/>
      <c r="BI111" s="939"/>
      <c r="BJ111" s="939"/>
      <c r="BK111" s="939"/>
      <c r="BL111" s="939"/>
      <c r="BM111" s="939"/>
      <c r="BN111" s="939"/>
      <c r="BO111" s="939"/>
      <c r="BP111" s="940"/>
      <c r="BQ111" s="941" t="s">
        <v>122</v>
      </c>
      <c r="BR111" s="942"/>
      <c r="BS111" s="942"/>
      <c r="BT111" s="942"/>
      <c r="BU111" s="942"/>
      <c r="BV111" s="942" t="s">
        <v>122</v>
      </c>
      <c r="BW111" s="942"/>
      <c r="BX111" s="942"/>
      <c r="BY111" s="942"/>
      <c r="BZ111" s="942"/>
      <c r="CA111" s="942" t="s">
        <v>122</v>
      </c>
      <c r="CB111" s="942"/>
      <c r="CC111" s="942"/>
      <c r="CD111" s="942"/>
      <c r="CE111" s="942"/>
      <c r="CF111" s="936" t="s">
        <v>122</v>
      </c>
      <c r="CG111" s="937"/>
      <c r="CH111" s="937"/>
      <c r="CI111" s="937"/>
      <c r="CJ111" s="937"/>
      <c r="CK111" s="964"/>
      <c r="CL111" s="965"/>
      <c r="CM111" s="938" t="s">
        <v>421</v>
      </c>
      <c r="CN111" s="939"/>
      <c r="CO111" s="939"/>
      <c r="CP111" s="939"/>
      <c r="CQ111" s="939"/>
      <c r="CR111" s="939"/>
      <c r="CS111" s="939"/>
      <c r="CT111" s="939"/>
      <c r="CU111" s="939"/>
      <c r="CV111" s="939"/>
      <c r="CW111" s="939"/>
      <c r="CX111" s="939"/>
      <c r="CY111" s="939"/>
      <c r="CZ111" s="939"/>
      <c r="DA111" s="939"/>
      <c r="DB111" s="939"/>
      <c r="DC111" s="939"/>
      <c r="DD111" s="939"/>
      <c r="DE111" s="939"/>
      <c r="DF111" s="940"/>
      <c r="DG111" s="941" t="s">
        <v>122</v>
      </c>
      <c r="DH111" s="942"/>
      <c r="DI111" s="942"/>
      <c r="DJ111" s="942"/>
      <c r="DK111" s="942"/>
      <c r="DL111" s="942" t="s">
        <v>122</v>
      </c>
      <c r="DM111" s="942"/>
      <c r="DN111" s="942"/>
      <c r="DO111" s="942"/>
      <c r="DP111" s="942"/>
      <c r="DQ111" s="942" t="s">
        <v>122</v>
      </c>
      <c r="DR111" s="942"/>
      <c r="DS111" s="942"/>
      <c r="DT111" s="942"/>
      <c r="DU111" s="942"/>
      <c r="DV111" s="943" t="s">
        <v>122</v>
      </c>
      <c r="DW111" s="943"/>
      <c r="DX111" s="943"/>
      <c r="DY111" s="943"/>
      <c r="DZ111" s="944"/>
    </row>
    <row r="112" spans="1:131" s="222" customFormat="1" ht="26.25" customHeight="1">
      <c r="A112" s="968" t="s">
        <v>422</v>
      </c>
      <c r="B112" s="969"/>
      <c r="C112" s="939" t="s">
        <v>423</v>
      </c>
      <c r="D112" s="939"/>
      <c r="E112" s="939"/>
      <c r="F112" s="939"/>
      <c r="G112" s="939"/>
      <c r="H112" s="939"/>
      <c r="I112" s="939"/>
      <c r="J112" s="939"/>
      <c r="K112" s="939"/>
      <c r="L112" s="939"/>
      <c r="M112" s="939"/>
      <c r="N112" s="939"/>
      <c r="O112" s="939"/>
      <c r="P112" s="939"/>
      <c r="Q112" s="939"/>
      <c r="R112" s="939"/>
      <c r="S112" s="939"/>
      <c r="T112" s="939"/>
      <c r="U112" s="939"/>
      <c r="V112" s="939"/>
      <c r="W112" s="939"/>
      <c r="X112" s="939"/>
      <c r="Y112" s="939"/>
      <c r="Z112" s="940"/>
      <c r="AA112" s="974" t="s">
        <v>122</v>
      </c>
      <c r="AB112" s="975"/>
      <c r="AC112" s="975"/>
      <c r="AD112" s="975"/>
      <c r="AE112" s="976"/>
      <c r="AF112" s="977" t="s">
        <v>122</v>
      </c>
      <c r="AG112" s="975"/>
      <c r="AH112" s="975"/>
      <c r="AI112" s="975"/>
      <c r="AJ112" s="976"/>
      <c r="AK112" s="977" t="s">
        <v>122</v>
      </c>
      <c r="AL112" s="975"/>
      <c r="AM112" s="975"/>
      <c r="AN112" s="975"/>
      <c r="AO112" s="976"/>
      <c r="AP112" s="978" t="s">
        <v>122</v>
      </c>
      <c r="AQ112" s="979"/>
      <c r="AR112" s="979"/>
      <c r="AS112" s="979"/>
      <c r="AT112" s="980"/>
      <c r="AU112" s="924"/>
      <c r="AV112" s="925"/>
      <c r="AW112" s="925"/>
      <c r="AX112" s="925"/>
      <c r="AY112" s="925"/>
      <c r="AZ112" s="938" t="s">
        <v>424</v>
      </c>
      <c r="BA112" s="939"/>
      <c r="BB112" s="939"/>
      <c r="BC112" s="939"/>
      <c r="BD112" s="939"/>
      <c r="BE112" s="939"/>
      <c r="BF112" s="939"/>
      <c r="BG112" s="939"/>
      <c r="BH112" s="939"/>
      <c r="BI112" s="939"/>
      <c r="BJ112" s="939"/>
      <c r="BK112" s="939"/>
      <c r="BL112" s="939"/>
      <c r="BM112" s="939"/>
      <c r="BN112" s="939"/>
      <c r="BO112" s="939"/>
      <c r="BP112" s="940"/>
      <c r="BQ112" s="941">
        <v>2868200</v>
      </c>
      <c r="BR112" s="942"/>
      <c r="BS112" s="942"/>
      <c r="BT112" s="942"/>
      <c r="BU112" s="942"/>
      <c r="BV112" s="942">
        <v>2610016</v>
      </c>
      <c r="BW112" s="942"/>
      <c r="BX112" s="942"/>
      <c r="BY112" s="942"/>
      <c r="BZ112" s="942"/>
      <c r="CA112" s="942">
        <v>2392867</v>
      </c>
      <c r="CB112" s="942"/>
      <c r="CC112" s="942"/>
      <c r="CD112" s="942"/>
      <c r="CE112" s="942"/>
      <c r="CF112" s="936">
        <v>97.7</v>
      </c>
      <c r="CG112" s="937"/>
      <c r="CH112" s="937"/>
      <c r="CI112" s="937"/>
      <c r="CJ112" s="937"/>
      <c r="CK112" s="964"/>
      <c r="CL112" s="965"/>
      <c r="CM112" s="938" t="s">
        <v>425</v>
      </c>
      <c r="CN112" s="939"/>
      <c r="CO112" s="939"/>
      <c r="CP112" s="939"/>
      <c r="CQ112" s="939"/>
      <c r="CR112" s="939"/>
      <c r="CS112" s="939"/>
      <c r="CT112" s="939"/>
      <c r="CU112" s="939"/>
      <c r="CV112" s="939"/>
      <c r="CW112" s="939"/>
      <c r="CX112" s="939"/>
      <c r="CY112" s="939"/>
      <c r="CZ112" s="939"/>
      <c r="DA112" s="939"/>
      <c r="DB112" s="939"/>
      <c r="DC112" s="939"/>
      <c r="DD112" s="939"/>
      <c r="DE112" s="939"/>
      <c r="DF112" s="940"/>
      <c r="DG112" s="941" t="s">
        <v>122</v>
      </c>
      <c r="DH112" s="942"/>
      <c r="DI112" s="942"/>
      <c r="DJ112" s="942"/>
      <c r="DK112" s="942"/>
      <c r="DL112" s="942" t="s">
        <v>122</v>
      </c>
      <c r="DM112" s="942"/>
      <c r="DN112" s="942"/>
      <c r="DO112" s="942"/>
      <c r="DP112" s="942"/>
      <c r="DQ112" s="942" t="s">
        <v>122</v>
      </c>
      <c r="DR112" s="942"/>
      <c r="DS112" s="942"/>
      <c r="DT112" s="942"/>
      <c r="DU112" s="942"/>
      <c r="DV112" s="943" t="s">
        <v>122</v>
      </c>
      <c r="DW112" s="943"/>
      <c r="DX112" s="943"/>
      <c r="DY112" s="943"/>
      <c r="DZ112" s="944"/>
    </row>
    <row r="113" spans="1:130" s="222" customFormat="1" ht="26.25" customHeight="1">
      <c r="A113" s="970"/>
      <c r="B113" s="971"/>
      <c r="C113" s="939" t="s">
        <v>426</v>
      </c>
      <c r="D113" s="939"/>
      <c r="E113" s="939"/>
      <c r="F113" s="939"/>
      <c r="G113" s="939"/>
      <c r="H113" s="939"/>
      <c r="I113" s="939"/>
      <c r="J113" s="939"/>
      <c r="K113" s="939"/>
      <c r="L113" s="939"/>
      <c r="M113" s="939"/>
      <c r="N113" s="939"/>
      <c r="O113" s="939"/>
      <c r="P113" s="939"/>
      <c r="Q113" s="939"/>
      <c r="R113" s="939"/>
      <c r="S113" s="939"/>
      <c r="T113" s="939"/>
      <c r="U113" s="939"/>
      <c r="V113" s="939"/>
      <c r="W113" s="939"/>
      <c r="X113" s="939"/>
      <c r="Y113" s="939"/>
      <c r="Z113" s="940"/>
      <c r="AA113" s="953">
        <v>351595</v>
      </c>
      <c r="AB113" s="954"/>
      <c r="AC113" s="954"/>
      <c r="AD113" s="954"/>
      <c r="AE113" s="955"/>
      <c r="AF113" s="956">
        <v>335361</v>
      </c>
      <c r="AG113" s="954"/>
      <c r="AH113" s="954"/>
      <c r="AI113" s="954"/>
      <c r="AJ113" s="955"/>
      <c r="AK113" s="956">
        <v>320276</v>
      </c>
      <c r="AL113" s="954"/>
      <c r="AM113" s="954"/>
      <c r="AN113" s="954"/>
      <c r="AO113" s="955"/>
      <c r="AP113" s="957">
        <v>13.1</v>
      </c>
      <c r="AQ113" s="958"/>
      <c r="AR113" s="958"/>
      <c r="AS113" s="958"/>
      <c r="AT113" s="959"/>
      <c r="AU113" s="924"/>
      <c r="AV113" s="925"/>
      <c r="AW113" s="925"/>
      <c r="AX113" s="925"/>
      <c r="AY113" s="925"/>
      <c r="AZ113" s="938" t="s">
        <v>427</v>
      </c>
      <c r="BA113" s="939"/>
      <c r="BB113" s="939"/>
      <c r="BC113" s="939"/>
      <c r="BD113" s="939"/>
      <c r="BE113" s="939"/>
      <c r="BF113" s="939"/>
      <c r="BG113" s="939"/>
      <c r="BH113" s="939"/>
      <c r="BI113" s="939"/>
      <c r="BJ113" s="939"/>
      <c r="BK113" s="939"/>
      <c r="BL113" s="939"/>
      <c r="BM113" s="939"/>
      <c r="BN113" s="939"/>
      <c r="BO113" s="939"/>
      <c r="BP113" s="940"/>
      <c r="BQ113" s="941">
        <v>296536</v>
      </c>
      <c r="BR113" s="942"/>
      <c r="BS113" s="942"/>
      <c r="BT113" s="942"/>
      <c r="BU113" s="942"/>
      <c r="BV113" s="942">
        <v>263305</v>
      </c>
      <c r="BW113" s="942"/>
      <c r="BX113" s="942"/>
      <c r="BY113" s="942"/>
      <c r="BZ113" s="942"/>
      <c r="CA113" s="942">
        <v>226750</v>
      </c>
      <c r="CB113" s="942"/>
      <c r="CC113" s="942"/>
      <c r="CD113" s="942"/>
      <c r="CE113" s="942"/>
      <c r="CF113" s="936">
        <v>9.3000000000000007</v>
      </c>
      <c r="CG113" s="937"/>
      <c r="CH113" s="937"/>
      <c r="CI113" s="937"/>
      <c r="CJ113" s="937"/>
      <c r="CK113" s="964"/>
      <c r="CL113" s="965"/>
      <c r="CM113" s="938" t="s">
        <v>428</v>
      </c>
      <c r="CN113" s="939"/>
      <c r="CO113" s="939"/>
      <c r="CP113" s="939"/>
      <c r="CQ113" s="939"/>
      <c r="CR113" s="939"/>
      <c r="CS113" s="939"/>
      <c r="CT113" s="939"/>
      <c r="CU113" s="939"/>
      <c r="CV113" s="939"/>
      <c r="CW113" s="939"/>
      <c r="CX113" s="939"/>
      <c r="CY113" s="939"/>
      <c r="CZ113" s="939"/>
      <c r="DA113" s="939"/>
      <c r="DB113" s="939"/>
      <c r="DC113" s="939"/>
      <c r="DD113" s="939"/>
      <c r="DE113" s="939"/>
      <c r="DF113" s="940"/>
      <c r="DG113" s="974" t="s">
        <v>122</v>
      </c>
      <c r="DH113" s="975"/>
      <c r="DI113" s="975"/>
      <c r="DJ113" s="975"/>
      <c r="DK113" s="976"/>
      <c r="DL113" s="977" t="s">
        <v>122</v>
      </c>
      <c r="DM113" s="975"/>
      <c r="DN113" s="975"/>
      <c r="DO113" s="975"/>
      <c r="DP113" s="976"/>
      <c r="DQ113" s="977" t="s">
        <v>122</v>
      </c>
      <c r="DR113" s="975"/>
      <c r="DS113" s="975"/>
      <c r="DT113" s="975"/>
      <c r="DU113" s="976"/>
      <c r="DV113" s="978" t="s">
        <v>122</v>
      </c>
      <c r="DW113" s="979"/>
      <c r="DX113" s="979"/>
      <c r="DY113" s="979"/>
      <c r="DZ113" s="980"/>
    </row>
    <row r="114" spans="1:130" s="222" customFormat="1" ht="26.25" customHeight="1">
      <c r="A114" s="970"/>
      <c r="B114" s="971"/>
      <c r="C114" s="939" t="s">
        <v>429</v>
      </c>
      <c r="D114" s="939"/>
      <c r="E114" s="939"/>
      <c r="F114" s="939"/>
      <c r="G114" s="939"/>
      <c r="H114" s="939"/>
      <c r="I114" s="939"/>
      <c r="J114" s="939"/>
      <c r="K114" s="939"/>
      <c r="L114" s="939"/>
      <c r="M114" s="939"/>
      <c r="N114" s="939"/>
      <c r="O114" s="939"/>
      <c r="P114" s="939"/>
      <c r="Q114" s="939"/>
      <c r="R114" s="939"/>
      <c r="S114" s="939"/>
      <c r="T114" s="939"/>
      <c r="U114" s="939"/>
      <c r="V114" s="939"/>
      <c r="W114" s="939"/>
      <c r="X114" s="939"/>
      <c r="Y114" s="939"/>
      <c r="Z114" s="940"/>
      <c r="AA114" s="974">
        <v>35229</v>
      </c>
      <c r="AB114" s="975"/>
      <c r="AC114" s="975"/>
      <c r="AD114" s="975"/>
      <c r="AE114" s="976"/>
      <c r="AF114" s="977">
        <v>38356</v>
      </c>
      <c r="AG114" s="975"/>
      <c r="AH114" s="975"/>
      <c r="AI114" s="975"/>
      <c r="AJ114" s="976"/>
      <c r="AK114" s="977">
        <v>37067</v>
      </c>
      <c r="AL114" s="975"/>
      <c r="AM114" s="975"/>
      <c r="AN114" s="975"/>
      <c r="AO114" s="976"/>
      <c r="AP114" s="978">
        <v>1.5</v>
      </c>
      <c r="AQ114" s="979"/>
      <c r="AR114" s="979"/>
      <c r="AS114" s="979"/>
      <c r="AT114" s="980"/>
      <c r="AU114" s="924"/>
      <c r="AV114" s="925"/>
      <c r="AW114" s="925"/>
      <c r="AX114" s="925"/>
      <c r="AY114" s="925"/>
      <c r="AZ114" s="938" t="s">
        <v>430</v>
      </c>
      <c r="BA114" s="939"/>
      <c r="BB114" s="939"/>
      <c r="BC114" s="939"/>
      <c r="BD114" s="939"/>
      <c r="BE114" s="939"/>
      <c r="BF114" s="939"/>
      <c r="BG114" s="939"/>
      <c r="BH114" s="939"/>
      <c r="BI114" s="939"/>
      <c r="BJ114" s="939"/>
      <c r="BK114" s="939"/>
      <c r="BL114" s="939"/>
      <c r="BM114" s="939"/>
      <c r="BN114" s="939"/>
      <c r="BO114" s="939"/>
      <c r="BP114" s="940"/>
      <c r="BQ114" s="941">
        <v>1234337</v>
      </c>
      <c r="BR114" s="942"/>
      <c r="BS114" s="942"/>
      <c r="BT114" s="942"/>
      <c r="BU114" s="942"/>
      <c r="BV114" s="942">
        <v>1236684</v>
      </c>
      <c r="BW114" s="942"/>
      <c r="BX114" s="942"/>
      <c r="BY114" s="942"/>
      <c r="BZ114" s="942"/>
      <c r="CA114" s="942">
        <v>1250678</v>
      </c>
      <c r="CB114" s="942"/>
      <c r="CC114" s="942"/>
      <c r="CD114" s="942"/>
      <c r="CE114" s="942"/>
      <c r="CF114" s="936">
        <v>51.1</v>
      </c>
      <c r="CG114" s="937"/>
      <c r="CH114" s="937"/>
      <c r="CI114" s="937"/>
      <c r="CJ114" s="937"/>
      <c r="CK114" s="964"/>
      <c r="CL114" s="965"/>
      <c r="CM114" s="938" t="s">
        <v>431</v>
      </c>
      <c r="CN114" s="939"/>
      <c r="CO114" s="939"/>
      <c r="CP114" s="939"/>
      <c r="CQ114" s="939"/>
      <c r="CR114" s="939"/>
      <c r="CS114" s="939"/>
      <c r="CT114" s="939"/>
      <c r="CU114" s="939"/>
      <c r="CV114" s="939"/>
      <c r="CW114" s="939"/>
      <c r="CX114" s="939"/>
      <c r="CY114" s="939"/>
      <c r="CZ114" s="939"/>
      <c r="DA114" s="939"/>
      <c r="DB114" s="939"/>
      <c r="DC114" s="939"/>
      <c r="DD114" s="939"/>
      <c r="DE114" s="939"/>
      <c r="DF114" s="940"/>
      <c r="DG114" s="974" t="s">
        <v>122</v>
      </c>
      <c r="DH114" s="975"/>
      <c r="DI114" s="975"/>
      <c r="DJ114" s="975"/>
      <c r="DK114" s="976"/>
      <c r="DL114" s="977" t="s">
        <v>122</v>
      </c>
      <c r="DM114" s="975"/>
      <c r="DN114" s="975"/>
      <c r="DO114" s="975"/>
      <c r="DP114" s="976"/>
      <c r="DQ114" s="977" t="s">
        <v>122</v>
      </c>
      <c r="DR114" s="975"/>
      <c r="DS114" s="975"/>
      <c r="DT114" s="975"/>
      <c r="DU114" s="976"/>
      <c r="DV114" s="978" t="s">
        <v>122</v>
      </c>
      <c r="DW114" s="979"/>
      <c r="DX114" s="979"/>
      <c r="DY114" s="979"/>
      <c r="DZ114" s="980"/>
    </row>
    <row r="115" spans="1:130" s="222" customFormat="1" ht="26.25" customHeight="1">
      <c r="A115" s="970"/>
      <c r="B115" s="971"/>
      <c r="C115" s="939" t="s">
        <v>432</v>
      </c>
      <c r="D115" s="939"/>
      <c r="E115" s="939"/>
      <c r="F115" s="939"/>
      <c r="G115" s="939"/>
      <c r="H115" s="939"/>
      <c r="I115" s="939"/>
      <c r="J115" s="939"/>
      <c r="K115" s="939"/>
      <c r="L115" s="939"/>
      <c r="M115" s="939"/>
      <c r="N115" s="939"/>
      <c r="O115" s="939"/>
      <c r="P115" s="939"/>
      <c r="Q115" s="939"/>
      <c r="R115" s="939"/>
      <c r="S115" s="939"/>
      <c r="T115" s="939"/>
      <c r="U115" s="939"/>
      <c r="V115" s="939"/>
      <c r="W115" s="939"/>
      <c r="X115" s="939"/>
      <c r="Y115" s="939"/>
      <c r="Z115" s="940"/>
      <c r="AA115" s="953" t="s">
        <v>122</v>
      </c>
      <c r="AB115" s="954"/>
      <c r="AC115" s="954"/>
      <c r="AD115" s="954"/>
      <c r="AE115" s="955"/>
      <c r="AF115" s="956" t="s">
        <v>122</v>
      </c>
      <c r="AG115" s="954"/>
      <c r="AH115" s="954"/>
      <c r="AI115" s="954"/>
      <c r="AJ115" s="955"/>
      <c r="AK115" s="956" t="s">
        <v>122</v>
      </c>
      <c r="AL115" s="954"/>
      <c r="AM115" s="954"/>
      <c r="AN115" s="954"/>
      <c r="AO115" s="955"/>
      <c r="AP115" s="957" t="s">
        <v>122</v>
      </c>
      <c r="AQ115" s="958"/>
      <c r="AR115" s="958"/>
      <c r="AS115" s="958"/>
      <c r="AT115" s="959"/>
      <c r="AU115" s="924"/>
      <c r="AV115" s="925"/>
      <c r="AW115" s="925"/>
      <c r="AX115" s="925"/>
      <c r="AY115" s="925"/>
      <c r="AZ115" s="938" t="s">
        <v>433</v>
      </c>
      <c r="BA115" s="939"/>
      <c r="BB115" s="939"/>
      <c r="BC115" s="939"/>
      <c r="BD115" s="939"/>
      <c r="BE115" s="939"/>
      <c r="BF115" s="939"/>
      <c r="BG115" s="939"/>
      <c r="BH115" s="939"/>
      <c r="BI115" s="939"/>
      <c r="BJ115" s="939"/>
      <c r="BK115" s="939"/>
      <c r="BL115" s="939"/>
      <c r="BM115" s="939"/>
      <c r="BN115" s="939"/>
      <c r="BO115" s="939"/>
      <c r="BP115" s="940"/>
      <c r="BQ115" s="941" t="s">
        <v>122</v>
      </c>
      <c r="BR115" s="942"/>
      <c r="BS115" s="942"/>
      <c r="BT115" s="942"/>
      <c r="BU115" s="942"/>
      <c r="BV115" s="942" t="s">
        <v>122</v>
      </c>
      <c r="BW115" s="942"/>
      <c r="BX115" s="942"/>
      <c r="BY115" s="942"/>
      <c r="BZ115" s="942"/>
      <c r="CA115" s="942" t="s">
        <v>122</v>
      </c>
      <c r="CB115" s="942"/>
      <c r="CC115" s="942"/>
      <c r="CD115" s="942"/>
      <c r="CE115" s="942"/>
      <c r="CF115" s="936" t="s">
        <v>122</v>
      </c>
      <c r="CG115" s="937"/>
      <c r="CH115" s="937"/>
      <c r="CI115" s="937"/>
      <c r="CJ115" s="937"/>
      <c r="CK115" s="964"/>
      <c r="CL115" s="965"/>
      <c r="CM115" s="938" t="s">
        <v>434</v>
      </c>
      <c r="CN115" s="939"/>
      <c r="CO115" s="939"/>
      <c r="CP115" s="939"/>
      <c r="CQ115" s="939"/>
      <c r="CR115" s="939"/>
      <c r="CS115" s="939"/>
      <c r="CT115" s="939"/>
      <c r="CU115" s="939"/>
      <c r="CV115" s="939"/>
      <c r="CW115" s="939"/>
      <c r="CX115" s="939"/>
      <c r="CY115" s="939"/>
      <c r="CZ115" s="939"/>
      <c r="DA115" s="939"/>
      <c r="DB115" s="939"/>
      <c r="DC115" s="939"/>
      <c r="DD115" s="939"/>
      <c r="DE115" s="939"/>
      <c r="DF115" s="940"/>
      <c r="DG115" s="974" t="s">
        <v>122</v>
      </c>
      <c r="DH115" s="975"/>
      <c r="DI115" s="975"/>
      <c r="DJ115" s="975"/>
      <c r="DK115" s="976"/>
      <c r="DL115" s="977" t="s">
        <v>122</v>
      </c>
      <c r="DM115" s="975"/>
      <c r="DN115" s="975"/>
      <c r="DO115" s="975"/>
      <c r="DP115" s="976"/>
      <c r="DQ115" s="977" t="s">
        <v>122</v>
      </c>
      <c r="DR115" s="975"/>
      <c r="DS115" s="975"/>
      <c r="DT115" s="975"/>
      <c r="DU115" s="976"/>
      <c r="DV115" s="978" t="s">
        <v>122</v>
      </c>
      <c r="DW115" s="979"/>
      <c r="DX115" s="979"/>
      <c r="DY115" s="979"/>
      <c r="DZ115" s="980"/>
    </row>
    <row r="116" spans="1:130" s="222" customFormat="1" ht="26.25" customHeight="1">
      <c r="A116" s="972"/>
      <c r="B116" s="973"/>
      <c r="C116" s="981" t="s">
        <v>435</v>
      </c>
      <c r="D116" s="981"/>
      <c r="E116" s="981"/>
      <c r="F116" s="981"/>
      <c r="G116" s="981"/>
      <c r="H116" s="981"/>
      <c r="I116" s="981"/>
      <c r="J116" s="981"/>
      <c r="K116" s="981"/>
      <c r="L116" s="981"/>
      <c r="M116" s="981"/>
      <c r="N116" s="981"/>
      <c r="O116" s="981"/>
      <c r="P116" s="981"/>
      <c r="Q116" s="981"/>
      <c r="R116" s="981"/>
      <c r="S116" s="981"/>
      <c r="T116" s="981"/>
      <c r="U116" s="981"/>
      <c r="V116" s="981"/>
      <c r="W116" s="981"/>
      <c r="X116" s="981"/>
      <c r="Y116" s="981"/>
      <c r="Z116" s="982"/>
      <c r="AA116" s="974" t="s">
        <v>122</v>
      </c>
      <c r="AB116" s="975"/>
      <c r="AC116" s="975"/>
      <c r="AD116" s="975"/>
      <c r="AE116" s="976"/>
      <c r="AF116" s="977" t="s">
        <v>122</v>
      </c>
      <c r="AG116" s="975"/>
      <c r="AH116" s="975"/>
      <c r="AI116" s="975"/>
      <c r="AJ116" s="976"/>
      <c r="AK116" s="977" t="s">
        <v>122</v>
      </c>
      <c r="AL116" s="975"/>
      <c r="AM116" s="975"/>
      <c r="AN116" s="975"/>
      <c r="AO116" s="976"/>
      <c r="AP116" s="978" t="s">
        <v>122</v>
      </c>
      <c r="AQ116" s="979"/>
      <c r="AR116" s="979"/>
      <c r="AS116" s="979"/>
      <c r="AT116" s="980"/>
      <c r="AU116" s="924"/>
      <c r="AV116" s="925"/>
      <c r="AW116" s="925"/>
      <c r="AX116" s="925"/>
      <c r="AY116" s="925"/>
      <c r="AZ116" s="983" t="s">
        <v>436</v>
      </c>
      <c r="BA116" s="984"/>
      <c r="BB116" s="984"/>
      <c r="BC116" s="984"/>
      <c r="BD116" s="984"/>
      <c r="BE116" s="984"/>
      <c r="BF116" s="984"/>
      <c r="BG116" s="984"/>
      <c r="BH116" s="984"/>
      <c r="BI116" s="984"/>
      <c r="BJ116" s="984"/>
      <c r="BK116" s="984"/>
      <c r="BL116" s="984"/>
      <c r="BM116" s="984"/>
      <c r="BN116" s="984"/>
      <c r="BO116" s="984"/>
      <c r="BP116" s="985"/>
      <c r="BQ116" s="941" t="s">
        <v>122</v>
      </c>
      <c r="BR116" s="942"/>
      <c r="BS116" s="942"/>
      <c r="BT116" s="942"/>
      <c r="BU116" s="942"/>
      <c r="BV116" s="942" t="s">
        <v>122</v>
      </c>
      <c r="BW116" s="942"/>
      <c r="BX116" s="942"/>
      <c r="BY116" s="942"/>
      <c r="BZ116" s="942"/>
      <c r="CA116" s="942" t="s">
        <v>122</v>
      </c>
      <c r="CB116" s="942"/>
      <c r="CC116" s="942"/>
      <c r="CD116" s="942"/>
      <c r="CE116" s="942"/>
      <c r="CF116" s="936" t="s">
        <v>122</v>
      </c>
      <c r="CG116" s="937"/>
      <c r="CH116" s="937"/>
      <c r="CI116" s="937"/>
      <c r="CJ116" s="937"/>
      <c r="CK116" s="964"/>
      <c r="CL116" s="965"/>
      <c r="CM116" s="938" t="s">
        <v>437</v>
      </c>
      <c r="CN116" s="939"/>
      <c r="CO116" s="939"/>
      <c r="CP116" s="939"/>
      <c r="CQ116" s="939"/>
      <c r="CR116" s="939"/>
      <c r="CS116" s="939"/>
      <c r="CT116" s="939"/>
      <c r="CU116" s="939"/>
      <c r="CV116" s="939"/>
      <c r="CW116" s="939"/>
      <c r="CX116" s="939"/>
      <c r="CY116" s="939"/>
      <c r="CZ116" s="939"/>
      <c r="DA116" s="939"/>
      <c r="DB116" s="939"/>
      <c r="DC116" s="939"/>
      <c r="DD116" s="939"/>
      <c r="DE116" s="939"/>
      <c r="DF116" s="940"/>
      <c r="DG116" s="974" t="s">
        <v>122</v>
      </c>
      <c r="DH116" s="975"/>
      <c r="DI116" s="975"/>
      <c r="DJ116" s="975"/>
      <c r="DK116" s="976"/>
      <c r="DL116" s="977" t="s">
        <v>122</v>
      </c>
      <c r="DM116" s="975"/>
      <c r="DN116" s="975"/>
      <c r="DO116" s="975"/>
      <c r="DP116" s="976"/>
      <c r="DQ116" s="977" t="s">
        <v>122</v>
      </c>
      <c r="DR116" s="975"/>
      <c r="DS116" s="975"/>
      <c r="DT116" s="975"/>
      <c r="DU116" s="976"/>
      <c r="DV116" s="978" t="s">
        <v>122</v>
      </c>
      <c r="DW116" s="979"/>
      <c r="DX116" s="979"/>
      <c r="DY116" s="979"/>
      <c r="DZ116" s="980"/>
    </row>
    <row r="117" spans="1:130" s="222" customFormat="1" ht="26.25" customHeight="1">
      <c r="A117" s="928" t="s">
        <v>177</v>
      </c>
      <c r="B117" s="909"/>
      <c r="C117" s="909"/>
      <c r="D117" s="909"/>
      <c r="E117" s="909"/>
      <c r="F117" s="909"/>
      <c r="G117" s="909"/>
      <c r="H117" s="909"/>
      <c r="I117" s="909"/>
      <c r="J117" s="909"/>
      <c r="K117" s="909"/>
      <c r="L117" s="909"/>
      <c r="M117" s="909"/>
      <c r="N117" s="909"/>
      <c r="O117" s="909"/>
      <c r="P117" s="909"/>
      <c r="Q117" s="909"/>
      <c r="R117" s="909"/>
      <c r="S117" s="909"/>
      <c r="T117" s="909"/>
      <c r="U117" s="909"/>
      <c r="V117" s="909"/>
      <c r="W117" s="909"/>
      <c r="X117" s="909"/>
      <c r="Y117" s="993" t="s">
        <v>438</v>
      </c>
      <c r="Z117" s="910"/>
      <c r="AA117" s="994">
        <v>598789</v>
      </c>
      <c r="AB117" s="995"/>
      <c r="AC117" s="995"/>
      <c r="AD117" s="995"/>
      <c r="AE117" s="996"/>
      <c r="AF117" s="997">
        <v>581643</v>
      </c>
      <c r="AG117" s="995"/>
      <c r="AH117" s="995"/>
      <c r="AI117" s="995"/>
      <c r="AJ117" s="996"/>
      <c r="AK117" s="997">
        <v>555439</v>
      </c>
      <c r="AL117" s="995"/>
      <c r="AM117" s="995"/>
      <c r="AN117" s="995"/>
      <c r="AO117" s="996"/>
      <c r="AP117" s="998"/>
      <c r="AQ117" s="999"/>
      <c r="AR117" s="999"/>
      <c r="AS117" s="999"/>
      <c r="AT117" s="1000"/>
      <c r="AU117" s="924"/>
      <c r="AV117" s="925"/>
      <c r="AW117" s="925"/>
      <c r="AX117" s="925"/>
      <c r="AY117" s="925"/>
      <c r="AZ117" s="990" t="s">
        <v>439</v>
      </c>
      <c r="BA117" s="991"/>
      <c r="BB117" s="991"/>
      <c r="BC117" s="991"/>
      <c r="BD117" s="991"/>
      <c r="BE117" s="991"/>
      <c r="BF117" s="991"/>
      <c r="BG117" s="991"/>
      <c r="BH117" s="991"/>
      <c r="BI117" s="991"/>
      <c r="BJ117" s="991"/>
      <c r="BK117" s="991"/>
      <c r="BL117" s="991"/>
      <c r="BM117" s="991"/>
      <c r="BN117" s="991"/>
      <c r="BO117" s="991"/>
      <c r="BP117" s="992"/>
      <c r="BQ117" s="941" t="s">
        <v>122</v>
      </c>
      <c r="BR117" s="942"/>
      <c r="BS117" s="942"/>
      <c r="BT117" s="942"/>
      <c r="BU117" s="942"/>
      <c r="BV117" s="942" t="s">
        <v>122</v>
      </c>
      <c r="BW117" s="942"/>
      <c r="BX117" s="942"/>
      <c r="BY117" s="942"/>
      <c r="BZ117" s="942"/>
      <c r="CA117" s="942" t="s">
        <v>122</v>
      </c>
      <c r="CB117" s="942"/>
      <c r="CC117" s="942"/>
      <c r="CD117" s="942"/>
      <c r="CE117" s="942"/>
      <c r="CF117" s="936" t="s">
        <v>122</v>
      </c>
      <c r="CG117" s="937"/>
      <c r="CH117" s="937"/>
      <c r="CI117" s="937"/>
      <c r="CJ117" s="937"/>
      <c r="CK117" s="964"/>
      <c r="CL117" s="965"/>
      <c r="CM117" s="938" t="s">
        <v>440</v>
      </c>
      <c r="CN117" s="939"/>
      <c r="CO117" s="939"/>
      <c r="CP117" s="939"/>
      <c r="CQ117" s="939"/>
      <c r="CR117" s="939"/>
      <c r="CS117" s="939"/>
      <c r="CT117" s="939"/>
      <c r="CU117" s="939"/>
      <c r="CV117" s="939"/>
      <c r="CW117" s="939"/>
      <c r="CX117" s="939"/>
      <c r="CY117" s="939"/>
      <c r="CZ117" s="939"/>
      <c r="DA117" s="939"/>
      <c r="DB117" s="939"/>
      <c r="DC117" s="939"/>
      <c r="DD117" s="939"/>
      <c r="DE117" s="939"/>
      <c r="DF117" s="940"/>
      <c r="DG117" s="974" t="s">
        <v>122</v>
      </c>
      <c r="DH117" s="975"/>
      <c r="DI117" s="975"/>
      <c r="DJ117" s="975"/>
      <c r="DK117" s="976"/>
      <c r="DL117" s="977" t="s">
        <v>122</v>
      </c>
      <c r="DM117" s="975"/>
      <c r="DN117" s="975"/>
      <c r="DO117" s="975"/>
      <c r="DP117" s="976"/>
      <c r="DQ117" s="977" t="s">
        <v>122</v>
      </c>
      <c r="DR117" s="975"/>
      <c r="DS117" s="975"/>
      <c r="DT117" s="975"/>
      <c r="DU117" s="976"/>
      <c r="DV117" s="978" t="s">
        <v>122</v>
      </c>
      <c r="DW117" s="979"/>
      <c r="DX117" s="979"/>
      <c r="DY117" s="979"/>
      <c r="DZ117" s="980"/>
    </row>
    <row r="118" spans="1:130" s="222" customFormat="1" ht="26.25" customHeight="1">
      <c r="A118" s="928" t="s">
        <v>414</v>
      </c>
      <c r="B118" s="909"/>
      <c r="C118" s="909"/>
      <c r="D118" s="909"/>
      <c r="E118" s="909"/>
      <c r="F118" s="909"/>
      <c r="G118" s="909"/>
      <c r="H118" s="909"/>
      <c r="I118" s="909"/>
      <c r="J118" s="909"/>
      <c r="K118" s="909"/>
      <c r="L118" s="909"/>
      <c r="M118" s="909"/>
      <c r="N118" s="909"/>
      <c r="O118" s="909"/>
      <c r="P118" s="909"/>
      <c r="Q118" s="909"/>
      <c r="R118" s="909"/>
      <c r="S118" s="909"/>
      <c r="T118" s="909"/>
      <c r="U118" s="909"/>
      <c r="V118" s="909"/>
      <c r="W118" s="909"/>
      <c r="X118" s="909"/>
      <c r="Y118" s="909"/>
      <c r="Z118" s="910"/>
      <c r="AA118" s="908" t="s">
        <v>411</v>
      </c>
      <c r="AB118" s="909"/>
      <c r="AC118" s="909"/>
      <c r="AD118" s="909"/>
      <c r="AE118" s="910"/>
      <c r="AF118" s="908" t="s">
        <v>412</v>
      </c>
      <c r="AG118" s="909"/>
      <c r="AH118" s="909"/>
      <c r="AI118" s="909"/>
      <c r="AJ118" s="910"/>
      <c r="AK118" s="908" t="s">
        <v>294</v>
      </c>
      <c r="AL118" s="909"/>
      <c r="AM118" s="909"/>
      <c r="AN118" s="909"/>
      <c r="AO118" s="910"/>
      <c r="AP118" s="986" t="s">
        <v>413</v>
      </c>
      <c r="AQ118" s="987"/>
      <c r="AR118" s="987"/>
      <c r="AS118" s="987"/>
      <c r="AT118" s="988"/>
      <c r="AU118" s="924"/>
      <c r="AV118" s="925"/>
      <c r="AW118" s="925"/>
      <c r="AX118" s="925"/>
      <c r="AY118" s="925"/>
      <c r="AZ118" s="989" t="s">
        <v>441</v>
      </c>
      <c r="BA118" s="981"/>
      <c r="BB118" s="981"/>
      <c r="BC118" s="981"/>
      <c r="BD118" s="981"/>
      <c r="BE118" s="981"/>
      <c r="BF118" s="981"/>
      <c r="BG118" s="981"/>
      <c r="BH118" s="981"/>
      <c r="BI118" s="981"/>
      <c r="BJ118" s="981"/>
      <c r="BK118" s="981"/>
      <c r="BL118" s="981"/>
      <c r="BM118" s="981"/>
      <c r="BN118" s="981"/>
      <c r="BO118" s="981"/>
      <c r="BP118" s="982"/>
      <c r="BQ118" s="1015" t="s">
        <v>122</v>
      </c>
      <c r="BR118" s="1016"/>
      <c r="BS118" s="1016"/>
      <c r="BT118" s="1016"/>
      <c r="BU118" s="1016"/>
      <c r="BV118" s="1016" t="s">
        <v>122</v>
      </c>
      <c r="BW118" s="1016"/>
      <c r="BX118" s="1016"/>
      <c r="BY118" s="1016"/>
      <c r="BZ118" s="1016"/>
      <c r="CA118" s="1016" t="s">
        <v>122</v>
      </c>
      <c r="CB118" s="1016"/>
      <c r="CC118" s="1016"/>
      <c r="CD118" s="1016"/>
      <c r="CE118" s="1016"/>
      <c r="CF118" s="936" t="s">
        <v>122</v>
      </c>
      <c r="CG118" s="937"/>
      <c r="CH118" s="937"/>
      <c r="CI118" s="937"/>
      <c r="CJ118" s="937"/>
      <c r="CK118" s="964"/>
      <c r="CL118" s="965"/>
      <c r="CM118" s="938" t="s">
        <v>442</v>
      </c>
      <c r="CN118" s="939"/>
      <c r="CO118" s="939"/>
      <c r="CP118" s="939"/>
      <c r="CQ118" s="939"/>
      <c r="CR118" s="939"/>
      <c r="CS118" s="939"/>
      <c r="CT118" s="939"/>
      <c r="CU118" s="939"/>
      <c r="CV118" s="939"/>
      <c r="CW118" s="939"/>
      <c r="CX118" s="939"/>
      <c r="CY118" s="939"/>
      <c r="CZ118" s="939"/>
      <c r="DA118" s="939"/>
      <c r="DB118" s="939"/>
      <c r="DC118" s="939"/>
      <c r="DD118" s="939"/>
      <c r="DE118" s="939"/>
      <c r="DF118" s="940"/>
      <c r="DG118" s="974" t="s">
        <v>122</v>
      </c>
      <c r="DH118" s="975"/>
      <c r="DI118" s="975"/>
      <c r="DJ118" s="975"/>
      <c r="DK118" s="976"/>
      <c r="DL118" s="977" t="s">
        <v>122</v>
      </c>
      <c r="DM118" s="975"/>
      <c r="DN118" s="975"/>
      <c r="DO118" s="975"/>
      <c r="DP118" s="976"/>
      <c r="DQ118" s="977" t="s">
        <v>122</v>
      </c>
      <c r="DR118" s="975"/>
      <c r="DS118" s="975"/>
      <c r="DT118" s="975"/>
      <c r="DU118" s="976"/>
      <c r="DV118" s="978" t="s">
        <v>122</v>
      </c>
      <c r="DW118" s="979"/>
      <c r="DX118" s="979"/>
      <c r="DY118" s="979"/>
      <c r="DZ118" s="980"/>
    </row>
    <row r="119" spans="1:130" s="222" customFormat="1" ht="26.25" customHeight="1">
      <c r="A119" s="1072" t="s">
        <v>417</v>
      </c>
      <c r="B119" s="963"/>
      <c r="C119" s="945" t="s">
        <v>418</v>
      </c>
      <c r="D119" s="913"/>
      <c r="E119" s="913"/>
      <c r="F119" s="913"/>
      <c r="G119" s="913"/>
      <c r="H119" s="913"/>
      <c r="I119" s="913"/>
      <c r="J119" s="913"/>
      <c r="K119" s="913"/>
      <c r="L119" s="913"/>
      <c r="M119" s="913"/>
      <c r="N119" s="913"/>
      <c r="O119" s="913"/>
      <c r="P119" s="913"/>
      <c r="Q119" s="913"/>
      <c r="R119" s="913"/>
      <c r="S119" s="913"/>
      <c r="T119" s="913"/>
      <c r="U119" s="913"/>
      <c r="V119" s="913"/>
      <c r="W119" s="913"/>
      <c r="X119" s="913"/>
      <c r="Y119" s="913"/>
      <c r="Z119" s="914"/>
      <c r="AA119" s="915" t="s">
        <v>122</v>
      </c>
      <c r="AB119" s="916"/>
      <c r="AC119" s="916"/>
      <c r="AD119" s="916"/>
      <c r="AE119" s="917"/>
      <c r="AF119" s="918" t="s">
        <v>122</v>
      </c>
      <c r="AG119" s="916"/>
      <c r="AH119" s="916"/>
      <c r="AI119" s="916"/>
      <c r="AJ119" s="917"/>
      <c r="AK119" s="918" t="s">
        <v>122</v>
      </c>
      <c r="AL119" s="916"/>
      <c r="AM119" s="916"/>
      <c r="AN119" s="916"/>
      <c r="AO119" s="917"/>
      <c r="AP119" s="919" t="s">
        <v>122</v>
      </c>
      <c r="AQ119" s="920"/>
      <c r="AR119" s="920"/>
      <c r="AS119" s="920"/>
      <c r="AT119" s="921"/>
      <c r="AU119" s="926"/>
      <c r="AV119" s="927"/>
      <c r="AW119" s="927"/>
      <c r="AX119" s="927"/>
      <c r="AY119" s="927"/>
      <c r="AZ119" s="243" t="s">
        <v>177</v>
      </c>
      <c r="BA119" s="243"/>
      <c r="BB119" s="243"/>
      <c r="BC119" s="243"/>
      <c r="BD119" s="243"/>
      <c r="BE119" s="243"/>
      <c r="BF119" s="243"/>
      <c r="BG119" s="243"/>
      <c r="BH119" s="243"/>
      <c r="BI119" s="243"/>
      <c r="BJ119" s="243"/>
      <c r="BK119" s="243"/>
      <c r="BL119" s="243"/>
      <c r="BM119" s="243"/>
      <c r="BN119" s="243"/>
      <c r="BO119" s="993" t="s">
        <v>443</v>
      </c>
      <c r="BP119" s="1021"/>
      <c r="BQ119" s="1015">
        <v>6226854</v>
      </c>
      <c r="BR119" s="1016"/>
      <c r="BS119" s="1016"/>
      <c r="BT119" s="1016"/>
      <c r="BU119" s="1016"/>
      <c r="BV119" s="1016">
        <v>5762951</v>
      </c>
      <c r="BW119" s="1016"/>
      <c r="BX119" s="1016"/>
      <c r="BY119" s="1016"/>
      <c r="BZ119" s="1016"/>
      <c r="CA119" s="1016">
        <v>5447666</v>
      </c>
      <c r="CB119" s="1016"/>
      <c r="CC119" s="1016"/>
      <c r="CD119" s="1016"/>
      <c r="CE119" s="1016"/>
      <c r="CF119" s="1017"/>
      <c r="CG119" s="1018"/>
      <c r="CH119" s="1018"/>
      <c r="CI119" s="1018"/>
      <c r="CJ119" s="1019"/>
      <c r="CK119" s="966"/>
      <c r="CL119" s="967"/>
      <c r="CM119" s="989" t="s">
        <v>444</v>
      </c>
      <c r="CN119" s="981"/>
      <c r="CO119" s="981"/>
      <c r="CP119" s="981"/>
      <c r="CQ119" s="981"/>
      <c r="CR119" s="981"/>
      <c r="CS119" s="981"/>
      <c r="CT119" s="981"/>
      <c r="CU119" s="981"/>
      <c r="CV119" s="981"/>
      <c r="CW119" s="981"/>
      <c r="CX119" s="981"/>
      <c r="CY119" s="981"/>
      <c r="CZ119" s="981"/>
      <c r="DA119" s="981"/>
      <c r="DB119" s="981"/>
      <c r="DC119" s="981"/>
      <c r="DD119" s="981"/>
      <c r="DE119" s="981"/>
      <c r="DF119" s="982"/>
      <c r="DG119" s="1020" t="s">
        <v>122</v>
      </c>
      <c r="DH119" s="1002"/>
      <c r="DI119" s="1002"/>
      <c r="DJ119" s="1002"/>
      <c r="DK119" s="1003"/>
      <c r="DL119" s="1001" t="s">
        <v>122</v>
      </c>
      <c r="DM119" s="1002"/>
      <c r="DN119" s="1002"/>
      <c r="DO119" s="1002"/>
      <c r="DP119" s="1003"/>
      <c r="DQ119" s="1001" t="s">
        <v>122</v>
      </c>
      <c r="DR119" s="1002"/>
      <c r="DS119" s="1002"/>
      <c r="DT119" s="1002"/>
      <c r="DU119" s="1003"/>
      <c r="DV119" s="1004" t="s">
        <v>122</v>
      </c>
      <c r="DW119" s="1005"/>
      <c r="DX119" s="1005"/>
      <c r="DY119" s="1005"/>
      <c r="DZ119" s="1006"/>
    </row>
    <row r="120" spans="1:130" s="222" customFormat="1" ht="26.25" customHeight="1">
      <c r="A120" s="1073"/>
      <c r="B120" s="965"/>
      <c r="C120" s="938" t="s">
        <v>421</v>
      </c>
      <c r="D120" s="939"/>
      <c r="E120" s="939"/>
      <c r="F120" s="939"/>
      <c r="G120" s="939"/>
      <c r="H120" s="939"/>
      <c r="I120" s="939"/>
      <c r="J120" s="939"/>
      <c r="K120" s="939"/>
      <c r="L120" s="939"/>
      <c r="M120" s="939"/>
      <c r="N120" s="939"/>
      <c r="O120" s="939"/>
      <c r="P120" s="939"/>
      <c r="Q120" s="939"/>
      <c r="R120" s="939"/>
      <c r="S120" s="939"/>
      <c r="T120" s="939"/>
      <c r="U120" s="939"/>
      <c r="V120" s="939"/>
      <c r="W120" s="939"/>
      <c r="X120" s="939"/>
      <c r="Y120" s="939"/>
      <c r="Z120" s="940"/>
      <c r="AA120" s="974" t="s">
        <v>122</v>
      </c>
      <c r="AB120" s="975"/>
      <c r="AC120" s="975"/>
      <c r="AD120" s="975"/>
      <c r="AE120" s="976"/>
      <c r="AF120" s="977" t="s">
        <v>122</v>
      </c>
      <c r="AG120" s="975"/>
      <c r="AH120" s="975"/>
      <c r="AI120" s="975"/>
      <c r="AJ120" s="976"/>
      <c r="AK120" s="977" t="s">
        <v>122</v>
      </c>
      <c r="AL120" s="975"/>
      <c r="AM120" s="975"/>
      <c r="AN120" s="975"/>
      <c r="AO120" s="976"/>
      <c r="AP120" s="978" t="s">
        <v>122</v>
      </c>
      <c r="AQ120" s="979"/>
      <c r="AR120" s="979"/>
      <c r="AS120" s="979"/>
      <c r="AT120" s="980"/>
      <c r="AU120" s="1007" t="s">
        <v>445</v>
      </c>
      <c r="AV120" s="1008"/>
      <c r="AW120" s="1008"/>
      <c r="AX120" s="1008"/>
      <c r="AY120" s="1009"/>
      <c r="AZ120" s="945" t="s">
        <v>446</v>
      </c>
      <c r="BA120" s="913"/>
      <c r="BB120" s="913"/>
      <c r="BC120" s="913"/>
      <c r="BD120" s="913"/>
      <c r="BE120" s="913"/>
      <c r="BF120" s="913"/>
      <c r="BG120" s="913"/>
      <c r="BH120" s="913"/>
      <c r="BI120" s="913"/>
      <c r="BJ120" s="913"/>
      <c r="BK120" s="913"/>
      <c r="BL120" s="913"/>
      <c r="BM120" s="913"/>
      <c r="BN120" s="913"/>
      <c r="BO120" s="913"/>
      <c r="BP120" s="914"/>
      <c r="BQ120" s="946">
        <v>5831367</v>
      </c>
      <c r="BR120" s="947"/>
      <c r="BS120" s="947"/>
      <c r="BT120" s="947"/>
      <c r="BU120" s="947"/>
      <c r="BV120" s="947">
        <v>6547908</v>
      </c>
      <c r="BW120" s="947"/>
      <c r="BX120" s="947"/>
      <c r="BY120" s="947"/>
      <c r="BZ120" s="947"/>
      <c r="CA120" s="947">
        <v>6712815</v>
      </c>
      <c r="CB120" s="947"/>
      <c r="CC120" s="947"/>
      <c r="CD120" s="947"/>
      <c r="CE120" s="947"/>
      <c r="CF120" s="960">
        <v>274</v>
      </c>
      <c r="CG120" s="961"/>
      <c r="CH120" s="961"/>
      <c r="CI120" s="961"/>
      <c r="CJ120" s="961"/>
      <c r="CK120" s="1022" t="s">
        <v>447</v>
      </c>
      <c r="CL120" s="1023"/>
      <c r="CM120" s="1023"/>
      <c r="CN120" s="1023"/>
      <c r="CO120" s="1024"/>
      <c r="CP120" s="1030" t="s">
        <v>395</v>
      </c>
      <c r="CQ120" s="1031"/>
      <c r="CR120" s="1031"/>
      <c r="CS120" s="1031"/>
      <c r="CT120" s="1031"/>
      <c r="CU120" s="1031"/>
      <c r="CV120" s="1031"/>
      <c r="CW120" s="1031"/>
      <c r="CX120" s="1031"/>
      <c r="CY120" s="1031"/>
      <c r="CZ120" s="1031"/>
      <c r="DA120" s="1031"/>
      <c r="DB120" s="1031"/>
      <c r="DC120" s="1031"/>
      <c r="DD120" s="1031"/>
      <c r="DE120" s="1031"/>
      <c r="DF120" s="1032"/>
      <c r="DG120" s="946">
        <v>2856193</v>
      </c>
      <c r="DH120" s="947"/>
      <c r="DI120" s="947"/>
      <c r="DJ120" s="947"/>
      <c r="DK120" s="947"/>
      <c r="DL120" s="947">
        <v>2598396</v>
      </c>
      <c r="DM120" s="947"/>
      <c r="DN120" s="947"/>
      <c r="DO120" s="947"/>
      <c r="DP120" s="947"/>
      <c r="DQ120" s="947">
        <v>2385358</v>
      </c>
      <c r="DR120" s="947"/>
      <c r="DS120" s="947"/>
      <c r="DT120" s="947"/>
      <c r="DU120" s="947"/>
      <c r="DV120" s="948">
        <v>97.4</v>
      </c>
      <c r="DW120" s="948"/>
      <c r="DX120" s="948"/>
      <c r="DY120" s="948"/>
      <c r="DZ120" s="949"/>
    </row>
    <row r="121" spans="1:130" s="222" customFormat="1" ht="26.25" customHeight="1">
      <c r="A121" s="1073"/>
      <c r="B121" s="965"/>
      <c r="C121" s="990" t="s">
        <v>448</v>
      </c>
      <c r="D121" s="991"/>
      <c r="E121" s="991"/>
      <c r="F121" s="991"/>
      <c r="G121" s="991"/>
      <c r="H121" s="991"/>
      <c r="I121" s="991"/>
      <c r="J121" s="991"/>
      <c r="K121" s="991"/>
      <c r="L121" s="991"/>
      <c r="M121" s="991"/>
      <c r="N121" s="991"/>
      <c r="O121" s="991"/>
      <c r="P121" s="991"/>
      <c r="Q121" s="991"/>
      <c r="R121" s="991"/>
      <c r="S121" s="991"/>
      <c r="T121" s="991"/>
      <c r="U121" s="991"/>
      <c r="V121" s="991"/>
      <c r="W121" s="991"/>
      <c r="X121" s="991"/>
      <c r="Y121" s="991"/>
      <c r="Z121" s="992"/>
      <c r="AA121" s="974" t="s">
        <v>122</v>
      </c>
      <c r="AB121" s="975"/>
      <c r="AC121" s="975"/>
      <c r="AD121" s="975"/>
      <c r="AE121" s="976"/>
      <c r="AF121" s="977" t="s">
        <v>122</v>
      </c>
      <c r="AG121" s="975"/>
      <c r="AH121" s="975"/>
      <c r="AI121" s="975"/>
      <c r="AJ121" s="976"/>
      <c r="AK121" s="977" t="s">
        <v>122</v>
      </c>
      <c r="AL121" s="975"/>
      <c r="AM121" s="975"/>
      <c r="AN121" s="975"/>
      <c r="AO121" s="976"/>
      <c r="AP121" s="978" t="s">
        <v>122</v>
      </c>
      <c r="AQ121" s="979"/>
      <c r="AR121" s="979"/>
      <c r="AS121" s="979"/>
      <c r="AT121" s="980"/>
      <c r="AU121" s="1010"/>
      <c r="AV121" s="1011"/>
      <c r="AW121" s="1011"/>
      <c r="AX121" s="1011"/>
      <c r="AY121" s="1012"/>
      <c r="AZ121" s="938" t="s">
        <v>449</v>
      </c>
      <c r="BA121" s="939"/>
      <c r="BB121" s="939"/>
      <c r="BC121" s="939"/>
      <c r="BD121" s="939"/>
      <c r="BE121" s="939"/>
      <c r="BF121" s="939"/>
      <c r="BG121" s="939"/>
      <c r="BH121" s="939"/>
      <c r="BI121" s="939"/>
      <c r="BJ121" s="939"/>
      <c r="BK121" s="939"/>
      <c r="BL121" s="939"/>
      <c r="BM121" s="939"/>
      <c r="BN121" s="939"/>
      <c r="BO121" s="939"/>
      <c r="BP121" s="940"/>
      <c r="BQ121" s="941">
        <v>4909</v>
      </c>
      <c r="BR121" s="942"/>
      <c r="BS121" s="942"/>
      <c r="BT121" s="942"/>
      <c r="BU121" s="942"/>
      <c r="BV121" s="942">
        <v>3966</v>
      </c>
      <c r="BW121" s="942"/>
      <c r="BX121" s="942"/>
      <c r="BY121" s="942"/>
      <c r="BZ121" s="942"/>
      <c r="CA121" s="942">
        <v>3023</v>
      </c>
      <c r="CB121" s="942"/>
      <c r="CC121" s="942"/>
      <c r="CD121" s="942"/>
      <c r="CE121" s="942"/>
      <c r="CF121" s="936">
        <v>0.1</v>
      </c>
      <c r="CG121" s="937"/>
      <c r="CH121" s="937"/>
      <c r="CI121" s="937"/>
      <c r="CJ121" s="937"/>
      <c r="CK121" s="1025"/>
      <c r="CL121" s="1026"/>
      <c r="CM121" s="1026"/>
      <c r="CN121" s="1026"/>
      <c r="CO121" s="1027"/>
      <c r="CP121" s="1035" t="s">
        <v>393</v>
      </c>
      <c r="CQ121" s="1036"/>
      <c r="CR121" s="1036"/>
      <c r="CS121" s="1036"/>
      <c r="CT121" s="1036"/>
      <c r="CU121" s="1036"/>
      <c r="CV121" s="1036"/>
      <c r="CW121" s="1036"/>
      <c r="CX121" s="1036"/>
      <c r="CY121" s="1036"/>
      <c r="CZ121" s="1036"/>
      <c r="DA121" s="1036"/>
      <c r="DB121" s="1036"/>
      <c r="DC121" s="1036"/>
      <c r="DD121" s="1036"/>
      <c r="DE121" s="1036"/>
      <c r="DF121" s="1037"/>
      <c r="DG121" s="941">
        <v>12007</v>
      </c>
      <c r="DH121" s="942"/>
      <c r="DI121" s="942"/>
      <c r="DJ121" s="942"/>
      <c r="DK121" s="942"/>
      <c r="DL121" s="942">
        <v>11620</v>
      </c>
      <c r="DM121" s="942"/>
      <c r="DN121" s="942"/>
      <c r="DO121" s="942"/>
      <c r="DP121" s="942"/>
      <c r="DQ121" s="942">
        <v>7509</v>
      </c>
      <c r="DR121" s="942"/>
      <c r="DS121" s="942"/>
      <c r="DT121" s="942"/>
      <c r="DU121" s="942"/>
      <c r="DV121" s="943">
        <v>0.3</v>
      </c>
      <c r="DW121" s="943"/>
      <c r="DX121" s="943"/>
      <c r="DY121" s="943"/>
      <c r="DZ121" s="944"/>
    </row>
    <row r="122" spans="1:130" s="222" customFormat="1" ht="26.25" customHeight="1">
      <c r="A122" s="1073"/>
      <c r="B122" s="965"/>
      <c r="C122" s="938" t="s">
        <v>431</v>
      </c>
      <c r="D122" s="939"/>
      <c r="E122" s="939"/>
      <c r="F122" s="939"/>
      <c r="G122" s="939"/>
      <c r="H122" s="939"/>
      <c r="I122" s="939"/>
      <c r="J122" s="939"/>
      <c r="K122" s="939"/>
      <c r="L122" s="939"/>
      <c r="M122" s="939"/>
      <c r="N122" s="939"/>
      <c r="O122" s="939"/>
      <c r="P122" s="939"/>
      <c r="Q122" s="939"/>
      <c r="R122" s="939"/>
      <c r="S122" s="939"/>
      <c r="T122" s="939"/>
      <c r="U122" s="939"/>
      <c r="V122" s="939"/>
      <c r="W122" s="939"/>
      <c r="X122" s="939"/>
      <c r="Y122" s="939"/>
      <c r="Z122" s="940"/>
      <c r="AA122" s="974" t="s">
        <v>122</v>
      </c>
      <c r="AB122" s="975"/>
      <c r="AC122" s="975"/>
      <c r="AD122" s="975"/>
      <c r="AE122" s="976"/>
      <c r="AF122" s="977" t="s">
        <v>122</v>
      </c>
      <c r="AG122" s="975"/>
      <c r="AH122" s="975"/>
      <c r="AI122" s="975"/>
      <c r="AJ122" s="976"/>
      <c r="AK122" s="977" t="s">
        <v>122</v>
      </c>
      <c r="AL122" s="975"/>
      <c r="AM122" s="975"/>
      <c r="AN122" s="975"/>
      <c r="AO122" s="976"/>
      <c r="AP122" s="978" t="s">
        <v>122</v>
      </c>
      <c r="AQ122" s="979"/>
      <c r="AR122" s="979"/>
      <c r="AS122" s="979"/>
      <c r="AT122" s="980"/>
      <c r="AU122" s="1010"/>
      <c r="AV122" s="1011"/>
      <c r="AW122" s="1011"/>
      <c r="AX122" s="1011"/>
      <c r="AY122" s="1012"/>
      <c r="AZ122" s="989" t="s">
        <v>450</v>
      </c>
      <c r="BA122" s="981"/>
      <c r="BB122" s="981"/>
      <c r="BC122" s="981"/>
      <c r="BD122" s="981"/>
      <c r="BE122" s="981"/>
      <c r="BF122" s="981"/>
      <c r="BG122" s="981"/>
      <c r="BH122" s="981"/>
      <c r="BI122" s="981"/>
      <c r="BJ122" s="981"/>
      <c r="BK122" s="981"/>
      <c r="BL122" s="981"/>
      <c r="BM122" s="981"/>
      <c r="BN122" s="981"/>
      <c r="BO122" s="981"/>
      <c r="BP122" s="982"/>
      <c r="BQ122" s="1015">
        <v>3317913</v>
      </c>
      <c r="BR122" s="1016"/>
      <c r="BS122" s="1016"/>
      <c r="BT122" s="1016"/>
      <c r="BU122" s="1016"/>
      <c r="BV122" s="1016">
        <v>2974615</v>
      </c>
      <c r="BW122" s="1016"/>
      <c r="BX122" s="1016"/>
      <c r="BY122" s="1016"/>
      <c r="BZ122" s="1016"/>
      <c r="CA122" s="1016">
        <v>2624546</v>
      </c>
      <c r="CB122" s="1016"/>
      <c r="CC122" s="1016"/>
      <c r="CD122" s="1016"/>
      <c r="CE122" s="1016"/>
      <c r="CF122" s="1033">
        <v>107.1</v>
      </c>
      <c r="CG122" s="1034"/>
      <c r="CH122" s="1034"/>
      <c r="CI122" s="1034"/>
      <c r="CJ122" s="1034"/>
      <c r="CK122" s="1025"/>
      <c r="CL122" s="1026"/>
      <c r="CM122" s="1026"/>
      <c r="CN122" s="1026"/>
      <c r="CO122" s="1027"/>
      <c r="CP122" s="1035" t="s">
        <v>391</v>
      </c>
      <c r="CQ122" s="1036"/>
      <c r="CR122" s="1036"/>
      <c r="CS122" s="1036"/>
      <c r="CT122" s="1036"/>
      <c r="CU122" s="1036"/>
      <c r="CV122" s="1036"/>
      <c r="CW122" s="1036"/>
      <c r="CX122" s="1036"/>
      <c r="CY122" s="1036"/>
      <c r="CZ122" s="1036"/>
      <c r="DA122" s="1036"/>
      <c r="DB122" s="1036"/>
      <c r="DC122" s="1036"/>
      <c r="DD122" s="1036"/>
      <c r="DE122" s="1036"/>
      <c r="DF122" s="1037"/>
      <c r="DG122" s="941" t="s">
        <v>122</v>
      </c>
      <c r="DH122" s="942"/>
      <c r="DI122" s="942"/>
      <c r="DJ122" s="942"/>
      <c r="DK122" s="942"/>
      <c r="DL122" s="942" t="s">
        <v>122</v>
      </c>
      <c r="DM122" s="942"/>
      <c r="DN122" s="942"/>
      <c r="DO122" s="942"/>
      <c r="DP122" s="942"/>
      <c r="DQ122" s="942" t="s">
        <v>122</v>
      </c>
      <c r="DR122" s="942"/>
      <c r="DS122" s="942"/>
      <c r="DT122" s="942"/>
      <c r="DU122" s="942"/>
      <c r="DV122" s="943" t="s">
        <v>122</v>
      </c>
      <c r="DW122" s="943"/>
      <c r="DX122" s="943"/>
      <c r="DY122" s="943"/>
      <c r="DZ122" s="944"/>
    </row>
    <row r="123" spans="1:130" s="222" customFormat="1" ht="26.25" customHeight="1">
      <c r="A123" s="1073"/>
      <c r="B123" s="965"/>
      <c r="C123" s="938" t="s">
        <v>437</v>
      </c>
      <c r="D123" s="939"/>
      <c r="E123" s="939"/>
      <c r="F123" s="939"/>
      <c r="G123" s="939"/>
      <c r="H123" s="939"/>
      <c r="I123" s="939"/>
      <c r="J123" s="939"/>
      <c r="K123" s="939"/>
      <c r="L123" s="939"/>
      <c r="M123" s="939"/>
      <c r="N123" s="939"/>
      <c r="O123" s="939"/>
      <c r="P123" s="939"/>
      <c r="Q123" s="939"/>
      <c r="R123" s="939"/>
      <c r="S123" s="939"/>
      <c r="T123" s="939"/>
      <c r="U123" s="939"/>
      <c r="V123" s="939"/>
      <c r="W123" s="939"/>
      <c r="X123" s="939"/>
      <c r="Y123" s="939"/>
      <c r="Z123" s="940"/>
      <c r="AA123" s="974" t="s">
        <v>122</v>
      </c>
      <c r="AB123" s="975"/>
      <c r="AC123" s="975"/>
      <c r="AD123" s="975"/>
      <c r="AE123" s="976"/>
      <c r="AF123" s="977" t="s">
        <v>122</v>
      </c>
      <c r="AG123" s="975"/>
      <c r="AH123" s="975"/>
      <c r="AI123" s="975"/>
      <c r="AJ123" s="976"/>
      <c r="AK123" s="977" t="s">
        <v>122</v>
      </c>
      <c r="AL123" s="975"/>
      <c r="AM123" s="975"/>
      <c r="AN123" s="975"/>
      <c r="AO123" s="976"/>
      <c r="AP123" s="978" t="s">
        <v>122</v>
      </c>
      <c r="AQ123" s="979"/>
      <c r="AR123" s="979"/>
      <c r="AS123" s="979"/>
      <c r="AT123" s="980"/>
      <c r="AU123" s="1013"/>
      <c r="AV123" s="1014"/>
      <c r="AW123" s="1014"/>
      <c r="AX123" s="1014"/>
      <c r="AY123" s="1014"/>
      <c r="AZ123" s="243" t="s">
        <v>177</v>
      </c>
      <c r="BA123" s="243"/>
      <c r="BB123" s="243"/>
      <c r="BC123" s="243"/>
      <c r="BD123" s="243"/>
      <c r="BE123" s="243"/>
      <c r="BF123" s="243"/>
      <c r="BG123" s="243"/>
      <c r="BH123" s="243"/>
      <c r="BI123" s="243"/>
      <c r="BJ123" s="243"/>
      <c r="BK123" s="243"/>
      <c r="BL123" s="243"/>
      <c r="BM123" s="243"/>
      <c r="BN123" s="243"/>
      <c r="BO123" s="993" t="s">
        <v>451</v>
      </c>
      <c r="BP123" s="1021"/>
      <c r="BQ123" s="1079">
        <v>9154189</v>
      </c>
      <c r="BR123" s="1080"/>
      <c r="BS123" s="1080"/>
      <c r="BT123" s="1080"/>
      <c r="BU123" s="1080"/>
      <c r="BV123" s="1080">
        <v>9526489</v>
      </c>
      <c r="BW123" s="1080"/>
      <c r="BX123" s="1080"/>
      <c r="BY123" s="1080"/>
      <c r="BZ123" s="1080"/>
      <c r="CA123" s="1080">
        <v>9340384</v>
      </c>
      <c r="CB123" s="1080"/>
      <c r="CC123" s="1080"/>
      <c r="CD123" s="1080"/>
      <c r="CE123" s="1080"/>
      <c r="CF123" s="1017"/>
      <c r="CG123" s="1018"/>
      <c r="CH123" s="1018"/>
      <c r="CI123" s="1018"/>
      <c r="CJ123" s="1019"/>
      <c r="CK123" s="1025"/>
      <c r="CL123" s="1026"/>
      <c r="CM123" s="1026"/>
      <c r="CN123" s="1026"/>
      <c r="CO123" s="1027"/>
      <c r="CP123" s="1035" t="s">
        <v>392</v>
      </c>
      <c r="CQ123" s="1036"/>
      <c r="CR123" s="1036"/>
      <c r="CS123" s="1036"/>
      <c r="CT123" s="1036"/>
      <c r="CU123" s="1036"/>
      <c r="CV123" s="1036"/>
      <c r="CW123" s="1036"/>
      <c r="CX123" s="1036"/>
      <c r="CY123" s="1036"/>
      <c r="CZ123" s="1036"/>
      <c r="DA123" s="1036"/>
      <c r="DB123" s="1036"/>
      <c r="DC123" s="1036"/>
      <c r="DD123" s="1036"/>
      <c r="DE123" s="1036"/>
      <c r="DF123" s="1037"/>
      <c r="DG123" s="974" t="s">
        <v>122</v>
      </c>
      <c r="DH123" s="975"/>
      <c r="DI123" s="975"/>
      <c r="DJ123" s="975"/>
      <c r="DK123" s="976"/>
      <c r="DL123" s="977" t="s">
        <v>122</v>
      </c>
      <c r="DM123" s="975"/>
      <c r="DN123" s="975"/>
      <c r="DO123" s="975"/>
      <c r="DP123" s="976"/>
      <c r="DQ123" s="977" t="s">
        <v>122</v>
      </c>
      <c r="DR123" s="975"/>
      <c r="DS123" s="975"/>
      <c r="DT123" s="975"/>
      <c r="DU123" s="976"/>
      <c r="DV123" s="978" t="s">
        <v>122</v>
      </c>
      <c r="DW123" s="979"/>
      <c r="DX123" s="979"/>
      <c r="DY123" s="979"/>
      <c r="DZ123" s="980"/>
    </row>
    <row r="124" spans="1:130" s="222" customFormat="1" ht="26.25" customHeight="1" thickBot="1">
      <c r="A124" s="1073"/>
      <c r="B124" s="965"/>
      <c r="C124" s="938" t="s">
        <v>440</v>
      </c>
      <c r="D124" s="939"/>
      <c r="E124" s="939"/>
      <c r="F124" s="939"/>
      <c r="G124" s="939"/>
      <c r="H124" s="939"/>
      <c r="I124" s="939"/>
      <c r="J124" s="939"/>
      <c r="K124" s="939"/>
      <c r="L124" s="939"/>
      <c r="M124" s="939"/>
      <c r="N124" s="939"/>
      <c r="O124" s="939"/>
      <c r="P124" s="939"/>
      <c r="Q124" s="939"/>
      <c r="R124" s="939"/>
      <c r="S124" s="939"/>
      <c r="T124" s="939"/>
      <c r="U124" s="939"/>
      <c r="V124" s="939"/>
      <c r="W124" s="939"/>
      <c r="X124" s="939"/>
      <c r="Y124" s="939"/>
      <c r="Z124" s="940"/>
      <c r="AA124" s="974" t="s">
        <v>122</v>
      </c>
      <c r="AB124" s="975"/>
      <c r="AC124" s="975"/>
      <c r="AD124" s="975"/>
      <c r="AE124" s="976"/>
      <c r="AF124" s="977" t="s">
        <v>122</v>
      </c>
      <c r="AG124" s="975"/>
      <c r="AH124" s="975"/>
      <c r="AI124" s="975"/>
      <c r="AJ124" s="976"/>
      <c r="AK124" s="977" t="s">
        <v>122</v>
      </c>
      <c r="AL124" s="975"/>
      <c r="AM124" s="975"/>
      <c r="AN124" s="975"/>
      <c r="AO124" s="976"/>
      <c r="AP124" s="978" t="s">
        <v>122</v>
      </c>
      <c r="AQ124" s="979"/>
      <c r="AR124" s="979"/>
      <c r="AS124" s="979"/>
      <c r="AT124" s="980"/>
      <c r="AU124" s="1075" t="s">
        <v>452</v>
      </c>
      <c r="AV124" s="1076"/>
      <c r="AW124" s="1076"/>
      <c r="AX124" s="1076"/>
      <c r="AY124" s="1076"/>
      <c r="AZ124" s="1076"/>
      <c r="BA124" s="1076"/>
      <c r="BB124" s="1076"/>
      <c r="BC124" s="1076"/>
      <c r="BD124" s="1076"/>
      <c r="BE124" s="1076"/>
      <c r="BF124" s="1076"/>
      <c r="BG124" s="1076"/>
      <c r="BH124" s="1076"/>
      <c r="BI124" s="1076"/>
      <c r="BJ124" s="1076"/>
      <c r="BK124" s="1076"/>
      <c r="BL124" s="1076"/>
      <c r="BM124" s="1076"/>
      <c r="BN124" s="1076"/>
      <c r="BO124" s="1076"/>
      <c r="BP124" s="1077"/>
      <c r="BQ124" s="1078" t="s">
        <v>122</v>
      </c>
      <c r="BR124" s="1043"/>
      <c r="BS124" s="1043"/>
      <c r="BT124" s="1043"/>
      <c r="BU124" s="1043"/>
      <c r="BV124" s="1043" t="s">
        <v>122</v>
      </c>
      <c r="BW124" s="1043"/>
      <c r="BX124" s="1043"/>
      <c r="BY124" s="1043"/>
      <c r="BZ124" s="1043"/>
      <c r="CA124" s="1043" t="s">
        <v>122</v>
      </c>
      <c r="CB124" s="1043"/>
      <c r="CC124" s="1043"/>
      <c r="CD124" s="1043"/>
      <c r="CE124" s="1043"/>
      <c r="CF124" s="1044"/>
      <c r="CG124" s="1045"/>
      <c r="CH124" s="1045"/>
      <c r="CI124" s="1045"/>
      <c r="CJ124" s="1046"/>
      <c r="CK124" s="1028"/>
      <c r="CL124" s="1028"/>
      <c r="CM124" s="1028"/>
      <c r="CN124" s="1028"/>
      <c r="CO124" s="1029"/>
      <c r="CP124" s="1035" t="s">
        <v>453</v>
      </c>
      <c r="CQ124" s="1036"/>
      <c r="CR124" s="1036"/>
      <c r="CS124" s="1036"/>
      <c r="CT124" s="1036"/>
      <c r="CU124" s="1036"/>
      <c r="CV124" s="1036"/>
      <c r="CW124" s="1036"/>
      <c r="CX124" s="1036"/>
      <c r="CY124" s="1036"/>
      <c r="CZ124" s="1036"/>
      <c r="DA124" s="1036"/>
      <c r="DB124" s="1036"/>
      <c r="DC124" s="1036"/>
      <c r="DD124" s="1036"/>
      <c r="DE124" s="1036"/>
      <c r="DF124" s="1037"/>
      <c r="DG124" s="1020" t="s">
        <v>122</v>
      </c>
      <c r="DH124" s="1002"/>
      <c r="DI124" s="1002"/>
      <c r="DJ124" s="1002"/>
      <c r="DK124" s="1003"/>
      <c r="DL124" s="1001" t="s">
        <v>122</v>
      </c>
      <c r="DM124" s="1002"/>
      <c r="DN124" s="1002"/>
      <c r="DO124" s="1002"/>
      <c r="DP124" s="1003"/>
      <c r="DQ124" s="1001" t="s">
        <v>122</v>
      </c>
      <c r="DR124" s="1002"/>
      <c r="DS124" s="1002"/>
      <c r="DT124" s="1002"/>
      <c r="DU124" s="1003"/>
      <c r="DV124" s="1004" t="s">
        <v>122</v>
      </c>
      <c r="DW124" s="1005"/>
      <c r="DX124" s="1005"/>
      <c r="DY124" s="1005"/>
      <c r="DZ124" s="1006"/>
    </row>
    <row r="125" spans="1:130" s="222" customFormat="1" ht="26.25" customHeight="1">
      <c r="A125" s="1073"/>
      <c r="B125" s="965"/>
      <c r="C125" s="938" t="s">
        <v>442</v>
      </c>
      <c r="D125" s="939"/>
      <c r="E125" s="939"/>
      <c r="F125" s="939"/>
      <c r="G125" s="939"/>
      <c r="H125" s="939"/>
      <c r="I125" s="939"/>
      <c r="J125" s="939"/>
      <c r="K125" s="939"/>
      <c r="L125" s="939"/>
      <c r="M125" s="939"/>
      <c r="N125" s="939"/>
      <c r="O125" s="939"/>
      <c r="P125" s="939"/>
      <c r="Q125" s="939"/>
      <c r="R125" s="939"/>
      <c r="S125" s="939"/>
      <c r="T125" s="939"/>
      <c r="U125" s="939"/>
      <c r="V125" s="939"/>
      <c r="W125" s="939"/>
      <c r="X125" s="939"/>
      <c r="Y125" s="939"/>
      <c r="Z125" s="940"/>
      <c r="AA125" s="974" t="s">
        <v>122</v>
      </c>
      <c r="AB125" s="975"/>
      <c r="AC125" s="975"/>
      <c r="AD125" s="975"/>
      <c r="AE125" s="976"/>
      <c r="AF125" s="977" t="s">
        <v>122</v>
      </c>
      <c r="AG125" s="975"/>
      <c r="AH125" s="975"/>
      <c r="AI125" s="975"/>
      <c r="AJ125" s="976"/>
      <c r="AK125" s="977" t="s">
        <v>122</v>
      </c>
      <c r="AL125" s="975"/>
      <c r="AM125" s="975"/>
      <c r="AN125" s="975"/>
      <c r="AO125" s="976"/>
      <c r="AP125" s="978" t="s">
        <v>122</v>
      </c>
      <c r="AQ125" s="979"/>
      <c r="AR125" s="979"/>
      <c r="AS125" s="979"/>
      <c r="AT125" s="980"/>
      <c r="AU125" s="244"/>
      <c r="AV125" s="245"/>
      <c r="AW125" s="245"/>
      <c r="AX125" s="245"/>
      <c r="AY125" s="245"/>
      <c r="AZ125" s="245"/>
      <c r="BA125" s="245"/>
      <c r="BB125" s="245"/>
      <c r="BC125" s="245"/>
      <c r="BD125" s="245"/>
      <c r="BE125" s="245"/>
      <c r="BF125" s="245"/>
      <c r="BG125" s="245"/>
      <c r="BH125" s="245"/>
      <c r="BI125" s="245"/>
      <c r="BJ125" s="245"/>
      <c r="BK125" s="245"/>
      <c r="BL125" s="245"/>
      <c r="BM125" s="245"/>
      <c r="BN125" s="245"/>
      <c r="BO125" s="245"/>
      <c r="BP125" s="245"/>
      <c r="BQ125" s="224"/>
      <c r="BR125" s="224"/>
      <c r="BS125" s="224"/>
      <c r="BT125" s="224"/>
      <c r="BU125" s="224"/>
      <c r="BV125" s="224"/>
      <c r="BW125" s="224"/>
      <c r="BX125" s="224"/>
      <c r="BY125" s="224"/>
      <c r="BZ125" s="224"/>
      <c r="CA125" s="224"/>
      <c r="CB125" s="224"/>
      <c r="CC125" s="224"/>
      <c r="CD125" s="224"/>
      <c r="CE125" s="224"/>
      <c r="CF125" s="224"/>
      <c r="CG125" s="224"/>
      <c r="CH125" s="224"/>
      <c r="CI125" s="224"/>
      <c r="CJ125" s="246"/>
      <c r="CK125" s="1038" t="s">
        <v>454</v>
      </c>
      <c r="CL125" s="1023"/>
      <c r="CM125" s="1023"/>
      <c r="CN125" s="1023"/>
      <c r="CO125" s="1024"/>
      <c r="CP125" s="945" t="s">
        <v>455</v>
      </c>
      <c r="CQ125" s="913"/>
      <c r="CR125" s="913"/>
      <c r="CS125" s="913"/>
      <c r="CT125" s="913"/>
      <c r="CU125" s="913"/>
      <c r="CV125" s="913"/>
      <c r="CW125" s="913"/>
      <c r="CX125" s="913"/>
      <c r="CY125" s="913"/>
      <c r="CZ125" s="913"/>
      <c r="DA125" s="913"/>
      <c r="DB125" s="913"/>
      <c r="DC125" s="913"/>
      <c r="DD125" s="913"/>
      <c r="DE125" s="913"/>
      <c r="DF125" s="914"/>
      <c r="DG125" s="946" t="s">
        <v>122</v>
      </c>
      <c r="DH125" s="947"/>
      <c r="DI125" s="947"/>
      <c r="DJ125" s="947"/>
      <c r="DK125" s="947"/>
      <c r="DL125" s="947" t="s">
        <v>122</v>
      </c>
      <c r="DM125" s="947"/>
      <c r="DN125" s="947"/>
      <c r="DO125" s="947"/>
      <c r="DP125" s="947"/>
      <c r="DQ125" s="947" t="s">
        <v>122</v>
      </c>
      <c r="DR125" s="947"/>
      <c r="DS125" s="947"/>
      <c r="DT125" s="947"/>
      <c r="DU125" s="947"/>
      <c r="DV125" s="948" t="s">
        <v>122</v>
      </c>
      <c r="DW125" s="948"/>
      <c r="DX125" s="948"/>
      <c r="DY125" s="948"/>
      <c r="DZ125" s="949"/>
    </row>
    <row r="126" spans="1:130" s="222" customFormat="1" ht="26.25" customHeight="1" thickBot="1">
      <c r="A126" s="1073"/>
      <c r="B126" s="965"/>
      <c r="C126" s="938" t="s">
        <v>444</v>
      </c>
      <c r="D126" s="939"/>
      <c r="E126" s="939"/>
      <c r="F126" s="939"/>
      <c r="G126" s="939"/>
      <c r="H126" s="939"/>
      <c r="I126" s="939"/>
      <c r="J126" s="939"/>
      <c r="K126" s="939"/>
      <c r="L126" s="939"/>
      <c r="M126" s="939"/>
      <c r="N126" s="939"/>
      <c r="O126" s="939"/>
      <c r="P126" s="939"/>
      <c r="Q126" s="939"/>
      <c r="R126" s="939"/>
      <c r="S126" s="939"/>
      <c r="T126" s="939"/>
      <c r="U126" s="939"/>
      <c r="V126" s="939"/>
      <c r="W126" s="939"/>
      <c r="X126" s="939"/>
      <c r="Y126" s="939"/>
      <c r="Z126" s="940"/>
      <c r="AA126" s="974" t="s">
        <v>122</v>
      </c>
      <c r="AB126" s="975"/>
      <c r="AC126" s="975"/>
      <c r="AD126" s="975"/>
      <c r="AE126" s="976"/>
      <c r="AF126" s="977" t="s">
        <v>122</v>
      </c>
      <c r="AG126" s="975"/>
      <c r="AH126" s="975"/>
      <c r="AI126" s="975"/>
      <c r="AJ126" s="976"/>
      <c r="AK126" s="977" t="s">
        <v>122</v>
      </c>
      <c r="AL126" s="975"/>
      <c r="AM126" s="975"/>
      <c r="AN126" s="975"/>
      <c r="AO126" s="976"/>
      <c r="AP126" s="978" t="s">
        <v>122</v>
      </c>
      <c r="AQ126" s="979"/>
      <c r="AR126" s="979"/>
      <c r="AS126" s="979"/>
      <c r="AT126" s="980"/>
      <c r="AU126" s="224"/>
      <c r="AV126" s="224"/>
      <c r="AW126" s="224"/>
      <c r="AX126" s="224"/>
      <c r="AY126" s="224"/>
      <c r="AZ126" s="224"/>
      <c r="BA126" s="224"/>
      <c r="BB126" s="224"/>
      <c r="BC126" s="224"/>
      <c r="BD126" s="224"/>
      <c r="BE126" s="224"/>
      <c r="BF126" s="224"/>
      <c r="BG126" s="224"/>
      <c r="BH126" s="224"/>
      <c r="BI126" s="224"/>
      <c r="BJ126" s="224"/>
      <c r="BK126" s="224"/>
      <c r="BL126" s="224"/>
      <c r="BM126" s="224"/>
      <c r="BN126" s="224"/>
      <c r="BO126" s="224"/>
      <c r="BP126" s="224"/>
      <c r="BQ126" s="224"/>
      <c r="BR126" s="224"/>
      <c r="BS126" s="224"/>
      <c r="BT126" s="224"/>
      <c r="BU126" s="224"/>
      <c r="BV126" s="224"/>
      <c r="BW126" s="224"/>
      <c r="BX126" s="224"/>
      <c r="BY126" s="224"/>
      <c r="BZ126" s="224"/>
      <c r="CA126" s="224"/>
      <c r="CB126" s="224"/>
      <c r="CC126" s="224"/>
      <c r="CD126" s="247"/>
      <c r="CE126" s="247"/>
      <c r="CF126" s="247"/>
      <c r="CG126" s="224"/>
      <c r="CH126" s="224"/>
      <c r="CI126" s="224"/>
      <c r="CJ126" s="246"/>
      <c r="CK126" s="1039"/>
      <c r="CL126" s="1026"/>
      <c r="CM126" s="1026"/>
      <c r="CN126" s="1026"/>
      <c r="CO126" s="1027"/>
      <c r="CP126" s="938" t="s">
        <v>456</v>
      </c>
      <c r="CQ126" s="939"/>
      <c r="CR126" s="939"/>
      <c r="CS126" s="939"/>
      <c r="CT126" s="939"/>
      <c r="CU126" s="939"/>
      <c r="CV126" s="939"/>
      <c r="CW126" s="939"/>
      <c r="CX126" s="939"/>
      <c r="CY126" s="939"/>
      <c r="CZ126" s="939"/>
      <c r="DA126" s="939"/>
      <c r="DB126" s="939"/>
      <c r="DC126" s="939"/>
      <c r="DD126" s="939"/>
      <c r="DE126" s="939"/>
      <c r="DF126" s="940"/>
      <c r="DG126" s="941" t="s">
        <v>122</v>
      </c>
      <c r="DH126" s="942"/>
      <c r="DI126" s="942"/>
      <c r="DJ126" s="942"/>
      <c r="DK126" s="942"/>
      <c r="DL126" s="942" t="s">
        <v>122</v>
      </c>
      <c r="DM126" s="942"/>
      <c r="DN126" s="942"/>
      <c r="DO126" s="942"/>
      <c r="DP126" s="942"/>
      <c r="DQ126" s="942" t="s">
        <v>122</v>
      </c>
      <c r="DR126" s="942"/>
      <c r="DS126" s="942"/>
      <c r="DT126" s="942"/>
      <c r="DU126" s="942"/>
      <c r="DV126" s="943" t="s">
        <v>122</v>
      </c>
      <c r="DW126" s="943"/>
      <c r="DX126" s="943"/>
      <c r="DY126" s="943"/>
      <c r="DZ126" s="944"/>
    </row>
    <row r="127" spans="1:130" s="222" customFormat="1" ht="26.25" customHeight="1">
      <c r="A127" s="1074"/>
      <c r="B127" s="967"/>
      <c r="C127" s="989" t="s">
        <v>457</v>
      </c>
      <c r="D127" s="981"/>
      <c r="E127" s="981"/>
      <c r="F127" s="981"/>
      <c r="G127" s="981"/>
      <c r="H127" s="981"/>
      <c r="I127" s="981"/>
      <c r="J127" s="981"/>
      <c r="K127" s="981"/>
      <c r="L127" s="981"/>
      <c r="M127" s="981"/>
      <c r="N127" s="981"/>
      <c r="O127" s="981"/>
      <c r="P127" s="981"/>
      <c r="Q127" s="981"/>
      <c r="R127" s="981"/>
      <c r="S127" s="981"/>
      <c r="T127" s="981"/>
      <c r="U127" s="981"/>
      <c r="V127" s="981"/>
      <c r="W127" s="981"/>
      <c r="X127" s="981"/>
      <c r="Y127" s="981"/>
      <c r="Z127" s="982"/>
      <c r="AA127" s="974" t="s">
        <v>122</v>
      </c>
      <c r="AB127" s="975"/>
      <c r="AC127" s="975"/>
      <c r="AD127" s="975"/>
      <c r="AE127" s="976"/>
      <c r="AF127" s="977" t="s">
        <v>122</v>
      </c>
      <c r="AG127" s="975"/>
      <c r="AH127" s="975"/>
      <c r="AI127" s="975"/>
      <c r="AJ127" s="976"/>
      <c r="AK127" s="977" t="s">
        <v>122</v>
      </c>
      <c r="AL127" s="975"/>
      <c r="AM127" s="975"/>
      <c r="AN127" s="975"/>
      <c r="AO127" s="976"/>
      <c r="AP127" s="978" t="s">
        <v>122</v>
      </c>
      <c r="AQ127" s="979"/>
      <c r="AR127" s="979"/>
      <c r="AS127" s="979"/>
      <c r="AT127" s="980"/>
      <c r="AU127" s="224"/>
      <c r="AV127" s="224"/>
      <c r="AW127" s="224"/>
      <c r="AX127" s="1047" t="s">
        <v>458</v>
      </c>
      <c r="AY127" s="1048"/>
      <c r="AZ127" s="1048"/>
      <c r="BA127" s="1048"/>
      <c r="BB127" s="1048"/>
      <c r="BC127" s="1048"/>
      <c r="BD127" s="1048"/>
      <c r="BE127" s="1049"/>
      <c r="BF127" s="1050" t="s">
        <v>459</v>
      </c>
      <c r="BG127" s="1048"/>
      <c r="BH127" s="1048"/>
      <c r="BI127" s="1048"/>
      <c r="BJ127" s="1048"/>
      <c r="BK127" s="1048"/>
      <c r="BL127" s="1049"/>
      <c r="BM127" s="1050" t="s">
        <v>460</v>
      </c>
      <c r="BN127" s="1048"/>
      <c r="BO127" s="1048"/>
      <c r="BP127" s="1048"/>
      <c r="BQ127" s="1048"/>
      <c r="BR127" s="1048"/>
      <c r="BS127" s="1049"/>
      <c r="BT127" s="1050" t="s">
        <v>461</v>
      </c>
      <c r="BU127" s="1048"/>
      <c r="BV127" s="1048"/>
      <c r="BW127" s="1048"/>
      <c r="BX127" s="1048"/>
      <c r="BY127" s="1048"/>
      <c r="BZ127" s="1071"/>
      <c r="CA127" s="224"/>
      <c r="CB127" s="224"/>
      <c r="CC127" s="224"/>
      <c r="CD127" s="247"/>
      <c r="CE127" s="247"/>
      <c r="CF127" s="247"/>
      <c r="CG127" s="224"/>
      <c r="CH127" s="224"/>
      <c r="CI127" s="224"/>
      <c r="CJ127" s="246"/>
      <c r="CK127" s="1039"/>
      <c r="CL127" s="1026"/>
      <c r="CM127" s="1026"/>
      <c r="CN127" s="1026"/>
      <c r="CO127" s="1027"/>
      <c r="CP127" s="938" t="s">
        <v>462</v>
      </c>
      <c r="CQ127" s="939"/>
      <c r="CR127" s="939"/>
      <c r="CS127" s="939"/>
      <c r="CT127" s="939"/>
      <c r="CU127" s="939"/>
      <c r="CV127" s="939"/>
      <c r="CW127" s="939"/>
      <c r="CX127" s="939"/>
      <c r="CY127" s="939"/>
      <c r="CZ127" s="939"/>
      <c r="DA127" s="939"/>
      <c r="DB127" s="939"/>
      <c r="DC127" s="939"/>
      <c r="DD127" s="939"/>
      <c r="DE127" s="939"/>
      <c r="DF127" s="940"/>
      <c r="DG127" s="941" t="s">
        <v>122</v>
      </c>
      <c r="DH127" s="942"/>
      <c r="DI127" s="942"/>
      <c r="DJ127" s="942"/>
      <c r="DK127" s="942"/>
      <c r="DL127" s="942" t="s">
        <v>122</v>
      </c>
      <c r="DM127" s="942"/>
      <c r="DN127" s="942"/>
      <c r="DO127" s="942"/>
      <c r="DP127" s="942"/>
      <c r="DQ127" s="942" t="s">
        <v>122</v>
      </c>
      <c r="DR127" s="942"/>
      <c r="DS127" s="942"/>
      <c r="DT127" s="942"/>
      <c r="DU127" s="942"/>
      <c r="DV127" s="943" t="s">
        <v>122</v>
      </c>
      <c r="DW127" s="943"/>
      <c r="DX127" s="943"/>
      <c r="DY127" s="943"/>
      <c r="DZ127" s="944"/>
    </row>
    <row r="128" spans="1:130" s="222" customFormat="1" ht="26.25" customHeight="1" thickBot="1">
      <c r="A128" s="1057" t="s">
        <v>463</v>
      </c>
      <c r="B128" s="1058"/>
      <c r="C128" s="1058"/>
      <c r="D128" s="1058"/>
      <c r="E128" s="1058"/>
      <c r="F128" s="1058"/>
      <c r="G128" s="1058"/>
      <c r="H128" s="1058"/>
      <c r="I128" s="1058"/>
      <c r="J128" s="1058"/>
      <c r="K128" s="1058"/>
      <c r="L128" s="1058"/>
      <c r="M128" s="1058"/>
      <c r="N128" s="1058"/>
      <c r="O128" s="1058"/>
      <c r="P128" s="1058"/>
      <c r="Q128" s="1058"/>
      <c r="R128" s="1058"/>
      <c r="S128" s="1058"/>
      <c r="T128" s="1058"/>
      <c r="U128" s="1058"/>
      <c r="V128" s="1058"/>
      <c r="W128" s="1059" t="s">
        <v>464</v>
      </c>
      <c r="X128" s="1059"/>
      <c r="Y128" s="1059"/>
      <c r="Z128" s="1060"/>
      <c r="AA128" s="1061">
        <v>943</v>
      </c>
      <c r="AB128" s="1062"/>
      <c r="AC128" s="1062"/>
      <c r="AD128" s="1062"/>
      <c r="AE128" s="1063"/>
      <c r="AF128" s="1064">
        <v>943</v>
      </c>
      <c r="AG128" s="1062"/>
      <c r="AH128" s="1062"/>
      <c r="AI128" s="1062"/>
      <c r="AJ128" s="1063"/>
      <c r="AK128" s="1064">
        <v>943</v>
      </c>
      <c r="AL128" s="1062"/>
      <c r="AM128" s="1062"/>
      <c r="AN128" s="1062"/>
      <c r="AO128" s="1063"/>
      <c r="AP128" s="1065"/>
      <c r="AQ128" s="1066"/>
      <c r="AR128" s="1066"/>
      <c r="AS128" s="1066"/>
      <c r="AT128" s="1067"/>
      <c r="AU128" s="224"/>
      <c r="AV128" s="224"/>
      <c r="AW128" s="224"/>
      <c r="AX128" s="912" t="s">
        <v>465</v>
      </c>
      <c r="AY128" s="913"/>
      <c r="AZ128" s="913"/>
      <c r="BA128" s="913"/>
      <c r="BB128" s="913"/>
      <c r="BC128" s="913"/>
      <c r="BD128" s="913"/>
      <c r="BE128" s="914"/>
      <c r="BF128" s="1068" t="s">
        <v>122</v>
      </c>
      <c r="BG128" s="1069"/>
      <c r="BH128" s="1069"/>
      <c r="BI128" s="1069"/>
      <c r="BJ128" s="1069"/>
      <c r="BK128" s="1069"/>
      <c r="BL128" s="1070"/>
      <c r="BM128" s="1068">
        <v>15</v>
      </c>
      <c r="BN128" s="1069"/>
      <c r="BO128" s="1069"/>
      <c r="BP128" s="1069"/>
      <c r="BQ128" s="1069"/>
      <c r="BR128" s="1069"/>
      <c r="BS128" s="1070"/>
      <c r="BT128" s="1068">
        <v>20</v>
      </c>
      <c r="BU128" s="1069"/>
      <c r="BV128" s="1069"/>
      <c r="BW128" s="1069"/>
      <c r="BX128" s="1069"/>
      <c r="BY128" s="1069"/>
      <c r="BZ128" s="1092"/>
      <c r="CA128" s="247"/>
      <c r="CB128" s="247"/>
      <c r="CC128" s="247"/>
      <c r="CD128" s="247"/>
      <c r="CE128" s="247"/>
      <c r="CF128" s="247"/>
      <c r="CG128" s="224"/>
      <c r="CH128" s="224"/>
      <c r="CI128" s="224"/>
      <c r="CJ128" s="246"/>
      <c r="CK128" s="1040"/>
      <c r="CL128" s="1041"/>
      <c r="CM128" s="1041"/>
      <c r="CN128" s="1041"/>
      <c r="CO128" s="1042"/>
      <c r="CP128" s="1051" t="s">
        <v>466</v>
      </c>
      <c r="CQ128" s="739"/>
      <c r="CR128" s="739"/>
      <c r="CS128" s="739"/>
      <c r="CT128" s="739"/>
      <c r="CU128" s="739"/>
      <c r="CV128" s="739"/>
      <c r="CW128" s="739"/>
      <c r="CX128" s="739"/>
      <c r="CY128" s="739"/>
      <c r="CZ128" s="739"/>
      <c r="DA128" s="739"/>
      <c r="DB128" s="739"/>
      <c r="DC128" s="739"/>
      <c r="DD128" s="739"/>
      <c r="DE128" s="739"/>
      <c r="DF128" s="1052"/>
      <c r="DG128" s="1053" t="s">
        <v>122</v>
      </c>
      <c r="DH128" s="1054"/>
      <c r="DI128" s="1054"/>
      <c r="DJ128" s="1054"/>
      <c r="DK128" s="1054"/>
      <c r="DL128" s="1054" t="s">
        <v>122</v>
      </c>
      <c r="DM128" s="1054"/>
      <c r="DN128" s="1054"/>
      <c r="DO128" s="1054"/>
      <c r="DP128" s="1054"/>
      <c r="DQ128" s="1054" t="s">
        <v>122</v>
      </c>
      <c r="DR128" s="1054"/>
      <c r="DS128" s="1054"/>
      <c r="DT128" s="1054"/>
      <c r="DU128" s="1054"/>
      <c r="DV128" s="1055" t="s">
        <v>122</v>
      </c>
      <c r="DW128" s="1055"/>
      <c r="DX128" s="1055"/>
      <c r="DY128" s="1055"/>
      <c r="DZ128" s="1056"/>
    </row>
    <row r="129" spans="1:131" s="222" customFormat="1" ht="26.25" customHeight="1">
      <c r="A129" s="950" t="s">
        <v>102</v>
      </c>
      <c r="B129" s="951"/>
      <c r="C129" s="951"/>
      <c r="D129" s="951"/>
      <c r="E129" s="951"/>
      <c r="F129" s="951"/>
      <c r="G129" s="951"/>
      <c r="H129" s="951"/>
      <c r="I129" s="951"/>
      <c r="J129" s="951"/>
      <c r="K129" s="951"/>
      <c r="L129" s="951"/>
      <c r="M129" s="951"/>
      <c r="N129" s="951"/>
      <c r="O129" s="951"/>
      <c r="P129" s="951"/>
      <c r="Q129" s="951"/>
      <c r="R129" s="951"/>
      <c r="S129" s="951"/>
      <c r="T129" s="951"/>
      <c r="U129" s="951"/>
      <c r="V129" s="951"/>
      <c r="W129" s="1086" t="s">
        <v>467</v>
      </c>
      <c r="X129" s="1087"/>
      <c r="Y129" s="1087"/>
      <c r="Z129" s="1088"/>
      <c r="AA129" s="974">
        <v>2911266</v>
      </c>
      <c r="AB129" s="975"/>
      <c r="AC129" s="975"/>
      <c r="AD129" s="975"/>
      <c r="AE129" s="976"/>
      <c r="AF129" s="977">
        <v>2828157</v>
      </c>
      <c r="AG129" s="975"/>
      <c r="AH129" s="975"/>
      <c r="AI129" s="975"/>
      <c r="AJ129" s="976"/>
      <c r="AK129" s="977">
        <v>2818816</v>
      </c>
      <c r="AL129" s="975"/>
      <c r="AM129" s="975"/>
      <c r="AN129" s="975"/>
      <c r="AO129" s="976"/>
      <c r="AP129" s="1089"/>
      <c r="AQ129" s="1090"/>
      <c r="AR129" s="1090"/>
      <c r="AS129" s="1090"/>
      <c r="AT129" s="1091"/>
      <c r="AU129" s="225"/>
      <c r="AV129" s="225"/>
      <c r="AW129" s="225"/>
      <c r="AX129" s="1081" t="s">
        <v>468</v>
      </c>
      <c r="AY129" s="939"/>
      <c r="AZ129" s="939"/>
      <c r="BA129" s="939"/>
      <c r="BB129" s="939"/>
      <c r="BC129" s="939"/>
      <c r="BD129" s="939"/>
      <c r="BE129" s="940"/>
      <c r="BF129" s="1082" t="s">
        <v>122</v>
      </c>
      <c r="BG129" s="1083"/>
      <c r="BH129" s="1083"/>
      <c r="BI129" s="1083"/>
      <c r="BJ129" s="1083"/>
      <c r="BK129" s="1083"/>
      <c r="BL129" s="1084"/>
      <c r="BM129" s="1082">
        <v>20</v>
      </c>
      <c r="BN129" s="1083"/>
      <c r="BO129" s="1083"/>
      <c r="BP129" s="1083"/>
      <c r="BQ129" s="1083"/>
      <c r="BR129" s="1083"/>
      <c r="BS129" s="1084"/>
      <c r="BT129" s="1082">
        <v>30</v>
      </c>
      <c r="BU129" s="1083"/>
      <c r="BV129" s="1083"/>
      <c r="BW129" s="1083"/>
      <c r="BX129" s="1083"/>
      <c r="BY129" s="1083"/>
      <c r="BZ129" s="1085"/>
      <c r="CA129" s="248"/>
      <c r="CB129" s="248"/>
      <c r="CC129" s="248"/>
      <c r="CD129" s="248"/>
      <c r="CE129" s="248"/>
      <c r="CF129" s="248"/>
      <c r="CG129" s="248"/>
      <c r="CH129" s="248"/>
      <c r="CI129" s="248"/>
      <c r="CJ129" s="248"/>
      <c r="CK129" s="248"/>
      <c r="CL129" s="248"/>
      <c r="CM129" s="248"/>
      <c r="CN129" s="248"/>
      <c r="CO129" s="248"/>
      <c r="CP129" s="248"/>
      <c r="CQ129" s="248"/>
      <c r="CR129" s="248"/>
      <c r="CS129" s="248"/>
      <c r="CT129" s="248"/>
      <c r="CU129" s="248"/>
      <c r="CV129" s="248"/>
      <c r="CW129" s="248"/>
      <c r="CX129" s="248"/>
      <c r="CY129" s="248"/>
      <c r="CZ129" s="248"/>
      <c r="DA129" s="248"/>
      <c r="DB129" s="248"/>
      <c r="DC129" s="248"/>
      <c r="DD129" s="248"/>
      <c r="DE129" s="248"/>
      <c r="DF129" s="248"/>
      <c r="DG129" s="248"/>
      <c r="DH129" s="248"/>
      <c r="DI129" s="248"/>
      <c r="DJ129" s="248"/>
      <c r="DK129" s="248"/>
      <c r="DL129" s="248"/>
      <c r="DM129" s="248"/>
      <c r="DN129" s="248"/>
      <c r="DO129" s="248"/>
      <c r="DP129" s="225"/>
      <c r="DQ129" s="225"/>
      <c r="DR129" s="225"/>
      <c r="DS129" s="225"/>
      <c r="DT129" s="225"/>
      <c r="DU129" s="225"/>
      <c r="DV129" s="225"/>
      <c r="DW129" s="225"/>
      <c r="DX129" s="225"/>
      <c r="DY129" s="225"/>
      <c r="DZ129" s="225"/>
    </row>
    <row r="130" spans="1:131" s="222" customFormat="1" ht="26.25" customHeight="1">
      <c r="A130" s="950" t="s">
        <v>469</v>
      </c>
      <c r="B130" s="951"/>
      <c r="C130" s="951"/>
      <c r="D130" s="951"/>
      <c r="E130" s="951"/>
      <c r="F130" s="951"/>
      <c r="G130" s="951"/>
      <c r="H130" s="951"/>
      <c r="I130" s="951"/>
      <c r="J130" s="951"/>
      <c r="K130" s="951"/>
      <c r="L130" s="951"/>
      <c r="M130" s="951"/>
      <c r="N130" s="951"/>
      <c r="O130" s="951"/>
      <c r="P130" s="951"/>
      <c r="Q130" s="951"/>
      <c r="R130" s="951"/>
      <c r="S130" s="951"/>
      <c r="T130" s="951"/>
      <c r="U130" s="951"/>
      <c r="V130" s="951"/>
      <c r="W130" s="1086" t="s">
        <v>470</v>
      </c>
      <c r="X130" s="1087"/>
      <c r="Y130" s="1087"/>
      <c r="Z130" s="1088"/>
      <c r="AA130" s="974">
        <v>415308</v>
      </c>
      <c r="AB130" s="975"/>
      <c r="AC130" s="975"/>
      <c r="AD130" s="975"/>
      <c r="AE130" s="976"/>
      <c r="AF130" s="977">
        <v>398029</v>
      </c>
      <c r="AG130" s="975"/>
      <c r="AH130" s="975"/>
      <c r="AI130" s="975"/>
      <c r="AJ130" s="976"/>
      <c r="AK130" s="977">
        <v>369029</v>
      </c>
      <c r="AL130" s="975"/>
      <c r="AM130" s="975"/>
      <c r="AN130" s="975"/>
      <c r="AO130" s="976"/>
      <c r="AP130" s="1089"/>
      <c r="AQ130" s="1090"/>
      <c r="AR130" s="1090"/>
      <c r="AS130" s="1090"/>
      <c r="AT130" s="1091"/>
      <c r="AU130" s="225"/>
      <c r="AV130" s="225"/>
      <c r="AW130" s="225"/>
      <c r="AX130" s="1081" t="s">
        <v>471</v>
      </c>
      <c r="AY130" s="939"/>
      <c r="AZ130" s="939"/>
      <c r="BA130" s="939"/>
      <c r="BB130" s="939"/>
      <c r="BC130" s="939"/>
      <c r="BD130" s="939"/>
      <c r="BE130" s="940"/>
      <c r="BF130" s="1117">
        <v>7.4</v>
      </c>
      <c r="BG130" s="1118"/>
      <c r="BH130" s="1118"/>
      <c r="BI130" s="1118"/>
      <c r="BJ130" s="1118"/>
      <c r="BK130" s="1118"/>
      <c r="BL130" s="1119"/>
      <c r="BM130" s="1117">
        <v>25</v>
      </c>
      <c r="BN130" s="1118"/>
      <c r="BO130" s="1118"/>
      <c r="BP130" s="1118"/>
      <c r="BQ130" s="1118"/>
      <c r="BR130" s="1118"/>
      <c r="BS130" s="1119"/>
      <c r="BT130" s="1117">
        <v>35</v>
      </c>
      <c r="BU130" s="1118"/>
      <c r="BV130" s="1118"/>
      <c r="BW130" s="1118"/>
      <c r="BX130" s="1118"/>
      <c r="BY130" s="1118"/>
      <c r="BZ130" s="1120"/>
      <c r="CA130" s="248"/>
      <c r="CB130" s="248"/>
      <c r="CC130" s="248"/>
      <c r="CD130" s="248"/>
      <c r="CE130" s="248"/>
      <c r="CF130" s="248"/>
      <c r="CG130" s="248"/>
      <c r="CH130" s="248"/>
      <c r="CI130" s="248"/>
      <c r="CJ130" s="248"/>
      <c r="CK130" s="248"/>
      <c r="CL130" s="248"/>
      <c r="CM130" s="248"/>
      <c r="CN130" s="248"/>
      <c r="CO130" s="248"/>
      <c r="CP130" s="248"/>
      <c r="CQ130" s="248"/>
      <c r="CR130" s="248"/>
      <c r="CS130" s="248"/>
      <c r="CT130" s="248"/>
      <c r="CU130" s="248"/>
      <c r="CV130" s="248"/>
      <c r="CW130" s="248"/>
      <c r="CX130" s="248"/>
      <c r="CY130" s="248"/>
      <c r="CZ130" s="248"/>
      <c r="DA130" s="248"/>
      <c r="DB130" s="248"/>
      <c r="DC130" s="248"/>
      <c r="DD130" s="248"/>
      <c r="DE130" s="248"/>
      <c r="DF130" s="248"/>
      <c r="DG130" s="248"/>
      <c r="DH130" s="248"/>
      <c r="DI130" s="248"/>
      <c r="DJ130" s="248"/>
      <c r="DK130" s="248"/>
      <c r="DL130" s="248"/>
      <c r="DM130" s="248"/>
      <c r="DN130" s="248"/>
      <c r="DO130" s="248"/>
      <c r="DP130" s="225"/>
      <c r="DQ130" s="225"/>
      <c r="DR130" s="225"/>
      <c r="DS130" s="225"/>
      <c r="DT130" s="225"/>
      <c r="DU130" s="225"/>
      <c r="DV130" s="225"/>
      <c r="DW130" s="225"/>
      <c r="DX130" s="225"/>
      <c r="DY130" s="225"/>
      <c r="DZ130" s="225"/>
    </row>
    <row r="131" spans="1:131" s="222" customFormat="1" ht="26.25" customHeight="1" thickBot="1">
      <c r="A131" s="1121"/>
      <c r="B131" s="1122"/>
      <c r="C131" s="1122"/>
      <c r="D131" s="1122"/>
      <c r="E131" s="1122"/>
      <c r="F131" s="1122"/>
      <c r="G131" s="1122"/>
      <c r="H131" s="1122"/>
      <c r="I131" s="1122"/>
      <c r="J131" s="1122"/>
      <c r="K131" s="1122"/>
      <c r="L131" s="1122"/>
      <c r="M131" s="1122"/>
      <c r="N131" s="1122"/>
      <c r="O131" s="1122"/>
      <c r="P131" s="1122"/>
      <c r="Q131" s="1122"/>
      <c r="R131" s="1122"/>
      <c r="S131" s="1122"/>
      <c r="T131" s="1122"/>
      <c r="U131" s="1122"/>
      <c r="V131" s="1122"/>
      <c r="W131" s="1123" t="s">
        <v>472</v>
      </c>
      <c r="X131" s="1124"/>
      <c r="Y131" s="1124"/>
      <c r="Z131" s="1125"/>
      <c r="AA131" s="1020">
        <v>2495958</v>
      </c>
      <c r="AB131" s="1002"/>
      <c r="AC131" s="1002"/>
      <c r="AD131" s="1002"/>
      <c r="AE131" s="1003"/>
      <c r="AF131" s="1001">
        <v>2430128</v>
      </c>
      <c r="AG131" s="1002"/>
      <c r="AH131" s="1002"/>
      <c r="AI131" s="1002"/>
      <c r="AJ131" s="1003"/>
      <c r="AK131" s="1001">
        <v>2449787</v>
      </c>
      <c r="AL131" s="1002"/>
      <c r="AM131" s="1002"/>
      <c r="AN131" s="1002"/>
      <c r="AO131" s="1003"/>
      <c r="AP131" s="1126"/>
      <c r="AQ131" s="1127"/>
      <c r="AR131" s="1127"/>
      <c r="AS131" s="1127"/>
      <c r="AT131" s="1128"/>
      <c r="AU131" s="225"/>
      <c r="AV131" s="225"/>
      <c r="AW131" s="225"/>
      <c r="AX131" s="1099" t="s">
        <v>473</v>
      </c>
      <c r="AY131" s="739"/>
      <c r="AZ131" s="739"/>
      <c r="BA131" s="739"/>
      <c r="BB131" s="739"/>
      <c r="BC131" s="739"/>
      <c r="BD131" s="739"/>
      <c r="BE131" s="1052"/>
      <c r="BF131" s="1100" t="s">
        <v>122</v>
      </c>
      <c r="BG131" s="1101"/>
      <c r="BH131" s="1101"/>
      <c r="BI131" s="1101"/>
      <c r="BJ131" s="1101"/>
      <c r="BK131" s="1101"/>
      <c r="BL131" s="1102"/>
      <c r="BM131" s="1100">
        <v>350</v>
      </c>
      <c r="BN131" s="1101"/>
      <c r="BO131" s="1101"/>
      <c r="BP131" s="1101"/>
      <c r="BQ131" s="1101"/>
      <c r="BR131" s="1101"/>
      <c r="BS131" s="1102"/>
      <c r="BT131" s="1103"/>
      <c r="BU131" s="1104"/>
      <c r="BV131" s="1104"/>
      <c r="BW131" s="1104"/>
      <c r="BX131" s="1104"/>
      <c r="BY131" s="1104"/>
      <c r="BZ131" s="1105"/>
      <c r="CA131" s="248"/>
      <c r="CB131" s="248"/>
      <c r="CC131" s="248"/>
      <c r="CD131" s="248"/>
      <c r="CE131" s="248"/>
      <c r="CF131" s="248"/>
      <c r="CG131" s="248"/>
      <c r="CH131" s="248"/>
      <c r="CI131" s="248"/>
      <c r="CJ131" s="248"/>
      <c r="CK131" s="248"/>
      <c r="CL131" s="248"/>
      <c r="CM131" s="248"/>
      <c r="CN131" s="248"/>
      <c r="CO131" s="248"/>
      <c r="CP131" s="248"/>
      <c r="CQ131" s="248"/>
      <c r="CR131" s="248"/>
      <c r="CS131" s="248"/>
      <c r="CT131" s="248"/>
      <c r="CU131" s="248"/>
      <c r="CV131" s="248"/>
      <c r="CW131" s="248"/>
      <c r="CX131" s="248"/>
      <c r="CY131" s="248"/>
      <c r="CZ131" s="248"/>
      <c r="DA131" s="248"/>
      <c r="DB131" s="248"/>
      <c r="DC131" s="248"/>
      <c r="DD131" s="248"/>
      <c r="DE131" s="248"/>
      <c r="DF131" s="248"/>
      <c r="DG131" s="248"/>
      <c r="DH131" s="248"/>
      <c r="DI131" s="248"/>
      <c r="DJ131" s="248"/>
      <c r="DK131" s="248"/>
      <c r="DL131" s="248"/>
      <c r="DM131" s="248"/>
      <c r="DN131" s="248"/>
      <c r="DO131" s="248"/>
      <c r="DP131" s="225"/>
      <c r="DQ131" s="225"/>
      <c r="DR131" s="225"/>
      <c r="DS131" s="225"/>
      <c r="DT131" s="225"/>
      <c r="DU131" s="225"/>
      <c r="DV131" s="225"/>
      <c r="DW131" s="225"/>
      <c r="DX131" s="225"/>
      <c r="DY131" s="225"/>
      <c r="DZ131" s="225"/>
    </row>
    <row r="132" spans="1:131" s="222" customFormat="1" ht="26.25" customHeight="1">
      <c r="A132" s="1106" t="s">
        <v>474</v>
      </c>
      <c r="B132" s="1107"/>
      <c r="C132" s="1107"/>
      <c r="D132" s="1107"/>
      <c r="E132" s="1107"/>
      <c r="F132" s="1107"/>
      <c r="G132" s="1107"/>
      <c r="H132" s="1107"/>
      <c r="I132" s="1107"/>
      <c r="J132" s="1107"/>
      <c r="K132" s="1107"/>
      <c r="L132" s="1107"/>
      <c r="M132" s="1107"/>
      <c r="N132" s="1107"/>
      <c r="O132" s="1107"/>
      <c r="P132" s="1107"/>
      <c r="Q132" s="1107"/>
      <c r="R132" s="1107"/>
      <c r="S132" s="1107"/>
      <c r="T132" s="1107"/>
      <c r="U132" s="1107"/>
      <c r="V132" s="1110" t="s">
        <v>475</v>
      </c>
      <c r="W132" s="1110"/>
      <c r="X132" s="1110"/>
      <c r="Y132" s="1110"/>
      <c r="Z132" s="1111"/>
      <c r="AA132" s="1112">
        <v>7.3133442149999999</v>
      </c>
      <c r="AB132" s="1113"/>
      <c r="AC132" s="1113"/>
      <c r="AD132" s="1113"/>
      <c r="AE132" s="1114"/>
      <c r="AF132" s="1115">
        <v>7.5169291490000001</v>
      </c>
      <c r="AG132" s="1113"/>
      <c r="AH132" s="1113"/>
      <c r="AI132" s="1113"/>
      <c r="AJ132" s="1114"/>
      <c r="AK132" s="1115">
        <v>7.5707398240000003</v>
      </c>
      <c r="AL132" s="1113"/>
      <c r="AM132" s="1113"/>
      <c r="AN132" s="1113"/>
      <c r="AO132" s="1114"/>
      <c r="AP132" s="1017"/>
      <c r="AQ132" s="1018"/>
      <c r="AR132" s="1018"/>
      <c r="AS132" s="1018"/>
      <c r="AT132" s="1116"/>
      <c r="AU132" s="249"/>
      <c r="AV132" s="225"/>
      <c r="AW132" s="225"/>
      <c r="AX132" s="225"/>
      <c r="AY132" s="225"/>
      <c r="AZ132" s="225"/>
      <c r="BA132" s="225"/>
      <c r="BB132" s="225"/>
      <c r="BC132" s="225"/>
      <c r="BD132" s="225"/>
      <c r="BE132" s="225"/>
      <c r="BF132" s="225"/>
      <c r="BG132" s="225"/>
      <c r="BH132" s="225"/>
      <c r="BI132" s="225"/>
      <c r="BJ132" s="225"/>
      <c r="BK132" s="225"/>
      <c r="BL132" s="225"/>
      <c r="BM132" s="225"/>
      <c r="BN132" s="225"/>
      <c r="BO132" s="225"/>
      <c r="BP132" s="225"/>
      <c r="BQ132" s="225"/>
      <c r="BR132" s="225"/>
      <c r="BS132" s="226"/>
      <c r="BT132" s="225"/>
      <c r="BU132" s="225"/>
      <c r="BV132" s="225"/>
      <c r="BW132" s="225"/>
      <c r="BX132" s="225"/>
      <c r="BY132" s="225"/>
      <c r="BZ132" s="225"/>
      <c r="CA132" s="248"/>
      <c r="CB132" s="248"/>
      <c r="CC132" s="248"/>
      <c r="CD132" s="248"/>
      <c r="CE132" s="248"/>
      <c r="CF132" s="248"/>
      <c r="CG132" s="248"/>
      <c r="CH132" s="248"/>
      <c r="CI132" s="248"/>
      <c r="CJ132" s="248"/>
      <c r="CK132" s="248"/>
      <c r="CL132" s="248"/>
      <c r="CM132" s="248"/>
      <c r="CN132" s="248"/>
      <c r="CO132" s="248"/>
      <c r="CP132" s="248"/>
      <c r="CQ132" s="248"/>
      <c r="CR132" s="248"/>
      <c r="CS132" s="248"/>
      <c r="CT132" s="248"/>
      <c r="CU132" s="248"/>
      <c r="CV132" s="248"/>
      <c r="CW132" s="248"/>
      <c r="CX132" s="248"/>
      <c r="CY132" s="248"/>
      <c r="CZ132" s="248"/>
      <c r="DA132" s="248"/>
      <c r="DB132" s="248"/>
      <c r="DC132" s="248"/>
      <c r="DD132" s="248"/>
      <c r="DE132" s="248"/>
      <c r="DF132" s="248"/>
      <c r="DG132" s="248"/>
      <c r="DH132" s="248"/>
      <c r="DI132" s="248"/>
      <c r="DJ132" s="248"/>
      <c r="DK132" s="248"/>
      <c r="DL132" s="248"/>
      <c r="DM132" s="248"/>
      <c r="DN132" s="248"/>
      <c r="DO132" s="248"/>
      <c r="DP132" s="225"/>
      <c r="DQ132" s="225"/>
      <c r="DR132" s="225"/>
      <c r="DS132" s="225"/>
      <c r="DT132" s="225"/>
      <c r="DU132" s="225"/>
      <c r="DV132" s="225"/>
      <c r="DW132" s="225"/>
      <c r="DX132" s="225"/>
      <c r="DY132" s="225"/>
      <c r="DZ132" s="225"/>
    </row>
    <row r="133" spans="1:131" s="222" customFormat="1" ht="26.25" customHeight="1" thickBot="1">
      <c r="A133" s="1108"/>
      <c r="B133" s="1109"/>
      <c r="C133" s="1109"/>
      <c r="D133" s="1109"/>
      <c r="E133" s="1109"/>
      <c r="F133" s="1109"/>
      <c r="G133" s="1109"/>
      <c r="H133" s="1109"/>
      <c r="I133" s="1109"/>
      <c r="J133" s="1109"/>
      <c r="K133" s="1109"/>
      <c r="L133" s="1109"/>
      <c r="M133" s="1109"/>
      <c r="N133" s="1109"/>
      <c r="O133" s="1109"/>
      <c r="P133" s="1109"/>
      <c r="Q133" s="1109"/>
      <c r="R133" s="1109"/>
      <c r="S133" s="1109"/>
      <c r="T133" s="1109"/>
      <c r="U133" s="1109"/>
      <c r="V133" s="1093" t="s">
        <v>476</v>
      </c>
      <c r="W133" s="1093"/>
      <c r="X133" s="1093"/>
      <c r="Y133" s="1093"/>
      <c r="Z133" s="1094"/>
      <c r="AA133" s="1095">
        <v>7.3</v>
      </c>
      <c r="AB133" s="1096"/>
      <c r="AC133" s="1096"/>
      <c r="AD133" s="1096"/>
      <c r="AE133" s="1097"/>
      <c r="AF133" s="1095">
        <v>7.3</v>
      </c>
      <c r="AG133" s="1096"/>
      <c r="AH133" s="1096"/>
      <c r="AI133" s="1096"/>
      <c r="AJ133" s="1097"/>
      <c r="AK133" s="1095">
        <v>7.4</v>
      </c>
      <c r="AL133" s="1096"/>
      <c r="AM133" s="1096"/>
      <c r="AN133" s="1096"/>
      <c r="AO133" s="1097"/>
      <c r="AP133" s="1044"/>
      <c r="AQ133" s="1045"/>
      <c r="AR133" s="1045"/>
      <c r="AS133" s="1045"/>
      <c r="AT133" s="1098"/>
      <c r="AU133" s="225"/>
      <c r="AV133" s="225"/>
      <c r="AW133" s="225"/>
      <c r="AX133" s="225"/>
      <c r="AY133" s="225"/>
      <c r="AZ133" s="225"/>
      <c r="BA133" s="225"/>
      <c r="BB133" s="225"/>
      <c r="BC133" s="225"/>
      <c r="BD133" s="225"/>
      <c r="BE133" s="225"/>
      <c r="BF133" s="225"/>
      <c r="BG133" s="225"/>
      <c r="BH133" s="225"/>
      <c r="BI133" s="225"/>
      <c r="BJ133" s="225"/>
      <c r="BK133" s="225"/>
      <c r="BL133" s="225"/>
      <c r="BM133" s="225"/>
      <c r="BN133" s="248"/>
      <c r="BO133" s="248"/>
      <c r="BP133" s="248"/>
      <c r="BQ133" s="248"/>
      <c r="BR133" s="248"/>
      <c r="BS133" s="248"/>
      <c r="BT133" s="248"/>
      <c r="BU133" s="248"/>
      <c r="BV133" s="248"/>
      <c r="BW133" s="248"/>
      <c r="BX133" s="248"/>
      <c r="BY133" s="248"/>
      <c r="BZ133" s="248"/>
      <c r="CA133" s="248"/>
      <c r="CB133" s="248"/>
      <c r="CC133" s="248"/>
      <c r="CD133" s="248"/>
      <c r="CE133" s="248"/>
      <c r="CF133" s="248"/>
      <c r="CG133" s="248"/>
      <c r="CH133" s="248"/>
      <c r="CI133" s="248"/>
      <c r="CJ133" s="248"/>
      <c r="CK133" s="248"/>
      <c r="CL133" s="248"/>
      <c r="CM133" s="248"/>
      <c r="CN133" s="248"/>
      <c r="CO133" s="248"/>
      <c r="CP133" s="248"/>
      <c r="CQ133" s="248"/>
      <c r="CR133" s="248"/>
      <c r="CS133" s="248"/>
      <c r="CT133" s="248"/>
      <c r="CU133" s="248"/>
      <c r="CV133" s="248"/>
      <c r="CW133" s="248"/>
      <c r="CX133" s="248"/>
      <c r="CY133" s="248"/>
      <c r="CZ133" s="248"/>
      <c r="DA133" s="248"/>
      <c r="DB133" s="248"/>
      <c r="DC133" s="248"/>
      <c r="DD133" s="248"/>
      <c r="DE133" s="248"/>
      <c r="DF133" s="248"/>
      <c r="DG133" s="248"/>
      <c r="DH133" s="248"/>
      <c r="DI133" s="248"/>
      <c r="DJ133" s="248"/>
      <c r="DK133" s="248"/>
      <c r="DL133" s="248"/>
      <c r="DM133" s="248"/>
      <c r="DN133" s="248"/>
      <c r="DO133" s="248"/>
      <c r="DP133" s="225"/>
      <c r="DQ133" s="225"/>
      <c r="DR133" s="225"/>
      <c r="DS133" s="225"/>
      <c r="DT133" s="225"/>
      <c r="DU133" s="225"/>
      <c r="DV133" s="225"/>
      <c r="DW133" s="225"/>
      <c r="DX133" s="225"/>
      <c r="DY133" s="225"/>
      <c r="DZ133" s="225"/>
    </row>
    <row r="134" spans="1:131" ht="11.25" customHeight="1">
      <c r="A134" s="250"/>
      <c r="B134" s="250"/>
      <c r="C134" s="250"/>
      <c r="D134" s="250"/>
      <c r="E134" s="250"/>
      <c r="F134" s="250"/>
      <c r="G134" s="250"/>
      <c r="H134" s="250"/>
      <c r="I134" s="250"/>
      <c r="J134" s="250"/>
      <c r="K134" s="250"/>
      <c r="L134" s="250"/>
      <c r="M134" s="250"/>
      <c r="N134" s="250"/>
      <c r="O134" s="250"/>
      <c r="P134" s="250"/>
      <c r="Q134" s="250"/>
      <c r="R134" s="250"/>
      <c r="S134" s="250"/>
      <c r="T134" s="250"/>
      <c r="U134" s="250"/>
      <c r="V134" s="250"/>
      <c r="W134" s="250"/>
      <c r="X134" s="250"/>
      <c r="Y134" s="250"/>
      <c r="Z134" s="250"/>
      <c r="AA134" s="250"/>
      <c r="AB134" s="250"/>
      <c r="AC134" s="250"/>
      <c r="AD134" s="250"/>
      <c r="AE134" s="250"/>
      <c r="AF134" s="250"/>
      <c r="AG134" s="250"/>
      <c r="AH134" s="250"/>
      <c r="AI134" s="250"/>
      <c r="AJ134" s="250"/>
      <c r="AK134" s="250"/>
      <c r="AL134" s="250"/>
      <c r="AM134" s="250"/>
      <c r="AN134" s="250"/>
      <c r="AO134" s="250"/>
      <c r="AP134" s="250"/>
      <c r="AQ134" s="250"/>
      <c r="AR134" s="250"/>
      <c r="AS134" s="250"/>
      <c r="AT134" s="250"/>
      <c r="AU134" s="225"/>
      <c r="AV134" s="225"/>
      <c r="AW134" s="225"/>
      <c r="AX134" s="225"/>
      <c r="AY134" s="225"/>
      <c r="AZ134" s="225"/>
      <c r="BA134" s="225"/>
      <c r="BB134" s="225"/>
      <c r="BC134" s="225"/>
      <c r="BD134" s="225"/>
      <c r="BE134" s="225"/>
      <c r="BF134" s="225"/>
      <c r="BG134" s="225"/>
      <c r="BH134" s="225"/>
      <c r="BI134" s="225"/>
      <c r="BJ134" s="225"/>
      <c r="BK134" s="225"/>
      <c r="BL134" s="225"/>
      <c r="BM134" s="225"/>
      <c r="BN134" s="248"/>
      <c r="BO134" s="248"/>
      <c r="BP134" s="248"/>
      <c r="BQ134" s="248"/>
      <c r="BR134" s="248"/>
      <c r="BS134" s="248"/>
      <c r="BT134" s="248"/>
      <c r="BU134" s="248"/>
      <c r="BV134" s="248"/>
      <c r="BW134" s="248"/>
      <c r="BX134" s="248"/>
      <c r="BY134" s="248"/>
      <c r="BZ134" s="248"/>
      <c r="CA134" s="248"/>
      <c r="CB134" s="248"/>
      <c r="CC134" s="248"/>
      <c r="CD134" s="248"/>
      <c r="CE134" s="248"/>
      <c r="CF134" s="248"/>
      <c r="CG134" s="248"/>
      <c r="CH134" s="248"/>
      <c r="CI134" s="248"/>
      <c r="CJ134" s="248"/>
      <c r="CK134" s="248"/>
      <c r="CL134" s="248"/>
      <c r="CM134" s="248"/>
      <c r="CN134" s="248"/>
      <c r="CO134" s="248"/>
      <c r="CP134" s="248"/>
      <c r="CQ134" s="248"/>
      <c r="CR134" s="248"/>
      <c r="CS134" s="248"/>
      <c r="CT134" s="248"/>
      <c r="CU134" s="248"/>
      <c r="CV134" s="248"/>
      <c r="CW134" s="248"/>
      <c r="CX134" s="248"/>
      <c r="CY134" s="248"/>
      <c r="CZ134" s="248"/>
      <c r="DA134" s="248"/>
      <c r="DB134" s="248"/>
      <c r="DC134" s="248"/>
      <c r="DD134" s="248"/>
      <c r="DE134" s="248"/>
      <c r="DF134" s="248"/>
      <c r="DG134" s="248"/>
      <c r="DH134" s="248"/>
      <c r="DI134" s="248"/>
      <c r="DJ134" s="248"/>
      <c r="DK134" s="248"/>
      <c r="DL134" s="248"/>
      <c r="DM134" s="248"/>
      <c r="DN134" s="248"/>
      <c r="DO134" s="248"/>
      <c r="DP134" s="225"/>
      <c r="DQ134" s="225"/>
      <c r="DR134" s="225"/>
      <c r="DS134" s="225"/>
      <c r="DT134" s="225"/>
      <c r="DU134" s="225"/>
      <c r="DV134" s="225"/>
      <c r="DW134" s="225"/>
      <c r="DX134" s="225"/>
      <c r="DY134" s="225"/>
      <c r="DZ134" s="225"/>
      <c r="EA134" s="222"/>
    </row>
    <row r="135" spans="1:131" ht="14.4" hidden="1">
      <c r="AU135" s="250"/>
      <c r="AV135" s="250"/>
      <c r="AW135" s="250"/>
      <c r="AX135" s="250"/>
      <c r="AY135" s="250"/>
      <c r="AZ135" s="250"/>
      <c r="BA135" s="250"/>
      <c r="BB135" s="250"/>
      <c r="BC135" s="250"/>
      <c r="BD135" s="250"/>
      <c r="BE135" s="250"/>
      <c r="BF135" s="250"/>
      <c r="BG135" s="250"/>
      <c r="BH135" s="250"/>
      <c r="BI135" s="250"/>
      <c r="BJ135" s="250"/>
      <c r="BK135" s="250"/>
      <c r="BL135" s="250"/>
      <c r="BM135" s="250"/>
      <c r="BN135" s="250"/>
      <c r="BO135" s="250"/>
      <c r="BP135" s="250"/>
      <c r="BQ135" s="250"/>
      <c r="BR135" s="250"/>
      <c r="BS135" s="250"/>
      <c r="BT135" s="250"/>
      <c r="BU135" s="250"/>
      <c r="BV135" s="250"/>
      <c r="BW135" s="250"/>
      <c r="BX135" s="250"/>
      <c r="BY135" s="250"/>
      <c r="BZ135" s="250"/>
      <c r="CA135" s="250"/>
      <c r="CB135" s="250"/>
      <c r="CC135" s="250"/>
      <c r="CD135" s="250"/>
      <c r="CE135" s="250"/>
      <c r="CF135" s="250"/>
      <c r="CG135" s="250"/>
      <c r="CH135" s="250"/>
      <c r="CI135" s="250"/>
      <c r="CJ135" s="250"/>
      <c r="CK135" s="250"/>
      <c r="CL135" s="250"/>
      <c r="CM135" s="250"/>
      <c r="CN135" s="250"/>
      <c r="CO135" s="250"/>
      <c r="CP135" s="250"/>
      <c r="CQ135" s="250"/>
      <c r="CR135" s="250"/>
      <c r="CS135" s="250"/>
      <c r="CT135" s="250"/>
      <c r="CU135" s="250"/>
      <c r="CV135" s="250"/>
      <c r="CW135" s="250"/>
      <c r="CX135" s="250"/>
      <c r="CY135" s="250"/>
      <c r="CZ135" s="250"/>
      <c r="DA135" s="250"/>
      <c r="DB135" s="250"/>
      <c r="DC135" s="250"/>
      <c r="DD135" s="250"/>
      <c r="DE135" s="250"/>
      <c r="DF135" s="250"/>
      <c r="DG135" s="250"/>
      <c r="DH135" s="250"/>
      <c r="DI135" s="250"/>
      <c r="DJ135" s="250"/>
      <c r="DK135" s="250"/>
      <c r="DL135" s="250"/>
      <c r="DM135" s="250"/>
      <c r="DN135" s="250"/>
      <c r="DO135" s="250"/>
      <c r="DP135" s="250"/>
      <c r="DQ135" s="250"/>
      <c r="DR135" s="250"/>
      <c r="DS135" s="250"/>
      <c r="DT135" s="250"/>
      <c r="DU135" s="250"/>
      <c r="DV135" s="250"/>
      <c r="DW135" s="250"/>
      <c r="DX135" s="250"/>
      <c r="DY135" s="250"/>
      <c r="DZ135" s="250"/>
    </row>
  </sheetData>
  <sheetProtection algorithmName="SHA-512" hashValue="cHTa+wf62m9gQiIA3kPmcqtwnjd7gcwXfb/Y/Dj2fh0qJhQaf5noP9MglHgQ/DqJKa1jnjG12AGJOUeN0wK1UQ==" saltValue="9Tb6sUI0KkGDt2Od/CUtWQ==" spinCount="100000" sheet="1" objects="1" scenarios="1" formatRows="0"/>
  <mergeCells count="2035">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s>
  <phoneticPr fontId="2"/>
  <pageMargins left="0.59055118110236227" right="0" top="0.59055118110236227" bottom="0.59055118110236227" header="0.39370078740157483" footer="0.39370078740157483"/>
  <pageSetup paperSize="8" scale="38"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Q105"/>
  <sheetViews>
    <sheetView showGridLines="0" view="pageBreakPreview" zoomScale="70" zoomScaleNormal="85" zoomScaleSheetLayoutView="70" workbookViewId="0"/>
  </sheetViews>
  <sheetFormatPr defaultColWidth="0" defaultRowHeight="13.5" customHeight="1" zeroHeight="1"/>
  <cols>
    <col min="1" max="120" width="2.77734375" style="252" customWidth="1"/>
    <col min="121" max="121" width="0" style="251" hidden="1" customWidth="1"/>
    <col min="122" max="16384" width="9" style="251" hidden="1"/>
  </cols>
  <sheetData>
    <row r="1" spans="1:120" ht="13.2">
      <c r="A1" s="251"/>
      <c r="B1" s="251"/>
      <c r="C1" s="251"/>
      <c r="D1" s="251"/>
      <c r="E1" s="251"/>
      <c r="F1" s="251"/>
      <c r="G1" s="251"/>
      <c r="H1" s="251"/>
      <c r="I1" s="251"/>
      <c r="J1" s="251"/>
      <c r="K1" s="251"/>
      <c r="L1" s="251"/>
      <c r="M1" s="251"/>
      <c r="N1" s="251"/>
      <c r="O1" s="251"/>
      <c r="P1" s="251"/>
      <c r="Q1" s="251"/>
      <c r="R1" s="251"/>
      <c r="S1" s="251"/>
      <c r="T1" s="251"/>
      <c r="U1" s="251"/>
      <c r="V1" s="251"/>
      <c r="W1" s="251"/>
      <c r="X1" s="251"/>
      <c r="Y1" s="251"/>
      <c r="Z1" s="251"/>
      <c r="AA1" s="251"/>
      <c r="AB1" s="251"/>
      <c r="AC1" s="251"/>
      <c r="AD1" s="251"/>
      <c r="AE1" s="251"/>
      <c r="AF1" s="251"/>
      <c r="AG1" s="251"/>
      <c r="AH1" s="251"/>
      <c r="AI1" s="251"/>
      <c r="AJ1" s="251"/>
      <c r="AK1" s="251"/>
      <c r="AL1" s="251"/>
      <c r="AM1" s="251"/>
      <c r="AN1" s="251"/>
      <c r="AO1" s="251"/>
      <c r="AP1" s="251"/>
      <c r="AQ1" s="251"/>
      <c r="AR1" s="251"/>
      <c r="AS1" s="251"/>
      <c r="AT1" s="251"/>
      <c r="AU1" s="251"/>
      <c r="AV1" s="251"/>
      <c r="AW1" s="251"/>
      <c r="AX1" s="251"/>
      <c r="AY1" s="251"/>
      <c r="AZ1" s="251"/>
      <c r="BA1" s="251"/>
      <c r="BB1" s="251"/>
      <c r="BC1" s="251"/>
      <c r="BD1" s="251"/>
      <c r="BE1" s="251"/>
      <c r="BF1" s="251"/>
      <c r="BG1" s="251"/>
      <c r="BH1" s="251"/>
      <c r="BI1" s="251"/>
      <c r="BJ1" s="251"/>
      <c r="BK1" s="251"/>
      <c r="BL1" s="251"/>
      <c r="BM1" s="251"/>
      <c r="BN1" s="251"/>
      <c r="BO1" s="251"/>
      <c r="BP1" s="251"/>
      <c r="BQ1" s="251"/>
      <c r="BR1" s="251"/>
      <c r="BS1" s="251"/>
      <c r="BT1" s="251"/>
      <c r="BU1" s="251"/>
      <c r="BV1" s="251"/>
      <c r="BW1" s="251"/>
      <c r="BX1" s="251"/>
      <c r="BY1" s="251"/>
      <c r="BZ1" s="251"/>
      <c r="CA1" s="251"/>
      <c r="CB1" s="251"/>
      <c r="CC1" s="251"/>
      <c r="CD1" s="251"/>
      <c r="CE1" s="251"/>
      <c r="CF1" s="251"/>
      <c r="CG1" s="251"/>
      <c r="CH1" s="251"/>
      <c r="CI1" s="251"/>
      <c r="CJ1" s="251"/>
      <c r="CK1" s="251"/>
      <c r="CL1" s="251"/>
      <c r="CM1" s="251"/>
      <c r="CN1" s="251"/>
      <c r="CO1" s="251"/>
      <c r="CP1" s="251"/>
      <c r="CQ1" s="251"/>
      <c r="CR1" s="251"/>
      <c r="CS1" s="251"/>
      <c r="CT1" s="251"/>
      <c r="CU1" s="251"/>
      <c r="CV1" s="251"/>
      <c r="CW1" s="251"/>
      <c r="CX1" s="251"/>
      <c r="CY1" s="251"/>
      <c r="CZ1" s="251"/>
      <c r="DA1" s="251"/>
      <c r="DB1" s="251"/>
      <c r="DC1" s="251"/>
      <c r="DD1" s="251"/>
      <c r="DE1" s="251"/>
      <c r="DF1" s="251"/>
      <c r="DG1" s="251"/>
      <c r="DH1" s="251"/>
      <c r="DI1" s="251"/>
      <c r="DJ1" s="251"/>
      <c r="DK1" s="251"/>
      <c r="DL1" s="251"/>
      <c r="DM1" s="251"/>
      <c r="DN1" s="251"/>
      <c r="DO1" s="251"/>
      <c r="DP1" s="251"/>
    </row>
    <row r="2" spans="1:120" ht="13.2"/>
    <row r="3" spans="1:120" ht="13.2"/>
    <row r="4" spans="1:120" ht="13.2"/>
    <row r="5" spans="1:120" ht="13.2"/>
    <row r="6" spans="1:120" ht="13.2"/>
    <row r="7" spans="1:120" ht="13.2"/>
    <row r="8" spans="1:120" ht="13.2"/>
    <row r="9" spans="1:120" ht="13.2"/>
    <row r="10" spans="1:120" ht="13.2"/>
    <row r="11" spans="1:120" ht="13.2"/>
    <row r="12" spans="1:120" ht="13.2"/>
    <row r="13" spans="1:120" ht="13.2"/>
    <row r="14" spans="1:120" ht="13.2"/>
    <row r="15" spans="1:120" ht="13.2"/>
    <row r="16" spans="1:120" ht="13.2">
      <c r="DP16" s="251"/>
    </row>
    <row r="17" spans="119:120" ht="13.2">
      <c r="DP17" s="251"/>
    </row>
    <row r="18" spans="119:120" ht="13.2"/>
    <row r="19" spans="119:120" ht="13.2"/>
    <row r="20" spans="119:120" ht="13.2">
      <c r="DO20" s="251"/>
      <c r="DP20" s="251"/>
    </row>
    <row r="21" spans="119:120" ht="13.2">
      <c r="DP21" s="251"/>
    </row>
    <row r="22" spans="119:120" ht="13.2"/>
    <row r="23" spans="119:120" ht="13.2">
      <c r="DO23" s="251"/>
      <c r="DP23" s="251"/>
    </row>
    <row r="24" spans="119:120" ht="13.2">
      <c r="DP24" s="251"/>
    </row>
    <row r="25" spans="119:120" ht="13.2">
      <c r="DP25" s="251"/>
    </row>
    <row r="26" spans="119:120" ht="13.2">
      <c r="DO26" s="251"/>
      <c r="DP26" s="251"/>
    </row>
    <row r="27" spans="119:120" ht="13.2"/>
    <row r="28" spans="119:120" ht="13.2">
      <c r="DO28" s="251"/>
      <c r="DP28" s="251"/>
    </row>
    <row r="29" spans="119:120" ht="13.2">
      <c r="DP29" s="251"/>
    </row>
    <row r="30" spans="119:120" ht="13.2"/>
    <row r="31" spans="119:120" ht="13.2">
      <c r="DO31" s="251"/>
      <c r="DP31" s="251"/>
    </row>
    <row r="32" spans="119:120" ht="13.2"/>
    <row r="33" spans="98:120" ht="13.2">
      <c r="DO33" s="251"/>
      <c r="DP33" s="251"/>
    </row>
    <row r="34" spans="98:120" ht="13.2">
      <c r="DM34" s="251"/>
    </row>
    <row r="35" spans="98:120" ht="13.2">
      <c r="CT35" s="251"/>
      <c r="CU35" s="251"/>
      <c r="CV35" s="251"/>
      <c r="CY35" s="251"/>
      <c r="CZ35" s="251"/>
      <c r="DA35" s="251"/>
      <c r="DD35" s="251"/>
      <c r="DE35" s="251"/>
      <c r="DF35" s="251"/>
      <c r="DI35" s="251"/>
      <c r="DJ35" s="251"/>
      <c r="DK35" s="251"/>
      <c r="DM35" s="251"/>
      <c r="DN35" s="251"/>
      <c r="DO35" s="251"/>
      <c r="DP35" s="251"/>
    </row>
    <row r="36" spans="98:120" ht="13.2"/>
    <row r="37" spans="98:120" ht="13.2">
      <c r="CW37" s="251"/>
      <c r="DB37" s="251"/>
      <c r="DG37" s="251"/>
      <c r="DL37" s="251"/>
      <c r="DP37" s="251"/>
    </row>
    <row r="38" spans="98:120" ht="13.2">
      <c r="CT38" s="251"/>
      <c r="CU38" s="251"/>
      <c r="CV38" s="251"/>
      <c r="CW38" s="251"/>
      <c r="CY38" s="251"/>
      <c r="CZ38" s="251"/>
      <c r="DA38" s="251"/>
      <c r="DB38" s="251"/>
      <c r="DD38" s="251"/>
      <c r="DE38" s="251"/>
      <c r="DF38" s="251"/>
      <c r="DG38" s="251"/>
      <c r="DI38" s="251"/>
      <c r="DJ38" s="251"/>
      <c r="DK38" s="251"/>
      <c r="DL38" s="251"/>
      <c r="DN38" s="251"/>
      <c r="DO38" s="251"/>
      <c r="DP38" s="251"/>
    </row>
    <row r="39" spans="98:120" ht="13.2"/>
    <row r="40" spans="98:120" ht="13.2"/>
    <row r="41" spans="98:120" ht="13.2"/>
    <row r="42" spans="98:120" ht="13.2"/>
    <row r="43" spans="98:120" ht="13.2"/>
    <row r="44" spans="98:120" ht="13.2"/>
    <row r="45" spans="98:120" ht="13.2"/>
    <row r="46" spans="98:120" ht="13.2"/>
    <row r="47" spans="98:120" ht="13.2"/>
    <row r="48" spans="98:120" ht="13.2"/>
    <row r="49" spans="22:120" ht="13.2">
      <c r="DN49" s="251"/>
      <c r="DO49" s="251"/>
      <c r="DP49" s="251"/>
    </row>
    <row r="50" spans="22:120" ht="13.2"/>
    <row r="51" spans="22:120" ht="13.2"/>
    <row r="52" spans="22:120" ht="13.2"/>
    <row r="53" spans="22:120" ht="13.2"/>
    <row r="54" spans="22:120" ht="13.2"/>
    <row r="55" spans="22:120" ht="13.2"/>
    <row r="56" spans="22:120" ht="13.2"/>
    <row r="57" spans="22:120" ht="13.2"/>
    <row r="58" spans="22:120" ht="13.2"/>
    <row r="59" spans="22:120" ht="13.2"/>
    <row r="60" spans="22:120" ht="13.2"/>
    <row r="61" spans="22:120" ht="13.2"/>
    <row r="62" spans="22:120" ht="13.2"/>
    <row r="63" spans="22:120" ht="13.2">
      <c r="W63" s="251"/>
      <c r="CS63" s="251"/>
      <c r="CX63" s="251"/>
      <c r="DC63" s="251"/>
      <c r="DH63" s="251"/>
    </row>
    <row r="64" spans="22:120" ht="13.2">
      <c r="V64" s="251"/>
    </row>
    <row r="65" spans="15:120" ht="13.2">
      <c r="X65" s="251"/>
      <c r="Z65" s="251"/>
      <c r="AA65" s="251"/>
      <c r="AB65" s="251"/>
      <c r="AC65" s="251"/>
      <c r="AD65" s="251"/>
      <c r="AE65" s="251"/>
      <c r="AF65" s="251"/>
      <c r="AG65" s="251"/>
      <c r="AH65" s="251"/>
      <c r="AI65" s="251"/>
      <c r="AJ65" s="251"/>
      <c r="AK65" s="251"/>
      <c r="AL65" s="251"/>
      <c r="AM65" s="251"/>
      <c r="AN65" s="251"/>
      <c r="AO65" s="251"/>
      <c r="AP65" s="251"/>
      <c r="AQ65" s="251"/>
      <c r="AR65" s="251"/>
      <c r="AS65" s="251"/>
      <c r="AT65" s="251"/>
      <c r="AU65" s="251"/>
      <c r="AV65" s="251"/>
      <c r="AW65" s="251"/>
      <c r="AX65" s="251"/>
      <c r="AY65" s="251"/>
      <c r="AZ65" s="251"/>
      <c r="BA65" s="251"/>
      <c r="BB65" s="251"/>
      <c r="BC65" s="251"/>
      <c r="BD65" s="251"/>
      <c r="BE65" s="251"/>
      <c r="BF65" s="251"/>
      <c r="BG65" s="251"/>
      <c r="BH65" s="251"/>
      <c r="BI65" s="251"/>
      <c r="BJ65" s="251"/>
      <c r="BK65" s="251"/>
      <c r="BL65" s="251"/>
      <c r="BM65" s="251"/>
      <c r="BN65" s="251"/>
      <c r="BO65" s="251"/>
      <c r="BP65" s="251"/>
      <c r="BQ65" s="251"/>
      <c r="BR65" s="251"/>
      <c r="BS65" s="251"/>
      <c r="BT65" s="251"/>
      <c r="BU65" s="251"/>
      <c r="BV65" s="251"/>
      <c r="BW65" s="251"/>
      <c r="BX65" s="251"/>
      <c r="BY65" s="251"/>
      <c r="BZ65" s="251"/>
      <c r="CA65" s="251"/>
      <c r="CB65" s="251"/>
      <c r="CC65" s="251"/>
      <c r="CD65" s="251"/>
      <c r="CE65" s="251"/>
      <c r="CF65" s="251"/>
      <c r="CG65" s="251"/>
      <c r="CH65" s="251"/>
      <c r="CI65" s="251"/>
      <c r="CJ65" s="251"/>
      <c r="CK65" s="251"/>
      <c r="CL65" s="251"/>
      <c r="CM65" s="251"/>
      <c r="CN65" s="251"/>
      <c r="CO65" s="251"/>
      <c r="CP65" s="251"/>
      <c r="CQ65" s="251"/>
      <c r="CR65" s="251"/>
      <c r="CU65" s="251"/>
      <c r="CZ65" s="251"/>
      <c r="DE65" s="251"/>
      <c r="DJ65" s="251"/>
    </row>
    <row r="66" spans="15:120" ht="13.2">
      <c r="Q66" s="251"/>
      <c r="S66" s="251"/>
      <c r="U66" s="251"/>
      <c r="DM66" s="251"/>
    </row>
    <row r="67" spans="15:120" ht="13.2">
      <c r="O67" s="251"/>
      <c r="P67" s="251"/>
      <c r="R67" s="251"/>
      <c r="T67" s="251"/>
      <c r="Y67" s="251"/>
      <c r="CT67" s="251"/>
      <c r="CV67" s="251"/>
      <c r="CW67" s="251"/>
      <c r="CY67" s="251"/>
      <c r="DA67" s="251"/>
      <c r="DB67" s="251"/>
      <c r="DD67" s="251"/>
      <c r="DF67" s="251"/>
      <c r="DG67" s="251"/>
      <c r="DI67" s="251"/>
      <c r="DK67" s="251"/>
      <c r="DL67" s="251"/>
      <c r="DN67" s="251"/>
      <c r="DO67" s="251"/>
      <c r="DP67" s="251"/>
    </row>
    <row r="68" spans="15:120" ht="13.2"/>
    <row r="69" spans="15:120" ht="13.2"/>
    <row r="70" spans="15:120" ht="13.2"/>
    <row r="71" spans="15:120" ht="13.2"/>
    <row r="72" spans="15:120" ht="13.2">
      <c r="DP72" s="251"/>
    </row>
    <row r="73" spans="15:120" ht="13.2">
      <c r="DP73" s="251"/>
    </row>
    <row r="74" spans="15:120" ht="13.2"/>
    <row r="75" spans="15:120" ht="13.2"/>
    <row r="76" spans="15:120" ht="13.2"/>
    <row r="77" spans="15:120" ht="13.2"/>
    <row r="78" spans="15:120" ht="13.2"/>
    <row r="79" spans="15:120" ht="13.2"/>
    <row r="80" spans="15:120" ht="13.2"/>
    <row r="81" spans="97:112" ht="13.2"/>
    <row r="82" spans="97:112" ht="13.2"/>
    <row r="83" spans="97:112" ht="13.2"/>
    <row r="84" spans="97:112" ht="13.2"/>
    <row r="85" spans="97:112" ht="13.2"/>
    <row r="86" spans="97:112" ht="13.2"/>
    <row r="87" spans="97:112" ht="13.2"/>
    <row r="88" spans="97:112" ht="13.2"/>
    <row r="89" spans="97:112" ht="13.2"/>
    <row r="90" spans="97:112" ht="13.2"/>
    <row r="91" spans="97:112" ht="13.2"/>
    <row r="92" spans="97:112" ht="13.2"/>
    <row r="93" spans="97:112" ht="13.2"/>
    <row r="94" spans="97:112" ht="13.2"/>
    <row r="95" spans="97:112" ht="13.2"/>
    <row r="96" spans="97:112" ht="13.2">
      <c r="CS96" s="251"/>
      <c r="CX96" s="251"/>
      <c r="DC96" s="251"/>
      <c r="DH96" s="251"/>
    </row>
    <row r="97" spans="24:120" ht="13.2">
      <c r="CS97" s="251"/>
      <c r="CX97" s="251"/>
      <c r="DC97" s="251"/>
      <c r="DH97" s="251"/>
      <c r="DP97" s="252" t="s">
        <v>477</v>
      </c>
    </row>
    <row r="98" spans="24:120" ht="13.2" hidden="1">
      <c r="CS98" s="251"/>
      <c r="CX98" s="251"/>
      <c r="DC98" s="251"/>
      <c r="DH98" s="251"/>
    </row>
    <row r="99" spans="24:120" ht="13.2" hidden="1">
      <c r="CS99" s="251"/>
      <c r="CX99" s="251"/>
      <c r="DC99" s="251"/>
      <c r="DH99" s="251"/>
    </row>
    <row r="101" spans="24:120" ht="12" hidden="1" customHeight="1">
      <c r="X101" s="251"/>
      <c r="Y101" s="251"/>
      <c r="Z101" s="251"/>
      <c r="AA101" s="251"/>
      <c r="AB101" s="251"/>
      <c r="AC101" s="251"/>
      <c r="AD101" s="251"/>
      <c r="AE101" s="251"/>
      <c r="AF101" s="251"/>
      <c r="AG101" s="251"/>
      <c r="AH101" s="251"/>
      <c r="AI101" s="251"/>
      <c r="AJ101" s="251"/>
      <c r="AK101" s="251"/>
      <c r="AL101" s="251"/>
      <c r="AM101" s="251"/>
      <c r="AN101" s="251"/>
      <c r="AO101" s="251"/>
      <c r="AP101" s="251"/>
      <c r="AQ101" s="251"/>
      <c r="AR101" s="251"/>
      <c r="AS101" s="251"/>
      <c r="AT101" s="251"/>
      <c r="AU101" s="251"/>
      <c r="AV101" s="251"/>
      <c r="AW101" s="251"/>
      <c r="AX101" s="251"/>
      <c r="AY101" s="251"/>
      <c r="AZ101" s="251"/>
      <c r="BA101" s="251"/>
      <c r="BB101" s="251"/>
      <c r="BC101" s="251"/>
      <c r="BD101" s="251"/>
      <c r="BE101" s="251"/>
      <c r="BF101" s="251"/>
      <c r="BG101" s="251"/>
      <c r="BH101" s="251"/>
      <c r="BI101" s="251"/>
      <c r="BJ101" s="251"/>
      <c r="BK101" s="251"/>
      <c r="BL101" s="251"/>
      <c r="BM101" s="251"/>
      <c r="BN101" s="251"/>
      <c r="BO101" s="251"/>
      <c r="BP101" s="251"/>
      <c r="BQ101" s="251"/>
      <c r="BR101" s="251"/>
      <c r="BS101" s="251"/>
      <c r="BT101" s="251"/>
      <c r="BU101" s="251"/>
      <c r="BV101" s="251"/>
      <c r="BW101" s="251"/>
      <c r="BX101" s="251"/>
      <c r="BY101" s="251"/>
      <c r="BZ101" s="251"/>
      <c r="CA101" s="251"/>
      <c r="CB101" s="251"/>
      <c r="CC101" s="251"/>
      <c r="CD101" s="251"/>
      <c r="CE101" s="251"/>
      <c r="CF101" s="251"/>
      <c r="CG101" s="251"/>
      <c r="CH101" s="251"/>
      <c r="CI101" s="251"/>
      <c r="CJ101" s="251"/>
      <c r="CK101" s="251"/>
      <c r="CL101" s="251"/>
      <c r="CM101" s="251"/>
      <c r="CN101" s="251"/>
      <c r="CO101" s="251"/>
      <c r="CP101" s="251"/>
      <c r="CQ101" s="251"/>
      <c r="CR101" s="251"/>
      <c r="CU101" s="251"/>
      <c r="CZ101" s="251"/>
      <c r="DE101" s="251"/>
      <c r="DJ101" s="251"/>
    </row>
    <row r="102" spans="24:120" ht="1.5" hidden="1" customHeight="1">
      <c r="CU102" s="251"/>
      <c r="CZ102" s="251"/>
      <c r="DE102" s="251"/>
      <c r="DJ102" s="251"/>
      <c r="DM102" s="251"/>
    </row>
    <row r="103" spans="24:120" ht="13.2" hidden="1">
      <c r="CT103" s="251"/>
      <c r="CV103" s="251"/>
      <c r="CW103" s="251"/>
      <c r="CY103" s="251"/>
      <c r="DA103" s="251"/>
      <c r="DB103" s="251"/>
      <c r="DD103" s="251"/>
      <c r="DF103" s="251"/>
      <c r="DG103" s="251"/>
      <c r="DI103" s="251"/>
      <c r="DK103" s="251"/>
      <c r="DL103" s="251"/>
      <c r="DM103" s="251"/>
      <c r="DN103" s="251"/>
      <c r="DO103" s="251"/>
      <c r="DP103" s="251"/>
    </row>
    <row r="104" spans="24:120" ht="13.2" hidden="1">
      <c r="CV104" s="251"/>
      <c r="CW104" s="251"/>
      <c r="DA104" s="251"/>
      <c r="DB104" s="251"/>
      <c r="DF104" s="251"/>
      <c r="DG104" s="251"/>
      <c r="DK104" s="251"/>
      <c r="DL104" s="251"/>
      <c r="DN104" s="251"/>
      <c r="DO104" s="251"/>
      <c r="DP104" s="251"/>
    </row>
    <row r="105" spans="24:120" ht="12.75" hidden="1" customHeight="1"/>
  </sheetData>
  <sheetProtection algorithmName="SHA-512" hashValue="RFrcZNn52pWgwRP5WXqen37gJp1eQPQLatjNfbHwyznhaPiljO2xb/1H/LsDEM0uYyp20nbwguNqvKPJorA/Yg==" saltValue="+X306xNOXzmmRQND4yclMQ==" spinCount="100000" sheet="1" objects="1" scenarios="1"/>
  <dataConsolidate/>
  <phoneticPr fontId="2"/>
  <printOptions horizontalCentered="1" verticalCentered="1"/>
  <pageMargins left="0" right="0" top="0" bottom="0" header="0" footer="0"/>
  <pageSetup paperSize="8" scale="61"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L89"/>
  <sheetViews>
    <sheetView showGridLines="0" zoomScale="70" zoomScaleNormal="70" zoomScaleSheetLayoutView="55" workbookViewId="0"/>
  </sheetViews>
  <sheetFormatPr defaultColWidth="0" defaultRowHeight="13.5" customHeight="1" zeroHeight="1"/>
  <cols>
    <col min="1" max="116" width="2.6640625" style="252" customWidth="1"/>
    <col min="117" max="16384" width="9" style="251" hidden="1"/>
  </cols>
  <sheetData>
    <row r="1" spans="2:116" ht="13.2">
      <c r="B1" s="251"/>
      <c r="C1" s="251"/>
      <c r="D1" s="251"/>
      <c r="E1" s="251"/>
      <c r="F1" s="251"/>
      <c r="G1" s="251"/>
      <c r="H1" s="251"/>
      <c r="I1" s="251"/>
      <c r="J1" s="251"/>
      <c r="K1" s="251"/>
      <c r="L1" s="251"/>
      <c r="M1" s="251"/>
      <c r="N1" s="251"/>
      <c r="O1" s="251"/>
      <c r="P1" s="251"/>
      <c r="Q1" s="251"/>
      <c r="R1" s="251"/>
      <c r="S1" s="251"/>
      <c r="T1" s="251"/>
      <c r="U1" s="251"/>
      <c r="V1" s="251"/>
      <c r="W1" s="251"/>
      <c r="X1" s="251"/>
      <c r="Y1" s="251"/>
      <c r="Z1" s="251"/>
      <c r="AA1" s="251"/>
      <c r="AB1" s="251"/>
      <c r="AC1" s="251"/>
      <c r="AD1" s="251"/>
      <c r="AE1" s="251"/>
      <c r="AF1" s="251"/>
      <c r="AG1" s="251"/>
      <c r="AH1" s="251"/>
      <c r="AI1" s="251"/>
      <c r="AJ1" s="251"/>
      <c r="AK1" s="251"/>
      <c r="AL1" s="251"/>
      <c r="AM1" s="251"/>
      <c r="AN1" s="251"/>
      <c r="AO1" s="251"/>
      <c r="AP1" s="251"/>
      <c r="AQ1" s="251"/>
      <c r="AR1" s="251"/>
      <c r="AS1" s="251"/>
      <c r="AT1" s="251"/>
      <c r="AU1" s="251"/>
      <c r="AV1" s="251"/>
      <c r="AW1" s="251"/>
      <c r="AX1" s="251"/>
      <c r="AY1" s="251"/>
      <c r="AZ1" s="251"/>
      <c r="BA1" s="251"/>
      <c r="BB1" s="251"/>
      <c r="BC1" s="251"/>
      <c r="BD1" s="251"/>
      <c r="BE1" s="251"/>
      <c r="BF1" s="251"/>
      <c r="BG1" s="251"/>
      <c r="BH1" s="251"/>
      <c r="BI1" s="251"/>
      <c r="BJ1" s="251"/>
      <c r="BK1" s="251"/>
      <c r="BL1" s="251"/>
      <c r="BM1" s="251"/>
      <c r="BN1" s="251"/>
      <c r="BO1" s="251"/>
      <c r="BP1" s="251"/>
      <c r="BQ1" s="251"/>
      <c r="BR1" s="251"/>
      <c r="BS1" s="251"/>
      <c r="BT1" s="251"/>
      <c r="BU1" s="251"/>
      <c r="BV1" s="251"/>
      <c r="BW1" s="251"/>
      <c r="BX1" s="251"/>
      <c r="BY1" s="251"/>
      <c r="BZ1" s="251"/>
      <c r="CA1" s="251"/>
      <c r="CB1" s="251"/>
      <c r="CC1" s="251"/>
      <c r="CD1" s="251"/>
      <c r="CE1" s="251"/>
      <c r="CF1" s="251"/>
      <c r="CG1" s="251"/>
      <c r="CH1" s="251"/>
      <c r="CI1" s="251"/>
      <c r="CJ1" s="251"/>
      <c r="CK1" s="251"/>
      <c r="CL1" s="251"/>
      <c r="CM1" s="251"/>
      <c r="CN1" s="251"/>
      <c r="CO1" s="251"/>
      <c r="CP1" s="251"/>
      <c r="CQ1" s="251"/>
      <c r="CR1" s="251"/>
      <c r="CS1" s="251"/>
      <c r="CT1" s="251"/>
      <c r="CU1" s="251"/>
      <c r="CV1" s="251"/>
      <c r="CW1" s="251"/>
      <c r="CX1" s="251"/>
      <c r="CY1" s="251"/>
      <c r="CZ1" s="251"/>
      <c r="DA1" s="251"/>
      <c r="DB1" s="251"/>
      <c r="DC1" s="251"/>
      <c r="DD1" s="251"/>
      <c r="DE1" s="251"/>
      <c r="DF1" s="251"/>
      <c r="DG1" s="251"/>
      <c r="DH1" s="251"/>
      <c r="DI1" s="251"/>
      <c r="DJ1" s="251"/>
      <c r="DK1" s="251"/>
      <c r="DL1" s="251"/>
    </row>
    <row r="2" spans="2:116" ht="13.2"/>
    <row r="3" spans="2:116" ht="13.2"/>
    <row r="4" spans="2:116" ht="13.2">
      <c r="R4" s="251"/>
      <c r="S4" s="251"/>
      <c r="T4" s="251"/>
      <c r="U4" s="251"/>
      <c r="V4" s="251"/>
      <c r="W4" s="251"/>
      <c r="X4" s="251"/>
      <c r="Y4" s="251"/>
      <c r="Z4" s="251"/>
      <c r="AA4" s="251"/>
      <c r="AB4" s="251"/>
      <c r="AC4" s="251"/>
      <c r="AD4" s="251"/>
      <c r="AE4" s="251"/>
      <c r="AF4" s="251"/>
      <c r="AG4" s="251"/>
      <c r="AH4" s="251"/>
      <c r="AI4" s="251"/>
      <c r="AJ4" s="251"/>
      <c r="AK4" s="251"/>
      <c r="AL4" s="251"/>
      <c r="AM4" s="251"/>
      <c r="AN4" s="251"/>
      <c r="AO4" s="251"/>
      <c r="AP4" s="251"/>
      <c r="AQ4" s="251"/>
      <c r="AR4" s="251"/>
      <c r="AS4" s="251"/>
      <c r="AT4" s="251"/>
      <c r="AU4" s="251"/>
      <c r="AV4" s="251"/>
      <c r="AW4" s="251"/>
      <c r="AX4" s="251"/>
      <c r="AY4" s="251"/>
      <c r="AZ4" s="251"/>
      <c r="BA4" s="251"/>
      <c r="BB4" s="251"/>
      <c r="BC4" s="251"/>
      <c r="BD4" s="251"/>
      <c r="BE4" s="251"/>
      <c r="BF4" s="251"/>
      <c r="BG4" s="251"/>
      <c r="BH4" s="251"/>
      <c r="BI4" s="251"/>
      <c r="BJ4" s="251"/>
      <c r="BK4" s="251"/>
      <c r="BL4" s="251"/>
      <c r="BM4" s="251"/>
      <c r="BN4" s="251"/>
      <c r="BO4" s="251"/>
      <c r="BP4" s="251"/>
      <c r="BQ4" s="251"/>
      <c r="BR4" s="251"/>
      <c r="BS4" s="251"/>
      <c r="BT4" s="251"/>
      <c r="BU4" s="251"/>
      <c r="BV4" s="251"/>
      <c r="BW4" s="251"/>
      <c r="BX4" s="251"/>
      <c r="BY4" s="251"/>
      <c r="BZ4" s="251"/>
      <c r="CA4" s="251"/>
      <c r="CB4" s="251"/>
      <c r="CC4" s="251"/>
      <c r="CD4" s="251"/>
      <c r="CE4" s="251"/>
      <c r="CF4" s="251"/>
      <c r="CG4" s="251"/>
      <c r="CH4" s="251"/>
      <c r="CI4" s="251"/>
      <c r="CJ4" s="251"/>
      <c r="CK4" s="251"/>
      <c r="CL4" s="251"/>
      <c r="CM4" s="251"/>
      <c r="CN4" s="251"/>
      <c r="CO4" s="251"/>
      <c r="CP4" s="251"/>
      <c r="CQ4" s="251"/>
      <c r="CR4" s="251"/>
      <c r="CS4" s="251"/>
      <c r="CT4" s="251"/>
      <c r="CU4" s="251"/>
      <c r="CV4" s="251"/>
      <c r="CW4" s="251"/>
      <c r="CX4" s="251"/>
      <c r="CY4" s="251"/>
      <c r="CZ4" s="251"/>
      <c r="DA4" s="251"/>
      <c r="DB4" s="251"/>
      <c r="DC4" s="251"/>
      <c r="DD4" s="251"/>
      <c r="DE4" s="251"/>
      <c r="DF4" s="251"/>
      <c r="DG4" s="251"/>
      <c r="DH4" s="251"/>
      <c r="DI4" s="251"/>
      <c r="DJ4" s="251"/>
      <c r="DK4" s="251"/>
      <c r="DL4" s="251"/>
    </row>
    <row r="5" spans="2:116" ht="13.2">
      <c r="R5" s="251"/>
      <c r="S5" s="251"/>
      <c r="T5" s="251"/>
      <c r="U5" s="251"/>
      <c r="V5" s="251"/>
      <c r="W5" s="251"/>
      <c r="X5" s="251"/>
      <c r="Y5" s="251"/>
      <c r="Z5" s="251"/>
      <c r="AA5" s="251"/>
      <c r="AB5" s="251"/>
      <c r="AC5" s="251"/>
      <c r="AD5" s="251"/>
      <c r="AE5" s="251"/>
      <c r="AF5" s="251"/>
      <c r="AG5" s="251"/>
      <c r="AH5" s="251"/>
      <c r="AI5" s="251"/>
      <c r="AJ5" s="251"/>
      <c r="AK5" s="251"/>
      <c r="AL5" s="251"/>
      <c r="AM5" s="251"/>
      <c r="AN5" s="251"/>
      <c r="AO5" s="251"/>
      <c r="AP5" s="251"/>
      <c r="AQ5" s="251"/>
      <c r="AR5" s="251"/>
      <c r="AS5" s="251"/>
      <c r="AT5" s="251"/>
      <c r="AU5" s="251"/>
      <c r="AV5" s="251"/>
      <c r="AW5" s="251"/>
      <c r="AX5" s="251"/>
      <c r="AY5" s="251"/>
      <c r="AZ5" s="251"/>
      <c r="BA5" s="251"/>
      <c r="BB5" s="251"/>
      <c r="BC5" s="251"/>
      <c r="BD5" s="251"/>
      <c r="BE5" s="251"/>
      <c r="BF5" s="251"/>
      <c r="BG5" s="251"/>
      <c r="BH5" s="251"/>
      <c r="BI5" s="251"/>
      <c r="BJ5" s="251"/>
      <c r="BK5" s="251"/>
      <c r="BL5" s="251"/>
      <c r="BM5" s="251"/>
      <c r="BN5" s="251"/>
      <c r="BO5" s="251"/>
      <c r="BP5" s="251"/>
      <c r="BQ5" s="251"/>
      <c r="BR5" s="251"/>
      <c r="BS5" s="251"/>
      <c r="BT5" s="251"/>
      <c r="BU5" s="251"/>
      <c r="BV5" s="251"/>
      <c r="BW5" s="251"/>
      <c r="BX5" s="251"/>
      <c r="BY5" s="251"/>
      <c r="BZ5" s="251"/>
      <c r="CA5" s="251"/>
      <c r="CB5" s="251"/>
      <c r="CC5" s="251"/>
      <c r="CD5" s="251"/>
      <c r="CE5" s="251"/>
      <c r="CF5" s="251"/>
      <c r="CG5" s="251"/>
      <c r="CH5" s="251"/>
      <c r="CI5" s="251"/>
      <c r="CJ5" s="251"/>
      <c r="CK5" s="251"/>
      <c r="CL5" s="251"/>
      <c r="CM5" s="251"/>
      <c r="CN5" s="251"/>
      <c r="CO5" s="251"/>
      <c r="CP5" s="251"/>
      <c r="CQ5" s="251"/>
      <c r="CR5" s="251"/>
      <c r="CS5" s="251"/>
      <c r="CT5" s="251"/>
      <c r="CU5" s="251"/>
      <c r="CV5" s="251"/>
      <c r="CW5" s="251"/>
      <c r="CX5" s="251"/>
      <c r="CY5" s="251"/>
      <c r="CZ5" s="251"/>
      <c r="DA5" s="251"/>
      <c r="DB5" s="251"/>
      <c r="DC5" s="251"/>
      <c r="DD5" s="251"/>
      <c r="DE5" s="251"/>
      <c r="DF5" s="251"/>
      <c r="DG5" s="251"/>
      <c r="DH5" s="251"/>
      <c r="DI5" s="251"/>
      <c r="DJ5" s="251"/>
      <c r="DK5" s="251"/>
      <c r="DL5" s="251"/>
    </row>
    <row r="6" spans="2:116" ht="13.2"/>
    <row r="7" spans="2:116" ht="13.2"/>
    <row r="8" spans="2:116" ht="13.2"/>
    <row r="9" spans="2:116" ht="13.2"/>
    <row r="10" spans="2:116" ht="13.2"/>
    <row r="11" spans="2:116" ht="13.2"/>
    <row r="12" spans="2:116" ht="13.2"/>
    <row r="13" spans="2:116" ht="13.2"/>
    <row r="14" spans="2:116" ht="13.2"/>
    <row r="15" spans="2:116" ht="13.2"/>
    <row r="16" spans="2:116" ht="13.2"/>
    <row r="17" spans="9:116" ht="13.2"/>
    <row r="18" spans="9:116" ht="13.2">
      <c r="I18" s="251"/>
      <c r="J18" s="251"/>
      <c r="K18" s="251"/>
      <c r="L18" s="251"/>
      <c r="M18" s="251"/>
      <c r="N18" s="251"/>
      <c r="O18" s="251"/>
      <c r="P18" s="251"/>
      <c r="Q18" s="251"/>
      <c r="R18" s="251"/>
      <c r="S18" s="251"/>
      <c r="T18" s="251"/>
      <c r="U18" s="251"/>
      <c r="V18" s="251"/>
      <c r="W18" s="251"/>
      <c r="X18" s="251"/>
      <c r="Y18" s="251"/>
      <c r="Z18" s="251"/>
      <c r="AA18" s="251"/>
      <c r="AB18" s="251"/>
      <c r="AC18" s="251"/>
      <c r="AD18" s="251"/>
      <c r="AE18" s="251"/>
      <c r="AF18" s="251"/>
      <c r="AG18" s="251"/>
      <c r="AH18" s="251"/>
      <c r="AI18" s="251"/>
      <c r="AJ18" s="251"/>
      <c r="AK18" s="251"/>
      <c r="AL18" s="251"/>
      <c r="AM18" s="251"/>
      <c r="AN18" s="251"/>
      <c r="AO18" s="251"/>
      <c r="AP18" s="251"/>
      <c r="AQ18" s="251"/>
      <c r="AR18" s="251"/>
      <c r="AS18" s="251"/>
      <c r="AT18" s="251"/>
      <c r="AU18" s="251"/>
      <c r="AV18" s="251"/>
      <c r="AW18" s="251"/>
      <c r="AX18" s="251"/>
      <c r="AY18" s="251"/>
      <c r="AZ18" s="251"/>
      <c r="BA18" s="251"/>
      <c r="BB18" s="251"/>
      <c r="BC18" s="251"/>
      <c r="BD18" s="251"/>
      <c r="BE18" s="251"/>
      <c r="BF18" s="251"/>
      <c r="BG18" s="251"/>
      <c r="BH18" s="251"/>
      <c r="BI18" s="251"/>
      <c r="BJ18" s="251"/>
      <c r="BK18" s="251"/>
      <c r="BL18" s="251"/>
      <c r="BM18" s="251"/>
      <c r="BN18" s="251"/>
      <c r="BO18" s="251"/>
      <c r="BP18" s="251"/>
      <c r="BQ18" s="251"/>
      <c r="BR18" s="251"/>
      <c r="BS18" s="251"/>
      <c r="BT18" s="251"/>
      <c r="BU18" s="251"/>
      <c r="BV18" s="251"/>
      <c r="BW18" s="251"/>
      <c r="BX18" s="251"/>
      <c r="BY18" s="251"/>
      <c r="BZ18" s="251"/>
      <c r="CA18" s="251"/>
      <c r="CB18" s="251"/>
      <c r="CC18" s="251"/>
      <c r="CD18" s="251"/>
      <c r="CE18" s="251"/>
      <c r="CF18" s="251"/>
      <c r="CG18" s="251"/>
      <c r="CH18" s="251"/>
      <c r="CI18" s="251"/>
      <c r="CJ18" s="251"/>
      <c r="CK18" s="251"/>
      <c r="CL18" s="251"/>
      <c r="CM18" s="251"/>
      <c r="CN18" s="251"/>
      <c r="CO18" s="251"/>
      <c r="CP18" s="251"/>
      <c r="CQ18" s="251"/>
      <c r="CR18" s="251"/>
      <c r="CS18" s="251"/>
      <c r="CT18" s="251"/>
      <c r="CU18" s="251"/>
      <c r="CV18" s="251"/>
      <c r="CW18" s="251"/>
      <c r="CX18" s="251"/>
      <c r="CY18" s="251"/>
      <c r="CZ18" s="251"/>
      <c r="DA18" s="251"/>
      <c r="DB18" s="251"/>
      <c r="DC18" s="251"/>
      <c r="DD18" s="251"/>
      <c r="DE18" s="251"/>
      <c r="DF18" s="251"/>
      <c r="DG18" s="251"/>
      <c r="DH18" s="251"/>
      <c r="DI18" s="251"/>
      <c r="DJ18" s="251"/>
      <c r="DK18" s="251"/>
      <c r="DL18" s="251"/>
    </row>
    <row r="19" spans="9:116" ht="13.2"/>
    <row r="20" spans="9:116" ht="13.2"/>
    <row r="21" spans="9:116" ht="13.2">
      <c r="DL21" s="251"/>
    </row>
    <row r="22" spans="9:116" ht="13.2">
      <c r="DI22" s="251"/>
      <c r="DJ22" s="251"/>
      <c r="DK22" s="251"/>
      <c r="DL22" s="251"/>
    </row>
    <row r="23" spans="9:116" ht="13.2">
      <c r="CY23" s="251"/>
      <c r="CZ23" s="251"/>
      <c r="DA23" s="251"/>
      <c r="DB23" s="251"/>
      <c r="DC23" s="251"/>
      <c r="DD23" s="251"/>
      <c r="DE23" s="251"/>
      <c r="DF23" s="251"/>
      <c r="DG23" s="251"/>
      <c r="DH23" s="251"/>
      <c r="DI23" s="251"/>
      <c r="DJ23" s="251"/>
      <c r="DK23" s="251"/>
      <c r="DL23" s="251"/>
    </row>
    <row r="24" spans="9:116" ht="13.2"/>
    <row r="25" spans="9:116" ht="13.2"/>
    <row r="26" spans="9:116" ht="13.2"/>
    <row r="27" spans="9:116" ht="13.2"/>
    <row r="28" spans="9:116" ht="13.2"/>
    <row r="29" spans="9:116" ht="13.2"/>
    <row r="30" spans="9:116" ht="13.2"/>
    <row r="31" spans="9:116" ht="13.2"/>
    <row r="32" spans="9:116" ht="13.2"/>
    <row r="33" spans="15:116" ht="13.2"/>
    <row r="34" spans="15:116" ht="13.2"/>
    <row r="35" spans="15:116" ht="13.2">
      <c r="CZ35" s="251"/>
      <c r="DA35" s="251"/>
      <c r="DB35" s="251"/>
      <c r="DC35" s="251"/>
      <c r="DD35" s="251"/>
      <c r="DE35" s="251"/>
      <c r="DF35" s="251"/>
      <c r="DG35" s="251"/>
      <c r="DH35" s="251"/>
      <c r="DI35" s="251"/>
      <c r="DJ35" s="251"/>
      <c r="DK35" s="251"/>
      <c r="DL35" s="251"/>
    </row>
    <row r="36" spans="15:116" ht="13.2"/>
    <row r="37" spans="15:116" ht="13.2">
      <c r="DL37" s="251"/>
    </row>
    <row r="38" spans="15:116" ht="13.2">
      <c r="DI38" s="251"/>
      <c r="DJ38" s="251"/>
      <c r="DK38" s="251"/>
      <c r="DL38" s="251"/>
    </row>
    <row r="39" spans="15:116" ht="13.2"/>
    <row r="40" spans="15:116" ht="13.2"/>
    <row r="41" spans="15:116" ht="13.2"/>
    <row r="42" spans="15:116" ht="13.2"/>
    <row r="43" spans="15:116" ht="13.2">
      <c r="O43" s="251"/>
      <c r="P43" s="251"/>
      <c r="Q43" s="251"/>
      <c r="R43" s="251"/>
      <c r="S43" s="251"/>
      <c r="T43" s="251"/>
      <c r="U43" s="251"/>
      <c r="V43" s="251"/>
      <c r="W43" s="251"/>
      <c r="X43" s="251"/>
      <c r="Y43" s="251"/>
      <c r="Z43" s="251"/>
      <c r="AA43" s="251"/>
      <c r="AB43" s="251"/>
      <c r="AC43" s="251"/>
      <c r="AD43" s="251"/>
      <c r="AE43" s="251"/>
      <c r="AF43" s="251"/>
      <c r="AG43" s="251"/>
      <c r="AH43" s="251"/>
      <c r="AI43" s="251"/>
      <c r="AJ43" s="251"/>
      <c r="AK43" s="251"/>
      <c r="AL43" s="251"/>
      <c r="AM43" s="251"/>
      <c r="AN43" s="251"/>
      <c r="AO43" s="251"/>
      <c r="AP43" s="251"/>
      <c r="AQ43" s="251"/>
      <c r="AR43" s="251"/>
      <c r="AS43" s="251"/>
      <c r="AT43" s="251"/>
      <c r="AU43" s="251"/>
      <c r="AV43" s="251"/>
      <c r="AW43" s="251"/>
      <c r="AX43" s="251"/>
      <c r="AY43" s="251"/>
      <c r="AZ43" s="251"/>
      <c r="BA43" s="251"/>
      <c r="BB43" s="251"/>
      <c r="BC43" s="251"/>
      <c r="BD43" s="251"/>
      <c r="BE43" s="251"/>
      <c r="BF43" s="251"/>
      <c r="BG43" s="251"/>
      <c r="BH43" s="251"/>
      <c r="BI43" s="251"/>
      <c r="BJ43" s="251"/>
      <c r="BK43" s="251"/>
      <c r="BL43" s="251"/>
      <c r="BM43" s="251"/>
      <c r="BN43" s="251"/>
      <c r="BO43" s="251"/>
      <c r="BP43" s="251"/>
      <c r="BQ43" s="251"/>
      <c r="BR43" s="251"/>
      <c r="BS43" s="251"/>
      <c r="BT43" s="251"/>
      <c r="BU43" s="251"/>
      <c r="BV43" s="251"/>
      <c r="BW43" s="251"/>
      <c r="BX43" s="251"/>
      <c r="BY43" s="251"/>
      <c r="BZ43" s="251"/>
      <c r="CA43" s="251"/>
      <c r="CB43" s="251"/>
      <c r="CC43" s="251"/>
      <c r="CD43" s="251"/>
      <c r="CE43" s="251"/>
      <c r="CF43" s="251"/>
      <c r="CG43" s="251"/>
      <c r="CH43" s="251"/>
      <c r="CI43" s="251"/>
      <c r="CJ43" s="251"/>
      <c r="CK43" s="251"/>
      <c r="CL43" s="251"/>
      <c r="CM43" s="251"/>
      <c r="CN43" s="251"/>
      <c r="CO43" s="251"/>
      <c r="CP43" s="251"/>
      <c r="CQ43" s="251"/>
      <c r="CR43" s="251"/>
      <c r="CS43" s="251"/>
      <c r="CT43" s="251"/>
      <c r="CU43" s="251"/>
      <c r="CV43" s="251"/>
      <c r="CW43" s="251"/>
      <c r="CX43" s="251"/>
      <c r="CY43" s="251"/>
      <c r="CZ43" s="251"/>
      <c r="DA43" s="251"/>
      <c r="DB43" s="251"/>
      <c r="DC43" s="251"/>
      <c r="DD43" s="251"/>
      <c r="DE43" s="251"/>
      <c r="DF43" s="251"/>
      <c r="DG43" s="251"/>
      <c r="DH43" s="251"/>
      <c r="DI43" s="251"/>
      <c r="DJ43" s="251"/>
      <c r="DK43" s="251"/>
      <c r="DL43" s="251"/>
    </row>
    <row r="44" spans="15:116" ht="13.2">
      <c r="DL44" s="251"/>
    </row>
    <row r="45" spans="15:116" ht="13.2"/>
    <row r="46" spans="15:116" ht="13.2">
      <c r="DA46" s="251"/>
      <c r="DB46" s="251"/>
      <c r="DC46" s="251"/>
      <c r="DD46" s="251"/>
      <c r="DE46" s="251"/>
      <c r="DF46" s="251"/>
      <c r="DG46" s="251"/>
      <c r="DH46" s="251"/>
      <c r="DI46" s="251"/>
      <c r="DJ46" s="251"/>
      <c r="DK46" s="251"/>
      <c r="DL46" s="251"/>
    </row>
    <row r="47" spans="15:116" ht="13.2"/>
    <row r="48" spans="15:116" ht="13.2"/>
    <row r="49" spans="104:116" ht="13.2"/>
    <row r="50" spans="104:116" ht="13.2">
      <c r="CZ50" s="251"/>
      <c r="DA50" s="251"/>
      <c r="DB50" s="251"/>
      <c r="DC50" s="251"/>
      <c r="DD50" s="251"/>
      <c r="DE50" s="251"/>
      <c r="DF50" s="251"/>
      <c r="DG50" s="251"/>
      <c r="DH50" s="251"/>
      <c r="DI50" s="251"/>
      <c r="DJ50" s="251"/>
      <c r="DK50" s="251"/>
      <c r="DL50" s="251"/>
    </row>
    <row r="51" spans="104:116" ht="13.2"/>
    <row r="52" spans="104:116" ht="13.2"/>
    <row r="53" spans="104:116" ht="13.2">
      <c r="DL53" s="251"/>
    </row>
    <row r="54" spans="104:116" ht="13.2"/>
    <row r="55" spans="104:116" ht="13.2"/>
    <row r="56" spans="104:116" ht="13.2"/>
    <row r="57" spans="104:116" ht="13.2"/>
    <row r="58" spans="104:116" ht="13.2"/>
    <row r="59" spans="104:116" ht="13.2"/>
    <row r="60" spans="104:116" ht="13.2"/>
    <row r="61" spans="104:116" ht="13.2"/>
    <row r="62" spans="104:116" ht="13.2"/>
    <row r="63" spans="104:116" ht="13.2"/>
    <row r="64" spans="104:116" ht="13.2"/>
    <row r="65" spans="107:116" ht="13.2"/>
    <row r="66" spans="107:116" ht="13.2"/>
    <row r="67" spans="107:116" ht="13.2">
      <c r="DC67" s="251"/>
      <c r="DD67" s="251"/>
      <c r="DE67" s="251"/>
      <c r="DF67" s="251"/>
      <c r="DG67" s="251"/>
      <c r="DH67" s="251"/>
      <c r="DI67" s="251"/>
      <c r="DJ67" s="251"/>
      <c r="DK67" s="251"/>
      <c r="DL67" s="251"/>
    </row>
    <row r="68" spans="107:116" ht="13.2"/>
    <row r="69" spans="107:116" ht="13.2"/>
    <row r="70" spans="107:116" ht="13.2"/>
    <row r="71" spans="107:116" ht="13.2"/>
    <row r="72" spans="107:116" ht="13.2"/>
    <row r="73" spans="107:116" ht="13.2"/>
    <row r="74" spans="107:116" ht="13.2"/>
    <row r="75" spans="107:116" ht="13.2"/>
    <row r="76" spans="107:116" ht="13.2"/>
    <row r="77" spans="107:116" ht="13.2"/>
    <row r="78" spans="107:116" ht="13.2"/>
    <row r="79" spans="107:116" ht="13.2"/>
    <row r="80" spans="107:116" ht="13.2"/>
    <row r="81" ht="13.2"/>
    <row r="82" ht="13.2"/>
    <row r="83" ht="13.2"/>
    <row r="84" ht="13.2"/>
    <row r="85" ht="13.2"/>
    <row r="86" ht="13.2"/>
    <row r="87" ht="13.2"/>
    <row r="88" ht="13.2"/>
    <row r="89" ht="13.2"/>
  </sheetData>
  <sheetProtection algorithmName="SHA-512" hashValue="0U1yNZGNRPhf/05TsFKM9gObDLeDcUH8W1ApXDyMXlnXSAYUCg4FZ12XeYUkPvpkExg/ErmNoP1XPbd4Qk/K/w==" saltValue="OmeIlunDJ7UtAljnWzpOkA==" spinCount="100000" sheet="1" objects="1" scenarios="1"/>
  <dataConsolidate/>
  <phoneticPr fontId="2"/>
  <printOptions horizontalCentered="1" verticalCentered="1"/>
  <pageMargins left="0" right="0" top="0" bottom="0" header="0" footer="0"/>
  <pageSetup paperSize="8" scale="68"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Z73"/>
  <sheetViews>
    <sheetView showGridLines="0" view="pageBreakPreview" zoomScale="70" zoomScaleSheetLayoutView="70" workbookViewId="0"/>
  </sheetViews>
  <sheetFormatPr defaultColWidth="0" defaultRowHeight="13.5" customHeight="1" zeroHeight="1"/>
  <cols>
    <col min="1" max="36" width="2.44140625" style="253" customWidth="1"/>
    <col min="37" max="44" width="17" style="253" customWidth="1"/>
    <col min="45" max="45" width="6.109375" style="259" customWidth="1"/>
    <col min="46" max="46" width="3" style="257" customWidth="1"/>
    <col min="47" max="47" width="19.109375" style="253" hidden="1" customWidth="1"/>
    <col min="48" max="52" width="12.6640625" style="253" hidden="1" customWidth="1"/>
    <col min="53" max="16384" width="8.6640625" style="253" hidden="1"/>
  </cols>
  <sheetData>
    <row r="1" spans="1:46" ht="13.2">
      <c r="AS1" s="253"/>
      <c r="AT1" s="253"/>
    </row>
    <row r="2" spans="1:46" ht="13.2">
      <c r="AS2" s="253"/>
      <c r="AT2" s="253"/>
    </row>
    <row r="3" spans="1:46" ht="13.2">
      <c r="AS3" s="253"/>
      <c r="AT3" s="253"/>
    </row>
    <row r="4" spans="1:46" ht="13.2">
      <c r="AS4" s="253"/>
      <c r="AT4" s="253"/>
    </row>
    <row r="5" spans="1:46" ht="16.2">
      <c r="A5" s="254" t="s">
        <v>478</v>
      </c>
      <c r="B5" s="255"/>
      <c r="C5" s="255"/>
      <c r="D5" s="255"/>
      <c r="E5" s="255"/>
      <c r="F5" s="255"/>
      <c r="G5" s="255"/>
      <c r="H5" s="255"/>
      <c r="I5" s="255"/>
      <c r="J5" s="255"/>
      <c r="K5" s="255"/>
      <c r="L5" s="255"/>
      <c r="M5" s="255"/>
      <c r="N5" s="255"/>
      <c r="O5" s="255"/>
      <c r="P5" s="255"/>
      <c r="Q5" s="255"/>
      <c r="R5" s="255"/>
      <c r="S5" s="255"/>
      <c r="T5" s="255"/>
      <c r="U5" s="255"/>
      <c r="V5" s="255"/>
      <c r="W5" s="255"/>
      <c r="X5" s="255"/>
      <c r="Y5" s="255"/>
      <c r="Z5" s="255"/>
      <c r="AA5" s="255"/>
      <c r="AB5" s="255"/>
      <c r="AC5" s="255"/>
      <c r="AD5" s="255"/>
      <c r="AE5" s="255"/>
      <c r="AF5" s="255"/>
      <c r="AG5" s="255"/>
      <c r="AH5" s="255"/>
      <c r="AI5" s="255"/>
      <c r="AJ5" s="255"/>
      <c r="AK5" s="255"/>
      <c r="AL5" s="255"/>
      <c r="AM5" s="255"/>
      <c r="AN5" s="255"/>
      <c r="AO5" s="255"/>
      <c r="AP5" s="255"/>
      <c r="AQ5" s="255"/>
      <c r="AR5" s="255"/>
      <c r="AS5" s="256"/>
    </row>
    <row r="6" spans="1:46" ht="13.2">
      <c r="A6" s="257"/>
      <c r="AK6" s="258" t="s">
        <v>479</v>
      </c>
      <c r="AL6" s="258"/>
      <c r="AM6" s="258"/>
      <c r="AN6" s="258"/>
    </row>
    <row r="7" spans="1:46" ht="13.5" customHeight="1">
      <c r="A7" s="257"/>
      <c r="AK7" s="260"/>
      <c r="AL7" s="261"/>
      <c r="AM7" s="261"/>
      <c r="AN7" s="262"/>
      <c r="AO7" s="1130" t="s">
        <v>480</v>
      </c>
      <c r="AP7" s="263"/>
      <c r="AQ7" s="264" t="s">
        <v>481</v>
      </c>
      <c r="AR7" s="265"/>
    </row>
    <row r="8" spans="1:46" ht="13.2">
      <c r="A8" s="257"/>
      <c r="AK8" s="266"/>
      <c r="AL8" s="267"/>
      <c r="AM8" s="267"/>
      <c r="AN8" s="268"/>
      <c r="AO8" s="1131"/>
      <c r="AP8" s="269" t="s">
        <v>482</v>
      </c>
      <c r="AQ8" s="270" t="s">
        <v>483</v>
      </c>
      <c r="AR8" s="271" t="s">
        <v>484</v>
      </c>
    </row>
    <row r="9" spans="1:46" ht="13.2">
      <c r="A9" s="257"/>
      <c r="AK9" s="1132" t="s">
        <v>485</v>
      </c>
      <c r="AL9" s="1133"/>
      <c r="AM9" s="1133"/>
      <c r="AN9" s="1134"/>
      <c r="AO9" s="272">
        <v>1083750</v>
      </c>
      <c r="AP9" s="272">
        <v>235444</v>
      </c>
      <c r="AQ9" s="273">
        <v>273733</v>
      </c>
      <c r="AR9" s="274">
        <v>-14</v>
      </c>
    </row>
    <row r="10" spans="1:46" ht="13.5" customHeight="1">
      <c r="A10" s="257"/>
      <c r="AK10" s="1132" t="s">
        <v>486</v>
      </c>
      <c r="AL10" s="1133"/>
      <c r="AM10" s="1133"/>
      <c r="AN10" s="1134"/>
      <c r="AO10" s="275">
        <v>17850</v>
      </c>
      <c r="AP10" s="275">
        <v>3878</v>
      </c>
      <c r="AQ10" s="276">
        <v>30345</v>
      </c>
      <c r="AR10" s="277">
        <v>-87.2</v>
      </c>
    </row>
    <row r="11" spans="1:46" ht="13.5" customHeight="1">
      <c r="A11" s="257"/>
      <c r="AK11" s="1132" t="s">
        <v>487</v>
      </c>
      <c r="AL11" s="1133"/>
      <c r="AM11" s="1133"/>
      <c r="AN11" s="1134"/>
      <c r="AO11" s="275" t="s">
        <v>488</v>
      </c>
      <c r="AP11" s="275" t="s">
        <v>488</v>
      </c>
      <c r="AQ11" s="276">
        <v>4149</v>
      </c>
      <c r="AR11" s="277" t="s">
        <v>488</v>
      </c>
    </row>
    <row r="12" spans="1:46" ht="13.5" customHeight="1">
      <c r="A12" s="257"/>
      <c r="AK12" s="1132" t="s">
        <v>489</v>
      </c>
      <c r="AL12" s="1133"/>
      <c r="AM12" s="1133"/>
      <c r="AN12" s="1134"/>
      <c r="AO12" s="275" t="s">
        <v>488</v>
      </c>
      <c r="AP12" s="275" t="s">
        <v>488</v>
      </c>
      <c r="AQ12" s="276" t="s">
        <v>488</v>
      </c>
      <c r="AR12" s="277" t="s">
        <v>488</v>
      </c>
    </row>
    <row r="13" spans="1:46" ht="13.5" customHeight="1">
      <c r="A13" s="257"/>
      <c r="AK13" s="1132" t="s">
        <v>490</v>
      </c>
      <c r="AL13" s="1133"/>
      <c r="AM13" s="1133"/>
      <c r="AN13" s="1134"/>
      <c r="AO13" s="275">
        <v>45314</v>
      </c>
      <c r="AP13" s="275">
        <v>9844</v>
      </c>
      <c r="AQ13" s="276">
        <v>9494</v>
      </c>
      <c r="AR13" s="277">
        <v>3.7</v>
      </c>
    </row>
    <row r="14" spans="1:46" ht="13.5" customHeight="1">
      <c r="A14" s="257"/>
      <c r="AK14" s="1132" t="s">
        <v>491</v>
      </c>
      <c r="AL14" s="1133"/>
      <c r="AM14" s="1133"/>
      <c r="AN14" s="1134"/>
      <c r="AO14" s="275">
        <v>49693</v>
      </c>
      <c r="AP14" s="275">
        <v>10796</v>
      </c>
      <c r="AQ14" s="276">
        <v>5033</v>
      </c>
      <c r="AR14" s="277">
        <v>114.5</v>
      </c>
    </row>
    <row r="15" spans="1:46" ht="13.5" customHeight="1">
      <c r="A15" s="257"/>
      <c r="AK15" s="1135" t="s">
        <v>492</v>
      </c>
      <c r="AL15" s="1136"/>
      <c r="AM15" s="1136"/>
      <c r="AN15" s="1137"/>
      <c r="AO15" s="275">
        <v>-79900</v>
      </c>
      <c r="AP15" s="275">
        <v>-17358</v>
      </c>
      <c r="AQ15" s="276">
        <v>-17000</v>
      </c>
      <c r="AR15" s="277">
        <v>2.1</v>
      </c>
    </row>
    <row r="16" spans="1:46" ht="13.2">
      <c r="A16" s="257"/>
      <c r="AK16" s="1135" t="s">
        <v>177</v>
      </c>
      <c r="AL16" s="1136"/>
      <c r="AM16" s="1136"/>
      <c r="AN16" s="1137"/>
      <c r="AO16" s="275">
        <v>1116707</v>
      </c>
      <c r="AP16" s="275">
        <v>242604</v>
      </c>
      <c r="AQ16" s="276">
        <v>305754</v>
      </c>
      <c r="AR16" s="277">
        <v>-20.7</v>
      </c>
    </row>
    <row r="17" spans="1:46" ht="13.2">
      <c r="A17" s="257"/>
    </row>
    <row r="18" spans="1:46" ht="13.2">
      <c r="A18" s="257"/>
      <c r="AQ18" s="278"/>
      <c r="AR18" s="278"/>
    </row>
    <row r="19" spans="1:46" ht="13.2">
      <c r="A19" s="257"/>
      <c r="AK19" s="253" t="s">
        <v>493</v>
      </c>
    </row>
    <row r="20" spans="1:46" ht="13.2">
      <c r="A20" s="257"/>
      <c r="AK20" s="279"/>
      <c r="AL20" s="280"/>
      <c r="AM20" s="280"/>
      <c r="AN20" s="281"/>
      <c r="AO20" s="282" t="s">
        <v>494</v>
      </c>
      <c r="AP20" s="283" t="s">
        <v>495</v>
      </c>
      <c r="AQ20" s="284" t="s">
        <v>496</v>
      </c>
      <c r="AR20" s="285"/>
    </row>
    <row r="21" spans="1:46" s="258" customFormat="1" ht="13.2">
      <c r="A21" s="286"/>
      <c r="AK21" s="1138" t="s">
        <v>497</v>
      </c>
      <c r="AL21" s="1139"/>
      <c r="AM21" s="1139"/>
      <c r="AN21" s="1140"/>
      <c r="AO21" s="287">
        <v>19.989999999999998</v>
      </c>
      <c r="AP21" s="288">
        <v>26.54</v>
      </c>
      <c r="AQ21" s="289">
        <v>-6.55</v>
      </c>
      <c r="AS21" s="290"/>
      <c r="AT21" s="286"/>
    </row>
    <row r="22" spans="1:46" s="258" customFormat="1" ht="13.2">
      <c r="A22" s="286"/>
      <c r="AK22" s="1138" t="s">
        <v>498</v>
      </c>
      <c r="AL22" s="1139"/>
      <c r="AM22" s="1139"/>
      <c r="AN22" s="1140"/>
      <c r="AO22" s="291">
        <v>99.9</v>
      </c>
      <c r="AP22" s="292">
        <v>93.9</v>
      </c>
      <c r="AQ22" s="293">
        <v>6</v>
      </c>
      <c r="AR22" s="278"/>
      <c r="AS22" s="290"/>
      <c r="AT22" s="286"/>
    </row>
    <row r="23" spans="1:46" s="258" customFormat="1" ht="13.2">
      <c r="A23" s="286"/>
      <c r="AP23" s="278"/>
      <c r="AQ23" s="278"/>
      <c r="AR23" s="278"/>
      <c r="AS23" s="290"/>
      <c r="AT23" s="286"/>
    </row>
    <row r="24" spans="1:46" s="258" customFormat="1" ht="13.2">
      <c r="A24" s="286"/>
      <c r="AP24" s="278"/>
      <c r="AQ24" s="278"/>
      <c r="AR24" s="278"/>
      <c r="AS24" s="290"/>
      <c r="AT24" s="286"/>
    </row>
    <row r="25" spans="1:46" s="258" customFormat="1" ht="13.2">
      <c r="A25" s="294"/>
      <c r="B25" s="295"/>
      <c r="C25" s="295"/>
      <c r="D25" s="295"/>
      <c r="E25" s="295"/>
      <c r="F25" s="295"/>
      <c r="G25" s="295"/>
      <c r="H25" s="295"/>
      <c r="I25" s="295"/>
      <c r="J25" s="295"/>
      <c r="K25" s="295"/>
      <c r="L25" s="295"/>
      <c r="M25" s="295"/>
      <c r="N25" s="295"/>
      <c r="O25" s="295"/>
      <c r="P25" s="295"/>
      <c r="Q25" s="295"/>
      <c r="R25" s="295"/>
      <c r="S25" s="295"/>
      <c r="T25" s="295"/>
      <c r="U25" s="295"/>
      <c r="V25" s="295"/>
      <c r="W25" s="295"/>
      <c r="X25" s="295"/>
      <c r="Y25" s="295"/>
      <c r="Z25" s="295"/>
      <c r="AA25" s="295"/>
      <c r="AB25" s="295"/>
      <c r="AC25" s="295"/>
      <c r="AD25" s="295"/>
      <c r="AE25" s="295"/>
      <c r="AF25" s="295"/>
      <c r="AG25" s="295"/>
      <c r="AH25" s="295"/>
      <c r="AI25" s="295"/>
      <c r="AJ25" s="295"/>
      <c r="AK25" s="295"/>
      <c r="AL25" s="295"/>
      <c r="AM25" s="295"/>
      <c r="AN25" s="295"/>
      <c r="AO25" s="295"/>
      <c r="AP25" s="296"/>
      <c r="AQ25" s="296"/>
      <c r="AR25" s="296"/>
      <c r="AS25" s="297"/>
      <c r="AT25" s="286"/>
    </row>
    <row r="26" spans="1:46" s="258" customFormat="1" ht="13.2">
      <c r="A26" s="1129" t="s">
        <v>499</v>
      </c>
      <c r="B26" s="1129"/>
      <c r="C26" s="1129"/>
      <c r="D26" s="1129"/>
      <c r="E26" s="1129"/>
      <c r="F26" s="1129"/>
      <c r="G26" s="1129"/>
      <c r="H26" s="1129"/>
      <c r="I26" s="1129"/>
      <c r="J26" s="1129"/>
      <c r="K26" s="1129"/>
      <c r="L26" s="1129"/>
      <c r="M26" s="1129"/>
      <c r="N26" s="1129"/>
      <c r="O26" s="1129"/>
      <c r="P26" s="1129"/>
      <c r="Q26" s="1129"/>
      <c r="R26" s="1129"/>
      <c r="S26" s="1129"/>
      <c r="T26" s="1129"/>
      <c r="U26" s="1129"/>
      <c r="V26" s="1129"/>
      <c r="W26" s="1129"/>
      <c r="X26" s="1129"/>
      <c r="Y26" s="1129"/>
      <c r="Z26" s="1129"/>
      <c r="AA26" s="1129"/>
      <c r="AB26" s="1129"/>
      <c r="AC26" s="1129"/>
      <c r="AD26" s="1129"/>
      <c r="AE26" s="1129"/>
      <c r="AF26" s="1129"/>
      <c r="AG26" s="1129"/>
      <c r="AH26" s="1129"/>
      <c r="AI26" s="1129"/>
      <c r="AJ26" s="1129"/>
      <c r="AK26" s="1129"/>
      <c r="AL26" s="1129"/>
      <c r="AM26" s="1129"/>
      <c r="AN26" s="1129"/>
      <c r="AO26" s="1129"/>
      <c r="AP26" s="1129"/>
      <c r="AQ26" s="1129"/>
      <c r="AR26" s="1129"/>
      <c r="AS26" s="1129"/>
    </row>
    <row r="27" spans="1:46" ht="13.2">
      <c r="A27" s="298"/>
      <c r="AS27" s="253"/>
      <c r="AT27" s="253"/>
    </row>
    <row r="28" spans="1:46" ht="16.2">
      <c r="A28" s="254" t="s">
        <v>500</v>
      </c>
      <c r="B28" s="255"/>
      <c r="C28" s="255"/>
      <c r="D28" s="255"/>
      <c r="E28" s="255"/>
      <c r="F28" s="255"/>
      <c r="G28" s="255"/>
      <c r="H28" s="255"/>
      <c r="I28" s="255"/>
      <c r="J28" s="255"/>
      <c r="K28" s="255"/>
      <c r="L28" s="255"/>
      <c r="M28" s="255"/>
      <c r="N28" s="255"/>
      <c r="O28" s="255"/>
      <c r="P28" s="255"/>
      <c r="Q28" s="255"/>
      <c r="R28" s="255"/>
      <c r="S28" s="255"/>
      <c r="T28" s="255"/>
      <c r="U28" s="255"/>
      <c r="V28" s="255"/>
      <c r="W28" s="255"/>
      <c r="X28" s="255"/>
      <c r="Y28" s="255"/>
      <c r="Z28" s="255"/>
      <c r="AA28" s="255"/>
      <c r="AB28" s="255"/>
      <c r="AC28" s="255"/>
      <c r="AD28" s="255"/>
      <c r="AE28" s="255"/>
      <c r="AF28" s="255"/>
      <c r="AG28" s="255"/>
      <c r="AH28" s="255"/>
      <c r="AI28" s="255"/>
      <c r="AJ28" s="255"/>
      <c r="AK28" s="255"/>
      <c r="AL28" s="255"/>
      <c r="AM28" s="255"/>
      <c r="AN28" s="255"/>
      <c r="AO28" s="255"/>
      <c r="AP28" s="255"/>
      <c r="AQ28" s="255"/>
      <c r="AR28" s="255"/>
      <c r="AS28" s="299"/>
    </row>
    <row r="29" spans="1:46" ht="13.2">
      <c r="A29" s="257"/>
      <c r="AK29" s="258" t="s">
        <v>501</v>
      </c>
      <c r="AL29" s="258"/>
      <c r="AM29" s="258"/>
      <c r="AN29" s="258"/>
      <c r="AS29" s="300"/>
    </row>
    <row r="30" spans="1:46" ht="13.5" customHeight="1">
      <c r="A30" s="257"/>
      <c r="AK30" s="260"/>
      <c r="AL30" s="261"/>
      <c r="AM30" s="261"/>
      <c r="AN30" s="262"/>
      <c r="AO30" s="1130" t="s">
        <v>480</v>
      </c>
      <c r="AP30" s="263"/>
      <c r="AQ30" s="264" t="s">
        <v>481</v>
      </c>
      <c r="AR30" s="265"/>
    </row>
    <row r="31" spans="1:46" ht="13.2">
      <c r="A31" s="257"/>
      <c r="AK31" s="266"/>
      <c r="AL31" s="267"/>
      <c r="AM31" s="267"/>
      <c r="AN31" s="268"/>
      <c r="AO31" s="1131"/>
      <c r="AP31" s="269" t="s">
        <v>482</v>
      </c>
      <c r="AQ31" s="270" t="s">
        <v>483</v>
      </c>
      <c r="AR31" s="271" t="s">
        <v>484</v>
      </c>
    </row>
    <row r="32" spans="1:46" ht="27" customHeight="1">
      <c r="A32" s="257"/>
      <c r="AK32" s="1146" t="s">
        <v>502</v>
      </c>
      <c r="AL32" s="1147"/>
      <c r="AM32" s="1147"/>
      <c r="AN32" s="1148"/>
      <c r="AO32" s="301">
        <v>198096</v>
      </c>
      <c r="AP32" s="301">
        <v>43036</v>
      </c>
      <c r="AQ32" s="302">
        <v>170830</v>
      </c>
      <c r="AR32" s="303">
        <v>-74.8</v>
      </c>
    </row>
    <row r="33" spans="1:46" ht="13.5" customHeight="1">
      <c r="A33" s="257"/>
      <c r="AK33" s="1146" t="s">
        <v>503</v>
      </c>
      <c r="AL33" s="1147"/>
      <c r="AM33" s="1147"/>
      <c r="AN33" s="1148"/>
      <c r="AO33" s="301" t="s">
        <v>488</v>
      </c>
      <c r="AP33" s="301" t="s">
        <v>488</v>
      </c>
      <c r="AQ33" s="302" t="s">
        <v>488</v>
      </c>
      <c r="AR33" s="303" t="s">
        <v>488</v>
      </c>
    </row>
    <row r="34" spans="1:46" ht="27" customHeight="1">
      <c r="A34" s="257"/>
      <c r="AK34" s="1146" t="s">
        <v>504</v>
      </c>
      <c r="AL34" s="1147"/>
      <c r="AM34" s="1147"/>
      <c r="AN34" s="1148"/>
      <c r="AO34" s="301" t="s">
        <v>488</v>
      </c>
      <c r="AP34" s="301" t="s">
        <v>488</v>
      </c>
      <c r="AQ34" s="302" t="s">
        <v>488</v>
      </c>
      <c r="AR34" s="303" t="s">
        <v>488</v>
      </c>
    </row>
    <row r="35" spans="1:46" ht="27" customHeight="1">
      <c r="A35" s="257"/>
      <c r="AK35" s="1146" t="s">
        <v>505</v>
      </c>
      <c r="AL35" s="1147"/>
      <c r="AM35" s="1147"/>
      <c r="AN35" s="1148"/>
      <c r="AO35" s="301">
        <v>320276</v>
      </c>
      <c r="AP35" s="301">
        <v>69580</v>
      </c>
      <c r="AQ35" s="302">
        <v>32606</v>
      </c>
      <c r="AR35" s="303">
        <v>113.4</v>
      </c>
    </row>
    <row r="36" spans="1:46" ht="27" customHeight="1">
      <c r="A36" s="257"/>
      <c r="AK36" s="1146" t="s">
        <v>506</v>
      </c>
      <c r="AL36" s="1147"/>
      <c r="AM36" s="1147"/>
      <c r="AN36" s="1148"/>
      <c r="AO36" s="301">
        <v>37067</v>
      </c>
      <c r="AP36" s="301">
        <v>8053</v>
      </c>
      <c r="AQ36" s="302">
        <v>4875</v>
      </c>
      <c r="AR36" s="303">
        <v>65.2</v>
      </c>
    </row>
    <row r="37" spans="1:46" ht="13.5" customHeight="1">
      <c r="A37" s="257"/>
      <c r="AK37" s="1146" t="s">
        <v>507</v>
      </c>
      <c r="AL37" s="1147"/>
      <c r="AM37" s="1147"/>
      <c r="AN37" s="1148"/>
      <c r="AO37" s="301" t="s">
        <v>488</v>
      </c>
      <c r="AP37" s="301" t="s">
        <v>488</v>
      </c>
      <c r="AQ37" s="302">
        <v>993</v>
      </c>
      <c r="AR37" s="303" t="s">
        <v>488</v>
      </c>
    </row>
    <row r="38" spans="1:46" ht="27" customHeight="1">
      <c r="A38" s="257"/>
      <c r="AK38" s="1149" t="s">
        <v>508</v>
      </c>
      <c r="AL38" s="1150"/>
      <c r="AM38" s="1150"/>
      <c r="AN38" s="1151"/>
      <c r="AO38" s="304" t="s">
        <v>488</v>
      </c>
      <c r="AP38" s="304" t="s">
        <v>488</v>
      </c>
      <c r="AQ38" s="305">
        <v>50</v>
      </c>
      <c r="AR38" s="293" t="s">
        <v>488</v>
      </c>
      <c r="AS38" s="300"/>
    </row>
    <row r="39" spans="1:46" ht="13.2">
      <c r="A39" s="257"/>
      <c r="AK39" s="1149" t="s">
        <v>509</v>
      </c>
      <c r="AL39" s="1150"/>
      <c r="AM39" s="1150"/>
      <c r="AN39" s="1151"/>
      <c r="AO39" s="301">
        <v>-943</v>
      </c>
      <c r="AP39" s="301">
        <v>-205</v>
      </c>
      <c r="AQ39" s="302">
        <v>-6626</v>
      </c>
      <c r="AR39" s="303">
        <v>-96.9</v>
      </c>
      <c r="AS39" s="300"/>
    </row>
    <row r="40" spans="1:46" ht="27" customHeight="1">
      <c r="A40" s="257"/>
      <c r="AK40" s="1146" t="s">
        <v>510</v>
      </c>
      <c r="AL40" s="1147"/>
      <c r="AM40" s="1147"/>
      <c r="AN40" s="1148"/>
      <c r="AO40" s="301">
        <v>-369029</v>
      </c>
      <c r="AP40" s="301">
        <v>-80171</v>
      </c>
      <c r="AQ40" s="302">
        <v>-145454</v>
      </c>
      <c r="AR40" s="303">
        <v>-44.9</v>
      </c>
      <c r="AS40" s="300"/>
    </row>
    <row r="41" spans="1:46" ht="13.2">
      <c r="A41" s="257"/>
      <c r="AK41" s="1152" t="s">
        <v>287</v>
      </c>
      <c r="AL41" s="1153"/>
      <c r="AM41" s="1153"/>
      <c r="AN41" s="1154"/>
      <c r="AO41" s="301">
        <v>185467</v>
      </c>
      <c r="AP41" s="301">
        <v>40293</v>
      </c>
      <c r="AQ41" s="302">
        <v>57274</v>
      </c>
      <c r="AR41" s="303">
        <v>-29.6</v>
      </c>
      <c r="AS41" s="300"/>
    </row>
    <row r="42" spans="1:46" ht="13.2">
      <c r="A42" s="257"/>
      <c r="AK42" s="306"/>
      <c r="AQ42" s="278"/>
      <c r="AR42" s="278"/>
      <c r="AS42" s="300"/>
    </row>
    <row r="43" spans="1:46" ht="13.2">
      <c r="A43" s="257"/>
      <c r="AP43" s="307"/>
      <c r="AQ43" s="278"/>
      <c r="AS43" s="300"/>
    </row>
    <row r="44" spans="1:46" ht="13.2">
      <c r="A44" s="257"/>
      <c r="AQ44" s="278"/>
    </row>
    <row r="45" spans="1:46" ht="13.2">
      <c r="A45" s="255"/>
      <c r="B45" s="255"/>
      <c r="C45" s="255"/>
      <c r="D45" s="255"/>
      <c r="E45" s="255"/>
      <c r="F45" s="255"/>
      <c r="G45" s="255"/>
      <c r="H45" s="255"/>
      <c r="I45" s="255"/>
      <c r="J45" s="255"/>
      <c r="K45" s="255"/>
      <c r="L45" s="255"/>
      <c r="M45" s="255"/>
      <c r="N45" s="255"/>
      <c r="O45" s="255"/>
      <c r="P45" s="255"/>
      <c r="Q45" s="255"/>
      <c r="R45" s="255"/>
      <c r="S45" s="255"/>
      <c r="T45" s="255"/>
      <c r="U45" s="255"/>
      <c r="V45" s="255"/>
      <c r="W45" s="255"/>
      <c r="X45" s="255"/>
      <c r="Y45" s="255"/>
      <c r="Z45" s="255"/>
      <c r="AA45" s="255"/>
      <c r="AB45" s="255"/>
      <c r="AC45" s="255"/>
      <c r="AD45" s="255"/>
      <c r="AE45" s="255"/>
      <c r="AF45" s="255"/>
      <c r="AG45" s="255"/>
      <c r="AH45" s="255"/>
      <c r="AI45" s="255"/>
      <c r="AJ45" s="255"/>
      <c r="AK45" s="255"/>
      <c r="AL45" s="255"/>
      <c r="AM45" s="255"/>
      <c r="AN45" s="255"/>
      <c r="AO45" s="255"/>
      <c r="AP45" s="255"/>
      <c r="AQ45" s="308"/>
      <c r="AR45" s="255"/>
      <c r="AS45" s="255"/>
      <c r="AT45" s="253"/>
    </row>
    <row r="46" spans="1:46" ht="13.2">
      <c r="A46" s="309"/>
      <c r="B46" s="309"/>
      <c r="C46" s="309"/>
      <c r="D46" s="309"/>
      <c r="E46" s="309"/>
      <c r="F46" s="309"/>
      <c r="G46" s="309"/>
      <c r="H46" s="309"/>
      <c r="I46" s="309"/>
      <c r="J46" s="309"/>
      <c r="K46" s="309"/>
      <c r="L46" s="309"/>
      <c r="M46" s="309"/>
      <c r="N46" s="309"/>
      <c r="O46" s="309"/>
      <c r="P46" s="309"/>
      <c r="Q46" s="309"/>
      <c r="R46" s="309"/>
      <c r="S46" s="309"/>
      <c r="T46" s="309"/>
      <c r="U46" s="309"/>
      <c r="V46" s="309"/>
      <c r="W46" s="309"/>
      <c r="X46" s="309"/>
      <c r="Y46" s="309"/>
      <c r="Z46" s="309"/>
      <c r="AA46" s="309"/>
      <c r="AB46" s="309"/>
      <c r="AC46" s="309"/>
      <c r="AD46" s="309"/>
      <c r="AE46" s="309"/>
      <c r="AF46" s="309"/>
      <c r="AG46" s="309"/>
      <c r="AH46" s="309"/>
      <c r="AI46" s="309"/>
      <c r="AJ46" s="309"/>
      <c r="AK46" s="309"/>
      <c r="AL46" s="309"/>
      <c r="AM46" s="309"/>
      <c r="AN46" s="309"/>
      <c r="AO46" s="309"/>
      <c r="AP46" s="309"/>
      <c r="AQ46" s="309"/>
      <c r="AR46" s="309"/>
      <c r="AS46" s="309"/>
      <c r="AT46" s="253"/>
    </row>
    <row r="47" spans="1:46" ht="17.25" customHeight="1">
      <c r="A47" s="310" t="s">
        <v>511</v>
      </c>
    </row>
    <row r="48" spans="1:46" ht="13.2">
      <c r="A48" s="257"/>
      <c r="AK48" s="311" t="s">
        <v>512</v>
      </c>
      <c r="AL48" s="311"/>
      <c r="AM48" s="311"/>
      <c r="AN48" s="311"/>
      <c r="AO48" s="311"/>
      <c r="AP48" s="311"/>
      <c r="AQ48" s="312"/>
      <c r="AR48" s="311"/>
    </row>
    <row r="49" spans="1:44" ht="13.5" customHeight="1">
      <c r="A49" s="257"/>
      <c r="AK49" s="313"/>
      <c r="AL49" s="314"/>
      <c r="AM49" s="1141" t="s">
        <v>480</v>
      </c>
      <c r="AN49" s="1143" t="s">
        <v>513</v>
      </c>
      <c r="AO49" s="1144"/>
      <c r="AP49" s="1144"/>
      <c r="AQ49" s="1144"/>
      <c r="AR49" s="1145"/>
    </row>
    <row r="50" spans="1:44" ht="13.2">
      <c r="A50" s="257"/>
      <c r="AK50" s="315"/>
      <c r="AL50" s="316"/>
      <c r="AM50" s="1142"/>
      <c r="AN50" s="317" t="s">
        <v>514</v>
      </c>
      <c r="AO50" s="318" t="s">
        <v>515</v>
      </c>
      <c r="AP50" s="319" t="s">
        <v>516</v>
      </c>
      <c r="AQ50" s="320" t="s">
        <v>517</v>
      </c>
      <c r="AR50" s="321" t="s">
        <v>518</v>
      </c>
    </row>
    <row r="51" spans="1:44" ht="13.2">
      <c r="A51" s="257"/>
      <c r="AK51" s="313" t="s">
        <v>519</v>
      </c>
      <c r="AL51" s="314"/>
      <c r="AM51" s="322">
        <v>1343788</v>
      </c>
      <c r="AN51" s="323">
        <v>266730</v>
      </c>
      <c r="AO51" s="324">
        <v>7.9</v>
      </c>
      <c r="AP51" s="325">
        <v>145139</v>
      </c>
      <c r="AQ51" s="326">
        <v>19.5</v>
      </c>
      <c r="AR51" s="327">
        <v>-11.6</v>
      </c>
    </row>
    <row r="52" spans="1:44" ht="13.2">
      <c r="A52" s="257"/>
      <c r="AK52" s="328"/>
      <c r="AL52" s="329" t="s">
        <v>520</v>
      </c>
      <c r="AM52" s="330">
        <v>1298604</v>
      </c>
      <c r="AN52" s="331">
        <v>257762</v>
      </c>
      <c r="AO52" s="332">
        <v>5</v>
      </c>
      <c r="AP52" s="333">
        <v>83762</v>
      </c>
      <c r="AQ52" s="334">
        <v>33.1</v>
      </c>
      <c r="AR52" s="335">
        <v>-28.1</v>
      </c>
    </row>
    <row r="53" spans="1:44" ht="13.2">
      <c r="A53" s="257"/>
      <c r="AK53" s="313" t="s">
        <v>521</v>
      </c>
      <c r="AL53" s="314"/>
      <c r="AM53" s="322">
        <v>743844</v>
      </c>
      <c r="AN53" s="323">
        <v>149037</v>
      </c>
      <c r="AO53" s="324">
        <v>-44.1</v>
      </c>
      <c r="AP53" s="325">
        <v>332350</v>
      </c>
      <c r="AQ53" s="326">
        <v>129</v>
      </c>
      <c r="AR53" s="327">
        <v>-173.1</v>
      </c>
    </row>
    <row r="54" spans="1:44" ht="13.2">
      <c r="A54" s="257"/>
      <c r="AK54" s="328"/>
      <c r="AL54" s="329" t="s">
        <v>520</v>
      </c>
      <c r="AM54" s="330">
        <v>699795</v>
      </c>
      <c r="AN54" s="331">
        <v>140211</v>
      </c>
      <c r="AO54" s="332">
        <v>-45.6</v>
      </c>
      <c r="AP54" s="333">
        <v>200453</v>
      </c>
      <c r="AQ54" s="334">
        <v>139.30000000000001</v>
      </c>
      <c r="AR54" s="335">
        <v>-184.9</v>
      </c>
    </row>
    <row r="55" spans="1:44" ht="13.2">
      <c r="A55" s="257"/>
      <c r="AK55" s="313" t="s">
        <v>522</v>
      </c>
      <c r="AL55" s="314"/>
      <c r="AM55" s="322">
        <v>751309</v>
      </c>
      <c r="AN55" s="323">
        <v>153422</v>
      </c>
      <c r="AO55" s="324">
        <v>2.9</v>
      </c>
      <c r="AP55" s="325">
        <v>362690</v>
      </c>
      <c r="AQ55" s="326">
        <v>9.1</v>
      </c>
      <c r="AR55" s="327">
        <v>-6.2</v>
      </c>
    </row>
    <row r="56" spans="1:44" ht="13.2">
      <c r="A56" s="257"/>
      <c r="AK56" s="328"/>
      <c r="AL56" s="329" t="s">
        <v>520</v>
      </c>
      <c r="AM56" s="330">
        <v>614670</v>
      </c>
      <c r="AN56" s="331">
        <v>125520</v>
      </c>
      <c r="AO56" s="332">
        <v>-10.5</v>
      </c>
      <c r="AP56" s="333">
        <v>172580</v>
      </c>
      <c r="AQ56" s="334">
        <v>-13.9</v>
      </c>
      <c r="AR56" s="335">
        <v>3.4</v>
      </c>
    </row>
    <row r="57" spans="1:44" ht="13.2">
      <c r="A57" s="257"/>
      <c r="AK57" s="313" t="s">
        <v>523</v>
      </c>
      <c r="AL57" s="314"/>
      <c r="AM57" s="322">
        <v>849549</v>
      </c>
      <c r="AN57" s="323">
        <v>179003</v>
      </c>
      <c r="AO57" s="324">
        <v>16.7</v>
      </c>
      <c r="AP57" s="325">
        <v>296093</v>
      </c>
      <c r="AQ57" s="326">
        <v>-18.399999999999999</v>
      </c>
      <c r="AR57" s="327">
        <v>35.1</v>
      </c>
    </row>
    <row r="58" spans="1:44" ht="13.2">
      <c r="A58" s="257"/>
      <c r="AK58" s="328"/>
      <c r="AL58" s="329" t="s">
        <v>520</v>
      </c>
      <c r="AM58" s="330">
        <v>744565</v>
      </c>
      <c r="AN58" s="331">
        <v>156883</v>
      </c>
      <c r="AO58" s="332">
        <v>25</v>
      </c>
      <c r="AP58" s="333">
        <v>140545</v>
      </c>
      <c r="AQ58" s="334">
        <v>-18.600000000000001</v>
      </c>
      <c r="AR58" s="335">
        <v>43.6</v>
      </c>
    </row>
    <row r="59" spans="1:44" ht="13.2">
      <c r="A59" s="257"/>
      <c r="AK59" s="313" t="s">
        <v>524</v>
      </c>
      <c r="AL59" s="314"/>
      <c r="AM59" s="322">
        <v>1292038</v>
      </c>
      <c r="AN59" s="323">
        <v>280695</v>
      </c>
      <c r="AO59" s="324">
        <v>56.8</v>
      </c>
      <c r="AP59" s="325">
        <v>308655</v>
      </c>
      <c r="AQ59" s="326">
        <v>4.2</v>
      </c>
      <c r="AR59" s="327">
        <v>52.6</v>
      </c>
    </row>
    <row r="60" spans="1:44" ht="13.2">
      <c r="A60" s="257"/>
      <c r="AK60" s="328"/>
      <c r="AL60" s="329" t="s">
        <v>520</v>
      </c>
      <c r="AM60" s="330">
        <v>1235805</v>
      </c>
      <c r="AN60" s="331">
        <v>268478</v>
      </c>
      <c r="AO60" s="332">
        <v>71.099999999999994</v>
      </c>
      <c r="AP60" s="333">
        <v>169887</v>
      </c>
      <c r="AQ60" s="334">
        <v>20.9</v>
      </c>
      <c r="AR60" s="335">
        <v>50.2</v>
      </c>
    </row>
    <row r="61" spans="1:44" ht="13.2">
      <c r="A61" s="257"/>
      <c r="AK61" s="313" t="s">
        <v>525</v>
      </c>
      <c r="AL61" s="336"/>
      <c r="AM61" s="322">
        <v>996106</v>
      </c>
      <c r="AN61" s="323">
        <v>205777</v>
      </c>
      <c r="AO61" s="324">
        <v>8</v>
      </c>
      <c r="AP61" s="325">
        <v>288985</v>
      </c>
      <c r="AQ61" s="337">
        <v>28.7</v>
      </c>
      <c r="AR61" s="327">
        <v>-20.7</v>
      </c>
    </row>
    <row r="62" spans="1:44" ht="13.2">
      <c r="A62" s="257"/>
      <c r="AK62" s="328"/>
      <c r="AL62" s="329" t="s">
        <v>520</v>
      </c>
      <c r="AM62" s="330">
        <v>918688</v>
      </c>
      <c r="AN62" s="331">
        <v>189771</v>
      </c>
      <c r="AO62" s="332">
        <v>9</v>
      </c>
      <c r="AP62" s="333">
        <v>153445</v>
      </c>
      <c r="AQ62" s="334">
        <v>32.200000000000003</v>
      </c>
      <c r="AR62" s="335">
        <v>-23.2</v>
      </c>
    </row>
    <row r="63" spans="1:44" ht="13.2">
      <c r="A63" s="257"/>
    </row>
    <row r="64" spans="1:44" ht="13.2">
      <c r="A64" s="257"/>
    </row>
    <row r="65" spans="1:46" ht="13.2">
      <c r="A65" s="257"/>
    </row>
    <row r="66" spans="1:46" ht="13.2">
      <c r="A66" s="338"/>
      <c r="B66" s="309"/>
      <c r="C66" s="309"/>
      <c r="D66" s="309"/>
      <c r="E66" s="309"/>
      <c r="F66" s="309"/>
      <c r="G66" s="309"/>
      <c r="H66" s="309"/>
      <c r="I66" s="309"/>
      <c r="J66" s="309"/>
      <c r="K66" s="309"/>
      <c r="L66" s="309"/>
      <c r="M66" s="309"/>
      <c r="N66" s="309"/>
      <c r="O66" s="309"/>
      <c r="P66" s="309"/>
      <c r="Q66" s="309"/>
      <c r="R66" s="309"/>
      <c r="S66" s="309"/>
      <c r="T66" s="309"/>
      <c r="U66" s="309"/>
      <c r="V66" s="309"/>
      <c r="W66" s="309"/>
      <c r="X66" s="309"/>
      <c r="Y66" s="309"/>
      <c r="Z66" s="309"/>
      <c r="AA66" s="309"/>
      <c r="AB66" s="309"/>
      <c r="AC66" s="309"/>
      <c r="AD66" s="309"/>
      <c r="AE66" s="309"/>
      <c r="AF66" s="309"/>
      <c r="AG66" s="309"/>
      <c r="AH66" s="309"/>
      <c r="AI66" s="309"/>
      <c r="AJ66" s="309"/>
      <c r="AK66" s="309"/>
      <c r="AL66" s="309"/>
      <c r="AM66" s="309"/>
      <c r="AN66" s="309"/>
      <c r="AO66" s="309"/>
      <c r="AP66" s="309"/>
      <c r="AQ66" s="309"/>
      <c r="AR66" s="309"/>
      <c r="AS66" s="339"/>
    </row>
    <row r="67" spans="1:46" ht="13.5" hidden="1" customHeight="1">
      <c r="AS67" s="253"/>
      <c r="AT67" s="253"/>
    </row>
    <row r="70" spans="1:46" ht="13.2" hidden="1"/>
    <row r="71" spans="1:46" ht="13.2" hidden="1"/>
    <row r="72" spans="1:46" ht="13.2" hidden="1"/>
    <row r="73" spans="1:46" ht="13.2" hidden="1"/>
  </sheetData>
  <sheetProtection algorithmName="SHA-512" hashValue="U1HMpx4EHyKsPHOK1YX3d4/ZqWwh34Eybrck2z1SRPOQKO3y+JE5oiEa25jWo9BTdJpeEJp2BD63G9RJP9iqjQ==" saltValue="Q+CswSw4EN4288GXcysFNQ==" spinCount="100000" sheet="1" objects="1" scenarios="1"/>
  <mergeCells count="25">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 ref="A26:AS26"/>
    <mergeCell ref="AO7:AO8"/>
    <mergeCell ref="AK9:AN9"/>
    <mergeCell ref="AK10:AN10"/>
    <mergeCell ref="AK11:AN11"/>
    <mergeCell ref="AK12:AN12"/>
    <mergeCell ref="AK13:AN13"/>
    <mergeCell ref="AK14:AN14"/>
    <mergeCell ref="AK15:AN15"/>
    <mergeCell ref="AK16:AN16"/>
    <mergeCell ref="AK21:AN21"/>
    <mergeCell ref="AK22:AN22"/>
  </mergeCells>
  <phoneticPr fontId="2"/>
  <printOptions horizontalCentered="1"/>
  <pageMargins left="0.39370078740157483" right="0.19685039370078741" top="0.39370078740157483" bottom="0.31496062992125984" header="0.51181102362204722" footer="0"/>
  <pageSetup paperSize="9" scale="59"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DU121"/>
  <sheetViews>
    <sheetView showGridLines="0" zoomScale="70" zoomScaleNormal="70" zoomScaleSheetLayoutView="55" workbookViewId="0"/>
  </sheetViews>
  <sheetFormatPr defaultColWidth="0" defaultRowHeight="13.5" customHeight="1" zeroHeight="1"/>
  <cols>
    <col min="1" max="125" width="2.44140625" style="252" customWidth="1"/>
    <col min="126" max="16384" width="9" style="251" hidden="1"/>
  </cols>
  <sheetData>
    <row r="1" spans="2:125" ht="13.5" customHeight="1">
      <c r="B1" s="251"/>
      <c r="C1" s="251"/>
      <c r="D1" s="251"/>
      <c r="E1" s="251"/>
      <c r="F1" s="251"/>
      <c r="G1" s="251"/>
      <c r="H1" s="251"/>
      <c r="I1" s="251"/>
      <c r="J1" s="251"/>
      <c r="K1" s="251"/>
      <c r="L1" s="251"/>
      <c r="M1" s="251"/>
      <c r="N1" s="251"/>
      <c r="O1" s="251"/>
      <c r="P1" s="251"/>
      <c r="Q1" s="251"/>
      <c r="R1" s="251"/>
      <c r="S1" s="251"/>
      <c r="T1" s="251"/>
      <c r="U1" s="251"/>
      <c r="V1" s="251"/>
      <c r="W1" s="251"/>
      <c r="X1" s="251"/>
      <c r="Y1" s="251"/>
      <c r="Z1" s="251"/>
      <c r="AA1" s="251"/>
      <c r="AB1" s="251"/>
      <c r="AC1" s="251"/>
      <c r="AD1" s="251"/>
      <c r="AE1" s="251"/>
      <c r="AF1" s="251"/>
      <c r="AG1" s="251"/>
      <c r="AH1" s="251"/>
      <c r="AI1" s="251"/>
      <c r="AJ1" s="251"/>
      <c r="AK1" s="251"/>
      <c r="AL1" s="251"/>
      <c r="AM1" s="251"/>
      <c r="AN1" s="251"/>
      <c r="AO1" s="251"/>
      <c r="AP1" s="251"/>
      <c r="AQ1" s="251"/>
      <c r="AR1" s="251"/>
      <c r="AS1" s="251"/>
      <c r="AT1" s="251"/>
      <c r="AU1" s="251"/>
      <c r="AV1" s="251"/>
      <c r="AW1" s="251"/>
      <c r="AX1" s="251"/>
      <c r="AY1" s="251"/>
      <c r="AZ1" s="251"/>
      <c r="BA1" s="251"/>
      <c r="BB1" s="251"/>
      <c r="BC1" s="251"/>
      <c r="BD1" s="251"/>
      <c r="BE1" s="251"/>
      <c r="BF1" s="251"/>
      <c r="BG1" s="251"/>
      <c r="BH1" s="251"/>
      <c r="BI1" s="251"/>
      <c r="BJ1" s="251"/>
      <c r="BK1" s="251"/>
      <c r="BL1" s="251"/>
      <c r="BM1" s="251"/>
      <c r="BN1" s="251"/>
      <c r="BO1" s="251"/>
      <c r="BP1" s="251"/>
      <c r="BQ1" s="251"/>
      <c r="BR1" s="251"/>
      <c r="BS1" s="251"/>
      <c r="BT1" s="251"/>
      <c r="BU1" s="251"/>
      <c r="BV1" s="251"/>
      <c r="BW1" s="251"/>
      <c r="BX1" s="251"/>
      <c r="BY1" s="251"/>
      <c r="BZ1" s="251"/>
      <c r="CA1" s="251"/>
      <c r="CB1" s="251"/>
      <c r="CC1" s="251"/>
      <c r="CD1" s="251"/>
      <c r="CE1" s="251"/>
      <c r="CF1" s="251"/>
      <c r="CG1" s="251"/>
      <c r="CH1" s="251"/>
      <c r="CI1" s="251"/>
      <c r="CJ1" s="251"/>
      <c r="CK1" s="251"/>
      <c r="CL1" s="251"/>
      <c r="CM1" s="251"/>
      <c r="CN1" s="251"/>
      <c r="CO1" s="251"/>
      <c r="CP1" s="251"/>
      <c r="CQ1" s="251"/>
      <c r="CR1" s="251"/>
      <c r="CS1" s="251"/>
      <c r="CT1" s="251"/>
      <c r="CU1" s="251"/>
      <c r="CV1" s="251"/>
      <c r="CW1" s="251"/>
      <c r="CX1" s="251"/>
      <c r="CY1" s="251"/>
      <c r="CZ1" s="251"/>
      <c r="DA1" s="251"/>
      <c r="DB1" s="251"/>
      <c r="DC1" s="251"/>
      <c r="DD1" s="251"/>
      <c r="DE1" s="251"/>
      <c r="DF1" s="251"/>
      <c r="DG1" s="251"/>
      <c r="DH1" s="251"/>
      <c r="DI1" s="251"/>
      <c r="DJ1" s="251"/>
      <c r="DK1" s="251"/>
      <c r="DL1" s="251"/>
      <c r="DM1" s="251"/>
      <c r="DN1" s="251"/>
      <c r="DO1" s="251"/>
      <c r="DP1" s="251"/>
      <c r="DQ1" s="251"/>
      <c r="DR1" s="251"/>
      <c r="DS1" s="251"/>
      <c r="DT1" s="251"/>
      <c r="DU1" s="251"/>
    </row>
    <row r="2" spans="2:125" ht="13.2">
      <c r="B2" s="251"/>
      <c r="DG2" s="251"/>
    </row>
    <row r="3" spans="2:125" ht="13.2">
      <c r="C3" s="251"/>
      <c r="D3" s="251"/>
      <c r="E3" s="251"/>
      <c r="F3" s="251"/>
      <c r="G3" s="251"/>
      <c r="H3" s="251"/>
      <c r="I3" s="251"/>
      <c r="J3" s="251"/>
      <c r="K3" s="251"/>
      <c r="L3" s="251"/>
      <c r="M3" s="251"/>
      <c r="N3" s="251"/>
      <c r="O3" s="251"/>
      <c r="P3" s="251"/>
      <c r="Q3" s="251"/>
      <c r="R3" s="251"/>
      <c r="S3" s="251"/>
      <c r="T3" s="251"/>
      <c r="U3" s="251"/>
      <c r="V3" s="251"/>
      <c r="W3" s="251"/>
      <c r="X3" s="251"/>
      <c r="Y3" s="251"/>
      <c r="Z3" s="251"/>
      <c r="AA3" s="251"/>
      <c r="AB3" s="251"/>
      <c r="AC3" s="251"/>
      <c r="AD3" s="251"/>
      <c r="AE3" s="251"/>
      <c r="AF3" s="251"/>
      <c r="AG3" s="251"/>
      <c r="AH3" s="251"/>
      <c r="AI3" s="251"/>
      <c r="AJ3" s="251"/>
      <c r="AK3" s="251"/>
      <c r="AL3" s="251"/>
      <c r="AM3" s="251"/>
      <c r="AN3" s="251"/>
      <c r="AO3" s="251"/>
      <c r="AP3" s="251"/>
      <c r="AQ3" s="251"/>
      <c r="AR3" s="251"/>
      <c r="AS3" s="251"/>
      <c r="AT3" s="251"/>
      <c r="AU3" s="251"/>
      <c r="AV3" s="251"/>
      <c r="AW3" s="251"/>
      <c r="AX3" s="251"/>
      <c r="AY3" s="251"/>
      <c r="AZ3" s="251"/>
      <c r="BA3" s="251"/>
      <c r="BB3" s="251"/>
      <c r="BC3" s="251"/>
      <c r="BD3" s="251"/>
      <c r="BE3" s="251"/>
      <c r="BF3" s="251"/>
      <c r="BG3" s="251"/>
      <c r="BH3" s="251"/>
      <c r="BI3" s="251"/>
      <c r="BJ3" s="251"/>
      <c r="BK3" s="251"/>
      <c r="BL3" s="251"/>
      <c r="BM3" s="251"/>
      <c r="BN3" s="251"/>
      <c r="BO3" s="251"/>
      <c r="BP3" s="251"/>
      <c r="BQ3" s="251"/>
      <c r="BR3" s="251"/>
      <c r="BS3" s="251"/>
      <c r="BT3" s="251"/>
      <c r="BU3" s="251"/>
      <c r="BV3" s="251"/>
      <c r="BW3" s="251"/>
      <c r="BX3" s="251"/>
      <c r="BY3" s="251"/>
      <c r="BZ3" s="251"/>
      <c r="CA3" s="251"/>
      <c r="CB3" s="251"/>
      <c r="CC3" s="251"/>
      <c r="CD3" s="251"/>
      <c r="CE3" s="251"/>
      <c r="CF3" s="251"/>
      <c r="CG3" s="251"/>
      <c r="CH3" s="251"/>
      <c r="CI3" s="251"/>
      <c r="CJ3" s="251"/>
      <c r="CK3" s="251"/>
      <c r="CL3" s="251"/>
      <c r="CM3" s="251"/>
      <c r="CN3" s="251"/>
      <c r="CO3" s="251"/>
      <c r="CP3" s="251"/>
      <c r="CQ3" s="251"/>
      <c r="CR3" s="251"/>
      <c r="CS3" s="251"/>
      <c r="CT3" s="251"/>
      <c r="CU3" s="251"/>
      <c r="CV3" s="251"/>
      <c r="CW3" s="251"/>
      <c r="CX3" s="251"/>
      <c r="CY3" s="251"/>
      <c r="CZ3" s="251"/>
      <c r="DA3" s="251"/>
      <c r="DB3" s="251"/>
      <c r="DC3" s="251"/>
      <c r="DD3" s="251"/>
      <c r="DE3" s="251"/>
      <c r="DF3" s="251"/>
      <c r="DH3" s="251"/>
      <c r="DI3" s="251"/>
      <c r="DJ3" s="251"/>
      <c r="DK3" s="251"/>
      <c r="DL3" s="251"/>
      <c r="DM3" s="251"/>
      <c r="DN3" s="251"/>
      <c r="DO3" s="251"/>
      <c r="DP3" s="251"/>
      <c r="DQ3" s="251"/>
      <c r="DR3" s="251"/>
      <c r="DS3" s="251"/>
      <c r="DT3" s="251"/>
      <c r="DU3" s="251"/>
    </row>
    <row r="4" spans="2:125" ht="13.2"/>
    <row r="5" spans="2:125" ht="13.2"/>
    <row r="6" spans="2:125" ht="13.2"/>
    <row r="7" spans="2:125" ht="13.2"/>
    <row r="8" spans="2:125" ht="13.2"/>
    <row r="9" spans="2:125" ht="13.2">
      <c r="DU9" s="251"/>
    </row>
    <row r="10" spans="2:125" ht="13.2"/>
    <row r="11" spans="2:125" ht="13.2"/>
    <row r="12" spans="2:125" ht="13.2"/>
    <row r="13" spans="2:125" ht="13.2"/>
    <row r="14" spans="2:125" ht="13.2"/>
    <row r="15" spans="2:125" ht="13.2"/>
    <row r="16" spans="2:125" ht="13.2"/>
    <row r="17" spans="125:125" ht="13.2">
      <c r="DU17" s="251"/>
    </row>
    <row r="18" spans="125:125" ht="13.2"/>
    <row r="19" spans="125:125" ht="13.2"/>
    <row r="20" spans="125:125" ht="13.2">
      <c r="DU20" s="251"/>
    </row>
    <row r="21" spans="125:125" ht="13.2">
      <c r="DU21" s="251"/>
    </row>
    <row r="22" spans="125:125" ht="13.2"/>
    <row r="23" spans="125:125" ht="13.2"/>
    <row r="24" spans="125:125" ht="13.2"/>
    <row r="25" spans="125:125" ht="13.2"/>
    <row r="26" spans="125:125" ht="13.2"/>
    <row r="27" spans="125:125" ht="13.2"/>
    <row r="28" spans="125:125" ht="13.2">
      <c r="DU28" s="251"/>
    </row>
    <row r="29" spans="125:125" ht="13.2"/>
    <row r="30" spans="125:125" ht="13.2"/>
    <row r="31" spans="125:125" ht="13.2"/>
    <row r="32" spans="125:125" ht="13.2"/>
    <row r="33" spans="2:125" ht="13.2">
      <c r="B33" s="251"/>
      <c r="G33" s="251"/>
      <c r="I33" s="251"/>
    </row>
    <row r="34" spans="2:125" ht="13.2">
      <c r="C34" s="251"/>
      <c r="P34" s="251"/>
      <c r="DE34" s="251"/>
      <c r="DH34" s="251"/>
    </row>
    <row r="35" spans="2:125" ht="13.2">
      <c r="D35" s="251"/>
      <c r="E35" s="251"/>
      <c r="DG35" s="251"/>
      <c r="DJ35" s="251"/>
      <c r="DP35" s="251"/>
      <c r="DQ35" s="251"/>
      <c r="DR35" s="251"/>
      <c r="DS35" s="251"/>
      <c r="DT35" s="251"/>
      <c r="DU35" s="251"/>
    </row>
    <row r="36" spans="2:125" ht="13.2">
      <c r="F36" s="251"/>
      <c r="H36" s="251"/>
      <c r="J36" s="251"/>
      <c r="K36" s="251"/>
      <c r="L36" s="251"/>
      <c r="M36" s="251"/>
      <c r="N36" s="251"/>
      <c r="O36" s="251"/>
      <c r="Q36" s="251"/>
      <c r="R36" s="251"/>
      <c r="S36" s="251"/>
      <c r="T36" s="251"/>
      <c r="U36" s="251"/>
      <c r="V36" s="251"/>
      <c r="W36" s="251"/>
      <c r="X36" s="251"/>
      <c r="Y36" s="251"/>
      <c r="Z36" s="251"/>
      <c r="AA36" s="251"/>
      <c r="AB36" s="251"/>
      <c r="AC36" s="251"/>
      <c r="AD36" s="251"/>
      <c r="AE36" s="251"/>
      <c r="AF36" s="251"/>
      <c r="AG36" s="251"/>
      <c r="AH36" s="251"/>
      <c r="AI36" s="251"/>
      <c r="AJ36" s="251"/>
      <c r="AK36" s="251"/>
      <c r="AL36" s="251"/>
      <c r="AM36" s="251"/>
      <c r="AN36" s="251"/>
      <c r="AO36" s="251"/>
      <c r="AP36" s="251"/>
      <c r="AQ36" s="251"/>
      <c r="AR36" s="251"/>
      <c r="AS36" s="251"/>
      <c r="AT36" s="251"/>
      <c r="AU36" s="251"/>
      <c r="AV36" s="251"/>
      <c r="AW36" s="251"/>
      <c r="AX36" s="251"/>
      <c r="AY36" s="251"/>
      <c r="AZ36" s="251"/>
      <c r="BA36" s="251"/>
      <c r="BB36" s="251"/>
      <c r="BC36" s="251"/>
      <c r="BD36" s="251"/>
      <c r="BE36" s="251"/>
      <c r="BF36" s="251"/>
      <c r="BG36" s="251"/>
      <c r="BH36" s="251"/>
      <c r="BI36" s="251"/>
      <c r="BJ36" s="251"/>
      <c r="BK36" s="251"/>
      <c r="BL36" s="251"/>
      <c r="BM36" s="251"/>
      <c r="BN36" s="251"/>
      <c r="BO36" s="251"/>
      <c r="BP36" s="251"/>
      <c r="BQ36" s="251"/>
      <c r="BR36" s="251"/>
      <c r="BS36" s="251"/>
      <c r="BT36" s="251"/>
      <c r="BU36" s="251"/>
      <c r="BV36" s="251"/>
      <c r="BW36" s="251"/>
      <c r="BX36" s="251"/>
      <c r="BY36" s="251"/>
      <c r="BZ36" s="251"/>
      <c r="CA36" s="251"/>
      <c r="CB36" s="251"/>
      <c r="CC36" s="251"/>
      <c r="CD36" s="251"/>
      <c r="CE36" s="251"/>
      <c r="CF36" s="251"/>
      <c r="CG36" s="251"/>
      <c r="CH36" s="251"/>
      <c r="CI36" s="251"/>
      <c r="CJ36" s="251"/>
      <c r="CK36" s="251"/>
      <c r="CL36" s="251"/>
      <c r="CM36" s="251"/>
      <c r="CN36" s="251"/>
      <c r="CO36" s="251"/>
      <c r="CP36" s="251"/>
      <c r="CQ36" s="251"/>
      <c r="CR36" s="251"/>
      <c r="CS36" s="251"/>
      <c r="CT36" s="251"/>
      <c r="CU36" s="251"/>
      <c r="CV36" s="251"/>
      <c r="CW36" s="251"/>
      <c r="CX36" s="251"/>
      <c r="CY36" s="251"/>
      <c r="CZ36" s="251"/>
      <c r="DA36" s="251"/>
      <c r="DB36" s="251"/>
      <c r="DC36" s="251"/>
      <c r="DD36" s="251"/>
      <c r="DF36" s="251"/>
      <c r="DI36" s="251"/>
      <c r="DK36" s="251"/>
      <c r="DL36" s="251"/>
      <c r="DM36" s="251"/>
      <c r="DN36" s="251"/>
      <c r="DO36" s="251"/>
      <c r="DP36" s="251"/>
      <c r="DQ36" s="251"/>
      <c r="DR36" s="251"/>
      <c r="DS36" s="251"/>
      <c r="DT36" s="251"/>
      <c r="DU36" s="251"/>
    </row>
    <row r="37" spans="2:125" ht="13.2">
      <c r="DU37" s="251"/>
    </row>
    <row r="38" spans="2:125" ht="13.2">
      <c r="DT38" s="251"/>
      <c r="DU38" s="251"/>
    </row>
    <row r="39" spans="2:125" ht="13.2"/>
    <row r="40" spans="2:125" ht="13.2">
      <c r="DH40" s="251"/>
    </row>
    <row r="41" spans="2:125" ht="13.2">
      <c r="DE41" s="251"/>
    </row>
    <row r="42" spans="2:125" ht="13.2">
      <c r="DG42" s="251"/>
      <c r="DJ42" s="251"/>
    </row>
    <row r="43" spans="2:125" ht="13.2">
      <c r="Q43" s="251"/>
      <c r="R43" s="251"/>
      <c r="S43" s="251"/>
      <c r="T43" s="251"/>
      <c r="U43" s="251"/>
      <c r="V43" s="251"/>
      <c r="W43" s="251"/>
      <c r="X43" s="251"/>
      <c r="Y43" s="251"/>
      <c r="Z43" s="251"/>
      <c r="AA43" s="251"/>
      <c r="AB43" s="251"/>
      <c r="AC43" s="251"/>
      <c r="AD43" s="251"/>
      <c r="AE43" s="251"/>
      <c r="AF43" s="251"/>
      <c r="AG43" s="251"/>
      <c r="AH43" s="251"/>
      <c r="AI43" s="251"/>
      <c r="AJ43" s="251"/>
      <c r="AK43" s="251"/>
      <c r="AL43" s="251"/>
      <c r="AM43" s="251"/>
      <c r="AN43" s="251"/>
      <c r="AO43" s="251"/>
      <c r="AP43" s="251"/>
      <c r="AQ43" s="251"/>
      <c r="AR43" s="251"/>
      <c r="AS43" s="251"/>
      <c r="AT43" s="251"/>
      <c r="AU43" s="251"/>
      <c r="AV43" s="251"/>
      <c r="AW43" s="251"/>
      <c r="AX43" s="251"/>
      <c r="AY43" s="251"/>
      <c r="AZ43" s="251"/>
      <c r="BA43" s="251"/>
      <c r="BB43" s="251"/>
      <c r="BC43" s="251"/>
      <c r="BD43" s="251"/>
      <c r="BE43" s="251"/>
      <c r="BF43" s="251"/>
      <c r="BG43" s="251"/>
      <c r="BH43" s="251"/>
      <c r="BI43" s="251"/>
      <c r="BJ43" s="251"/>
      <c r="BK43" s="251"/>
      <c r="BL43" s="251"/>
      <c r="BM43" s="251"/>
      <c r="BN43" s="251"/>
      <c r="BO43" s="251"/>
      <c r="BP43" s="251"/>
      <c r="BQ43" s="251"/>
      <c r="BR43" s="251"/>
      <c r="BS43" s="251"/>
      <c r="BT43" s="251"/>
      <c r="BU43" s="251"/>
      <c r="BV43" s="251"/>
      <c r="BW43" s="251"/>
      <c r="BX43" s="251"/>
      <c r="BY43" s="251"/>
      <c r="BZ43" s="251"/>
      <c r="CA43" s="251"/>
      <c r="CB43" s="251"/>
      <c r="CC43" s="251"/>
      <c r="CD43" s="251"/>
      <c r="CE43" s="251"/>
      <c r="CF43" s="251"/>
      <c r="CG43" s="251"/>
      <c r="CH43" s="251"/>
      <c r="CI43" s="251"/>
      <c r="CJ43" s="251"/>
      <c r="CK43" s="251"/>
      <c r="CL43" s="251"/>
      <c r="CM43" s="251"/>
      <c r="CN43" s="251"/>
      <c r="CO43" s="251"/>
      <c r="CP43" s="251"/>
      <c r="CQ43" s="251"/>
      <c r="CR43" s="251"/>
      <c r="CS43" s="251"/>
      <c r="CT43" s="251"/>
      <c r="CU43" s="251"/>
      <c r="CV43" s="251"/>
      <c r="CW43" s="251"/>
      <c r="CX43" s="251"/>
      <c r="CY43" s="251"/>
      <c r="CZ43" s="251"/>
      <c r="DA43" s="251"/>
      <c r="DB43" s="251"/>
      <c r="DC43" s="251"/>
      <c r="DD43" s="251"/>
      <c r="DF43" s="251"/>
      <c r="DI43" s="251"/>
      <c r="DK43" s="251"/>
      <c r="DL43" s="251"/>
      <c r="DM43" s="251"/>
      <c r="DN43" s="251"/>
      <c r="DO43" s="251"/>
      <c r="DP43" s="251"/>
      <c r="DQ43" s="251"/>
      <c r="DR43" s="251"/>
      <c r="DS43" s="251"/>
      <c r="DT43" s="251"/>
      <c r="DU43" s="251"/>
    </row>
    <row r="44" spans="2:125" ht="13.2">
      <c r="DU44" s="251"/>
    </row>
    <row r="45" spans="2:125" ht="13.2"/>
    <row r="46" spans="2:125" ht="13.2"/>
    <row r="47" spans="2:125" ht="13.2"/>
    <row r="48" spans="2:125" ht="13.2">
      <c r="DT48" s="251"/>
      <c r="DU48" s="251"/>
    </row>
    <row r="49" spans="120:125" ht="13.2">
      <c r="DU49" s="251"/>
    </row>
    <row r="50" spans="120:125" ht="13.2">
      <c r="DU50" s="251"/>
    </row>
    <row r="51" spans="120:125" ht="13.2">
      <c r="DP51" s="251"/>
      <c r="DQ51" s="251"/>
      <c r="DR51" s="251"/>
      <c r="DS51" s="251"/>
      <c r="DT51" s="251"/>
      <c r="DU51" s="251"/>
    </row>
    <row r="52" spans="120:125" ht="13.2"/>
    <row r="53" spans="120:125" ht="13.2"/>
    <row r="54" spans="120:125" ht="13.2">
      <c r="DU54" s="251"/>
    </row>
    <row r="55" spans="120:125" ht="13.2"/>
    <row r="56" spans="120:125" ht="13.2"/>
    <row r="57" spans="120:125" ht="13.2"/>
    <row r="58" spans="120:125" ht="13.2">
      <c r="DU58" s="251"/>
    </row>
    <row r="59" spans="120:125" ht="13.2"/>
    <row r="60" spans="120:125" ht="13.2"/>
    <row r="61" spans="120:125" ht="13.2"/>
    <row r="62" spans="120:125" ht="13.2"/>
    <row r="63" spans="120:125" ht="13.2">
      <c r="DU63" s="251"/>
    </row>
    <row r="64" spans="120:125" ht="13.2">
      <c r="DT64" s="251"/>
      <c r="DU64" s="251"/>
    </row>
    <row r="65" spans="123:125" ht="13.2"/>
    <row r="66" spans="123:125" ht="13.2"/>
    <row r="67" spans="123:125" ht="13.2"/>
    <row r="68" spans="123:125" ht="13.2"/>
    <row r="69" spans="123:125" ht="13.2">
      <c r="DS69" s="251"/>
      <c r="DT69" s="251"/>
      <c r="DU69" s="251"/>
    </row>
    <row r="70" spans="123:125" ht="13.2"/>
    <row r="71" spans="123:125" ht="13.2"/>
    <row r="72" spans="123:125" ht="13.2"/>
    <row r="73" spans="123:125" ht="13.2"/>
    <row r="74" spans="123:125" ht="13.2"/>
    <row r="75" spans="123:125" ht="13.2"/>
    <row r="76" spans="123:125" ht="13.2"/>
    <row r="77" spans="123:125" ht="13.2"/>
    <row r="78" spans="123:125" ht="13.2"/>
    <row r="79" spans="123:125" ht="13.2"/>
    <row r="80" spans="123:125" ht="13.2"/>
    <row r="81" spans="116:125" ht="13.2"/>
    <row r="82" spans="116:125" ht="13.2">
      <c r="DL82" s="251"/>
    </row>
    <row r="83" spans="116:125" ht="13.2">
      <c r="DM83" s="251"/>
      <c r="DN83" s="251"/>
      <c r="DO83" s="251"/>
      <c r="DP83" s="251"/>
      <c r="DQ83" s="251"/>
      <c r="DR83" s="251"/>
      <c r="DS83" s="251"/>
      <c r="DT83" s="251"/>
      <c r="DU83" s="251"/>
    </row>
    <row r="84" spans="116:125" ht="13.2"/>
    <row r="85" spans="116:125" ht="13.2"/>
    <row r="86" spans="116:125" ht="13.2"/>
    <row r="87" spans="116:125" ht="13.2"/>
    <row r="88" spans="116:125" ht="13.2">
      <c r="DU88" s="251"/>
    </row>
    <row r="89" spans="116:125" ht="13.2"/>
    <row r="90" spans="116:125" ht="13.2"/>
    <row r="91" spans="116:125" ht="13.2"/>
    <row r="92" spans="116:125" ht="13.5" customHeight="1"/>
    <row r="93" spans="116:125" ht="13.5" customHeight="1"/>
    <row r="94" spans="116:125" ht="13.5" customHeight="1">
      <c r="DS94" s="251"/>
      <c r="DT94" s="251"/>
      <c r="DU94" s="251"/>
    </row>
    <row r="95" spans="116:125" ht="13.5" customHeight="1">
      <c r="DU95" s="251"/>
    </row>
    <row r="96" spans="116:125" ht="13.5" customHeight="1"/>
    <row r="97" spans="124:125" ht="13.5" customHeight="1"/>
    <row r="98" spans="124:125" ht="13.5" customHeight="1"/>
    <row r="99" spans="124:125" ht="13.5" customHeight="1"/>
    <row r="100" spans="124:125" ht="13.5" customHeight="1"/>
    <row r="101" spans="124:125" ht="13.5" customHeight="1">
      <c r="DU101" s="251"/>
    </row>
    <row r="102" spans="124:125" ht="13.5" customHeight="1"/>
    <row r="103" spans="124:125" ht="13.5" customHeight="1"/>
    <row r="104" spans="124:125" ht="13.5" customHeight="1">
      <c r="DT104" s="251"/>
      <c r="DU104" s="251"/>
    </row>
    <row r="105" spans="124:125" ht="13.5" customHeight="1"/>
    <row r="106" spans="124:125" ht="13.5" customHeight="1"/>
    <row r="107" spans="124:125" ht="13.5" customHeight="1"/>
    <row r="108" spans="124:125" ht="13.5" customHeight="1"/>
    <row r="109" spans="124:125" ht="13.5" customHeight="1"/>
    <row r="110" spans="124:125" ht="13.5" customHeight="1"/>
    <row r="111" spans="124:125" ht="13.5" customHeight="1"/>
    <row r="112" spans="124:125" ht="13.5" customHeight="1"/>
    <row r="113" spans="125:125" ht="13.5" customHeight="1"/>
    <row r="114" spans="125:125" ht="13.5" customHeight="1"/>
    <row r="115" spans="125:125" ht="13.5" customHeight="1"/>
    <row r="116" spans="125:125" ht="13.5" customHeight="1">
      <c r="DU116" s="251" t="s">
        <v>477</v>
      </c>
    </row>
    <row r="121" spans="125:125" ht="13.5" hidden="1" customHeight="1">
      <c r="DU121" s="251"/>
    </row>
  </sheetData>
  <sheetProtection algorithmName="SHA-512" hashValue="AFlLS1nF/ryRrUe6eZLlOixLwW19OGIGzd4bpK9E4OQiyjdT0/6npNin+speIlnczSUsYo7rTNFu8vN6KvBhUA==" saltValue="og7YewiRWX/pTQyqXZIhww==" spinCount="100000" sheet="1" objects="1" scenarios="1"/>
  <dataConsolidate/>
  <phoneticPr fontId="2"/>
  <printOptions horizontalCentered="1" verticalCentered="1"/>
  <pageMargins left="0" right="0" top="0.19685039370078741" bottom="0" header="0.39370078740157483" footer="0"/>
  <pageSetup paperSize="8" scale="55"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EL116"/>
  <sheetViews>
    <sheetView showGridLines="0" zoomScale="70" zoomScaleNormal="70" zoomScaleSheetLayoutView="55" workbookViewId="0"/>
  </sheetViews>
  <sheetFormatPr defaultColWidth="0" defaultRowHeight="13.5" customHeight="1" zeroHeight="1"/>
  <cols>
    <col min="1" max="125" width="2.44140625" style="252" customWidth="1"/>
    <col min="126" max="142" width="0" style="251" hidden="1" customWidth="1"/>
    <col min="143" max="16384" width="9" style="251" hidden="1"/>
  </cols>
  <sheetData>
    <row r="1" spans="1:125" ht="13.5" customHeight="1">
      <c r="A1" s="251"/>
      <c r="B1" s="251"/>
      <c r="C1" s="251"/>
      <c r="D1" s="251"/>
      <c r="E1" s="251"/>
      <c r="F1" s="251"/>
      <c r="G1" s="251"/>
      <c r="H1" s="251"/>
      <c r="I1" s="251"/>
      <c r="J1" s="251"/>
      <c r="K1" s="251"/>
      <c r="L1" s="251"/>
      <c r="M1" s="251"/>
      <c r="N1" s="251"/>
      <c r="O1" s="251"/>
      <c r="P1" s="251"/>
      <c r="Q1" s="251"/>
      <c r="R1" s="251"/>
      <c r="S1" s="251"/>
      <c r="T1" s="251"/>
      <c r="U1" s="251"/>
      <c r="V1" s="251"/>
      <c r="W1" s="251"/>
      <c r="X1" s="251"/>
      <c r="Y1" s="251"/>
      <c r="Z1" s="251"/>
      <c r="AA1" s="251"/>
      <c r="AB1" s="251"/>
      <c r="AC1" s="251"/>
      <c r="AD1" s="251"/>
      <c r="AE1" s="251"/>
      <c r="AF1" s="251"/>
      <c r="AG1" s="251"/>
      <c r="AH1" s="251"/>
      <c r="AI1" s="251"/>
      <c r="AJ1" s="251"/>
      <c r="AK1" s="251"/>
      <c r="AL1" s="251"/>
      <c r="AM1" s="251"/>
      <c r="AN1" s="251"/>
      <c r="AO1" s="251"/>
      <c r="AP1" s="251"/>
      <c r="AQ1" s="251"/>
      <c r="AR1" s="251"/>
      <c r="AS1" s="251"/>
      <c r="AT1" s="251"/>
      <c r="AU1" s="251"/>
      <c r="AV1" s="251"/>
      <c r="AW1" s="251"/>
      <c r="AX1" s="251"/>
      <c r="AY1" s="251"/>
      <c r="AZ1" s="251"/>
      <c r="BA1" s="251"/>
      <c r="BB1" s="251"/>
      <c r="BC1" s="251"/>
      <c r="BD1" s="251"/>
      <c r="BE1" s="251"/>
      <c r="BF1" s="251"/>
      <c r="BG1" s="251"/>
      <c r="BH1" s="251"/>
      <c r="BI1" s="251"/>
      <c r="BJ1" s="251"/>
      <c r="BK1" s="251"/>
      <c r="BL1" s="251"/>
      <c r="BM1" s="251"/>
      <c r="BN1" s="251"/>
      <c r="BO1" s="251"/>
      <c r="BP1" s="251"/>
      <c r="BQ1" s="251"/>
      <c r="BR1" s="251"/>
      <c r="BS1" s="251"/>
      <c r="BT1" s="251"/>
      <c r="BU1" s="251"/>
      <c r="BV1" s="251"/>
      <c r="BW1" s="251"/>
      <c r="BX1" s="251"/>
      <c r="BY1" s="251"/>
      <c r="BZ1" s="251"/>
      <c r="CA1" s="251"/>
      <c r="CB1" s="251"/>
      <c r="CC1" s="251"/>
      <c r="CD1" s="251"/>
      <c r="CE1" s="251"/>
      <c r="CF1" s="251"/>
      <c r="CG1" s="251"/>
      <c r="CH1" s="251"/>
      <c r="CI1" s="251"/>
      <c r="CJ1" s="251"/>
      <c r="CK1" s="251"/>
      <c r="CL1" s="251"/>
      <c r="CM1" s="251"/>
      <c r="CN1" s="251"/>
      <c r="CO1" s="251"/>
      <c r="CP1" s="251"/>
      <c r="CQ1" s="251"/>
      <c r="CR1" s="251"/>
      <c r="CS1" s="251"/>
      <c r="CT1" s="251"/>
      <c r="CU1" s="251"/>
      <c r="CV1" s="251"/>
      <c r="CW1" s="251"/>
      <c r="CX1" s="251"/>
      <c r="CY1" s="251"/>
      <c r="CZ1" s="251"/>
      <c r="DA1" s="251"/>
      <c r="DB1" s="251"/>
      <c r="DC1" s="251"/>
      <c r="DD1" s="251"/>
      <c r="DE1" s="251"/>
      <c r="DF1" s="251"/>
      <c r="DG1" s="251"/>
      <c r="DH1" s="251"/>
      <c r="DI1" s="251"/>
      <c r="DJ1" s="251"/>
      <c r="DK1" s="251"/>
      <c r="DL1" s="251"/>
      <c r="DM1" s="251"/>
      <c r="DN1" s="251"/>
      <c r="DO1" s="251"/>
      <c r="DP1" s="251"/>
      <c r="DQ1" s="251"/>
      <c r="DR1" s="251"/>
      <c r="DS1" s="251"/>
      <c r="DT1" s="251"/>
      <c r="DU1" s="251"/>
    </row>
    <row r="2" spans="1:125" ht="13.2">
      <c r="B2" s="251"/>
      <c r="T2" s="251"/>
    </row>
    <row r="3" spans="1:125" ht="13.2">
      <c r="C3" s="251"/>
      <c r="D3" s="251"/>
      <c r="E3" s="251"/>
      <c r="F3" s="251"/>
      <c r="G3" s="251"/>
      <c r="H3" s="251"/>
      <c r="I3" s="251"/>
      <c r="J3" s="251"/>
      <c r="K3" s="251"/>
      <c r="L3" s="251"/>
      <c r="M3" s="251"/>
      <c r="N3" s="251"/>
      <c r="O3" s="251"/>
      <c r="P3" s="251"/>
      <c r="Q3" s="251"/>
      <c r="R3" s="251"/>
      <c r="S3" s="251"/>
      <c r="U3" s="251"/>
      <c r="V3" s="251"/>
      <c r="W3" s="251"/>
      <c r="X3" s="251"/>
      <c r="Y3" s="251"/>
      <c r="Z3" s="251"/>
      <c r="AA3" s="251"/>
      <c r="AB3" s="251"/>
      <c r="AC3" s="251"/>
      <c r="AD3" s="251"/>
      <c r="AE3" s="251"/>
      <c r="AF3" s="251"/>
      <c r="AG3" s="251"/>
      <c r="AH3" s="251"/>
      <c r="AI3" s="251"/>
      <c r="AJ3" s="251"/>
      <c r="AK3" s="251"/>
      <c r="AL3" s="251"/>
      <c r="AM3" s="251"/>
      <c r="AN3" s="251"/>
      <c r="AO3" s="251"/>
      <c r="AP3" s="251"/>
      <c r="AQ3" s="251"/>
      <c r="AR3" s="251"/>
      <c r="AS3" s="251"/>
      <c r="AT3" s="251"/>
      <c r="AU3" s="251"/>
      <c r="AV3" s="251"/>
      <c r="AW3" s="251"/>
      <c r="AX3" s="251"/>
      <c r="AY3" s="251"/>
      <c r="AZ3" s="251"/>
      <c r="BA3" s="251"/>
      <c r="BB3" s="251"/>
      <c r="BC3" s="251"/>
      <c r="BD3" s="251"/>
      <c r="BE3" s="251"/>
      <c r="BF3" s="251"/>
      <c r="BG3" s="251"/>
      <c r="BH3" s="251"/>
      <c r="BI3" s="251"/>
      <c r="BJ3" s="251"/>
      <c r="BK3" s="251"/>
      <c r="BL3" s="251"/>
      <c r="BM3" s="251"/>
      <c r="BN3" s="251"/>
      <c r="BO3" s="251"/>
      <c r="BP3" s="251"/>
      <c r="BQ3" s="251"/>
      <c r="BR3" s="251"/>
      <c r="BS3" s="251"/>
      <c r="BT3" s="251"/>
      <c r="BU3" s="251"/>
      <c r="BV3" s="251"/>
      <c r="BW3" s="251"/>
      <c r="BX3" s="251"/>
      <c r="BY3" s="251"/>
      <c r="BZ3" s="251"/>
      <c r="CA3" s="251"/>
      <c r="CB3" s="251"/>
      <c r="CC3" s="251"/>
      <c r="CD3" s="251"/>
      <c r="CE3" s="251"/>
      <c r="CF3" s="251"/>
      <c r="CG3" s="251"/>
      <c r="CH3" s="251"/>
      <c r="CI3" s="251"/>
      <c r="CJ3" s="251"/>
      <c r="CK3" s="251"/>
      <c r="CL3" s="251"/>
      <c r="CM3" s="251"/>
      <c r="CN3" s="251"/>
      <c r="CO3" s="251"/>
      <c r="CP3" s="251"/>
      <c r="CQ3" s="251"/>
      <c r="CR3" s="251"/>
      <c r="CS3" s="251"/>
      <c r="CT3" s="251"/>
      <c r="CU3" s="251"/>
      <c r="CV3" s="251"/>
      <c r="CW3" s="251"/>
      <c r="CX3" s="251"/>
      <c r="CY3" s="251"/>
      <c r="CZ3" s="251"/>
      <c r="DA3" s="251"/>
      <c r="DB3" s="251"/>
      <c r="DC3" s="251"/>
      <c r="DD3" s="251"/>
      <c r="DE3" s="251"/>
      <c r="DF3" s="251"/>
      <c r="DG3" s="251"/>
      <c r="DH3" s="251"/>
      <c r="DI3" s="251"/>
      <c r="DJ3" s="251"/>
      <c r="DK3" s="251"/>
      <c r="DL3" s="251"/>
      <c r="DM3" s="251"/>
      <c r="DN3" s="251"/>
      <c r="DO3" s="251"/>
      <c r="DP3" s="251"/>
      <c r="DQ3" s="251"/>
      <c r="DR3" s="251"/>
      <c r="DS3" s="251"/>
      <c r="DT3" s="251"/>
      <c r="DU3" s="251"/>
    </row>
    <row r="4" spans="1:125" ht="13.2"/>
    <row r="5" spans="1:125" ht="13.2"/>
    <row r="6" spans="1:125" ht="13.2"/>
    <row r="7" spans="1:125" ht="13.2"/>
    <row r="8" spans="1:125" ht="13.2"/>
    <row r="9" spans="1:125" ht="13.2"/>
    <row r="10" spans="1:125" ht="13.2"/>
    <row r="11" spans="1:125" ht="13.2"/>
    <row r="12" spans="1:125" ht="13.2"/>
    <row r="13" spans="1:125" ht="13.2"/>
    <row r="14" spans="1:125" ht="13.2"/>
    <row r="15" spans="1:125" ht="13.2"/>
    <row r="16" spans="1:125" ht="13.2"/>
    <row r="17" ht="13.2"/>
    <row r="18" ht="13.2"/>
    <row r="19" ht="13.2"/>
    <row r="20" ht="13.2"/>
    <row r="21" ht="13.2"/>
    <row r="22" ht="13.2"/>
    <row r="23" ht="13.2"/>
    <row r="24" ht="13.2"/>
    <row r="25" ht="13.2"/>
    <row r="26" ht="13.2"/>
    <row r="27" ht="13.2"/>
    <row r="28" ht="13.2"/>
    <row r="29" ht="13.2"/>
    <row r="30" ht="13.2"/>
    <row r="31" ht="13.2"/>
    <row r="32" ht="13.2"/>
    <row r="33" spans="2:125" ht="13.2">
      <c r="B33" s="251"/>
      <c r="G33" s="251"/>
      <c r="I33" s="251"/>
    </row>
    <row r="34" spans="2:125" ht="13.2">
      <c r="C34" s="251"/>
      <c r="P34" s="251"/>
      <c r="R34" s="251"/>
      <c r="U34" s="251"/>
    </row>
    <row r="35" spans="2:125" ht="13.2">
      <c r="D35" s="251"/>
      <c r="E35" s="251"/>
      <c r="T35" s="251"/>
      <c r="W35" s="251"/>
      <c r="X35" s="251"/>
      <c r="Y35" s="251"/>
      <c r="Z35" s="251"/>
      <c r="AA35" s="251"/>
      <c r="AB35" s="251"/>
      <c r="AC35" s="251"/>
      <c r="AD35" s="251"/>
      <c r="AE35" s="251"/>
      <c r="AF35" s="251"/>
      <c r="AG35" s="251"/>
      <c r="AH35" s="251"/>
      <c r="AI35" s="251"/>
      <c r="AJ35" s="251"/>
      <c r="AK35" s="251"/>
      <c r="AL35" s="251"/>
      <c r="AM35" s="251"/>
      <c r="AN35" s="251"/>
      <c r="AO35" s="251"/>
      <c r="AP35" s="251"/>
      <c r="AQ35" s="251"/>
      <c r="AR35" s="251"/>
      <c r="AS35" s="251"/>
      <c r="AT35" s="251"/>
      <c r="AU35" s="251"/>
      <c r="AV35" s="251"/>
      <c r="AW35" s="251"/>
      <c r="AX35" s="251"/>
      <c r="AY35" s="251"/>
      <c r="AZ35" s="251"/>
      <c r="BA35" s="251"/>
      <c r="BB35" s="251"/>
      <c r="BC35" s="251"/>
      <c r="BD35" s="251"/>
      <c r="BE35" s="251"/>
      <c r="BF35" s="251"/>
      <c r="BG35" s="251"/>
      <c r="BH35" s="251"/>
      <c r="BI35" s="251"/>
      <c r="BJ35" s="251"/>
      <c r="BK35" s="251"/>
      <c r="BL35" s="251"/>
      <c r="BM35" s="251"/>
      <c r="BN35" s="251"/>
      <c r="BO35" s="251"/>
      <c r="BP35" s="251"/>
      <c r="BQ35" s="251"/>
      <c r="BR35" s="251"/>
      <c r="BS35" s="251"/>
      <c r="BT35" s="251"/>
      <c r="BU35" s="251"/>
      <c r="BV35" s="251"/>
      <c r="BW35" s="251"/>
      <c r="BX35" s="251"/>
      <c r="BY35" s="251"/>
      <c r="BZ35" s="251"/>
      <c r="CA35" s="251"/>
      <c r="CB35" s="251"/>
      <c r="CC35" s="251"/>
      <c r="CD35" s="251"/>
      <c r="CE35" s="251"/>
      <c r="CF35" s="251"/>
      <c r="CG35" s="251"/>
      <c r="CH35" s="251"/>
      <c r="CI35" s="251"/>
      <c r="CJ35" s="251"/>
      <c r="CK35" s="251"/>
      <c r="CL35" s="251"/>
      <c r="CM35" s="251"/>
      <c r="CN35" s="251"/>
      <c r="CO35" s="251"/>
      <c r="CP35" s="251"/>
      <c r="CQ35" s="251"/>
      <c r="CR35" s="251"/>
      <c r="CS35" s="251"/>
      <c r="CT35" s="251"/>
      <c r="CU35" s="251"/>
      <c r="CV35" s="251"/>
      <c r="CW35" s="251"/>
      <c r="CX35" s="251"/>
      <c r="CY35" s="251"/>
      <c r="CZ35" s="251"/>
      <c r="DA35" s="251"/>
      <c r="DB35" s="251"/>
      <c r="DC35" s="251"/>
      <c r="DD35" s="251"/>
      <c r="DE35" s="251"/>
      <c r="DF35" s="251"/>
      <c r="DG35" s="251"/>
      <c r="DH35" s="251"/>
      <c r="DI35" s="251"/>
      <c r="DJ35" s="251"/>
      <c r="DK35" s="251"/>
      <c r="DL35" s="251"/>
      <c r="DM35" s="251"/>
      <c r="DN35" s="251"/>
      <c r="DO35" s="251"/>
      <c r="DP35" s="251"/>
      <c r="DQ35" s="251"/>
      <c r="DR35" s="251"/>
      <c r="DS35" s="251"/>
      <c r="DT35" s="251"/>
      <c r="DU35" s="251"/>
    </row>
    <row r="36" spans="2:125" ht="13.2">
      <c r="F36" s="251"/>
      <c r="H36" s="251"/>
      <c r="J36" s="251"/>
      <c r="K36" s="251"/>
      <c r="L36" s="251"/>
      <c r="M36" s="251"/>
      <c r="N36" s="251"/>
      <c r="O36" s="251"/>
      <c r="Q36" s="251"/>
      <c r="S36" s="251"/>
      <c r="V36" s="251"/>
    </row>
    <row r="37" spans="2:125" ht="13.2"/>
    <row r="38" spans="2:125" ht="13.2"/>
    <row r="39" spans="2:125" ht="13.2"/>
    <row r="40" spans="2:125" ht="13.2">
      <c r="U40" s="251"/>
    </row>
    <row r="41" spans="2:125" ht="13.2">
      <c r="R41" s="251"/>
    </row>
    <row r="42" spans="2:125" ht="13.2">
      <c r="T42" s="251"/>
      <c r="W42" s="251"/>
      <c r="X42" s="251"/>
      <c r="Y42" s="251"/>
      <c r="Z42" s="251"/>
      <c r="AA42" s="251"/>
      <c r="AB42" s="251"/>
      <c r="AC42" s="251"/>
      <c r="AD42" s="251"/>
      <c r="AE42" s="251"/>
      <c r="AF42" s="251"/>
      <c r="AG42" s="251"/>
      <c r="AH42" s="251"/>
      <c r="AI42" s="251"/>
      <c r="AJ42" s="251"/>
      <c r="AK42" s="251"/>
      <c r="AL42" s="251"/>
      <c r="AM42" s="251"/>
      <c r="AN42" s="251"/>
      <c r="AO42" s="251"/>
      <c r="AP42" s="251"/>
      <c r="AQ42" s="251"/>
      <c r="AR42" s="251"/>
      <c r="AS42" s="251"/>
      <c r="AT42" s="251"/>
      <c r="AU42" s="251"/>
      <c r="AV42" s="251"/>
      <c r="AW42" s="251"/>
      <c r="AX42" s="251"/>
      <c r="AY42" s="251"/>
      <c r="AZ42" s="251"/>
      <c r="BA42" s="251"/>
      <c r="BB42" s="251"/>
      <c r="BC42" s="251"/>
      <c r="BD42" s="251"/>
      <c r="BE42" s="251"/>
      <c r="BF42" s="251"/>
      <c r="BG42" s="251"/>
      <c r="BH42" s="251"/>
      <c r="BI42" s="251"/>
      <c r="BJ42" s="251"/>
      <c r="BK42" s="251"/>
      <c r="BL42" s="251"/>
      <c r="BM42" s="251"/>
      <c r="BN42" s="251"/>
      <c r="BO42" s="251"/>
      <c r="BP42" s="251"/>
      <c r="BQ42" s="251"/>
      <c r="BR42" s="251"/>
      <c r="BS42" s="251"/>
      <c r="BT42" s="251"/>
      <c r="BU42" s="251"/>
      <c r="BV42" s="251"/>
      <c r="BW42" s="251"/>
      <c r="BX42" s="251"/>
      <c r="BY42" s="251"/>
      <c r="BZ42" s="251"/>
      <c r="CA42" s="251"/>
      <c r="CB42" s="251"/>
      <c r="CC42" s="251"/>
      <c r="CD42" s="251"/>
      <c r="CE42" s="251"/>
      <c r="CF42" s="251"/>
      <c r="CG42" s="251"/>
      <c r="CH42" s="251"/>
      <c r="CI42" s="251"/>
      <c r="CJ42" s="251"/>
      <c r="CK42" s="251"/>
      <c r="CL42" s="251"/>
      <c r="CM42" s="251"/>
      <c r="CN42" s="251"/>
      <c r="CO42" s="251"/>
      <c r="CP42" s="251"/>
      <c r="CQ42" s="251"/>
      <c r="CR42" s="251"/>
      <c r="CS42" s="251"/>
      <c r="CT42" s="251"/>
      <c r="CU42" s="251"/>
      <c r="CV42" s="251"/>
      <c r="CW42" s="251"/>
      <c r="CX42" s="251"/>
      <c r="CY42" s="251"/>
      <c r="CZ42" s="251"/>
      <c r="DA42" s="251"/>
      <c r="DB42" s="251"/>
      <c r="DC42" s="251"/>
      <c r="DD42" s="251"/>
      <c r="DE42" s="251"/>
      <c r="DF42" s="251"/>
      <c r="DG42" s="251"/>
      <c r="DH42" s="251"/>
      <c r="DI42" s="251"/>
      <c r="DJ42" s="251"/>
      <c r="DK42" s="251"/>
      <c r="DL42" s="251"/>
      <c r="DM42" s="251"/>
      <c r="DN42" s="251"/>
      <c r="DO42" s="251"/>
      <c r="DP42" s="251"/>
      <c r="DQ42" s="251"/>
      <c r="DR42" s="251"/>
      <c r="DS42" s="251"/>
      <c r="DT42" s="251"/>
      <c r="DU42" s="251"/>
    </row>
    <row r="43" spans="2:125" ht="13.2">
      <c r="Q43" s="251"/>
      <c r="S43" s="251"/>
      <c r="V43" s="251"/>
    </row>
    <row r="44" spans="2:125" ht="13.2"/>
    <row r="45" spans="2:125" ht="13.2"/>
    <row r="46" spans="2:125" ht="13.2"/>
    <row r="47" spans="2:125" ht="13.2"/>
    <row r="48" spans="2:125" ht="13.2"/>
    <row r="49" ht="13.2"/>
    <row r="50" ht="13.2"/>
    <row r="51" ht="13.2"/>
    <row r="52" ht="13.2"/>
    <row r="53" ht="13.2"/>
    <row r="54" ht="13.2"/>
    <row r="55" ht="13.2"/>
    <row r="56" ht="13.2"/>
    <row r="57" ht="13.2"/>
    <row r="58" ht="13.2"/>
    <row r="59" ht="13.2"/>
    <row r="60" ht="13.2"/>
    <row r="61" ht="13.2"/>
    <row r="62" ht="13.2"/>
    <row r="63" ht="13.2"/>
    <row r="64" ht="13.2"/>
    <row r="65" ht="13.2"/>
    <row r="66" ht="13.2"/>
    <row r="67" ht="13.2"/>
    <row r="68" ht="13.2"/>
    <row r="69" ht="13.2"/>
    <row r="70" ht="13.2"/>
    <row r="71" ht="13.2"/>
    <row r="72" ht="13.2"/>
    <row r="73" ht="13.2"/>
    <row r="74" ht="13.2"/>
    <row r="75" ht="13.2"/>
    <row r="76" ht="13.2"/>
    <row r="77" ht="13.2"/>
    <row r="78" ht="13.2"/>
    <row r="79" ht="13.2"/>
    <row r="80" ht="13.2"/>
    <row r="81" ht="13.2"/>
    <row r="82" ht="13.2"/>
    <row r="83" ht="13.2"/>
    <row r="84" ht="13.2"/>
    <row r="85" ht="13.2"/>
    <row r="86" ht="13.2"/>
    <row r="87" ht="13.2"/>
    <row r="88" ht="13.2"/>
    <row r="89" ht="13.2"/>
    <row r="90" ht="13.2"/>
    <row r="91" ht="13.2"/>
    <row r="92" ht="13.5" customHeight="1"/>
    <row r="93" ht="13.5" customHeight="1"/>
    <row r="94" ht="13.5" customHeight="1"/>
    <row r="95" ht="13.5" customHeight="1"/>
    <row r="96" ht="13.5" customHeight="1"/>
    <row r="97" ht="13.5" customHeight="1"/>
    <row r="98" ht="13.5" customHeight="1"/>
    <row r="99" ht="13.5" customHeight="1"/>
    <row r="100" ht="13.5" customHeight="1"/>
    <row r="101" ht="13.5" customHeight="1"/>
    <row r="102" ht="13.5" customHeight="1"/>
    <row r="103" ht="13.5" customHeight="1"/>
    <row r="104" ht="13.5" customHeight="1"/>
    <row r="105" ht="13.5" customHeight="1"/>
    <row r="106" ht="13.5" customHeight="1"/>
    <row r="107" ht="13.5" customHeight="1"/>
    <row r="108" ht="13.5" customHeight="1"/>
    <row r="109" ht="13.5" customHeight="1"/>
    <row r="110" ht="13.5" customHeight="1"/>
    <row r="111" ht="13.5" customHeight="1"/>
    <row r="112" ht="13.5" customHeight="1"/>
    <row r="113" spans="125:125" ht="13.5" customHeight="1"/>
    <row r="114" spans="125:125" ht="13.5" customHeight="1"/>
    <row r="115" spans="125:125" ht="13.5" customHeight="1"/>
    <row r="116" spans="125:125" ht="13.5" customHeight="1">
      <c r="DU116" s="252" t="s">
        <v>477</v>
      </c>
    </row>
  </sheetData>
  <sheetProtection algorithmName="SHA-512" hashValue="4kgVhAJjGF5k7FLf/YXL6z9YSSbQJ5SActHD4GpcSK17FCPVcIC9D2RmNKqyhXsYPqZgv3TyqNBPNYxT3vmwug==" saltValue="AqnJqsdwEgpdtCOdmsIFbQ==" spinCount="100000" sheet="1" objects="1" scenarios="1"/>
  <dataConsolidate/>
  <phoneticPr fontId="2"/>
  <printOptions horizontalCentered="1" verticalCentered="1"/>
  <pageMargins left="0" right="0" top="0.19685039370078741" bottom="0" header="0.39370078740157483" footer="0"/>
  <pageSetup paperSize="8" scale="55"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MasterSheet">
    <pageSetUpPr fitToPage="1"/>
  </sheetPr>
  <dimension ref="B1:J50"/>
  <sheetViews>
    <sheetView showGridLines="0" zoomScale="70" zoomScaleNormal="70" zoomScaleSheetLayoutView="100" workbookViewId="0"/>
  </sheetViews>
  <sheetFormatPr defaultColWidth="0" defaultRowHeight="13.5" customHeight="1" zeroHeight="1"/>
  <cols>
    <col min="1" max="1" width="8.21875" style="1" customWidth="1"/>
    <col min="2" max="16" width="14.6640625" style="1" customWidth="1"/>
    <col min="17" max="16384" width="0" style="1" hidden="1"/>
  </cols>
  <sheetData>
    <row r="1" ht="16.5" customHeight="1"/>
    <row r="2" ht="16.5" customHeight="1"/>
    <row r="3" ht="16.5" customHeight="1"/>
    <row r="4" ht="16.5" customHeight="1"/>
    <row r="5" ht="16.5" customHeight="1"/>
    <row r="6" ht="16.5" customHeight="1"/>
    <row r="7" ht="16.5" customHeight="1"/>
    <row r="8" ht="16.5" customHeight="1"/>
    <row r="9" ht="16.5" customHeight="1"/>
    <row r="10" ht="16.5" customHeight="1"/>
    <row r="11" ht="16.5" customHeight="1"/>
    <row r="12" ht="16.5" customHeight="1"/>
    <row r="13" ht="16.5" customHeight="1"/>
    <row r="14" ht="16.5" customHeight="1"/>
    <row r="15" ht="16.5" customHeight="1"/>
    <row r="16" ht="16.5" customHeight="1"/>
    <row r="17" ht="16.5" customHeight="1"/>
    <row r="18" ht="16.5" customHeight="1"/>
    <row r="19" ht="16.5" customHeight="1"/>
    <row r="20" ht="16.5" customHeight="1"/>
    <row r="21" ht="16.5" customHeight="1"/>
    <row r="22" ht="16.5" customHeight="1"/>
    <row r="23" ht="16.5" customHeight="1"/>
    <row r="24" ht="16.5" customHeight="1"/>
    <row r="25" ht="16.5" customHeight="1"/>
    <row r="26" ht="16.5" customHeight="1"/>
    <row r="27" ht="16.5" customHeight="1"/>
    <row r="28" ht="16.5" customHeight="1"/>
    <row r="29" ht="16.5" customHeight="1"/>
    <row r="30" ht="16.5" customHeight="1"/>
    <row r="31" ht="16.5" customHeight="1"/>
    <row r="32" ht="16.5" customHeight="1"/>
    <row r="33" spans="2:10" ht="16.5" customHeight="1"/>
    <row r="34" spans="2:10" ht="16.5" customHeight="1"/>
    <row r="35" spans="2:10" ht="16.5" customHeight="1"/>
    <row r="36" spans="2:10" ht="16.5" customHeight="1"/>
    <row r="37" spans="2:10" ht="16.5" customHeight="1"/>
    <row r="38" spans="2:10" ht="16.5" customHeight="1"/>
    <row r="39" spans="2:10" ht="16.5" customHeight="1"/>
    <row r="40" spans="2:10" ht="16.5" customHeight="1"/>
    <row r="41" spans="2:10" ht="16.5" customHeight="1"/>
    <row r="42" spans="2:10" ht="16.5" customHeight="1"/>
    <row r="43" spans="2:10" ht="16.5" customHeight="1"/>
    <row r="44" spans="2:10" ht="16.5" customHeight="1"/>
    <row r="45" spans="2:10" ht="29.25" customHeight="1" thickBot="1">
      <c r="B45" s="2"/>
      <c r="C45" s="2"/>
      <c r="D45" s="2"/>
      <c r="E45" s="2"/>
      <c r="F45" s="2"/>
      <c r="G45" s="2"/>
      <c r="H45" s="2"/>
      <c r="I45" s="2"/>
      <c r="J45" s="3" t="s">
        <v>0</v>
      </c>
    </row>
    <row r="46" spans="2:10" ht="29.25" customHeight="1" thickBot="1">
      <c r="B46" s="4" t="s">
        <v>1</v>
      </c>
      <c r="C46" s="5"/>
      <c r="D46" s="5"/>
      <c r="E46" s="6" t="s">
        <v>2</v>
      </c>
      <c r="F46" s="7" t="s">
        <v>527</v>
      </c>
      <c r="G46" s="8" t="s">
        <v>528</v>
      </c>
      <c r="H46" s="8" t="s">
        <v>529</v>
      </c>
      <c r="I46" s="8" t="s">
        <v>530</v>
      </c>
      <c r="J46" s="9" t="s">
        <v>531</v>
      </c>
    </row>
    <row r="47" spans="2:10" ht="57.75" customHeight="1">
      <c r="B47" s="10"/>
      <c r="C47" s="1155" t="s">
        <v>3</v>
      </c>
      <c r="D47" s="1155"/>
      <c r="E47" s="1156"/>
      <c r="F47" s="11">
        <v>57.85</v>
      </c>
      <c r="G47" s="12">
        <v>59.74</v>
      </c>
      <c r="H47" s="12">
        <v>60.58</v>
      </c>
      <c r="I47" s="12">
        <v>65.040000000000006</v>
      </c>
      <c r="J47" s="13">
        <v>62.76</v>
      </c>
    </row>
    <row r="48" spans="2:10" ht="57.75" customHeight="1">
      <c r="B48" s="14"/>
      <c r="C48" s="1157" t="s">
        <v>4</v>
      </c>
      <c r="D48" s="1157"/>
      <c r="E48" s="1158"/>
      <c r="F48" s="15">
        <v>7.53</v>
      </c>
      <c r="G48" s="16">
        <v>9.3000000000000007</v>
      </c>
      <c r="H48" s="16">
        <v>13.75</v>
      </c>
      <c r="I48" s="16">
        <v>8.58</v>
      </c>
      <c r="J48" s="17">
        <v>10.17</v>
      </c>
    </row>
    <row r="49" spans="2:10" ht="57.75" customHeight="1" thickBot="1">
      <c r="B49" s="18"/>
      <c r="C49" s="1159" t="s">
        <v>5</v>
      </c>
      <c r="D49" s="1159"/>
      <c r="E49" s="1160"/>
      <c r="F49" s="19">
        <v>4.2699999999999996</v>
      </c>
      <c r="G49" s="20">
        <v>6.87</v>
      </c>
      <c r="H49" s="20">
        <v>9.9600000000000009</v>
      </c>
      <c r="I49" s="20" t="s">
        <v>532</v>
      </c>
      <c r="J49" s="21" t="s">
        <v>533</v>
      </c>
    </row>
    <row r="50" spans="2:10" ht="13.2"/>
  </sheetData>
  <sheetProtection algorithmName="SHA-512" hashValue="shcKW+H2If7DHkUhaY5ShersfE/16/5m6Ius4B6T9j7LYzQ/7Mrx9WyBAak8415Kr8IqHVXfHRuhszP5easMqg==" saltValue="ZGRoEvUjkuOboFDHG7Uvdg=="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1" orientation="landscape" horizontalDpi="300" verticalDpi="300" r:id="rId1"/>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木村　優太</cp:lastModifiedBy>
  <cp:lastPrinted>2025-09-11T00:13:51Z</cp:lastPrinted>
  <dcterms:created xsi:type="dcterms:W3CDTF">2025-02-19T01:56:05Z</dcterms:created>
  <dcterms:modified xsi:type="dcterms:W3CDTF">2025-09-11T01:01:21Z</dcterms:modified>
  <cp:category/>
</cp:coreProperties>
</file>