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D787FCC1-52E9-48FE-B92A-541C4169B9A2}" xr6:coauthVersionLast="47" xr6:coauthVersionMax="47" xr10:uidLastSave="{00000000-0000-0000-0000-000000000000}"/>
  <workbookProtection workbookAlgorithmName="SHA-512" workbookHashValue="pWqL72cwQlrCKf6fJA76b+RjRAx4RygYKwI9UIWu5E1Pao3dKM6RWZU/dPbERti3qVkX5cDlqElQFflsyjxjgA==" workbookSaltValue="qXnSGW9CBhMm4N363ik1J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KO32" i="4" s="1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KP77" i="4" s="1"/>
  <c r="CZ7" i="5"/>
  <c r="KA77" i="4" s="1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HJ53" i="4" s="1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B10" i="4" s="1"/>
  <c r="N7" i="5"/>
  <c r="FJ8" i="4" s="1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GQ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BZ31" i="4"/>
  <c r="BG31" i="4"/>
  <c r="AN31" i="4"/>
  <c r="U31" i="4"/>
  <c r="LJ10" i="4"/>
  <c r="JQ10" i="4"/>
  <c r="HX10" i="4"/>
  <c r="DU10" i="4"/>
  <c r="CF10" i="4"/>
  <c r="LJ8" i="4"/>
  <c r="JQ8" i="4"/>
  <c r="HX8" i="4"/>
  <c r="CF8" i="4"/>
  <c r="AQ8" i="4"/>
  <c r="B8" i="4"/>
  <c r="MI76" i="4" l="1"/>
  <c r="CS30" i="4"/>
  <c r="BZ76" i="4"/>
  <c r="MA51" i="4"/>
  <c r="HJ51" i="4"/>
  <c r="MA30" i="4"/>
  <c r="IT76" i="4"/>
  <c r="CS51" i="4"/>
  <c r="HJ30" i="4"/>
  <c r="C11" i="5"/>
  <c r="D11" i="5"/>
  <c r="E11" i="5"/>
  <c r="B11" i="5"/>
  <c r="BZ30" i="4" l="1"/>
  <c r="BK76" i="4"/>
  <c r="LH51" i="4"/>
  <c r="GQ51" i="4"/>
  <c r="LH30" i="4"/>
  <c r="IE76" i="4"/>
  <c r="BZ51" i="4"/>
  <c r="GQ30" i="4"/>
  <c r="LT76" i="4"/>
  <c r="LE76" i="4"/>
  <c r="FX51" i="4"/>
  <c r="KO30" i="4"/>
  <c r="HP76" i="4"/>
  <c r="BG51" i="4"/>
  <c r="FX30" i="4"/>
  <c r="BG30" i="4"/>
  <c r="AV76" i="4"/>
  <c r="KO51" i="4"/>
  <c r="KP76" i="4"/>
  <c r="FE30" i="4"/>
  <c r="AN30" i="4"/>
  <c r="AG76" i="4"/>
  <c r="JV51" i="4"/>
  <c r="FE51" i="4"/>
  <c r="JV30" i="4"/>
  <c r="HA76" i="4"/>
  <c r="AN51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<sst xmlns="http://schemas.openxmlformats.org/spreadsheetml/2006/main" count="278" uniqueCount="128">
  <si>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</si>
  <si>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</si>
  <si>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</si>
  <si>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</si>
  <si>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</si>
  <si>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</si>
  <si>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</si>
  <si>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</si>
  <si>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</si>
  <si>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</si>
  <si>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</si>
  <si>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</si>
  <si>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</si>
  <si>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</si>
  <si>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</si>
  <si>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</si>
  <si>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</si>
  <si>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</si>
  <si>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</si>
  <si>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</si>
  <si>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</si>
  <si>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</si>
  <si>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</si>
  <si>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</si>
  <si>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</si>
  <si>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</si>
  <si>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</si>
  <si>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</si>
  <si>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</si>
  <si>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</si>
  <si>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</si>
  <si>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</si>
  <si>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</si>
  <si>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</si>
  <si>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</si>
  <si>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</si>
  <si>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</si>
  <si>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</si>
  <si>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</si>
  <si>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</si>
  <si>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</si>
  <si>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</si>
  <si>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</si>
  <si>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</si>
  <si>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</si>
  <si>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</si>
  <si>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</si>
  <si>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</si>
  <si>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</si>
  <si>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</si>
  <si>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</si>
  <si>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</si>
  <si>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</si>
  <si>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</si>
  <si>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</si>
  <si>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</si>
  <si>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</si>
  <si>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</si>
  <si>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</si>
  <si>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</si>
  <si>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</si>
  <si>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</si>
  <si>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</si>
  <si>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</si>
  <si>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</si>
  <si>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</si>
  <si>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</si>
  <si>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</si>
  <si>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</si>
  <si>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</si>
  <si>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</si>
  <si>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</si>
  <si>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</si>
  <si>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</si>
  <si>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</si>
  <si>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</si>
  <si>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</si>
  <si>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</si>
  <si>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</si>
  <si>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</si>
  <si>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</si>
  <si>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</si>
  <si>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</si>
  <si>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</si>
  <si>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</si>
  <si>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</si>
  <si>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</si>
  <si>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</si>
  <si>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</si>
  <si>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</si>
  <si>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</si>
  <si>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</si>
  <si>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</si>
  <si>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</si>
  <si>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</si>
  <si>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</si>
  <si>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</si>
  <si>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</si>
  <si>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</si>
  <si>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</si>
  <si>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</si>
  <si>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</si>
  <si>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</si>
  <si>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</si>
  <si>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</si>
  <si>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</si>
  <si>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葛飾区</t>
  </si>
  <si>
    <t>新小岩北駐車場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</si>
  <si>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</si>
  <si>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</si>
  <si>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</si>
  <si>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</si>
  <si>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</si>
  <si>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</si>
  <si>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</si>
  <si>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</si>
  <si>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</si>
  <si>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</si>
  <si>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</si>
  <si>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</si>
  <si>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</si>
  <si>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</si>
  <si>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</si>
  <si>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</si>
  <si>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公共駐車場用地として東京都より取得したものである。</t>
    <phoneticPr fontId="5"/>
  </si>
  <si>
    <t>「稼働率」は前年度と同水準で推移している。引き続き、指定管理者のノウハウを活かした運営を行い、稼働率の向上を図る。</t>
    <phoneticPr fontId="5"/>
  </si>
  <si>
    <t>①「収益的収支比率」は、管理費の減による収支の上昇により前年度を上回っている、引き続き100％を超える水準で推移しており、健全な状況である。
④「売上高ＧＯＰ比率」は、管理費の減により前年度を上回り、平均値も上回っており、改善傾向にある。
⑤「ＥＢＩＴＤＡ」は、管理費の減により前年度を上回り、平均値も上回っており、改善傾向にある。</t>
    <rPh sb="12" eb="15">
      <t>カンリヒ</t>
    </rPh>
    <rPh sb="16" eb="17">
      <t>ゲン</t>
    </rPh>
    <rPh sb="23" eb="25">
      <t>ジョウショウ</t>
    </rPh>
    <rPh sb="32" eb="34">
      <t>ウワマワ</t>
    </rPh>
    <rPh sb="39" eb="40">
      <t>ヒ</t>
    </rPh>
    <rPh sb="41" eb="42">
      <t>ツヅ</t>
    </rPh>
    <rPh sb="51" eb="53">
      <t>スイジュン</t>
    </rPh>
    <rPh sb="84" eb="87">
      <t>カンリヒ</t>
    </rPh>
    <rPh sb="88" eb="89">
      <t>ゲン</t>
    </rPh>
    <phoneticPr fontId="5"/>
  </si>
  <si>
    <t>本駐車場は自動二輪車専用の施設であり、ＪＲ新小岩駅に近接し、指定管理者制度を導入している。
収益的収支比率などの各指標の通り、平成25年度以降、経営状況は健全な状態である。引き続き、指定管理者のノウハウを活かした運営を行い、稼働率等の向上を図る。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</si>
</sst>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177.3</c:v>
                </c:pt>
                <c:pt idx="1">
                  <c:v>205.6</c:v>
                </c:pt>
                <c:pt idx="2">
                  <c:v>196.1</c:v>
                </c:pt>
                <c:pt idx="3">
                  <c:v>207.8</c:v>
                </c:pt>
                <c:pt idx="4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7-42DF-A84F-BB664E51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7-42DF-A84F-BB664E51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0-4D5E-AB99-A4CA859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0-4D5E-AB99-A4CA859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1DA-4B17-9494-CC00565F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A-4B17-9494-CC00565F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94-48E9-A9F0-23AD8CD9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4-48E9-A9F0-23AD8CD9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3-4425-BF52-2DACCD72F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3-4425-BF52-2DACCD72F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9-4542-848F-35ACC3DA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542-848F-35ACC3DA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75.400000000000006</c:v>
                </c:pt>
                <c:pt idx="1">
                  <c:v>89.5</c:v>
                </c:pt>
                <c:pt idx="2">
                  <c:v>84.2</c:v>
                </c:pt>
                <c:pt idx="3">
                  <c:v>93</c:v>
                </c:pt>
                <c:pt idx="4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5-4427-A958-55921B86D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5-4427-A958-55921B86D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43.6</c:v>
                </c:pt>
                <c:pt idx="1">
                  <c:v>51.4</c:v>
                </c:pt>
                <c:pt idx="2">
                  <c:v>49</c:v>
                </c:pt>
                <c:pt idx="3">
                  <c:v>51.9</c:v>
                </c:pt>
                <c:pt idx="4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4-4A89-A15B-BCEA7CD7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4-4A89-A15B-BCEA7CD7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4068</c:v>
                </c:pt>
                <c:pt idx="1">
                  <c:v>5599</c:v>
                </c:pt>
                <c:pt idx="2">
                  <c:v>5189</c:v>
                </c:pt>
                <c:pt idx="3">
                  <c:v>5734</c:v>
                </c:pt>
                <c:pt idx="4">
                  <c:v>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219-AABA-E8D969F74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F-4219-AABA-E8D969F74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東京都葛飾区　新小岩北駐車場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477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177.3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205.6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196.1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207.8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519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75.400000000000006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89.5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84.2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91.2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43.6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51.4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51.9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80.7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4068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5599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5189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5734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8702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127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60579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UKHobhMKZw+qh7ZQ9tEa7mIogF5cnbVUY3N/vuCYP07ks45cde+h8yAYUb763dNLxofWGcfdYRCGKkv+eA65Kg==" saltValue="ATTbxFqTqx3B+9usa6uqx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101</v>
      </c>
      <c r="B6" s="48">
        <f>B8</f>
        <v>2024</v>
      </c>
      <c r="C6" s="48">
        <f t="shared" ref="C6:X6" si="1">C8</f>
        <v>131229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東京都葛飾区</v>
      </c>
      <c r="I6" s="48" t="str">
        <f t="shared" si="1"/>
        <v>新小岩北駐車場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14</v>
      </c>
      <c r="S6" s="50" t="str">
        <f t="shared" si="1"/>
        <v>駅</v>
      </c>
      <c r="T6" s="50" t="str">
        <f t="shared" si="1"/>
        <v>無</v>
      </c>
      <c r="U6" s="51">
        <f t="shared" si="1"/>
        <v>477</v>
      </c>
      <c r="V6" s="51">
        <f t="shared" si="1"/>
        <v>57</v>
      </c>
      <c r="W6" s="51">
        <f t="shared" si="1"/>
        <v>100</v>
      </c>
      <c r="X6" s="50" t="str">
        <f t="shared" si="1"/>
        <v>利用料金制</v>
      </c>
      <c r="Y6" s="52">
        <f>IF(Y8="-",NA(),Y8)</f>
        <v>177.3</v>
      </c>
      <c r="Z6" s="52">
        <f t="shared" ref="Z6:AH6" si="2">IF(Z8="-",NA(),Z8)</f>
        <v>205.6</v>
      </c>
      <c r="AA6" s="52">
        <f t="shared" si="2"/>
        <v>196.1</v>
      </c>
      <c r="AB6" s="52">
        <f t="shared" si="2"/>
        <v>207.8</v>
      </c>
      <c r="AC6" s="52">
        <f t="shared" si="2"/>
        <v>519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43.6</v>
      </c>
      <c r="BG6" s="52">
        <f t="shared" ref="BG6:BO6" si="5">IF(BG8="-",NA(),BG8)</f>
        <v>51.4</v>
      </c>
      <c r="BH6" s="52">
        <f t="shared" si="5"/>
        <v>49</v>
      </c>
      <c r="BI6" s="52">
        <f t="shared" si="5"/>
        <v>51.9</v>
      </c>
      <c r="BJ6" s="52">
        <f t="shared" si="5"/>
        <v>80.7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4068</v>
      </c>
      <c r="BR6" s="53">
        <f t="shared" ref="BR6:BZ6" si="6">IF(BR8="-",NA(),BR8)</f>
        <v>5599</v>
      </c>
      <c r="BS6" s="53">
        <f t="shared" si="6"/>
        <v>5189</v>
      </c>
      <c r="BT6" s="53">
        <f t="shared" si="6"/>
        <v>5734</v>
      </c>
      <c r="BU6" s="53">
        <f t="shared" si="6"/>
        <v>8702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60579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75.400000000000006</v>
      </c>
      <c r="DL6" s="52">
        <f t="shared" ref="DL6:DT6" si="9">IF(DL8="-",NA(),DL8)</f>
        <v>89.5</v>
      </c>
      <c r="DM6" s="52">
        <f t="shared" si="9"/>
        <v>84.2</v>
      </c>
      <c r="DN6" s="52">
        <f t="shared" si="9"/>
        <v>93</v>
      </c>
      <c r="DO6" s="52">
        <f t="shared" si="9"/>
        <v>91.2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103</v>
      </c>
      <c r="B7" s="48">
        <f t="shared" ref="B7:X7" si="10">B8</f>
        <v>2024</v>
      </c>
      <c r="C7" s="48">
        <f t="shared" si="10"/>
        <v>131229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東京都　葛飾区</v>
      </c>
      <c r="I7" s="48" t="str">
        <f t="shared" si="10"/>
        <v>新小岩北駐車場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14</v>
      </c>
      <c r="S7" s="50" t="str">
        <f t="shared" si="10"/>
        <v>駅</v>
      </c>
      <c r="T7" s="50" t="str">
        <f t="shared" si="10"/>
        <v>無</v>
      </c>
      <c r="U7" s="51">
        <f t="shared" si="10"/>
        <v>477</v>
      </c>
      <c r="V7" s="51">
        <f t="shared" si="10"/>
        <v>57</v>
      </c>
      <c r="W7" s="51">
        <f t="shared" si="10"/>
        <v>100</v>
      </c>
      <c r="X7" s="50" t="str">
        <f t="shared" si="10"/>
        <v>利用料金制</v>
      </c>
      <c r="Y7" s="52">
        <f>Y8</f>
        <v>177.3</v>
      </c>
      <c r="Z7" s="52">
        <f t="shared" ref="Z7:AH7" si="11">Z8</f>
        <v>205.6</v>
      </c>
      <c r="AA7" s="52">
        <f t="shared" si="11"/>
        <v>196.1</v>
      </c>
      <c r="AB7" s="52">
        <f t="shared" si="11"/>
        <v>207.8</v>
      </c>
      <c r="AC7" s="52">
        <f t="shared" si="11"/>
        <v>519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43.6</v>
      </c>
      <c r="BG7" s="52">
        <f t="shared" ref="BG7:BO7" si="14">BG8</f>
        <v>51.4</v>
      </c>
      <c r="BH7" s="52">
        <f t="shared" si="14"/>
        <v>49</v>
      </c>
      <c r="BI7" s="52">
        <f t="shared" si="14"/>
        <v>51.9</v>
      </c>
      <c r="BJ7" s="52">
        <f t="shared" si="14"/>
        <v>80.7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4068</v>
      </c>
      <c r="BR7" s="53">
        <f t="shared" ref="BR7:BZ7" si="15">BR8</f>
        <v>5599</v>
      </c>
      <c r="BS7" s="53">
        <f t="shared" si="15"/>
        <v>5189</v>
      </c>
      <c r="BT7" s="53">
        <f t="shared" si="15"/>
        <v>5734</v>
      </c>
      <c r="BU7" s="53">
        <f t="shared" si="15"/>
        <v>8702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105</v>
      </c>
      <c r="CL7" s="49"/>
      <c r="CM7" s="51">
        <f>CM8</f>
        <v>60579</v>
      </c>
      <c r="CN7" s="51">
        <f>CN8</f>
        <v>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75.400000000000006</v>
      </c>
      <c r="DL7" s="52">
        <f t="shared" ref="DL7:DT7" si="17">DL8</f>
        <v>89.5</v>
      </c>
      <c r="DM7" s="52">
        <f t="shared" si="17"/>
        <v>84.2</v>
      </c>
      <c r="DN7" s="52">
        <f t="shared" si="17"/>
        <v>93</v>
      </c>
      <c r="DO7" s="52">
        <f t="shared" si="17"/>
        <v>91.2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131229</v>
      </c>
      <c r="D8" s="55">
        <v>47</v>
      </c>
      <c r="E8" s="55">
        <v>14</v>
      </c>
      <c r="F8" s="55">
        <v>0</v>
      </c>
      <c r="G8" s="55">
        <v>9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14</v>
      </c>
      <c r="S8" s="57" t="s">
        <v>116</v>
      </c>
      <c r="T8" s="57" t="s">
        <v>117</v>
      </c>
      <c r="U8" s="58">
        <v>477</v>
      </c>
      <c r="V8" s="58">
        <v>57</v>
      </c>
      <c r="W8" s="58">
        <v>100</v>
      </c>
      <c r="X8" s="57" t="s">
        <v>118</v>
      </c>
      <c r="Y8" s="59">
        <v>177.3</v>
      </c>
      <c r="Z8" s="59">
        <v>205.6</v>
      </c>
      <c r="AA8" s="59">
        <v>196.1</v>
      </c>
      <c r="AB8" s="59">
        <v>207.8</v>
      </c>
      <c r="AC8" s="59">
        <v>519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43.6</v>
      </c>
      <c r="BG8" s="59">
        <v>51.4</v>
      </c>
      <c r="BH8" s="59">
        <v>49</v>
      </c>
      <c r="BI8" s="59">
        <v>51.9</v>
      </c>
      <c r="BJ8" s="59">
        <v>80.7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4068</v>
      </c>
      <c r="BR8" s="60">
        <v>5599</v>
      </c>
      <c r="BS8" s="60">
        <v>5189</v>
      </c>
      <c r="BT8" s="61">
        <v>5734</v>
      </c>
      <c r="BU8" s="61">
        <v>8702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60579</v>
      </c>
      <c r="CN8" s="58">
        <v>0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75.400000000000006</v>
      </c>
      <c r="DL8" s="59">
        <v>89.5</v>
      </c>
      <c r="DM8" s="59">
        <v>84.2</v>
      </c>
      <c r="DN8" s="59">
        <v>93</v>
      </c>
      <c r="DO8" s="59">
        <v>91.2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cp:lastPrinted>2026-01-26T09:29:34Z</cp:lastPrinted>
  <dcterms:created xsi:type="dcterms:W3CDTF">2025-12-12T09:28:05Z</dcterms:created>
  <dcterms:modified xsi:type="dcterms:W3CDTF">2026-02-25T05:28:14Z</dcterms:modified>
  <cp:category/>
</cp:coreProperties>
</file>