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44E90063-38EC-4D3B-A018-E71A8BB1237F}" xr6:coauthVersionLast="47" xr6:coauthVersionMax="47" xr10:uidLastSave="{00000000-0000-0000-0000-000000000000}"/>
  <workbookProtection workbookAlgorithmName="SHA-512" workbookHashValue="KUJ20oYja4cXXEPC1vkjl1Sxx9kKhPJAHxa4T93Gjt7ADxICi9yEkqMzUZQkFNxKhGh8GLPIFAadVcRVbt2OXA==" workbookSaltValue="NbDbxb/rpdDKQz6mkEnSz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JC31" i="4" s="1"/>
  <c r="DI7" i="5"/>
  <c r="MI78" i="4" s="1"/>
  <c r="DH7" i="5"/>
  <c r="LT78" i="4" s="1"/>
  <c r="DG7" i="5"/>
  <c r="DF7" i="5"/>
  <c r="DE7" i="5"/>
  <c r="DD7" i="5"/>
  <c r="DC7" i="5"/>
  <c r="DB7" i="5"/>
  <c r="DA7" i="5"/>
  <c r="CZ7" i="5"/>
  <c r="CN7" i="5"/>
  <c r="CM7" i="5"/>
  <c r="BZ7" i="5"/>
  <c r="BY7" i="5"/>
  <c r="LH53" i="4" s="1"/>
  <c r="BX7" i="5"/>
  <c r="BW7" i="5"/>
  <c r="BV7" i="5"/>
  <c r="BU7" i="5"/>
  <c r="MA52" i="4" s="1"/>
  <c r="BT7" i="5"/>
  <c r="LH52" i="4" s="1"/>
  <c r="BS7" i="5"/>
  <c r="KO52" i="4" s="1"/>
  <c r="BR7" i="5"/>
  <c r="JV52" i="4" s="1"/>
  <c r="BQ7" i="5"/>
  <c r="JC52" i="4" s="1"/>
  <c r="BO7" i="5"/>
  <c r="HJ53" i="4" s="1"/>
  <c r="BN7" i="5"/>
  <c r="GQ53" i="4" s="1"/>
  <c r="BM7" i="5"/>
  <c r="FX53" i="4" s="1"/>
  <c r="BL7" i="5"/>
  <c r="FE53" i="4" s="1"/>
  <c r="BK7" i="5"/>
  <c r="BJ7" i="5"/>
  <c r="BI7" i="5"/>
  <c r="BH7" i="5"/>
  <c r="BG7" i="5"/>
  <c r="BF7" i="5"/>
  <c r="BD7" i="5"/>
  <c r="BC7" i="5"/>
  <c r="BB7" i="5"/>
  <c r="BA7" i="5"/>
  <c r="AN53" i="4" s="1"/>
  <c r="AZ7" i="5"/>
  <c r="U53" i="4" s="1"/>
  <c r="AY7" i="5"/>
  <c r="CS52" i="4" s="1"/>
  <c r="AX7" i="5"/>
  <c r="AW7" i="5"/>
  <c r="AV7" i="5"/>
  <c r="AU7" i="5"/>
  <c r="AS7" i="5"/>
  <c r="AR7" i="5"/>
  <c r="AQ7" i="5"/>
  <c r="FX32" i="4" s="1"/>
  <c r="AP7" i="5"/>
  <c r="FE32" i="4" s="1"/>
  <c r="AO7" i="5"/>
  <c r="EL32" i="4" s="1"/>
  <c r="AN7" i="5"/>
  <c r="HJ31" i="4" s="1"/>
  <c r="AM7" i="5"/>
  <c r="GQ31" i="4" s="1"/>
  <c r="AL7" i="5"/>
  <c r="FX31" i="4" s="1"/>
  <c r="AK7" i="5"/>
  <c r="AJ7" i="5"/>
  <c r="AH7" i="5"/>
  <c r="AG7" i="5"/>
  <c r="AF7" i="5"/>
  <c r="AE7" i="5"/>
  <c r="AD7" i="5"/>
  <c r="AC7" i="5"/>
  <c r="CS31" i="4" s="1"/>
  <c r="AB7" i="5"/>
  <c r="BZ31" i="4" s="1"/>
  <c r="AA7" i="5"/>
  <c r="BG31" i="4" s="1"/>
  <c r="Z7" i="5"/>
  <c r="AN31" i="4" s="1"/>
  <c r="Y7" i="5"/>
  <c r="U31" i="4" s="1"/>
  <c r="X7" i="5"/>
  <c r="W7" i="5"/>
  <c r="JQ10" i="4" s="1"/>
  <c r="V7" i="5"/>
  <c r="HX10" i="4" s="1"/>
  <c r="U7" i="5"/>
  <c r="T7" i="5"/>
  <c r="S7" i="5"/>
  <c r="R7" i="5"/>
  <c r="DU10" i="4" s="1"/>
  <c r="Q7" i="5"/>
  <c r="CF10" i="4" s="1"/>
  <c r="P7" i="5"/>
  <c r="O7" i="5"/>
  <c r="B10" i="4" s="1"/>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KO53" i="4"/>
  <c r="JV53" i="4"/>
  <c r="JC53" i="4"/>
  <c r="EL53" i="4"/>
  <c r="CS53" i="4"/>
  <c r="BZ53" i="4"/>
  <c r="BG53" i="4"/>
  <c r="HJ52" i="4"/>
  <c r="GQ52" i="4"/>
  <c r="FX52" i="4"/>
  <c r="FE52" i="4"/>
  <c r="EL52" i="4"/>
  <c r="BZ52" i="4"/>
  <c r="BG52" i="4"/>
  <c r="AN52" i="4"/>
  <c r="U52" i="4"/>
  <c r="MA32" i="4"/>
  <c r="LH32" i="4"/>
  <c r="KO32" i="4"/>
  <c r="JV32" i="4"/>
  <c r="JC32" i="4"/>
  <c r="HJ32" i="4"/>
  <c r="GQ32" i="4"/>
  <c r="CS32" i="4"/>
  <c r="BZ32" i="4"/>
  <c r="BG32" i="4"/>
  <c r="AN32" i="4"/>
  <c r="U32" i="4"/>
  <c r="MA31" i="4"/>
  <c r="LH31" i="4"/>
  <c r="KO31" i="4"/>
  <c r="JV31" i="4"/>
  <c r="FE31" i="4"/>
  <c r="EL31" i="4"/>
  <c r="LJ10" i="4"/>
  <c r="LJ8" i="4"/>
  <c r="JQ8" i="4"/>
  <c r="HX8" i="4"/>
  <c r="CF8" i="4"/>
  <c r="AQ8" i="4"/>
  <c r="B6" i="4" l="1"/>
  <c r="CS30" i="4"/>
  <c r="BZ76" i="4"/>
  <c r="MA51" i="4"/>
  <c r="MI76" i="4"/>
  <c r="HJ51" i="4"/>
  <c r="MA30" i="4"/>
  <c r="IT76" i="4"/>
  <c r="CS51" i="4"/>
  <c r="HJ30" i="4"/>
  <c r="C11" i="5"/>
  <c r="D11" i="5"/>
  <c r="E11" i="5"/>
  <c r="B11" i="5"/>
  <c r="LE76" i="4" l="1"/>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 r="IE76" i="4"/>
  <c r="BZ51" i="4"/>
  <c r="GQ30" i="4"/>
  <c r="BZ30" i="4"/>
  <c r="BK76" i="4"/>
  <c r="LH51" i="4"/>
  <c r="LT76" i="4"/>
  <c r="GQ51" i="4"/>
  <c r="LH30" i="4"/>
</calcChain>
</file>

<file path=xl/sharedStrings.xml><?xml version="1.0" encoding="utf-8"?>
<sst xmlns="http://schemas.openxmlformats.org/spreadsheetml/2006/main" count="278" uniqueCount="126">
  <si>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</si>
  <si>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</si>
  <si>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</si>
  <si>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</si>
  <si>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</si>
  <si>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</si>
  <si>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</si>
  <si>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</si>
  <si>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</si>
  <si>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</si>
  <si>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</si>
  <si>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</si>
  <si>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</si>
  <si>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</si>
  <si>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</si>
  <si>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</si>
  <si>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</si>
  <si>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</si>
  <si>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</si>
  <si>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</si>
  <si>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</si>
  <si>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</si>
  <si>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</si>
  <si>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</si>
  <si>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</si>
  <si>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</si>
  <si>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</si>
  <si>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</si>
  <si>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</si>
  <si>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</si>
  <si>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</si>
  <si>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</si>
  <si>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</si>
  <si>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</si>
  <si>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</si>
  <si>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</si>
  <si>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</si>
  <si>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</si>
  <si>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</si>
  <si>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</si>
  <si>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</si>
  <si>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</si>
  <si>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</si>
  <si>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</si>
  <si>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</si>
  <si>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</si>
  <si>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</si>
  <si>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</si>
  <si>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</si>
  <si>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</si>
  <si>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</si>
  <si>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</si>
  <si>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</si>
  <si>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</si>
  <si>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</si>
  <si>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</si>
  <si>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</si>
  <si>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</si>
  <si>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</si>
  <si>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</si>
  <si>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</si>
  <si>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</si>
  <si>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</si>
  <si>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</si>
  <si>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</si>
  <si>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</si>
  <si>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</si>
  <si>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</si>
  <si>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</si>
  <si>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</si>
  <si>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</si>
  <si>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</si>
  <si>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</si>
  <si>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</si>
  <si>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</si>
  <si>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</si>
  <si>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</si>
  <si>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</si>
  <si>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</si>
  <si>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</si>
  <si>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</si>
  <si>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</si>
  <si>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</si>
  <si>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</si>
  <si>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</si>
  <si>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</si>
  <si>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</si>
  <si>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</si>
  <si>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</si>
  <si>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</si>
  <si>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</si>
  <si>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</si>
  <si>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</si>
  <si>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</si>
  <si>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</si>
  <si>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</si>
  <si>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</si>
  <si>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</si>
  <si>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</si>
  <si>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</si>
  <si>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</si>
  <si>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</si>
  <si>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</si>
  <si>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</si>
  <si>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練馬区</t>
  </si>
  <si>
    <t>大泉学園駅南口駐車場</t>
  </si>
  <si>
    <t>法非適用</t>
  </si>
  <si>
    <t>駐車場整備事業</t>
  </si>
  <si>
    <t>-</t>
  </si>
  <si>
    <t>Ａ２Ｂ１</t>
  </si>
  <si>
    <t>非設置</t>
  </si>
  <si>
    <t>該当数値なし</t>
  </si>
  <si>
    <t>届出駐車場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</si>
  <si>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</si>
  <si>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</si>
  <si>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</si>
  <si>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</si>
  <si>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</si>
  <si>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</si>
  <si>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</si>
  <si>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</si>
  <si>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</si>
  <si>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本施設については、地方債残高がない状況である。
機械式駐車装置および管制設備のメンテナンスについては例年行っている。機械式駐車装置および管制設備については、今後も老朽化の状況をみながら、計画的に更新を行っていく。</t>
    <rPh sb="34" eb="38">
      <t>カンセイセツビ</t>
    </rPh>
    <rPh sb="58" eb="63">
      <t>キカイシキチュウシャ</t>
    </rPh>
    <rPh sb="63" eb="65">
      <t>ソウチ</t>
    </rPh>
    <rPh sb="68" eb="72">
      <t>カンセイセツビ</t>
    </rPh>
    <phoneticPr fontId="5"/>
  </si>
  <si>
    <t>本施設については、類似施設の平均に達していない指標があるが、これらは複合施設としての管理費分担金や機械式駐車設備のメンテナンス費用が影響しているものであると推察する。
料金体系について、令和２年10月から引き上げを行い、収益の強化を図った。
今後も駐車場利用者数の動向を注視しつつ、引き続き経営体制の見直しに取り組む。</t>
    <phoneticPr fontId="5"/>
  </si>
  <si>
    <r>
      <t>令和２年度以降他会計補助金が必要な状況であり、減少傾向である。一方、令和6年度については</t>
    </r>
    <r>
      <rPr>
        <sz val="11"/>
        <color theme="1"/>
        <rFont val="ＭＳ ゴシック"/>
        <family val="3"/>
        <charset val="128"/>
      </rPr>
      <t>、管制</t>
    </r>
    <r>
      <rPr>
        <sz val="11"/>
        <rFont val="ＭＳ ゴシック"/>
        <family val="3"/>
        <charset val="128"/>
      </rPr>
      <t>設備の計画更新を行っていることによる一時的な大幅増であると見込んでいる。
また、料金体系について、令和２年10月から引き上げを行い、収益の強化を図ったことにより、令和２年度以降は収益的収支比率が改善している。</t>
    </r>
    <rPh sb="0" eb="2">
      <t>レイワ</t>
    </rPh>
    <rPh sb="3" eb="5">
      <t>ネンド</t>
    </rPh>
    <rPh sb="5" eb="7">
      <t>イコウ</t>
    </rPh>
    <rPh sb="14" eb="16">
      <t>ヒツヨウ</t>
    </rPh>
    <rPh sb="17" eb="19">
      <t>ジョウキョウ</t>
    </rPh>
    <rPh sb="23" eb="27">
      <t>ゲンショウケイコウ</t>
    </rPh>
    <rPh sb="31" eb="33">
      <t>イッポウ</t>
    </rPh>
    <rPh sb="34" eb="36">
      <t>レ</t>
    </rPh>
    <rPh sb="37" eb="39">
      <t>ネンド</t>
    </rPh>
    <rPh sb="45" eb="47">
      <t>カンセイ</t>
    </rPh>
    <rPh sb="69" eb="71">
      <t>オオハバ</t>
    </rPh>
    <rPh sb="71" eb="72">
      <t>ゾウ</t>
    </rPh>
    <rPh sb="128" eb="130">
      <t>レイワ</t>
    </rPh>
    <rPh sb="131" eb="133">
      <t>ネンド</t>
    </rPh>
    <rPh sb="133" eb="135">
      <t>イコウ</t>
    </rPh>
    <rPh sb="136" eb="139">
      <t>シュウエキテキ</t>
    </rPh>
    <rPh sb="139" eb="141">
      <t>シュウシ</t>
    </rPh>
    <rPh sb="141" eb="143">
      <t>ヒリツ</t>
    </rPh>
    <rPh sb="144" eb="146">
      <t>カイゼン</t>
    </rPh>
    <phoneticPr fontId="5"/>
  </si>
  <si>
    <t>本施設の稼働率については、直近5年間において180％超を推移しており、類似施設の平均値を上回っている。</t>
    <rPh sb="13" eb="15">
      <t>チョッキン</t>
    </rPh>
    <rPh sb="16" eb="18">
      <t>ネンカン</t>
    </rPh>
    <rPh sb="26" eb="27">
      <t>コ</t>
    </rPh>
    <rPh sb="28" eb="30">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</si>
</sst>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85.6</c:v>
                </c:pt>
                <c:pt idx="1">
                  <c:v>95</c:v>
                </c:pt>
                <c:pt idx="2">
                  <c:v>86.6</c:v>
                </c:pt>
                <c:pt idx="3">
                  <c:v>97.3</c:v>
                </c:pt>
                <c:pt idx="4">
                  <c:v>102.4</c:v>
                </c:pt>
              </c:numCache>
            </c:numRef>
          </c:val>
          <c:extLst>
            <c:ext xmlns:c16="http://schemas.microsoft.com/office/drawing/2014/chart" uri="{C3380CC4-5D6E-409C-BE32-E72D297353CC}">
              <c16:uniqueId val="{00000000-5744-4C4E-89D3-E7AC421031A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5744-4C4E-89D3-E7AC421031A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845-4BB9-B607-82C7159F4A21}"/>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C845-4BB9-B607-82C7159F4A21}"/>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F07C-42DC-9908-D1F363BBCB9A}"/>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F07C-42DC-9908-D1F363BBCB9A}"/>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4A60-4C3E-8AA9-292E0F35771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A60-4C3E-8AA9-292E0F35771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24.1</c:v>
                </c:pt>
                <c:pt idx="1">
                  <c:v>23.6</c:v>
                </c:pt>
                <c:pt idx="2">
                  <c:v>20.399999999999999</c:v>
                </c:pt>
                <c:pt idx="3">
                  <c:v>13.4</c:v>
                </c:pt>
                <c:pt idx="4">
                  <c:v>36.799999999999997</c:v>
                </c:pt>
              </c:numCache>
            </c:numRef>
          </c:val>
          <c:extLst>
            <c:ext xmlns:c16="http://schemas.microsoft.com/office/drawing/2014/chart" uri="{C3380CC4-5D6E-409C-BE32-E72D297353CC}">
              <c16:uniqueId val="{00000000-4CA1-4E53-8E4B-3F3929D37220}"/>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4CA1-4E53-8E4B-3F3929D37220}"/>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199</c:v>
                </c:pt>
                <c:pt idx="1">
                  <c:v>173</c:v>
                </c:pt>
                <c:pt idx="2">
                  <c:v>164</c:v>
                </c:pt>
                <c:pt idx="3">
                  <c:v>164</c:v>
                </c:pt>
                <c:pt idx="4">
                  <c:v>0</c:v>
                </c:pt>
              </c:numCache>
            </c:numRef>
          </c:val>
          <c:extLst>
            <c:ext xmlns:c16="http://schemas.microsoft.com/office/drawing/2014/chart" uri="{C3380CC4-5D6E-409C-BE32-E72D297353CC}">
              <c16:uniqueId val="{00000000-02D1-4B8E-98F7-13A6EEF5D60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02D1-4B8E-98F7-13A6EEF5D60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187.6</c:v>
                </c:pt>
                <c:pt idx="1">
                  <c:v>188</c:v>
                </c:pt>
                <c:pt idx="2">
                  <c:v>180.6</c:v>
                </c:pt>
                <c:pt idx="3">
                  <c:v>188.8</c:v>
                </c:pt>
                <c:pt idx="4">
                  <c:v>188.8</c:v>
                </c:pt>
              </c:numCache>
            </c:numRef>
          </c:val>
          <c:extLst>
            <c:ext xmlns:c16="http://schemas.microsoft.com/office/drawing/2014/chart" uri="{C3380CC4-5D6E-409C-BE32-E72D297353CC}">
              <c16:uniqueId val="{00000000-1243-437B-A0A0-4A99CA31792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1243-437B-A0A0-4A99CA31792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-62.6</c:v>
                </c:pt>
                <c:pt idx="1">
                  <c:v>-40.1</c:v>
                </c:pt>
                <c:pt idx="2">
                  <c:v>-51.1</c:v>
                </c:pt>
                <c:pt idx="3">
                  <c:v>-19.2</c:v>
                </c:pt>
                <c:pt idx="4">
                  <c:v>-52.6</c:v>
                </c:pt>
              </c:numCache>
            </c:numRef>
          </c:val>
          <c:extLst>
            <c:ext xmlns:c16="http://schemas.microsoft.com/office/drawing/2014/chart" uri="{C3380CC4-5D6E-409C-BE32-E72D297353CC}">
              <c16:uniqueId val="{00000000-89B9-4B9A-9D9A-E1F92BF1E2D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89B9-4B9A-9D9A-E1F92BF1E2D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-52643</c:v>
                </c:pt>
                <c:pt idx="1">
                  <c:v>-34813</c:v>
                </c:pt>
                <c:pt idx="2">
                  <c:v>-43433</c:v>
                </c:pt>
                <c:pt idx="3">
                  <c:v>-17949</c:v>
                </c:pt>
                <c:pt idx="4">
                  <c:v>-50050</c:v>
                </c:pt>
              </c:numCache>
            </c:numRef>
          </c:val>
          <c:extLst>
            <c:ext xmlns:c16="http://schemas.microsoft.com/office/drawing/2014/chart" uri="{C3380CC4-5D6E-409C-BE32-E72D297353CC}">
              <c16:uniqueId val="{00000000-1233-4CCF-818D-EAD68BF605F4}"/>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1233-4CCF-818D-EAD68BF605F4}"/>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東京都練馬区　大泉学園駅南口駐車場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5371</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22</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242</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1"/>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1"/>
      <c r="NC15" s="2"/>
      <c r="ND15" s="100" t="s">
        <v>124</v>
      </c>
      <c r="NE15" s="101"/>
      <c r="NF15" s="101"/>
      <c r="NG15" s="101"/>
      <c r="NH15" s="101"/>
      <c r="NI15" s="101"/>
      <c r="NJ15" s="101"/>
      <c r="NK15" s="101"/>
      <c r="NL15" s="101"/>
      <c r="NM15" s="101"/>
      <c r="NN15" s="101"/>
      <c r="NO15" s="101"/>
      <c r="NP15" s="101"/>
      <c r="NQ15" s="101"/>
      <c r="NR15" s="102"/>
    </row>
    <row r="16" spans="1:382" ht="13.5" customHeight="1" x14ac:dyDescent="0.2">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2"/>
      <c r="C30" s="2"/>
      <c r="D30" s="2"/>
      <c r="E30" s="2"/>
      <c r="F30" s="2"/>
      <c r="I30" s="2"/>
      <c r="J30" s="2"/>
      <c r="K30" s="2"/>
      <c r="L30" s="2"/>
      <c r="M30" s="2"/>
      <c r="N30" s="2"/>
      <c r="O30" s="2"/>
      <c r="P30" s="2"/>
      <c r="Q30" s="2"/>
      <c r="R30" s="15"/>
      <c r="S30" s="15"/>
      <c r="T30" s="15"/>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2"/>
      <c r="C31" s="2"/>
      <c r="D31" s="2"/>
      <c r="E31" s="2"/>
      <c r="F31" s="2"/>
      <c r="I31" s="17"/>
      <c r="J31" s="113" t="s">
        <v>27</v>
      </c>
      <c r="K31" s="114"/>
      <c r="L31" s="114"/>
      <c r="M31" s="114"/>
      <c r="N31" s="114"/>
      <c r="O31" s="114"/>
      <c r="P31" s="114"/>
      <c r="Q31" s="114"/>
      <c r="R31" s="114"/>
      <c r="S31" s="114"/>
      <c r="T31" s="115"/>
      <c r="U31" s="116">
        <f>データ!Y7</f>
        <v>85.6</v>
      </c>
      <c r="V31" s="116"/>
      <c r="W31" s="116"/>
      <c r="X31" s="116"/>
      <c r="Y31" s="116"/>
      <c r="Z31" s="116"/>
      <c r="AA31" s="116"/>
      <c r="AB31" s="116"/>
      <c r="AC31" s="116"/>
      <c r="AD31" s="116"/>
      <c r="AE31" s="116"/>
      <c r="AF31" s="116"/>
      <c r="AG31" s="116"/>
      <c r="AH31" s="116"/>
      <c r="AI31" s="116"/>
      <c r="AJ31" s="116"/>
      <c r="AK31" s="116"/>
      <c r="AL31" s="116"/>
      <c r="AM31" s="116"/>
      <c r="AN31" s="116">
        <f>データ!Z7</f>
        <v>95</v>
      </c>
      <c r="AO31" s="116"/>
      <c r="AP31" s="116"/>
      <c r="AQ31" s="116"/>
      <c r="AR31" s="116"/>
      <c r="AS31" s="116"/>
      <c r="AT31" s="116"/>
      <c r="AU31" s="116"/>
      <c r="AV31" s="116"/>
      <c r="AW31" s="116"/>
      <c r="AX31" s="116"/>
      <c r="AY31" s="116"/>
      <c r="AZ31" s="116"/>
      <c r="BA31" s="116"/>
      <c r="BB31" s="116"/>
      <c r="BC31" s="116"/>
      <c r="BD31" s="116"/>
      <c r="BE31" s="116"/>
      <c r="BF31" s="116"/>
      <c r="BG31" s="116">
        <f>データ!AA7</f>
        <v>86.6</v>
      </c>
      <c r="BH31" s="116"/>
      <c r="BI31" s="116"/>
      <c r="BJ31" s="116"/>
      <c r="BK31" s="116"/>
      <c r="BL31" s="116"/>
      <c r="BM31" s="116"/>
      <c r="BN31" s="116"/>
      <c r="BO31" s="116"/>
      <c r="BP31" s="116"/>
      <c r="BQ31" s="116"/>
      <c r="BR31" s="116"/>
      <c r="BS31" s="116"/>
      <c r="BT31" s="116"/>
      <c r="BU31" s="116"/>
      <c r="BV31" s="116"/>
      <c r="BW31" s="116"/>
      <c r="BX31" s="116"/>
      <c r="BY31" s="116"/>
      <c r="BZ31" s="116">
        <f>データ!AB7</f>
        <v>97.3</v>
      </c>
      <c r="CA31" s="116"/>
      <c r="CB31" s="116"/>
      <c r="CC31" s="116"/>
      <c r="CD31" s="116"/>
      <c r="CE31" s="116"/>
      <c r="CF31" s="116"/>
      <c r="CG31" s="116"/>
      <c r="CH31" s="116"/>
      <c r="CI31" s="116"/>
      <c r="CJ31" s="116"/>
      <c r="CK31" s="116"/>
      <c r="CL31" s="116"/>
      <c r="CM31" s="116"/>
      <c r="CN31" s="116"/>
      <c r="CO31" s="116"/>
      <c r="CP31" s="116"/>
      <c r="CQ31" s="116"/>
      <c r="CR31" s="116"/>
      <c r="CS31" s="116">
        <f>データ!AC7</f>
        <v>102.4</v>
      </c>
      <c r="CT31" s="116"/>
      <c r="CU31" s="116"/>
      <c r="CV31" s="116"/>
      <c r="CW31" s="116"/>
      <c r="CX31" s="116"/>
      <c r="CY31" s="116"/>
      <c r="CZ31" s="116"/>
      <c r="DA31" s="116"/>
      <c r="DB31" s="116"/>
      <c r="DC31" s="116"/>
      <c r="DD31" s="116"/>
      <c r="DE31" s="116"/>
      <c r="DF31" s="116"/>
      <c r="DG31" s="116"/>
      <c r="DH31" s="116"/>
      <c r="DI31" s="116"/>
      <c r="DJ31" s="116"/>
      <c r="DK31" s="116"/>
      <c r="DL31" s="18"/>
      <c r="DM31" s="18"/>
      <c r="DN31" s="18"/>
      <c r="DO31" s="18"/>
      <c r="DP31" s="18"/>
      <c r="DQ31" s="18"/>
      <c r="DR31" s="18"/>
      <c r="DS31" s="18"/>
      <c r="DT31" s="18"/>
      <c r="DU31" s="18"/>
      <c r="DV31" s="18"/>
      <c r="DW31" s="18"/>
      <c r="DX31" s="18"/>
      <c r="DY31" s="18"/>
      <c r="DZ31" s="18"/>
      <c r="EA31" s="113" t="s">
        <v>27</v>
      </c>
      <c r="EB31" s="114"/>
      <c r="EC31" s="114"/>
      <c r="ED31" s="114"/>
      <c r="EE31" s="114"/>
      <c r="EF31" s="114"/>
      <c r="EG31" s="114"/>
      <c r="EH31" s="114"/>
      <c r="EI31" s="114"/>
      <c r="EJ31" s="114"/>
      <c r="EK31" s="115"/>
      <c r="EL31" s="116">
        <f>データ!AJ7</f>
        <v>24.1</v>
      </c>
      <c r="EM31" s="116"/>
      <c r="EN31" s="116"/>
      <c r="EO31" s="116"/>
      <c r="EP31" s="116"/>
      <c r="EQ31" s="116"/>
      <c r="ER31" s="116"/>
      <c r="ES31" s="116"/>
      <c r="ET31" s="116"/>
      <c r="EU31" s="116"/>
      <c r="EV31" s="116"/>
      <c r="EW31" s="116"/>
      <c r="EX31" s="116"/>
      <c r="EY31" s="116"/>
      <c r="EZ31" s="116"/>
      <c r="FA31" s="116"/>
      <c r="FB31" s="116"/>
      <c r="FC31" s="116"/>
      <c r="FD31" s="116"/>
      <c r="FE31" s="116">
        <f>データ!AK7</f>
        <v>23.6</v>
      </c>
      <c r="FF31" s="116"/>
      <c r="FG31" s="116"/>
      <c r="FH31" s="116"/>
      <c r="FI31" s="116"/>
      <c r="FJ31" s="116"/>
      <c r="FK31" s="116"/>
      <c r="FL31" s="116"/>
      <c r="FM31" s="116"/>
      <c r="FN31" s="116"/>
      <c r="FO31" s="116"/>
      <c r="FP31" s="116"/>
      <c r="FQ31" s="116"/>
      <c r="FR31" s="116"/>
      <c r="FS31" s="116"/>
      <c r="FT31" s="116"/>
      <c r="FU31" s="116"/>
      <c r="FV31" s="116"/>
      <c r="FW31" s="116"/>
      <c r="FX31" s="116">
        <f>データ!AL7</f>
        <v>20.399999999999999</v>
      </c>
      <c r="FY31" s="116"/>
      <c r="FZ31" s="116"/>
      <c r="GA31" s="116"/>
      <c r="GB31" s="116"/>
      <c r="GC31" s="116"/>
      <c r="GD31" s="116"/>
      <c r="GE31" s="116"/>
      <c r="GF31" s="116"/>
      <c r="GG31" s="116"/>
      <c r="GH31" s="116"/>
      <c r="GI31" s="116"/>
      <c r="GJ31" s="116"/>
      <c r="GK31" s="116"/>
      <c r="GL31" s="116"/>
      <c r="GM31" s="116"/>
      <c r="GN31" s="116"/>
      <c r="GO31" s="116"/>
      <c r="GP31" s="116"/>
      <c r="GQ31" s="116">
        <f>データ!AM7</f>
        <v>13.4</v>
      </c>
      <c r="GR31" s="116"/>
      <c r="GS31" s="116"/>
      <c r="GT31" s="116"/>
      <c r="GU31" s="116"/>
      <c r="GV31" s="116"/>
      <c r="GW31" s="116"/>
      <c r="GX31" s="116"/>
      <c r="GY31" s="116"/>
      <c r="GZ31" s="116"/>
      <c r="HA31" s="116"/>
      <c r="HB31" s="116"/>
      <c r="HC31" s="116"/>
      <c r="HD31" s="116"/>
      <c r="HE31" s="116"/>
      <c r="HF31" s="116"/>
      <c r="HG31" s="116"/>
      <c r="HH31" s="116"/>
      <c r="HI31" s="116"/>
      <c r="HJ31" s="116">
        <f>データ!AN7</f>
        <v>36.799999999999997</v>
      </c>
      <c r="HK31" s="116"/>
      <c r="HL31" s="116"/>
      <c r="HM31" s="116"/>
      <c r="HN31" s="116"/>
      <c r="HO31" s="116"/>
      <c r="HP31" s="116"/>
      <c r="HQ31" s="116"/>
      <c r="HR31" s="116"/>
      <c r="HS31" s="116"/>
      <c r="HT31" s="116"/>
      <c r="HU31" s="116"/>
      <c r="HV31" s="116"/>
      <c r="HW31" s="116"/>
      <c r="HX31" s="116"/>
      <c r="HY31" s="116"/>
      <c r="HZ31" s="116"/>
      <c r="IA31" s="116"/>
      <c r="IB31" s="116"/>
      <c r="IC31" s="19"/>
      <c r="ID31" s="19"/>
      <c r="IE31" s="19"/>
      <c r="IF31" s="19"/>
      <c r="IG31" s="19"/>
      <c r="IH31" s="19"/>
      <c r="II31" s="19"/>
      <c r="IJ31" s="20"/>
      <c r="IK31" s="19"/>
      <c r="IL31" s="19"/>
      <c r="IM31" s="19"/>
      <c r="IN31" s="19"/>
      <c r="IO31" s="19"/>
      <c r="IP31" s="19"/>
      <c r="IQ31" s="19"/>
      <c r="IR31" s="113" t="s">
        <v>27</v>
      </c>
      <c r="IS31" s="114"/>
      <c r="IT31" s="114"/>
      <c r="IU31" s="114"/>
      <c r="IV31" s="114"/>
      <c r="IW31" s="114"/>
      <c r="IX31" s="114"/>
      <c r="IY31" s="114"/>
      <c r="IZ31" s="114"/>
      <c r="JA31" s="114"/>
      <c r="JB31" s="115"/>
      <c r="JC31" s="110">
        <f>データ!DK7</f>
        <v>187.6</v>
      </c>
      <c r="JD31" s="111"/>
      <c r="JE31" s="111"/>
      <c r="JF31" s="111"/>
      <c r="JG31" s="111"/>
      <c r="JH31" s="111"/>
      <c r="JI31" s="111"/>
      <c r="JJ31" s="111"/>
      <c r="JK31" s="111"/>
      <c r="JL31" s="111"/>
      <c r="JM31" s="111"/>
      <c r="JN31" s="111"/>
      <c r="JO31" s="111"/>
      <c r="JP31" s="111"/>
      <c r="JQ31" s="111"/>
      <c r="JR31" s="111"/>
      <c r="JS31" s="111"/>
      <c r="JT31" s="111"/>
      <c r="JU31" s="112"/>
      <c r="JV31" s="110">
        <f>データ!DL7</f>
        <v>188</v>
      </c>
      <c r="JW31" s="111"/>
      <c r="JX31" s="111"/>
      <c r="JY31" s="111"/>
      <c r="JZ31" s="111"/>
      <c r="KA31" s="111"/>
      <c r="KB31" s="111"/>
      <c r="KC31" s="111"/>
      <c r="KD31" s="111"/>
      <c r="KE31" s="111"/>
      <c r="KF31" s="111"/>
      <c r="KG31" s="111"/>
      <c r="KH31" s="111"/>
      <c r="KI31" s="111"/>
      <c r="KJ31" s="111"/>
      <c r="KK31" s="111"/>
      <c r="KL31" s="111"/>
      <c r="KM31" s="111"/>
      <c r="KN31" s="112"/>
      <c r="KO31" s="110">
        <f>データ!DM7</f>
        <v>180.6</v>
      </c>
      <c r="KP31" s="111"/>
      <c r="KQ31" s="111"/>
      <c r="KR31" s="111"/>
      <c r="KS31" s="111"/>
      <c r="KT31" s="111"/>
      <c r="KU31" s="111"/>
      <c r="KV31" s="111"/>
      <c r="KW31" s="111"/>
      <c r="KX31" s="111"/>
      <c r="KY31" s="111"/>
      <c r="KZ31" s="111"/>
      <c r="LA31" s="111"/>
      <c r="LB31" s="111"/>
      <c r="LC31" s="111"/>
      <c r="LD31" s="111"/>
      <c r="LE31" s="111"/>
      <c r="LF31" s="111"/>
      <c r="LG31" s="112"/>
      <c r="LH31" s="110">
        <f>データ!DN7</f>
        <v>188.8</v>
      </c>
      <c r="LI31" s="111"/>
      <c r="LJ31" s="111"/>
      <c r="LK31" s="111"/>
      <c r="LL31" s="111"/>
      <c r="LM31" s="111"/>
      <c r="LN31" s="111"/>
      <c r="LO31" s="111"/>
      <c r="LP31" s="111"/>
      <c r="LQ31" s="111"/>
      <c r="LR31" s="111"/>
      <c r="LS31" s="111"/>
      <c r="LT31" s="111"/>
      <c r="LU31" s="111"/>
      <c r="LV31" s="111"/>
      <c r="LW31" s="111"/>
      <c r="LX31" s="111"/>
      <c r="LY31" s="111"/>
      <c r="LZ31" s="112"/>
      <c r="MA31" s="110">
        <f>データ!DO7</f>
        <v>188.8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2"/>
      <c r="C32" s="2"/>
      <c r="D32" s="2"/>
      <c r="E32" s="2"/>
      <c r="F32" s="2"/>
      <c r="G32" s="2"/>
      <c r="H32" s="2"/>
      <c r="I32" s="17"/>
      <c r="J32" s="113" t="s">
        <v>29</v>
      </c>
      <c r="K32" s="114"/>
      <c r="L32" s="114"/>
      <c r="M32" s="114"/>
      <c r="N32" s="114"/>
      <c r="O32" s="114"/>
      <c r="P32" s="114"/>
      <c r="Q32" s="114"/>
      <c r="R32" s="114"/>
      <c r="S32" s="114"/>
      <c r="T32" s="115"/>
      <c r="U32" s="116">
        <f>データ!AD7</f>
        <v>111.3</v>
      </c>
      <c r="V32" s="116"/>
      <c r="W32" s="116"/>
      <c r="X32" s="116"/>
      <c r="Y32" s="116"/>
      <c r="Z32" s="116"/>
      <c r="AA32" s="116"/>
      <c r="AB32" s="116"/>
      <c r="AC32" s="116"/>
      <c r="AD32" s="116"/>
      <c r="AE32" s="116"/>
      <c r="AF32" s="116"/>
      <c r="AG32" s="116"/>
      <c r="AH32" s="116"/>
      <c r="AI32" s="116"/>
      <c r="AJ32" s="116"/>
      <c r="AK32" s="116"/>
      <c r="AL32" s="116"/>
      <c r="AM32" s="116"/>
      <c r="AN32" s="116">
        <f>データ!AE7</f>
        <v>158.80000000000001</v>
      </c>
      <c r="AO32" s="116"/>
      <c r="AP32" s="116"/>
      <c r="AQ32" s="116"/>
      <c r="AR32" s="116"/>
      <c r="AS32" s="116"/>
      <c r="AT32" s="116"/>
      <c r="AU32" s="116"/>
      <c r="AV32" s="116"/>
      <c r="AW32" s="116"/>
      <c r="AX32" s="116"/>
      <c r="AY32" s="116"/>
      <c r="AZ32" s="116"/>
      <c r="BA32" s="116"/>
      <c r="BB32" s="116"/>
      <c r="BC32" s="116"/>
      <c r="BD32" s="116"/>
      <c r="BE32" s="116"/>
      <c r="BF32" s="116"/>
      <c r="BG32" s="116">
        <f>データ!AF7</f>
        <v>120.9</v>
      </c>
      <c r="BH32" s="116"/>
      <c r="BI32" s="116"/>
      <c r="BJ32" s="116"/>
      <c r="BK32" s="116"/>
      <c r="BL32" s="116"/>
      <c r="BM32" s="116"/>
      <c r="BN32" s="116"/>
      <c r="BO32" s="116"/>
      <c r="BP32" s="116"/>
      <c r="BQ32" s="116"/>
      <c r="BR32" s="116"/>
      <c r="BS32" s="116"/>
      <c r="BT32" s="116"/>
      <c r="BU32" s="116"/>
      <c r="BV32" s="116"/>
      <c r="BW32" s="116"/>
      <c r="BX32" s="116"/>
      <c r="BY32" s="116"/>
      <c r="BZ32" s="116">
        <f>データ!AG7</f>
        <v>123.1</v>
      </c>
      <c r="CA32" s="116"/>
      <c r="CB32" s="116"/>
      <c r="CC32" s="116"/>
      <c r="CD32" s="116"/>
      <c r="CE32" s="116"/>
      <c r="CF32" s="116"/>
      <c r="CG32" s="116"/>
      <c r="CH32" s="116"/>
      <c r="CI32" s="116"/>
      <c r="CJ32" s="116"/>
      <c r="CK32" s="116"/>
      <c r="CL32" s="116"/>
      <c r="CM32" s="116"/>
      <c r="CN32" s="116"/>
      <c r="CO32" s="116"/>
      <c r="CP32" s="116"/>
      <c r="CQ32" s="116"/>
      <c r="CR32" s="116"/>
      <c r="CS32" s="116">
        <f>データ!AH7</f>
        <v>116</v>
      </c>
      <c r="CT32" s="116"/>
      <c r="CU32" s="116"/>
      <c r="CV32" s="116"/>
      <c r="CW32" s="116"/>
      <c r="CX32" s="116"/>
      <c r="CY32" s="116"/>
      <c r="CZ32" s="116"/>
      <c r="DA32" s="116"/>
      <c r="DB32" s="116"/>
      <c r="DC32" s="116"/>
      <c r="DD32" s="116"/>
      <c r="DE32" s="116"/>
      <c r="DF32" s="116"/>
      <c r="DG32" s="116"/>
      <c r="DH32" s="116"/>
      <c r="DI32" s="116"/>
      <c r="DJ32" s="116"/>
      <c r="DK32" s="116"/>
      <c r="DL32" s="18"/>
      <c r="DM32" s="18"/>
      <c r="DN32" s="18"/>
      <c r="DO32" s="18"/>
      <c r="DP32" s="18"/>
      <c r="DQ32" s="18"/>
      <c r="DR32" s="18"/>
      <c r="DS32" s="18"/>
      <c r="DT32" s="18"/>
      <c r="DU32" s="18"/>
      <c r="DV32" s="18"/>
      <c r="DW32" s="18"/>
      <c r="DX32" s="18"/>
      <c r="DY32" s="18"/>
      <c r="DZ32" s="18"/>
      <c r="EA32" s="113" t="s">
        <v>29</v>
      </c>
      <c r="EB32" s="114"/>
      <c r="EC32" s="114"/>
      <c r="ED32" s="114"/>
      <c r="EE32" s="114"/>
      <c r="EF32" s="114"/>
      <c r="EG32" s="114"/>
      <c r="EH32" s="114"/>
      <c r="EI32" s="114"/>
      <c r="EJ32" s="114"/>
      <c r="EK32" s="115"/>
      <c r="EL32" s="116">
        <f>データ!AO7</f>
        <v>10.1</v>
      </c>
      <c r="EM32" s="116"/>
      <c r="EN32" s="116"/>
      <c r="EO32" s="116"/>
      <c r="EP32" s="116"/>
      <c r="EQ32" s="116"/>
      <c r="ER32" s="116"/>
      <c r="ES32" s="116"/>
      <c r="ET32" s="116"/>
      <c r="EU32" s="116"/>
      <c r="EV32" s="116"/>
      <c r="EW32" s="116"/>
      <c r="EX32" s="116"/>
      <c r="EY32" s="116"/>
      <c r="EZ32" s="116"/>
      <c r="FA32" s="116"/>
      <c r="FB32" s="116"/>
      <c r="FC32" s="116"/>
      <c r="FD32" s="116"/>
      <c r="FE32" s="116">
        <f>データ!AP7</f>
        <v>8.6</v>
      </c>
      <c r="FF32" s="116"/>
      <c r="FG32" s="116"/>
      <c r="FH32" s="116"/>
      <c r="FI32" s="116"/>
      <c r="FJ32" s="116"/>
      <c r="FK32" s="116"/>
      <c r="FL32" s="116"/>
      <c r="FM32" s="116"/>
      <c r="FN32" s="116"/>
      <c r="FO32" s="116"/>
      <c r="FP32" s="116"/>
      <c r="FQ32" s="116"/>
      <c r="FR32" s="116"/>
      <c r="FS32" s="116"/>
      <c r="FT32" s="116"/>
      <c r="FU32" s="116"/>
      <c r="FV32" s="116"/>
      <c r="FW32" s="116"/>
      <c r="FX32" s="116">
        <f>データ!AQ7</f>
        <v>7.6</v>
      </c>
      <c r="FY32" s="116"/>
      <c r="FZ32" s="116"/>
      <c r="GA32" s="116"/>
      <c r="GB32" s="116"/>
      <c r="GC32" s="116"/>
      <c r="GD32" s="116"/>
      <c r="GE32" s="116"/>
      <c r="GF32" s="116"/>
      <c r="GG32" s="116"/>
      <c r="GH32" s="116"/>
      <c r="GI32" s="116"/>
      <c r="GJ32" s="116"/>
      <c r="GK32" s="116"/>
      <c r="GL32" s="116"/>
      <c r="GM32" s="116"/>
      <c r="GN32" s="116"/>
      <c r="GO32" s="116"/>
      <c r="GP32" s="116"/>
      <c r="GQ32" s="116">
        <f>データ!AR7</f>
        <v>6.6</v>
      </c>
      <c r="GR32" s="116"/>
      <c r="GS32" s="116"/>
      <c r="GT32" s="116"/>
      <c r="GU32" s="116"/>
      <c r="GV32" s="116"/>
      <c r="GW32" s="116"/>
      <c r="GX32" s="116"/>
      <c r="GY32" s="116"/>
      <c r="GZ32" s="116"/>
      <c r="HA32" s="116"/>
      <c r="HB32" s="116"/>
      <c r="HC32" s="116"/>
      <c r="HD32" s="116"/>
      <c r="HE32" s="116"/>
      <c r="HF32" s="116"/>
      <c r="HG32" s="116"/>
      <c r="HH32" s="116"/>
      <c r="HI32" s="116"/>
      <c r="HJ32" s="116">
        <f>データ!AS7</f>
        <v>5.6</v>
      </c>
      <c r="HK32" s="116"/>
      <c r="HL32" s="116"/>
      <c r="HM32" s="116"/>
      <c r="HN32" s="116"/>
      <c r="HO32" s="116"/>
      <c r="HP32" s="116"/>
      <c r="HQ32" s="116"/>
      <c r="HR32" s="116"/>
      <c r="HS32" s="116"/>
      <c r="HT32" s="116"/>
      <c r="HU32" s="116"/>
      <c r="HV32" s="116"/>
      <c r="HW32" s="116"/>
      <c r="HX32" s="116"/>
      <c r="HY32" s="116"/>
      <c r="HZ32" s="116"/>
      <c r="IA32" s="116"/>
      <c r="IB32" s="116"/>
      <c r="IC32" s="19"/>
      <c r="ID32" s="19"/>
      <c r="IE32" s="19"/>
      <c r="IF32" s="19"/>
      <c r="IG32" s="19"/>
      <c r="IH32" s="19"/>
      <c r="II32" s="19"/>
      <c r="IJ32" s="20"/>
      <c r="IK32" s="19"/>
      <c r="IL32" s="19"/>
      <c r="IM32" s="19"/>
      <c r="IN32" s="19"/>
      <c r="IO32" s="19"/>
      <c r="IP32" s="19"/>
      <c r="IQ32" s="19"/>
      <c r="IR32" s="113" t="s">
        <v>29</v>
      </c>
      <c r="IS32" s="114"/>
      <c r="IT32" s="114"/>
      <c r="IU32" s="114"/>
      <c r="IV32" s="114"/>
      <c r="IW32" s="114"/>
      <c r="IX32" s="114"/>
      <c r="IY32" s="114"/>
      <c r="IZ32" s="114"/>
      <c r="JA32" s="114"/>
      <c r="JB32" s="115"/>
      <c r="JC32" s="110">
        <f>データ!DP7</f>
        <v>153.80000000000001</v>
      </c>
      <c r="JD32" s="111"/>
      <c r="JE32" s="111"/>
      <c r="JF32" s="111"/>
      <c r="JG32" s="111"/>
      <c r="JH32" s="111"/>
      <c r="JI32" s="111"/>
      <c r="JJ32" s="111"/>
      <c r="JK32" s="111"/>
      <c r="JL32" s="111"/>
      <c r="JM32" s="111"/>
      <c r="JN32" s="111"/>
      <c r="JO32" s="111"/>
      <c r="JP32" s="111"/>
      <c r="JQ32" s="111"/>
      <c r="JR32" s="111"/>
      <c r="JS32" s="111"/>
      <c r="JT32" s="111"/>
      <c r="JU32" s="112"/>
      <c r="JV32" s="110">
        <f>データ!DQ7</f>
        <v>163.5</v>
      </c>
      <c r="JW32" s="111"/>
      <c r="JX32" s="111"/>
      <c r="JY32" s="111"/>
      <c r="JZ32" s="111"/>
      <c r="KA32" s="111"/>
      <c r="KB32" s="111"/>
      <c r="KC32" s="111"/>
      <c r="KD32" s="111"/>
      <c r="KE32" s="111"/>
      <c r="KF32" s="111"/>
      <c r="KG32" s="111"/>
      <c r="KH32" s="111"/>
      <c r="KI32" s="111"/>
      <c r="KJ32" s="111"/>
      <c r="KK32" s="111"/>
      <c r="KL32" s="111"/>
      <c r="KM32" s="111"/>
      <c r="KN32" s="112"/>
      <c r="KO32" s="110">
        <f>データ!DR7</f>
        <v>178.3</v>
      </c>
      <c r="KP32" s="111"/>
      <c r="KQ32" s="111"/>
      <c r="KR32" s="111"/>
      <c r="KS32" s="111"/>
      <c r="KT32" s="111"/>
      <c r="KU32" s="111"/>
      <c r="KV32" s="111"/>
      <c r="KW32" s="111"/>
      <c r="KX32" s="111"/>
      <c r="KY32" s="111"/>
      <c r="KZ32" s="111"/>
      <c r="LA32" s="111"/>
      <c r="LB32" s="111"/>
      <c r="LC32" s="111"/>
      <c r="LD32" s="111"/>
      <c r="LE32" s="111"/>
      <c r="LF32" s="111"/>
      <c r="LG32" s="112"/>
      <c r="LH32" s="110">
        <f>データ!DS7</f>
        <v>181.9</v>
      </c>
      <c r="LI32" s="111"/>
      <c r="LJ32" s="111"/>
      <c r="LK32" s="111"/>
      <c r="LL32" s="111"/>
      <c r="LM32" s="111"/>
      <c r="LN32" s="111"/>
      <c r="LO32" s="111"/>
      <c r="LP32" s="111"/>
      <c r="LQ32" s="111"/>
      <c r="LR32" s="111"/>
      <c r="LS32" s="111"/>
      <c r="LT32" s="111"/>
      <c r="LU32" s="111"/>
      <c r="LV32" s="111"/>
      <c r="LW32" s="111"/>
      <c r="LX32" s="111"/>
      <c r="LY32" s="111"/>
      <c r="LZ32" s="112"/>
      <c r="MA32" s="110">
        <f>データ!DT7</f>
        <v>184.5</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3"/>
      <c r="NC32" s="2"/>
      <c r="ND32" s="117" t="s">
        <v>122</v>
      </c>
      <c r="NE32" s="118"/>
      <c r="NF32" s="118"/>
      <c r="NG32" s="118"/>
      <c r="NH32" s="118"/>
      <c r="NI32" s="118"/>
      <c r="NJ32" s="118"/>
      <c r="NK32" s="118"/>
      <c r="NL32" s="118"/>
      <c r="NM32" s="118"/>
      <c r="NN32" s="118"/>
      <c r="NO32" s="118"/>
      <c r="NP32" s="118"/>
      <c r="NQ32" s="118"/>
      <c r="NR32" s="119"/>
    </row>
    <row r="33" spans="1:382" ht="13.5" customHeight="1" x14ac:dyDescent="0.2">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17"/>
      <c r="NE33" s="118"/>
      <c r="NF33" s="118"/>
      <c r="NG33" s="118"/>
      <c r="NH33" s="118"/>
      <c r="NI33" s="118"/>
      <c r="NJ33" s="118"/>
      <c r="NK33" s="118"/>
      <c r="NL33" s="118"/>
      <c r="NM33" s="118"/>
      <c r="NN33" s="118"/>
      <c r="NO33" s="118"/>
      <c r="NP33" s="118"/>
      <c r="NQ33" s="118"/>
      <c r="NR33" s="119"/>
    </row>
    <row r="34" spans="1:382" ht="13.5" customHeight="1" x14ac:dyDescent="0.2">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17"/>
      <c r="NE34" s="118"/>
      <c r="NF34" s="118"/>
      <c r="NG34" s="118"/>
      <c r="NH34" s="118"/>
      <c r="NI34" s="118"/>
      <c r="NJ34" s="118"/>
      <c r="NK34" s="118"/>
      <c r="NL34" s="118"/>
      <c r="NM34" s="118"/>
      <c r="NN34" s="118"/>
      <c r="NO34" s="118"/>
      <c r="NP34" s="118"/>
      <c r="NQ34" s="118"/>
      <c r="NR34" s="119"/>
    </row>
    <row r="35" spans="1:382" ht="13.5" customHeight="1" x14ac:dyDescent="0.2">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17"/>
      <c r="NE35" s="118"/>
      <c r="NF35" s="118"/>
      <c r="NG35" s="118"/>
      <c r="NH35" s="118"/>
      <c r="NI35" s="118"/>
      <c r="NJ35" s="118"/>
      <c r="NK35" s="118"/>
      <c r="NL35" s="118"/>
      <c r="NM35" s="118"/>
      <c r="NN35" s="118"/>
      <c r="NO35" s="118"/>
      <c r="NP35" s="118"/>
      <c r="NQ35" s="118"/>
      <c r="NR35" s="119"/>
    </row>
    <row r="36" spans="1:382" ht="13.5" customHeight="1" x14ac:dyDescent="0.2">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17"/>
      <c r="NE36" s="118"/>
      <c r="NF36" s="118"/>
      <c r="NG36" s="118"/>
      <c r="NH36" s="118"/>
      <c r="NI36" s="118"/>
      <c r="NJ36" s="118"/>
      <c r="NK36" s="118"/>
      <c r="NL36" s="118"/>
      <c r="NM36" s="118"/>
      <c r="NN36" s="118"/>
      <c r="NO36" s="118"/>
      <c r="NP36" s="118"/>
      <c r="NQ36" s="118"/>
      <c r="NR36" s="119"/>
    </row>
    <row r="37" spans="1:382" ht="13.5" customHeight="1" x14ac:dyDescent="0.2">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17"/>
      <c r="NE37" s="118"/>
      <c r="NF37" s="118"/>
      <c r="NG37" s="118"/>
      <c r="NH37" s="118"/>
      <c r="NI37" s="118"/>
      <c r="NJ37" s="118"/>
      <c r="NK37" s="118"/>
      <c r="NL37" s="118"/>
      <c r="NM37" s="118"/>
      <c r="NN37" s="118"/>
      <c r="NO37" s="118"/>
      <c r="NP37" s="118"/>
      <c r="NQ37" s="118"/>
      <c r="NR37" s="119"/>
    </row>
    <row r="38" spans="1:382" ht="13.5" customHeight="1" x14ac:dyDescent="0.2">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17"/>
      <c r="NE38" s="118"/>
      <c r="NF38" s="118"/>
      <c r="NG38" s="118"/>
      <c r="NH38" s="118"/>
      <c r="NI38" s="118"/>
      <c r="NJ38" s="118"/>
      <c r="NK38" s="118"/>
      <c r="NL38" s="118"/>
      <c r="NM38" s="118"/>
      <c r="NN38" s="118"/>
      <c r="NO38" s="118"/>
      <c r="NP38" s="118"/>
      <c r="NQ38" s="118"/>
      <c r="NR38" s="119"/>
    </row>
    <row r="39" spans="1:382" ht="13.5" customHeight="1" x14ac:dyDescent="0.2">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17"/>
      <c r="NE39" s="118"/>
      <c r="NF39" s="118"/>
      <c r="NG39" s="118"/>
      <c r="NH39" s="118"/>
      <c r="NI39" s="118"/>
      <c r="NJ39" s="118"/>
      <c r="NK39" s="118"/>
      <c r="NL39" s="118"/>
      <c r="NM39" s="118"/>
      <c r="NN39" s="118"/>
      <c r="NO39" s="118"/>
      <c r="NP39" s="118"/>
      <c r="NQ39" s="118"/>
      <c r="NR39" s="119"/>
    </row>
    <row r="40" spans="1:382" ht="13.5" customHeight="1" x14ac:dyDescent="0.2">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17"/>
      <c r="NE40" s="118"/>
      <c r="NF40" s="118"/>
      <c r="NG40" s="118"/>
      <c r="NH40" s="118"/>
      <c r="NI40" s="118"/>
      <c r="NJ40" s="118"/>
      <c r="NK40" s="118"/>
      <c r="NL40" s="118"/>
      <c r="NM40" s="118"/>
      <c r="NN40" s="118"/>
      <c r="NO40" s="118"/>
      <c r="NP40" s="118"/>
      <c r="NQ40" s="118"/>
      <c r="NR40" s="119"/>
    </row>
    <row r="41" spans="1:382" ht="13.5" customHeight="1" x14ac:dyDescent="0.2">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17"/>
      <c r="NE41" s="118"/>
      <c r="NF41" s="118"/>
      <c r="NG41" s="118"/>
      <c r="NH41" s="118"/>
      <c r="NI41" s="118"/>
      <c r="NJ41" s="118"/>
      <c r="NK41" s="118"/>
      <c r="NL41" s="118"/>
      <c r="NM41" s="118"/>
      <c r="NN41" s="118"/>
      <c r="NO41" s="118"/>
      <c r="NP41" s="118"/>
      <c r="NQ41" s="118"/>
      <c r="NR41" s="119"/>
    </row>
    <row r="42" spans="1:382" ht="13.5" customHeight="1" x14ac:dyDescent="0.2">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17"/>
      <c r="NE42" s="118"/>
      <c r="NF42" s="118"/>
      <c r="NG42" s="118"/>
      <c r="NH42" s="118"/>
      <c r="NI42" s="118"/>
      <c r="NJ42" s="118"/>
      <c r="NK42" s="118"/>
      <c r="NL42" s="118"/>
      <c r="NM42" s="118"/>
      <c r="NN42" s="118"/>
      <c r="NO42" s="118"/>
      <c r="NP42" s="118"/>
      <c r="NQ42" s="118"/>
      <c r="NR42" s="119"/>
    </row>
    <row r="43" spans="1:382" ht="13.5" customHeight="1" x14ac:dyDescent="0.2">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17"/>
      <c r="NE43" s="118"/>
      <c r="NF43" s="118"/>
      <c r="NG43" s="118"/>
      <c r="NH43" s="118"/>
      <c r="NI43" s="118"/>
      <c r="NJ43" s="118"/>
      <c r="NK43" s="118"/>
      <c r="NL43" s="118"/>
      <c r="NM43" s="118"/>
      <c r="NN43" s="118"/>
      <c r="NO43" s="118"/>
      <c r="NP43" s="118"/>
      <c r="NQ43" s="118"/>
      <c r="NR43" s="119"/>
    </row>
    <row r="44" spans="1:382" ht="13.5" customHeight="1" x14ac:dyDescent="0.2">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17"/>
      <c r="NE44" s="118"/>
      <c r="NF44" s="118"/>
      <c r="NG44" s="118"/>
      <c r="NH44" s="118"/>
      <c r="NI44" s="118"/>
      <c r="NJ44" s="118"/>
      <c r="NK44" s="118"/>
      <c r="NL44" s="118"/>
      <c r="NM44" s="118"/>
      <c r="NN44" s="118"/>
      <c r="NO44" s="118"/>
      <c r="NP44" s="118"/>
      <c r="NQ44" s="118"/>
      <c r="NR44" s="119"/>
    </row>
    <row r="45" spans="1:382" ht="13.5" customHeight="1" x14ac:dyDescent="0.2">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17"/>
      <c r="NE45" s="118"/>
      <c r="NF45" s="118"/>
      <c r="NG45" s="118"/>
      <c r="NH45" s="118"/>
      <c r="NI45" s="118"/>
      <c r="NJ45" s="118"/>
      <c r="NK45" s="118"/>
      <c r="NL45" s="118"/>
      <c r="NM45" s="118"/>
      <c r="NN45" s="118"/>
      <c r="NO45" s="118"/>
      <c r="NP45" s="118"/>
      <c r="NQ45" s="118"/>
      <c r="NR45" s="119"/>
    </row>
    <row r="46" spans="1:382" ht="13.5" customHeight="1" x14ac:dyDescent="0.2">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17"/>
      <c r="NE46" s="118"/>
      <c r="NF46" s="118"/>
      <c r="NG46" s="118"/>
      <c r="NH46" s="118"/>
      <c r="NI46" s="118"/>
      <c r="NJ46" s="118"/>
      <c r="NK46" s="118"/>
      <c r="NL46" s="118"/>
      <c r="NM46" s="118"/>
      <c r="NN46" s="118"/>
      <c r="NO46" s="118"/>
      <c r="NP46" s="118"/>
      <c r="NQ46" s="118"/>
      <c r="NR46" s="119"/>
    </row>
    <row r="47" spans="1:382" ht="13.5" customHeight="1" x14ac:dyDescent="0.2">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17"/>
      <c r="NE47" s="118"/>
      <c r="NF47" s="118"/>
      <c r="NG47" s="118"/>
      <c r="NH47" s="118"/>
      <c r="NI47" s="118"/>
      <c r="NJ47" s="118"/>
      <c r="NK47" s="118"/>
      <c r="NL47" s="118"/>
      <c r="NM47" s="118"/>
      <c r="NN47" s="118"/>
      <c r="NO47" s="118"/>
      <c r="NP47" s="118"/>
      <c r="NQ47" s="118"/>
      <c r="NR47" s="119"/>
    </row>
    <row r="48" spans="1:382" ht="13.5" customHeight="1" x14ac:dyDescent="0.2">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17" t="s">
        <v>125</v>
      </c>
      <c r="NE49" s="118"/>
      <c r="NF49" s="118"/>
      <c r="NG49" s="118"/>
      <c r="NH49" s="118"/>
      <c r="NI49" s="118"/>
      <c r="NJ49" s="118"/>
      <c r="NK49" s="118"/>
      <c r="NL49" s="118"/>
      <c r="NM49" s="118"/>
      <c r="NN49" s="118"/>
      <c r="NO49" s="118"/>
      <c r="NP49" s="118"/>
      <c r="NQ49" s="118"/>
      <c r="NR49" s="119"/>
    </row>
    <row r="50" spans="1:382" ht="13.5" customHeight="1" x14ac:dyDescent="0.2">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17"/>
      <c r="NE50" s="118"/>
      <c r="NF50" s="118"/>
      <c r="NG50" s="118"/>
      <c r="NH50" s="118"/>
      <c r="NI50" s="118"/>
      <c r="NJ50" s="118"/>
      <c r="NK50" s="118"/>
      <c r="NL50" s="118"/>
      <c r="NM50" s="118"/>
      <c r="NN50" s="118"/>
      <c r="NO50" s="118"/>
      <c r="NP50" s="118"/>
      <c r="NQ50" s="118"/>
      <c r="NR50" s="119"/>
    </row>
    <row r="51" spans="1:382" ht="13.5" customHeight="1" x14ac:dyDescent="0.2">
      <c r="A51" s="2"/>
      <c r="B51" s="12"/>
      <c r="C51" s="2"/>
      <c r="D51" s="2"/>
      <c r="E51" s="2"/>
      <c r="F51" s="2"/>
      <c r="I51" s="2"/>
      <c r="J51" s="2"/>
      <c r="K51" s="2"/>
      <c r="L51" s="2"/>
      <c r="M51" s="2"/>
      <c r="N51" s="2"/>
      <c r="O51" s="2"/>
      <c r="P51" s="2"/>
      <c r="Q51" s="2"/>
      <c r="R51" s="15"/>
      <c r="S51" s="15"/>
      <c r="T51" s="15"/>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3"/>
      <c r="NC51" s="2"/>
      <c r="ND51" s="117"/>
      <c r="NE51" s="118"/>
      <c r="NF51" s="118"/>
      <c r="NG51" s="118"/>
      <c r="NH51" s="118"/>
      <c r="NI51" s="118"/>
      <c r="NJ51" s="118"/>
      <c r="NK51" s="118"/>
      <c r="NL51" s="118"/>
      <c r="NM51" s="118"/>
      <c r="NN51" s="118"/>
      <c r="NO51" s="118"/>
      <c r="NP51" s="118"/>
      <c r="NQ51" s="118"/>
      <c r="NR51" s="119"/>
    </row>
    <row r="52" spans="1:382" ht="13.5" customHeight="1" x14ac:dyDescent="0.2">
      <c r="A52" s="2"/>
      <c r="B52" s="12"/>
      <c r="C52" s="2"/>
      <c r="D52" s="2"/>
      <c r="E52" s="2"/>
      <c r="F52" s="2"/>
      <c r="I52" s="17"/>
      <c r="J52" s="113" t="s">
        <v>27</v>
      </c>
      <c r="K52" s="114"/>
      <c r="L52" s="114"/>
      <c r="M52" s="114"/>
      <c r="N52" s="114"/>
      <c r="O52" s="114"/>
      <c r="P52" s="114"/>
      <c r="Q52" s="114"/>
      <c r="R52" s="114"/>
      <c r="S52" s="114"/>
      <c r="T52" s="115"/>
      <c r="U52" s="123">
        <f>データ!AU7</f>
        <v>199</v>
      </c>
      <c r="V52" s="123"/>
      <c r="W52" s="123"/>
      <c r="X52" s="123"/>
      <c r="Y52" s="123"/>
      <c r="Z52" s="123"/>
      <c r="AA52" s="123"/>
      <c r="AB52" s="123"/>
      <c r="AC52" s="123"/>
      <c r="AD52" s="123"/>
      <c r="AE52" s="123"/>
      <c r="AF52" s="123"/>
      <c r="AG52" s="123"/>
      <c r="AH52" s="123"/>
      <c r="AI52" s="123"/>
      <c r="AJ52" s="123"/>
      <c r="AK52" s="123"/>
      <c r="AL52" s="123"/>
      <c r="AM52" s="123"/>
      <c r="AN52" s="123">
        <f>データ!AV7</f>
        <v>173</v>
      </c>
      <c r="AO52" s="123"/>
      <c r="AP52" s="123"/>
      <c r="AQ52" s="123"/>
      <c r="AR52" s="123"/>
      <c r="AS52" s="123"/>
      <c r="AT52" s="123"/>
      <c r="AU52" s="123"/>
      <c r="AV52" s="123"/>
      <c r="AW52" s="123"/>
      <c r="AX52" s="123"/>
      <c r="AY52" s="123"/>
      <c r="AZ52" s="123"/>
      <c r="BA52" s="123"/>
      <c r="BB52" s="123"/>
      <c r="BC52" s="123"/>
      <c r="BD52" s="123"/>
      <c r="BE52" s="123"/>
      <c r="BF52" s="123"/>
      <c r="BG52" s="123">
        <f>データ!AW7</f>
        <v>164</v>
      </c>
      <c r="BH52" s="123"/>
      <c r="BI52" s="123"/>
      <c r="BJ52" s="123"/>
      <c r="BK52" s="123"/>
      <c r="BL52" s="123"/>
      <c r="BM52" s="123"/>
      <c r="BN52" s="123"/>
      <c r="BO52" s="123"/>
      <c r="BP52" s="123"/>
      <c r="BQ52" s="123"/>
      <c r="BR52" s="123"/>
      <c r="BS52" s="123"/>
      <c r="BT52" s="123"/>
      <c r="BU52" s="123"/>
      <c r="BV52" s="123"/>
      <c r="BW52" s="123"/>
      <c r="BX52" s="123"/>
      <c r="BY52" s="123"/>
      <c r="BZ52" s="123">
        <f>データ!AX7</f>
        <v>164</v>
      </c>
      <c r="CA52" s="123"/>
      <c r="CB52" s="123"/>
      <c r="CC52" s="123"/>
      <c r="CD52" s="123"/>
      <c r="CE52" s="123"/>
      <c r="CF52" s="123"/>
      <c r="CG52" s="123"/>
      <c r="CH52" s="123"/>
      <c r="CI52" s="123"/>
      <c r="CJ52" s="123"/>
      <c r="CK52" s="123"/>
      <c r="CL52" s="123"/>
      <c r="CM52" s="123"/>
      <c r="CN52" s="123"/>
      <c r="CO52" s="123"/>
      <c r="CP52" s="123"/>
      <c r="CQ52" s="123"/>
      <c r="CR52" s="123"/>
      <c r="CS52" s="123">
        <f>データ!AY7</f>
        <v>0</v>
      </c>
      <c r="CT52" s="123"/>
      <c r="CU52" s="123"/>
      <c r="CV52" s="123"/>
      <c r="CW52" s="123"/>
      <c r="CX52" s="123"/>
      <c r="CY52" s="123"/>
      <c r="CZ52" s="123"/>
      <c r="DA52" s="123"/>
      <c r="DB52" s="123"/>
      <c r="DC52" s="123"/>
      <c r="DD52" s="123"/>
      <c r="DE52" s="123"/>
      <c r="DF52" s="123"/>
      <c r="DG52" s="123"/>
      <c r="DH52" s="123"/>
      <c r="DI52" s="123"/>
      <c r="DJ52" s="123"/>
      <c r="DK52" s="123"/>
      <c r="DL52" s="18"/>
      <c r="DM52" s="18"/>
      <c r="DN52" s="18"/>
      <c r="DO52" s="18"/>
      <c r="DP52" s="18"/>
      <c r="DQ52" s="18"/>
      <c r="DR52" s="18"/>
      <c r="DS52" s="18"/>
      <c r="DT52" s="18"/>
      <c r="DU52" s="18"/>
      <c r="DV52" s="18"/>
      <c r="DW52" s="18"/>
      <c r="DX52" s="18"/>
      <c r="DY52" s="18"/>
      <c r="DZ52" s="18"/>
      <c r="EA52" s="113" t="s">
        <v>27</v>
      </c>
      <c r="EB52" s="114"/>
      <c r="EC52" s="114"/>
      <c r="ED52" s="114"/>
      <c r="EE52" s="114"/>
      <c r="EF52" s="114"/>
      <c r="EG52" s="114"/>
      <c r="EH52" s="114"/>
      <c r="EI52" s="114"/>
      <c r="EJ52" s="114"/>
      <c r="EK52" s="115"/>
      <c r="EL52" s="116">
        <f>データ!BF7</f>
        <v>-62.6</v>
      </c>
      <c r="EM52" s="116"/>
      <c r="EN52" s="116"/>
      <c r="EO52" s="116"/>
      <c r="EP52" s="116"/>
      <c r="EQ52" s="116"/>
      <c r="ER52" s="116"/>
      <c r="ES52" s="116"/>
      <c r="ET52" s="116"/>
      <c r="EU52" s="116"/>
      <c r="EV52" s="116"/>
      <c r="EW52" s="116"/>
      <c r="EX52" s="116"/>
      <c r="EY52" s="116"/>
      <c r="EZ52" s="116"/>
      <c r="FA52" s="116"/>
      <c r="FB52" s="116"/>
      <c r="FC52" s="116"/>
      <c r="FD52" s="116"/>
      <c r="FE52" s="116">
        <f>データ!BG7</f>
        <v>-40.1</v>
      </c>
      <c r="FF52" s="116"/>
      <c r="FG52" s="116"/>
      <c r="FH52" s="116"/>
      <c r="FI52" s="116"/>
      <c r="FJ52" s="116"/>
      <c r="FK52" s="116"/>
      <c r="FL52" s="116"/>
      <c r="FM52" s="116"/>
      <c r="FN52" s="116"/>
      <c r="FO52" s="116"/>
      <c r="FP52" s="116"/>
      <c r="FQ52" s="116"/>
      <c r="FR52" s="116"/>
      <c r="FS52" s="116"/>
      <c r="FT52" s="116"/>
      <c r="FU52" s="116"/>
      <c r="FV52" s="116"/>
      <c r="FW52" s="116"/>
      <c r="FX52" s="116">
        <f>データ!BH7</f>
        <v>-51.1</v>
      </c>
      <c r="FY52" s="116"/>
      <c r="FZ52" s="116"/>
      <c r="GA52" s="116"/>
      <c r="GB52" s="116"/>
      <c r="GC52" s="116"/>
      <c r="GD52" s="116"/>
      <c r="GE52" s="116"/>
      <c r="GF52" s="116"/>
      <c r="GG52" s="116"/>
      <c r="GH52" s="116"/>
      <c r="GI52" s="116"/>
      <c r="GJ52" s="116"/>
      <c r="GK52" s="116"/>
      <c r="GL52" s="116"/>
      <c r="GM52" s="116"/>
      <c r="GN52" s="116"/>
      <c r="GO52" s="116"/>
      <c r="GP52" s="116"/>
      <c r="GQ52" s="116">
        <f>データ!BI7</f>
        <v>-19.2</v>
      </c>
      <c r="GR52" s="116"/>
      <c r="GS52" s="116"/>
      <c r="GT52" s="116"/>
      <c r="GU52" s="116"/>
      <c r="GV52" s="116"/>
      <c r="GW52" s="116"/>
      <c r="GX52" s="116"/>
      <c r="GY52" s="116"/>
      <c r="GZ52" s="116"/>
      <c r="HA52" s="116"/>
      <c r="HB52" s="116"/>
      <c r="HC52" s="116"/>
      <c r="HD52" s="116"/>
      <c r="HE52" s="116"/>
      <c r="HF52" s="116"/>
      <c r="HG52" s="116"/>
      <c r="HH52" s="116"/>
      <c r="HI52" s="116"/>
      <c r="HJ52" s="116">
        <f>データ!BJ7</f>
        <v>-52.6</v>
      </c>
      <c r="HK52" s="116"/>
      <c r="HL52" s="116"/>
      <c r="HM52" s="116"/>
      <c r="HN52" s="116"/>
      <c r="HO52" s="116"/>
      <c r="HP52" s="116"/>
      <c r="HQ52" s="116"/>
      <c r="HR52" s="116"/>
      <c r="HS52" s="116"/>
      <c r="HT52" s="116"/>
      <c r="HU52" s="116"/>
      <c r="HV52" s="116"/>
      <c r="HW52" s="116"/>
      <c r="HX52" s="116"/>
      <c r="HY52" s="116"/>
      <c r="HZ52" s="116"/>
      <c r="IA52" s="116"/>
      <c r="IB52" s="116"/>
      <c r="IC52" s="19"/>
      <c r="ID52" s="19"/>
      <c r="IE52" s="19"/>
      <c r="IF52" s="19"/>
      <c r="IG52" s="19"/>
      <c r="IH52" s="19"/>
      <c r="II52" s="19"/>
      <c r="IJ52" s="19"/>
      <c r="IK52" s="19"/>
      <c r="IL52" s="19"/>
      <c r="IM52" s="19"/>
      <c r="IN52" s="19"/>
      <c r="IO52" s="19"/>
      <c r="IP52" s="19"/>
      <c r="IQ52" s="19"/>
      <c r="IR52" s="113" t="s">
        <v>27</v>
      </c>
      <c r="IS52" s="114"/>
      <c r="IT52" s="114"/>
      <c r="IU52" s="114"/>
      <c r="IV52" s="114"/>
      <c r="IW52" s="114"/>
      <c r="IX52" s="114"/>
      <c r="IY52" s="114"/>
      <c r="IZ52" s="114"/>
      <c r="JA52" s="114"/>
      <c r="JB52" s="115"/>
      <c r="JC52" s="123">
        <f>データ!BQ7</f>
        <v>-52643</v>
      </c>
      <c r="JD52" s="123"/>
      <c r="JE52" s="123"/>
      <c r="JF52" s="123"/>
      <c r="JG52" s="123"/>
      <c r="JH52" s="123"/>
      <c r="JI52" s="123"/>
      <c r="JJ52" s="123"/>
      <c r="JK52" s="123"/>
      <c r="JL52" s="123"/>
      <c r="JM52" s="123"/>
      <c r="JN52" s="123"/>
      <c r="JO52" s="123"/>
      <c r="JP52" s="123"/>
      <c r="JQ52" s="123"/>
      <c r="JR52" s="123"/>
      <c r="JS52" s="123"/>
      <c r="JT52" s="123"/>
      <c r="JU52" s="123"/>
      <c r="JV52" s="123">
        <f>データ!BR7</f>
        <v>-34813</v>
      </c>
      <c r="JW52" s="123"/>
      <c r="JX52" s="123"/>
      <c r="JY52" s="123"/>
      <c r="JZ52" s="123"/>
      <c r="KA52" s="123"/>
      <c r="KB52" s="123"/>
      <c r="KC52" s="123"/>
      <c r="KD52" s="123"/>
      <c r="KE52" s="123"/>
      <c r="KF52" s="123"/>
      <c r="KG52" s="123"/>
      <c r="KH52" s="123"/>
      <c r="KI52" s="123"/>
      <c r="KJ52" s="123"/>
      <c r="KK52" s="123"/>
      <c r="KL52" s="123"/>
      <c r="KM52" s="123"/>
      <c r="KN52" s="123"/>
      <c r="KO52" s="123">
        <f>データ!BS7</f>
        <v>-43433</v>
      </c>
      <c r="KP52" s="123"/>
      <c r="KQ52" s="123"/>
      <c r="KR52" s="123"/>
      <c r="KS52" s="123"/>
      <c r="KT52" s="123"/>
      <c r="KU52" s="123"/>
      <c r="KV52" s="123"/>
      <c r="KW52" s="123"/>
      <c r="KX52" s="123"/>
      <c r="KY52" s="123"/>
      <c r="KZ52" s="123"/>
      <c r="LA52" s="123"/>
      <c r="LB52" s="123"/>
      <c r="LC52" s="123"/>
      <c r="LD52" s="123"/>
      <c r="LE52" s="123"/>
      <c r="LF52" s="123"/>
      <c r="LG52" s="123"/>
      <c r="LH52" s="123">
        <f>データ!BT7</f>
        <v>-17949</v>
      </c>
      <c r="LI52" s="123"/>
      <c r="LJ52" s="123"/>
      <c r="LK52" s="123"/>
      <c r="LL52" s="123"/>
      <c r="LM52" s="123"/>
      <c r="LN52" s="123"/>
      <c r="LO52" s="123"/>
      <c r="LP52" s="123"/>
      <c r="LQ52" s="123"/>
      <c r="LR52" s="123"/>
      <c r="LS52" s="123"/>
      <c r="LT52" s="123"/>
      <c r="LU52" s="123"/>
      <c r="LV52" s="123"/>
      <c r="LW52" s="123"/>
      <c r="LX52" s="123"/>
      <c r="LY52" s="123"/>
      <c r="LZ52" s="123"/>
      <c r="MA52" s="123">
        <f>データ!BU7</f>
        <v>-50050</v>
      </c>
      <c r="MB52" s="123"/>
      <c r="MC52" s="123"/>
      <c r="MD52" s="123"/>
      <c r="ME52" s="123"/>
      <c r="MF52" s="123"/>
      <c r="MG52" s="123"/>
      <c r="MH52" s="123"/>
      <c r="MI52" s="123"/>
      <c r="MJ52" s="123"/>
      <c r="MK52" s="123"/>
      <c r="ML52" s="123"/>
      <c r="MM52" s="123"/>
      <c r="MN52" s="123"/>
      <c r="MO52" s="123"/>
      <c r="MP52" s="123"/>
      <c r="MQ52" s="123"/>
      <c r="MR52" s="123"/>
      <c r="MS52" s="123"/>
      <c r="MT52" s="2"/>
      <c r="MU52" s="2"/>
      <c r="MV52" s="2"/>
      <c r="MW52" s="2"/>
      <c r="MX52" s="2"/>
      <c r="MY52" s="2"/>
      <c r="MZ52" s="2"/>
      <c r="NA52" s="2"/>
      <c r="NB52" s="13"/>
      <c r="NC52" s="2"/>
      <c r="ND52" s="117"/>
      <c r="NE52" s="118"/>
      <c r="NF52" s="118"/>
      <c r="NG52" s="118"/>
      <c r="NH52" s="118"/>
      <c r="NI52" s="118"/>
      <c r="NJ52" s="118"/>
      <c r="NK52" s="118"/>
      <c r="NL52" s="118"/>
      <c r="NM52" s="118"/>
      <c r="NN52" s="118"/>
      <c r="NO52" s="118"/>
      <c r="NP52" s="118"/>
      <c r="NQ52" s="118"/>
      <c r="NR52" s="119"/>
    </row>
    <row r="53" spans="1:382" ht="13.5" customHeight="1" x14ac:dyDescent="0.2">
      <c r="A53" s="2"/>
      <c r="B53" s="12"/>
      <c r="C53" s="2"/>
      <c r="D53" s="2"/>
      <c r="E53" s="2"/>
      <c r="F53" s="2"/>
      <c r="G53" s="2"/>
      <c r="H53" s="2"/>
      <c r="I53" s="17"/>
      <c r="J53" s="113" t="s">
        <v>29</v>
      </c>
      <c r="K53" s="114"/>
      <c r="L53" s="114"/>
      <c r="M53" s="114"/>
      <c r="N53" s="114"/>
      <c r="O53" s="114"/>
      <c r="P53" s="114"/>
      <c r="Q53" s="114"/>
      <c r="R53" s="114"/>
      <c r="S53" s="114"/>
      <c r="T53" s="115"/>
      <c r="U53" s="123">
        <f>データ!AZ7</f>
        <v>654</v>
      </c>
      <c r="V53" s="123"/>
      <c r="W53" s="123"/>
      <c r="X53" s="123"/>
      <c r="Y53" s="123"/>
      <c r="Z53" s="123"/>
      <c r="AA53" s="123"/>
      <c r="AB53" s="123"/>
      <c r="AC53" s="123"/>
      <c r="AD53" s="123"/>
      <c r="AE53" s="123"/>
      <c r="AF53" s="123"/>
      <c r="AG53" s="123"/>
      <c r="AH53" s="123"/>
      <c r="AI53" s="123"/>
      <c r="AJ53" s="123"/>
      <c r="AK53" s="123"/>
      <c r="AL53" s="123"/>
      <c r="AM53" s="123"/>
      <c r="AN53" s="123">
        <f>データ!BA7</f>
        <v>2466</v>
      </c>
      <c r="AO53" s="123"/>
      <c r="AP53" s="123"/>
      <c r="AQ53" s="123"/>
      <c r="AR53" s="123"/>
      <c r="AS53" s="123"/>
      <c r="AT53" s="123"/>
      <c r="AU53" s="123"/>
      <c r="AV53" s="123"/>
      <c r="AW53" s="123"/>
      <c r="AX53" s="123"/>
      <c r="AY53" s="123"/>
      <c r="AZ53" s="123"/>
      <c r="BA53" s="123"/>
      <c r="BB53" s="123"/>
      <c r="BC53" s="123"/>
      <c r="BD53" s="123"/>
      <c r="BE53" s="123"/>
      <c r="BF53" s="123"/>
      <c r="BG53" s="123">
        <f>データ!BB7</f>
        <v>58</v>
      </c>
      <c r="BH53" s="123"/>
      <c r="BI53" s="123"/>
      <c r="BJ53" s="123"/>
      <c r="BK53" s="123"/>
      <c r="BL53" s="123"/>
      <c r="BM53" s="123"/>
      <c r="BN53" s="123"/>
      <c r="BO53" s="123"/>
      <c r="BP53" s="123"/>
      <c r="BQ53" s="123"/>
      <c r="BR53" s="123"/>
      <c r="BS53" s="123"/>
      <c r="BT53" s="123"/>
      <c r="BU53" s="123"/>
      <c r="BV53" s="123"/>
      <c r="BW53" s="123"/>
      <c r="BX53" s="123"/>
      <c r="BY53" s="123"/>
      <c r="BZ53" s="123">
        <f>データ!BC7</f>
        <v>49</v>
      </c>
      <c r="CA53" s="123"/>
      <c r="CB53" s="123"/>
      <c r="CC53" s="123"/>
      <c r="CD53" s="123"/>
      <c r="CE53" s="123"/>
      <c r="CF53" s="123"/>
      <c r="CG53" s="123"/>
      <c r="CH53" s="123"/>
      <c r="CI53" s="123"/>
      <c r="CJ53" s="123"/>
      <c r="CK53" s="123"/>
      <c r="CL53" s="123"/>
      <c r="CM53" s="123"/>
      <c r="CN53" s="123"/>
      <c r="CO53" s="123"/>
      <c r="CP53" s="123"/>
      <c r="CQ53" s="123"/>
      <c r="CR53" s="123"/>
      <c r="CS53" s="123">
        <f>データ!BD7</f>
        <v>25</v>
      </c>
      <c r="CT53" s="123"/>
      <c r="CU53" s="123"/>
      <c r="CV53" s="123"/>
      <c r="CW53" s="123"/>
      <c r="CX53" s="123"/>
      <c r="CY53" s="123"/>
      <c r="CZ53" s="123"/>
      <c r="DA53" s="123"/>
      <c r="DB53" s="123"/>
      <c r="DC53" s="123"/>
      <c r="DD53" s="123"/>
      <c r="DE53" s="123"/>
      <c r="DF53" s="123"/>
      <c r="DG53" s="123"/>
      <c r="DH53" s="123"/>
      <c r="DI53" s="123"/>
      <c r="DJ53" s="123"/>
      <c r="DK53" s="123"/>
      <c r="DL53" s="18"/>
      <c r="DM53" s="18"/>
      <c r="DN53" s="18"/>
      <c r="DO53" s="18"/>
      <c r="DP53" s="18"/>
      <c r="DQ53" s="18"/>
      <c r="DR53" s="18"/>
      <c r="DS53" s="18"/>
      <c r="DT53" s="18"/>
      <c r="DU53" s="18"/>
      <c r="DV53" s="18"/>
      <c r="DW53" s="18"/>
      <c r="DX53" s="18"/>
      <c r="DY53" s="18"/>
      <c r="DZ53" s="18"/>
      <c r="EA53" s="113" t="s">
        <v>29</v>
      </c>
      <c r="EB53" s="114"/>
      <c r="EC53" s="114"/>
      <c r="ED53" s="114"/>
      <c r="EE53" s="114"/>
      <c r="EF53" s="114"/>
      <c r="EG53" s="114"/>
      <c r="EH53" s="114"/>
      <c r="EI53" s="114"/>
      <c r="EJ53" s="114"/>
      <c r="EK53" s="115"/>
      <c r="EL53" s="116">
        <f>データ!BK7</f>
        <v>-81</v>
      </c>
      <c r="EM53" s="116"/>
      <c r="EN53" s="116"/>
      <c r="EO53" s="116"/>
      <c r="EP53" s="116"/>
      <c r="EQ53" s="116"/>
      <c r="ER53" s="116"/>
      <c r="ES53" s="116"/>
      <c r="ET53" s="116"/>
      <c r="EU53" s="116"/>
      <c r="EV53" s="116"/>
      <c r="EW53" s="116"/>
      <c r="EX53" s="116"/>
      <c r="EY53" s="116"/>
      <c r="EZ53" s="116"/>
      <c r="FA53" s="116"/>
      <c r="FB53" s="116"/>
      <c r="FC53" s="116"/>
      <c r="FD53" s="116"/>
      <c r="FE53" s="116">
        <f>データ!BL7</f>
        <v>-25.1</v>
      </c>
      <c r="FF53" s="116"/>
      <c r="FG53" s="116"/>
      <c r="FH53" s="116"/>
      <c r="FI53" s="116"/>
      <c r="FJ53" s="116"/>
      <c r="FK53" s="116"/>
      <c r="FL53" s="116"/>
      <c r="FM53" s="116"/>
      <c r="FN53" s="116"/>
      <c r="FO53" s="116"/>
      <c r="FP53" s="116"/>
      <c r="FQ53" s="116"/>
      <c r="FR53" s="116"/>
      <c r="FS53" s="116"/>
      <c r="FT53" s="116"/>
      <c r="FU53" s="116"/>
      <c r="FV53" s="116"/>
      <c r="FW53" s="116"/>
      <c r="FX53" s="116">
        <f>データ!BM7</f>
        <v>-18</v>
      </c>
      <c r="FY53" s="116"/>
      <c r="FZ53" s="116"/>
      <c r="GA53" s="116"/>
      <c r="GB53" s="116"/>
      <c r="GC53" s="116"/>
      <c r="GD53" s="116"/>
      <c r="GE53" s="116"/>
      <c r="GF53" s="116"/>
      <c r="GG53" s="116"/>
      <c r="GH53" s="116"/>
      <c r="GI53" s="116"/>
      <c r="GJ53" s="116"/>
      <c r="GK53" s="116"/>
      <c r="GL53" s="116"/>
      <c r="GM53" s="116"/>
      <c r="GN53" s="116"/>
      <c r="GO53" s="116"/>
      <c r="GP53" s="116"/>
      <c r="GQ53" s="116">
        <f>データ!BN7</f>
        <v>-20.7</v>
      </c>
      <c r="GR53" s="116"/>
      <c r="GS53" s="116"/>
      <c r="GT53" s="116"/>
      <c r="GU53" s="116"/>
      <c r="GV53" s="116"/>
      <c r="GW53" s="116"/>
      <c r="GX53" s="116"/>
      <c r="GY53" s="116"/>
      <c r="GZ53" s="116"/>
      <c r="HA53" s="116"/>
      <c r="HB53" s="116"/>
      <c r="HC53" s="116"/>
      <c r="HD53" s="116"/>
      <c r="HE53" s="116"/>
      <c r="HF53" s="116"/>
      <c r="HG53" s="116"/>
      <c r="HH53" s="116"/>
      <c r="HI53" s="116"/>
      <c r="HJ53" s="116">
        <f>データ!BO7</f>
        <v>-20</v>
      </c>
      <c r="HK53" s="116"/>
      <c r="HL53" s="116"/>
      <c r="HM53" s="116"/>
      <c r="HN53" s="116"/>
      <c r="HO53" s="116"/>
      <c r="HP53" s="116"/>
      <c r="HQ53" s="116"/>
      <c r="HR53" s="116"/>
      <c r="HS53" s="116"/>
      <c r="HT53" s="116"/>
      <c r="HU53" s="116"/>
      <c r="HV53" s="116"/>
      <c r="HW53" s="116"/>
      <c r="HX53" s="116"/>
      <c r="HY53" s="116"/>
      <c r="HZ53" s="116"/>
      <c r="IA53" s="116"/>
      <c r="IB53" s="116"/>
      <c r="IC53" s="19"/>
      <c r="ID53" s="19"/>
      <c r="IE53" s="19"/>
      <c r="IF53" s="19"/>
      <c r="IG53" s="19"/>
      <c r="IH53" s="19"/>
      <c r="II53" s="19"/>
      <c r="IJ53" s="19"/>
      <c r="IK53" s="19"/>
      <c r="IL53" s="19"/>
      <c r="IM53" s="19"/>
      <c r="IN53" s="19"/>
      <c r="IO53" s="19"/>
      <c r="IP53" s="19"/>
      <c r="IQ53" s="19"/>
      <c r="IR53" s="113" t="s">
        <v>29</v>
      </c>
      <c r="IS53" s="114"/>
      <c r="IT53" s="114"/>
      <c r="IU53" s="114"/>
      <c r="IV53" s="114"/>
      <c r="IW53" s="114"/>
      <c r="IX53" s="114"/>
      <c r="IY53" s="114"/>
      <c r="IZ53" s="114"/>
      <c r="JA53" s="114"/>
      <c r="JB53" s="115"/>
      <c r="JC53" s="123">
        <f>データ!BV7</f>
        <v>4836</v>
      </c>
      <c r="JD53" s="123"/>
      <c r="JE53" s="123"/>
      <c r="JF53" s="123"/>
      <c r="JG53" s="123"/>
      <c r="JH53" s="123"/>
      <c r="JI53" s="123"/>
      <c r="JJ53" s="123"/>
      <c r="JK53" s="123"/>
      <c r="JL53" s="123"/>
      <c r="JM53" s="123"/>
      <c r="JN53" s="123"/>
      <c r="JO53" s="123"/>
      <c r="JP53" s="123"/>
      <c r="JQ53" s="123"/>
      <c r="JR53" s="123"/>
      <c r="JS53" s="123"/>
      <c r="JT53" s="123"/>
      <c r="JU53" s="123"/>
      <c r="JV53" s="123">
        <f>データ!BW7</f>
        <v>37213</v>
      </c>
      <c r="JW53" s="123"/>
      <c r="JX53" s="123"/>
      <c r="JY53" s="123"/>
      <c r="JZ53" s="123"/>
      <c r="KA53" s="123"/>
      <c r="KB53" s="123"/>
      <c r="KC53" s="123"/>
      <c r="KD53" s="123"/>
      <c r="KE53" s="123"/>
      <c r="KF53" s="123"/>
      <c r="KG53" s="123"/>
      <c r="KH53" s="123"/>
      <c r="KI53" s="123"/>
      <c r="KJ53" s="123"/>
      <c r="KK53" s="123"/>
      <c r="KL53" s="123"/>
      <c r="KM53" s="123"/>
      <c r="KN53" s="123"/>
      <c r="KO53" s="123">
        <f>データ!BX7</f>
        <v>17293</v>
      </c>
      <c r="KP53" s="123"/>
      <c r="KQ53" s="123"/>
      <c r="KR53" s="123"/>
      <c r="KS53" s="123"/>
      <c r="KT53" s="123"/>
      <c r="KU53" s="123"/>
      <c r="KV53" s="123"/>
      <c r="KW53" s="123"/>
      <c r="KX53" s="123"/>
      <c r="KY53" s="123"/>
      <c r="KZ53" s="123"/>
      <c r="LA53" s="123"/>
      <c r="LB53" s="123"/>
      <c r="LC53" s="123"/>
      <c r="LD53" s="123"/>
      <c r="LE53" s="123"/>
      <c r="LF53" s="123"/>
      <c r="LG53" s="123"/>
      <c r="LH53" s="123">
        <f>データ!BY7</f>
        <v>15316</v>
      </c>
      <c r="LI53" s="123"/>
      <c r="LJ53" s="123"/>
      <c r="LK53" s="123"/>
      <c r="LL53" s="123"/>
      <c r="LM53" s="123"/>
      <c r="LN53" s="123"/>
      <c r="LO53" s="123"/>
      <c r="LP53" s="123"/>
      <c r="LQ53" s="123"/>
      <c r="LR53" s="123"/>
      <c r="LS53" s="123"/>
      <c r="LT53" s="123"/>
      <c r="LU53" s="123"/>
      <c r="LV53" s="123"/>
      <c r="LW53" s="123"/>
      <c r="LX53" s="123"/>
      <c r="LY53" s="123"/>
      <c r="LZ53" s="123"/>
      <c r="MA53" s="123">
        <f>データ!BZ7</f>
        <v>8831</v>
      </c>
      <c r="MB53" s="123"/>
      <c r="MC53" s="123"/>
      <c r="MD53" s="123"/>
      <c r="ME53" s="123"/>
      <c r="MF53" s="123"/>
      <c r="MG53" s="123"/>
      <c r="MH53" s="123"/>
      <c r="MI53" s="123"/>
      <c r="MJ53" s="123"/>
      <c r="MK53" s="123"/>
      <c r="ML53" s="123"/>
      <c r="MM53" s="123"/>
      <c r="MN53" s="123"/>
      <c r="MO53" s="123"/>
      <c r="MP53" s="123"/>
      <c r="MQ53" s="123"/>
      <c r="MR53" s="123"/>
      <c r="MS53" s="123"/>
      <c r="MT53" s="2"/>
      <c r="MU53" s="2"/>
      <c r="MV53" s="2"/>
      <c r="MW53" s="2"/>
      <c r="MX53" s="2"/>
      <c r="MY53" s="2"/>
      <c r="MZ53" s="2"/>
      <c r="NA53" s="2"/>
      <c r="NB53" s="13"/>
      <c r="NC53" s="2"/>
      <c r="ND53" s="117"/>
      <c r="NE53" s="118"/>
      <c r="NF53" s="118"/>
      <c r="NG53" s="118"/>
      <c r="NH53" s="118"/>
      <c r="NI53" s="118"/>
      <c r="NJ53" s="118"/>
      <c r="NK53" s="118"/>
      <c r="NL53" s="118"/>
      <c r="NM53" s="118"/>
      <c r="NN53" s="118"/>
      <c r="NO53" s="118"/>
      <c r="NP53" s="118"/>
      <c r="NQ53" s="118"/>
      <c r="NR53" s="119"/>
    </row>
    <row r="54" spans="1:382" ht="13.5" customHeight="1" x14ac:dyDescent="0.2">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17"/>
      <c r="NE54" s="118"/>
      <c r="NF54" s="118"/>
      <c r="NG54" s="118"/>
      <c r="NH54" s="118"/>
      <c r="NI54" s="118"/>
      <c r="NJ54" s="118"/>
      <c r="NK54" s="118"/>
      <c r="NL54" s="118"/>
      <c r="NM54" s="118"/>
      <c r="NN54" s="118"/>
      <c r="NO54" s="118"/>
      <c r="NP54" s="118"/>
      <c r="NQ54" s="118"/>
      <c r="NR54" s="119"/>
    </row>
    <row r="55" spans="1:382" ht="13.5" customHeight="1" x14ac:dyDescent="0.2">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17"/>
      <c r="NE55" s="118"/>
      <c r="NF55" s="118"/>
      <c r="NG55" s="118"/>
      <c r="NH55" s="118"/>
      <c r="NI55" s="118"/>
      <c r="NJ55" s="118"/>
      <c r="NK55" s="118"/>
      <c r="NL55" s="118"/>
      <c r="NM55" s="118"/>
      <c r="NN55" s="118"/>
      <c r="NO55" s="118"/>
      <c r="NP55" s="118"/>
      <c r="NQ55" s="118"/>
      <c r="NR55" s="119"/>
    </row>
    <row r="56" spans="1:382" ht="13.5" customHeight="1" x14ac:dyDescent="0.2">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17"/>
      <c r="NE56" s="118"/>
      <c r="NF56" s="118"/>
      <c r="NG56" s="118"/>
      <c r="NH56" s="118"/>
      <c r="NI56" s="118"/>
      <c r="NJ56" s="118"/>
      <c r="NK56" s="118"/>
      <c r="NL56" s="118"/>
      <c r="NM56" s="118"/>
      <c r="NN56" s="118"/>
      <c r="NO56" s="118"/>
      <c r="NP56" s="118"/>
      <c r="NQ56" s="118"/>
      <c r="NR56" s="119"/>
    </row>
    <row r="57" spans="1:382" ht="13.5" customHeight="1" x14ac:dyDescent="0.2">
      <c r="A57" s="2"/>
      <c r="B57" s="25"/>
      <c r="NB57" s="26"/>
      <c r="NC57" s="2"/>
      <c r="ND57" s="117"/>
      <c r="NE57" s="118"/>
      <c r="NF57" s="118"/>
      <c r="NG57" s="118"/>
      <c r="NH57" s="118"/>
      <c r="NI57" s="118"/>
      <c r="NJ57" s="118"/>
      <c r="NK57" s="118"/>
      <c r="NL57" s="118"/>
      <c r="NM57" s="118"/>
      <c r="NN57" s="118"/>
      <c r="NO57" s="118"/>
      <c r="NP57" s="118"/>
      <c r="NQ57" s="118"/>
      <c r="NR57" s="119"/>
    </row>
    <row r="58" spans="1:382" ht="13.5" customHeight="1" x14ac:dyDescent="0.2">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17"/>
      <c r="NE58" s="118"/>
      <c r="NF58" s="118"/>
      <c r="NG58" s="118"/>
      <c r="NH58" s="118"/>
      <c r="NI58" s="118"/>
      <c r="NJ58" s="118"/>
      <c r="NK58" s="118"/>
      <c r="NL58" s="118"/>
      <c r="NM58" s="118"/>
      <c r="NN58" s="118"/>
      <c r="NO58" s="118"/>
      <c r="NP58" s="118"/>
      <c r="NQ58" s="118"/>
      <c r="NR58" s="119"/>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7"/>
      <c r="NE59" s="118"/>
      <c r="NF59" s="118"/>
      <c r="NG59" s="118"/>
      <c r="NH59" s="118"/>
      <c r="NI59" s="118"/>
      <c r="NJ59" s="118"/>
      <c r="NK59" s="118"/>
      <c r="NL59" s="118"/>
      <c r="NM59" s="118"/>
      <c r="NN59" s="118"/>
      <c r="NO59" s="118"/>
      <c r="NP59" s="118"/>
      <c r="NQ59" s="118"/>
      <c r="NR59" s="119"/>
    </row>
    <row r="60" spans="1:382" ht="13.5" customHeight="1" x14ac:dyDescent="0.2">
      <c r="A60" s="13"/>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1"/>
      <c r="NC60" s="2"/>
      <c r="ND60" s="117"/>
      <c r="NE60" s="118"/>
      <c r="NF60" s="118"/>
      <c r="NG60" s="118"/>
      <c r="NH60" s="118"/>
      <c r="NI60" s="118"/>
      <c r="NJ60" s="118"/>
      <c r="NK60" s="118"/>
      <c r="NL60" s="118"/>
      <c r="NM60" s="118"/>
      <c r="NN60" s="118"/>
      <c r="NO60" s="118"/>
      <c r="NP60" s="118"/>
      <c r="NQ60" s="118"/>
      <c r="NR60" s="119"/>
    </row>
    <row r="61" spans="1:382" ht="13.5" customHeight="1" x14ac:dyDescent="0.2">
      <c r="A61" s="13"/>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1"/>
      <c r="NC61" s="2"/>
      <c r="ND61" s="117"/>
      <c r="NE61" s="118"/>
      <c r="NF61" s="118"/>
      <c r="NG61" s="118"/>
      <c r="NH61" s="118"/>
      <c r="NI61" s="118"/>
      <c r="NJ61" s="118"/>
      <c r="NK61" s="118"/>
      <c r="NL61" s="118"/>
      <c r="NM61" s="118"/>
      <c r="NN61" s="118"/>
      <c r="NO61" s="118"/>
      <c r="NP61" s="118"/>
      <c r="NQ61" s="118"/>
      <c r="NR61" s="119"/>
    </row>
    <row r="62" spans="1:382" ht="13.5" customHeight="1" x14ac:dyDescent="0.2">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17"/>
      <c r="NE62" s="118"/>
      <c r="NF62" s="118"/>
      <c r="NG62" s="118"/>
      <c r="NH62" s="118"/>
      <c r="NI62" s="118"/>
      <c r="NJ62" s="118"/>
      <c r="NK62" s="118"/>
      <c r="NL62" s="118"/>
      <c r="NM62" s="118"/>
      <c r="NN62" s="118"/>
      <c r="NO62" s="118"/>
      <c r="NP62" s="118"/>
      <c r="NQ62" s="118"/>
      <c r="NR62" s="119"/>
    </row>
    <row r="63" spans="1:382" ht="13.5" customHeight="1" x14ac:dyDescent="0.2">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4" t="s">
        <v>32</v>
      </c>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17"/>
      <c r="NE63" s="118"/>
      <c r="NF63" s="118"/>
      <c r="NG63" s="118"/>
      <c r="NH63" s="118"/>
      <c r="NI63" s="118"/>
      <c r="NJ63" s="118"/>
      <c r="NK63" s="118"/>
      <c r="NL63" s="118"/>
      <c r="NM63" s="118"/>
      <c r="NN63" s="118"/>
      <c r="NO63" s="118"/>
      <c r="NP63" s="118"/>
      <c r="NQ63" s="118"/>
      <c r="NR63" s="119"/>
    </row>
    <row r="64" spans="1:382" ht="13.5" customHeight="1" x14ac:dyDescent="0.2">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20"/>
      <c r="NE64" s="121"/>
      <c r="NF64" s="121"/>
      <c r="NG64" s="121"/>
      <c r="NH64" s="121"/>
      <c r="NI64" s="121"/>
      <c r="NJ64" s="121"/>
      <c r="NK64" s="121"/>
      <c r="NL64" s="121"/>
      <c r="NM64" s="121"/>
      <c r="NN64" s="121"/>
      <c r="NO64" s="121"/>
      <c r="NP64" s="121"/>
      <c r="NQ64" s="121"/>
      <c r="NR64" s="122"/>
    </row>
    <row r="65" spans="1:382" ht="13.5" customHeight="1" x14ac:dyDescent="0.2">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117" t="s">
        <v>123</v>
      </c>
      <c r="NE66" s="118"/>
      <c r="NF66" s="118"/>
      <c r="NG66" s="118"/>
      <c r="NH66" s="118"/>
      <c r="NI66" s="118"/>
      <c r="NJ66" s="118"/>
      <c r="NK66" s="118"/>
      <c r="NL66" s="118"/>
      <c r="NM66" s="118"/>
      <c r="NN66" s="118"/>
      <c r="NO66" s="118"/>
      <c r="NP66" s="118"/>
      <c r="NQ66" s="118"/>
      <c r="NR66" s="119"/>
    </row>
    <row r="67" spans="1:382" ht="13.5" customHeight="1" x14ac:dyDescent="0.2">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5">
        <f>データ!CM7</f>
        <v>1023988</v>
      </c>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7"/>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117"/>
      <c r="NE67" s="118"/>
      <c r="NF67" s="118"/>
      <c r="NG67" s="118"/>
      <c r="NH67" s="118"/>
      <c r="NI67" s="118"/>
      <c r="NJ67" s="118"/>
      <c r="NK67" s="118"/>
      <c r="NL67" s="118"/>
      <c r="NM67" s="118"/>
      <c r="NN67" s="118"/>
      <c r="NO67" s="118"/>
      <c r="NP67" s="118"/>
      <c r="NQ67" s="118"/>
      <c r="NR67" s="119"/>
    </row>
    <row r="68" spans="1:382" ht="13.5" customHeight="1" x14ac:dyDescent="0.2">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8"/>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3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117"/>
      <c r="NE68" s="118"/>
      <c r="NF68" s="118"/>
      <c r="NG68" s="118"/>
      <c r="NH68" s="118"/>
      <c r="NI68" s="118"/>
      <c r="NJ68" s="118"/>
      <c r="NK68" s="118"/>
      <c r="NL68" s="118"/>
      <c r="NM68" s="118"/>
      <c r="NN68" s="118"/>
      <c r="NO68" s="118"/>
      <c r="NP68" s="118"/>
      <c r="NQ68" s="118"/>
      <c r="NR68" s="119"/>
    </row>
    <row r="69" spans="1:382" ht="13.5" customHeight="1" x14ac:dyDescent="0.2">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8"/>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3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117"/>
      <c r="NE69" s="118"/>
      <c r="NF69" s="118"/>
      <c r="NG69" s="118"/>
      <c r="NH69" s="118"/>
      <c r="NI69" s="118"/>
      <c r="NJ69" s="118"/>
      <c r="NK69" s="118"/>
      <c r="NL69" s="118"/>
      <c r="NM69" s="118"/>
      <c r="NN69" s="118"/>
      <c r="NO69" s="118"/>
      <c r="NP69" s="118"/>
      <c r="NQ69" s="118"/>
      <c r="NR69" s="119"/>
    </row>
    <row r="70" spans="1:382" ht="13.5" customHeight="1" x14ac:dyDescent="0.2">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1"/>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3"/>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117"/>
      <c r="NE70" s="118"/>
      <c r="NF70" s="118"/>
      <c r="NG70" s="118"/>
      <c r="NH70" s="118"/>
      <c r="NI70" s="118"/>
      <c r="NJ70" s="118"/>
      <c r="NK70" s="118"/>
      <c r="NL70" s="118"/>
      <c r="NM70" s="118"/>
      <c r="NN70" s="118"/>
      <c r="NO70" s="118"/>
      <c r="NP70" s="118"/>
      <c r="NQ70" s="118"/>
      <c r="NR70" s="119"/>
    </row>
    <row r="71" spans="1:382" ht="13.5" customHeight="1" x14ac:dyDescent="0.2">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117"/>
      <c r="NE71" s="118"/>
      <c r="NF71" s="118"/>
      <c r="NG71" s="118"/>
      <c r="NH71" s="118"/>
      <c r="NI71" s="118"/>
      <c r="NJ71" s="118"/>
      <c r="NK71" s="118"/>
      <c r="NL71" s="118"/>
      <c r="NM71" s="118"/>
      <c r="NN71" s="118"/>
      <c r="NO71" s="118"/>
      <c r="NP71" s="118"/>
      <c r="NQ71" s="118"/>
      <c r="NR71" s="119"/>
    </row>
    <row r="72" spans="1:382" ht="13.5" customHeight="1" x14ac:dyDescent="0.2">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4" t="s">
        <v>34</v>
      </c>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117"/>
      <c r="NE72" s="118"/>
      <c r="NF72" s="118"/>
      <c r="NG72" s="118"/>
      <c r="NH72" s="118"/>
      <c r="NI72" s="118"/>
      <c r="NJ72" s="118"/>
      <c r="NK72" s="118"/>
      <c r="NL72" s="118"/>
      <c r="NM72" s="118"/>
      <c r="NN72" s="118"/>
      <c r="NO72" s="118"/>
      <c r="NP72" s="118"/>
      <c r="NQ72" s="118"/>
      <c r="NR72" s="119"/>
    </row>
    <row r="73" spans="1:382" ht="13.5" customHeight="1" x14ac:dyDescent="0.2">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117"/>
      <c r="NE73" s="118"/>
      <c r="NF73" s="118"/>
      <c r="NG73" s="118"/>
      <c r="NH73" s="118"/>
      <c r="NI73" s="118"/>
      <c r="NJ73" s="118"/>
      <c r="NK73" s="118"/>
      <c r="NL73" s="118"/>
      <c r="NM73" s="118"/>
      <c r="NN73" s="118"/>
      <c r="NO73" s="118"/>
      <c r="NP73" s="118"/>
      <c r="NQ73" s="118"/>
      <c r="NR73" s="119"/>
    </row>
    <row r="74" spans="1:382" ht="13.5" customHeight="1" x14ac:dyDescent="0.2">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17"/>
      <c r="NE74" s="118"/>
      <c r="NF74" s="118"/>
      <c r="NG74" s="118"/>
      <c r="NH74" s="118"/>
      <c r="NI74" s="118"/>
      <c r="NJ74" s="118"/>
      <c r="NK74" s="118"/>
      <c r="NL74" s="118"/>
      <c r="NM74" s="118"/>
      <c r="NN74" s="118"/>
      <c r="NO74" s="118"/>
      <c r="NP74" s="118"/>
      <c r="NQ74" s="118"/>
      <c r="NR74" s="119"/>
    </row>
    <row r="75" spans="1:382" ht="13.5" customHeight="1" x14ac:dyDescent="0.2">
      <c r="A75" s="2"/>
      <c r="B75" s="12"/>
      <c r="C75" s="2"/>
      <c r="D75" s="2"/>
      <c r="E75" s="2"/>
      <c r="F75" s="2"/>
      <c r="CH75" s="2"/>
      <c r="CI75" s="2"/>
      <c r="CJ75" s="2"/>
      <c r="CK75" s="2"/>
      <c r="CL75" s="2"/>
      <c r="CM75" s="2"/>
      <c r="CN75" s="2"/>
      <c r="CO75" s="2"/>
      <c r="CP75" s="2"/>
      <c r="CQ75" s="2"/>
      <c r="CR75" s="2"/>
      <c r="CS75" s="2"/>
      <c r="CT75" s="2"/>
      <c r="CU75" s="2"/>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17"/>
      <c r="NE75" s="118"/>
      <c r="NF75" s="118"/>
      <c r="NG75" s="118"/>
      <c r="NH75" s="118"/>
      <c r="NI75" s="118"/>
      <c r="NJ75" s="118"/>
      <c r="NK75" s="118"/>
      <c r="NL75" s="118"/>
      <c r="NM75" s="118"/>
      <c r="NN75" s="118"/>
      <c r="NO75" s="118"/>
      <c r="NP75" s="118"/>
      <c r="NQ75" s="118"/>
      <c r="NR75" s="119"/>
    </row>
    <row r="76" spans="1:382" ht="13.5" customHeight="1" x14ac:dyDescent="0.2">
      <c r="A76" s="2"/>
      <c r="B76" s="12"/>
      <c r="C76" s="2"/>
      <c r="D76" s="2"/>
      <c r="E76" s="2"/>
      <c r="F76" s="2"/>
      <c r="I76" s="2"/>
      <c r="J76" s="2"/>
      <c r="K76" s="2"/>
      <c r="L76" s="2"/>
      <c r="M76" s="2"/>
      <c r="N76" s="2"/>
      <c r="O76" s="2"/>
      <c r="P76" s="2"/>
      <c r="Q76" s="2"/>
      <c r="R76" s="134" t="str">
        <f>データ!$B$11</f>
        <v>R02</v>
      </c>
      <c r="S76" s="135"/>
      <c r="T76" s="135"/>
      <c r="U76" s="135"/>
      <c r="V76" s="135"/>
      <c r="W76" s="135"/>
      <c r="X76" s="135"/>
      <c r="Y76" s="135"/>
      <c r="Z76" s="135"/>
      <c r="AA76" s="135"/>
      <c r="AB76" s="135"/>
      <c r="AC76" s="135"/>
      <c r="AD76" s="135"/>
      <c r="AE76" s="135"/>
      <c r="AF76" s="136"/>
      <c r="AG76" s="134" t="str">
        <f>データ!$C$11</f>
        <v>R03</v>
      </c>
      <c r="AH76" s="135"/>
      <c r="AI76" s="135"/>
      <c r="AJ76" s="135"/>
      <c r="AK76" s="135"/>
      <c r="AL76" s="135"/>
      <c r="AM76" s="135"/>
      <c r="AN76" s="135"/>
      <c r="AO76" s="135"/>
      <c r="AP76" s="135"/>
      <c r="AQ76" s="135"/>
      <c r="AR76" s="135"/>
      <c r="AS76" s="135"/>
      <c r="AT76" s="135"/>
      <c r="AU76" s="136"/>
      <c r="AV76" s="134" t="str">
        <f>データ!$D$11</f>
        <v>R04</v>
      </c>
      <c r="AW76" s="135"/>
      <c r="AX76" s="135"/>
      <c r="AY76" s="135"/>
      <c r="AZ76" s="135"/>
      <c r="BA76" s="135"/>
      <c r="BB76" s="135"/>
      <c r="BC76" s="135"/>
      <c r="BD76" s="135"/>
      <c r="BE76" s="135"/>
      <c r="BF76" s="135"/>
      <c r="BG76" s="135"/>
      <c r="BH76" s="135"/>
      <c r="BI76" s="135"/>
      <c r="BJ76" s="136"/>
      <c r="BK76" s="134" t="str">
        <f>データ!$E$11</f>
        <v>R05</v>
      </c>
      <c r="BL76" s="135"/>
      <c r="BM76" s="135"/>
      <c r="BN76" s="135"/>
      <c r="BO76" s="135"/>
      <c r="BP76" s="135"/>
      <c r="BQ76" s="135"/>
      <c r="BR76" s="135"/>
      <c r="BS76" s="135"/>
      <c r="BT76" s="135"/>
      <c r="BU76" s="135"/>
      <c r="BV76" s="135"/>
      <c r="BW76" s="135"/>
      <c r="BX76" s="135"/>
      <c r="BY76" s="136"/>
      <c r="BZ76" s="134" t="str">
        <f>データ!$F$11</f>
        <v>R06</v>
      </c>
      <c r="CA76" s="135"/>
      <c r="CB76" s="135"/>
      <c r="CC76" s="135"/>
      <c r="CD76" s="135"/>
      <c r="CE76" s="135"/>
      <c r="CF76" s="135"/>
      <c r="CG76" s="135"/>
      <c r="CH76" s="135"/>
      <c r="CI76" s="135"/>
      <c r="CJ76" s="135"/>
      <c r="CK76" s="135"/>
      <c r="CL76" s="135"/>
      <c r="CM76" s="135"/>
      <c r="CN76" s="136"/>
      <c r="CO76" s="2"/>
      <c r="CP76" s="2"/>
      <c r="CQ76" s="2"/>
      <c r="CR76" s="2"/>
      <c r="CS76" s="2"/>
      <c r="CT76" s="2"/>
      <c r="CU76" s="2"/>
      <c r="CV76" s="125">
        <f>データ!CN7</f>
        <v>33440</v>
      </c>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7"/>
      <c r="FY76" s="2"/>
      <c r="FZ76" s="2"/>
      <c r="GA76" s="2"/>
      <c r="GB76" s="2"/>
      <c r="GC76" s="2"/>
      <c r="GD76" s="2"/>
      <c r="GE76" s="2"/>
      <c r="GF76" s="2"/>
      <c r="GG76" s="2"/>
      <c r="GH76" s="2"/>
      <c r="GI76" s="2"/>
      <c r="GJ76" s="2"/>
      <c r="GK76" s="2"/>
      <c r="GL76" s="134" t="str">
        <f>データ!$B$11</f>
        <v>R02</v>
      </c>
      <c r="GM76" s="135"/>
      <c r="GN76" s="135"/>
      <c r="GO76" s="135"/>
      <c r="GP76" s="135"/>
      <c r="GQ76" s="135"/>
      <c r="GR76" s="135"/>
      <c r="GS76" s="135"/>
      <c r="GT76" s="135"/>
      <c r="GU76" s="135"/>
      <c r="GV76" s="135"/>
      <c r="GW76" s="135"/>
      <c r="GX76" s="135"/>
      <c r="GY76" s="135"/>
      <c r="GZ76" s="136"/>
      <c r="HA76" s="134" t="str">
        <f>データ!$C$11</f>
        <v>R03</v>
      </c>
      <c r="HB76" s="135"/>
      <c r="HC76" s="135"/>
      <c r="HD76" s="135"/>
      <c r="HE76" s="135"/>
      <c r="HF76" s="135"/>
      <c r="HG76" s="135"/>
      <c r="HH76" s="135"/>
      <c r="HI76" s="135"/>
      <c r="HJ76" s="135"/>
      <c r="HK76" s="135"/>
      <c r="HL76" s="135"/>
      <c r="HM76" s="135"/>
      <c r="HN76" s="135"/>
      <c r="HO76" s="136"/>
      <c r="HP76" s="134" t="str">
        <f>データ!$D$11</f>
        <v>R04</v>
      </c>
      <c r="HQ76" s="135"/>
      <c r="HR76" s="135"/>
      <c r="HS76" s="135"/>
      <c r="HT76" s="135"/>
      <c r="HU76" s="135"/>
      <c r="HV76" s="135"/>
      <c r="HW76" s="135"/>
      <c r="HX76" s="135"/>
      <c r="HY76" s="135"/>
      <c r="HZ76" s="135"/>
      <c r="IA76" s="135"/>
      <c r="IB76" s="135"/>
      <c r="IC76" s="135"/>
      <c r="ID76" s="136"/>
      <c r="IE76" s="134" t="str">
        <f>データ!$E$11</f>
        <v>R05</v>
      </c>
      <c r="IF76" s="135"/>
      <c r="IG76" s="135"/>
      <c r="IH76" s="135"/>
      <c r="II76" s="135"/>
      <c r="IJ76" s="135"/>
      <c r="IK76" s="135"/>
      <c r="IL76" s="135"/>
      <c r="IM76" s="135"/>
      <c r="IN76" s="135"/>
      <c r="IO76" s="135"/>
      <c r="IP76" s="135"/>
      <c r="IQ76" s="135"/>
      <c r="IR76" s="135"/>
      <c r="IS76" s="136"/>
      <c r="IT76" s="134" t="str">
        <f>データ!$F$11</f>
        <v>R06</v>
      </c>
      <c r="IU76" s="135"/>
      <c r="IV76" s="135"/>
      <c r="IW76" s="135"/>
      <c r="IX76" s="135"/>
      <c r="IY76" s="135"/>
      <c r="IZ76" s="135"/>
      <c r="JA76" s="135"/>
      <c r="JB76" s="135"/>
      <c r="JC76" s="135"/>
      <c r="JD76" s="135"/>
      <c r="JE76" s="135"/>
      <c r="JF76" s="135"/>
      <c r="JG76" s="135"/>
      <c r="JH76" s="136"/>
      <c r="JL76" s="2"/>
      <c r="JM76" s="2"/>
      <c r="JN76" s="2"/>
      <c r="JO76" s="2"/>
      <c r="JP76" s="2"/>
      <c r="JQ76" s="2"/>
      <c r="JR76" s="2"/>
      <c r="JS76" s="2"/>
      <c r="JT76" s="2"/>
      <c r="JU76" s="2"/>
      <c r="JV76" s="2"/>
      <c r="JW76" s="2"/>
      <c r="JX76" s="2"/>
      <c r="JY76" s="2"/>
      <c r="JZ76" s="2"/>
      <c r="KA76" s="134" t="str">
        <f>データ!$B$11</f>
        <v>R02</v>
      </c>
      <c r="KB76" s="135"/>
      <c r="KC76" s="135"/>
      <c r="KD76" s="135"/>
      <c r="KE76" s="135"/>
      <c r="KF76" s="135"/>
      <c r="KG76" s="135"/>
      <c r="KH76" s="135"/>
      <c r="KI76" s="135"/>
      <c r="KJ76" s="135"/>
      <c r="KK76" s="135"/>
      <c r="KL76" s="135"/>
      <c r="KM76" s="135"/>
      <c r="KN76" s="135"/>
      <c r="KO76" s="136"/>
      <c r="KP76" s="134" t="str">
        <f>データ!$C$11</f>
        <v>R03</v>
      </c>
      <c r="KQ76" s="135"/>
      <c r="KR76" s="135"/>
      <c r="KS76" s="135"/>
      <c r="KT76" s="135"/>
      <c r="KU76" s="135"/>
      <c r="KV76" s="135"/>
      <c r="KW76" s="135"/>
      <c r="KX76" s="135"/>
      <c r="KY76" s="135"/>
      <c r="KZ76" s="135"/>
      <c r="LA76" s="135"/>
      <c r="LB76" s="135"/>
      <c r="LC76" s="135"/>
      <c r="LD76" s="136"/>
      <c r="LE76" s="134" t="str">
        <f>データ!$D$11</f>
        <v>R04</v>
      </c>
      <c r="LF76" s="135"/>
      <c r="LG76" s="135"/>
      <c r="LH76" s="135"/>
      <c r="LI76" s="135"/>
      <c r="LJ76" s="135"/>
      <c r="LK76" s="135"/>
      <c r="LL76" s="135"/>
      <c r="LM76" s="135"/>
      <c r="LN76" s="135"/>
      <c r="LO76" s="135"/>
      <c r="LP76" s="135"/>
      <c r="LQ76" s="135"/>
      <c r="LR76" s="135"/>
      <c r="LS76" s="136"/>
      <c r="LT76" s="134" t="str">
        <f>データ!$E$11</f>
        <v>R05</v>
      </c>
      <c r="LU76" s="135"/>
      <c r="LV76" s="135"/>
      <c r="LW76" s="135"/>
      <c r="LX76" s="135"/>
      <c r="LY76" s="135"/>
      <c r="LZ76" s="135"/>
      <c r="MA76" s="135"/>
      <c r="MB76" s="135"/>
      <c r="MC76" s="135"/>
      <c r="MD76" s="135"/>
      <c r="ME76" s="135"/>
      <c r="MF76" s="135"/>
      <c r="MG76" s="135"/>
      <c r="MH76" s="136"/>
      <c r="MI76" s="134" t="str">
        <f>データ!$F$11</f>
        <v>R06</v>
      </c>
      <c r="MJ76" s="135"/>
      <c r="MK76" s="135"/>
      <c r="ML76" s="135"/>
      <c r="MM76" s="135"/>
      <c r="MN76" s="135"/>
      <c r="MO76" s="135"/>
      <c r="MP76" s="135"/>
      <c r="MQ76" s="135"/>
      <c r="MR76" s="135"/>
      <c r="MS76" s="135"/>
      <c r="MT76" s="135"/>
      <c r="MU76" s="135"/>
      <c r="MV76" s="135"/>
      <c r="MW76" s="136"/>
      <c r="MX76" s="2"/>
      <c r="MY76" s="2"/>
      <c r="MZ76" s="2"/>
      <c r="NA76" s="2"/>
      <c r="NB76" s="2"/>
      <c r="NC76" s="32"/>
      <c r="ND76" s="117"/>
      <c r="NE76" s="118"/>
      <c r="NF76" s="118"/>
      <c r="NG76" s="118"/>
      <c r="NH76" s="118"/>
      <c r="NI76" s="118"/>
      <c r="NJ76" s="118"/>
      <c r="NK76" s="118"/>
      <c r="NL76" s="118"/>
      <c r="NM76" s="118"/>
      <c r="NN76" s="118"/>
      <c r="NO76" s="118"/>
      <c r="NP76" s="118"/>
      <c r="NQ76" s="118"/>
      <c r="NR76" s="119"/>
    </row>
    <row r="77" spans="1:382" ht="13.5" customHeight="1" x14ac:dyDescent="0.2">
      <c r="A77" s="2"/>
      <c r="B77" s="12"/>
      <c r="C77" s="2"/>
      <c r="D77" s="2"/>
      <c r="E77" s="2"/>
      <c r="F77" s="2"/>
      <c r="I77" s="137" t="s">
        <v>27</v>
      </c>
      <c r="J77" s="137"/>
      <c r="K77" s="137"/>
      <c r="L77" s="137"/>
      <c r="M77" s="137"/>
      <c r="N77" s="137"/>
      <c r="O77" s="137"/>
      <c r="P77" s="137"/>
      <c r="Q77" s="137"/>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8"/>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30"/>
      <c r="FY77" s="2"/>
      <c r="FZ77" s="2"/>
      <c r="GA77" s="2"/>
      <c r="GB77" s="2"/>
      <c r="GC77" s="137" t="s">
        <v>27</v>
      </c>
      <c r="GD77" s="137"/>
      <c r="GE77" s="137"/>
      <c r="GF77" s="137"/>
      <c r="GG77" s="137"/>
      <c r="GH77" s="137"/>
      <c r="GI77" s="137"/>
      <c r="GJ77" s="137"/>
      <c r="GK77" s="137"/>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7" t="s">
        <v>27</v>
      </c>
      <c r="JS77" s="137"/>
      <c r="JT77" s="137"/>
      <c r="JU77" s="137"/>
      <c r="JV77" s="137"/>
      <c r="JW77" s="137"/>
      <c r="JX77" s="137"/>
      <c r="JY77" s="137"/>
      <c r="JZ77" s="137"/>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17"/>
      <c r="NE77" s="118"/>
      <c r="NF77" s="118"/>
      <c r="NG77" s="118"/>
      <c r="NH77" s="118"/>
      <c r="NI77" s="118"/>
      <c r="NJ77" s="118"/>
      <c r="NK77" s="118"/>
      <c r="NL77" s="118"/>
      <c r="NM77" s="118"/>
      <c r="NN77" s="118"/>
      <c r="NO77" s="118"/>
      <c r="NP77" s="118"/>
      <c r="NQ77" s="118"/>
      <c r="NR77" s="119"/>
    </row>
    <row r="78" spans="1:382" ht="13.5" customHeight="1" x14ac:dyDescent="0.2">
      <c r="A78" s="2"/>
      <c r="B78" s="12"/>
      <c r="C78" s="2"/>
      <c r="D78" s="2"/>
      <c r="E78" s="2"/>
      <c r="F78" s="2"/>
      <c r="I78" s="137" t="s">
        <v>29</v>
      </c>
      <c r="J78" s="137"/>
      <c r="K78" s="137"/>
      <c r="L78" s="137"/>
      <c r="M78" s="137"/>
      <c r="N78" s="137"/>
      <c r="O78" s="137"/>
      <c r="P78" s="137"/>
      <c r="Q78" s="137"/>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8"/>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30"/>
      <c r="FY78" s="2"/>
      <c r="FZ78" s="2"/>
      <c r="GA78" s="2"/>
      <c r="GB78" s="2"/>
      <c r="GC78" s="137" t="s">
        <v>29</v>
      </c>
      <c r="GD78" s="137"/>
      <c r="GE78" s="137"/>
      <c r="GF78" s="137"/>
      <c r="GG78" s="137"/>
      <c r="GH78" s="137"/>
      <c r="GI78" s="137"/>
      <c r="GJ78" s="137"/>
      <c r="GK78" s="137"/>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7" t="s">
        <v>29</v>
      </c>
      <c r="JS78" s="137"/>
      <c r="JT78" s="137"/>
      <c r="JU78" s="137"/>
      <c r="JV78" s="137"/>
      <c r="JW78" s="137"/>
      <c r="JX78" s="137"/>
      <c r="JY78" s="137"/>
      <c r="JZ78" s="137"/>
      <c r="KA78" s="110">
        <f>データ!DE7</f>
        <v>88</v>
      </c>
      <c r="KB78" s="111"/>
      <c r="KC78" s="111"/>
      <c r="KD78" s="111"/>
      <c r="KE78" s="111"/>
      <c r="KF78" s="111"/>
      <c r="KG78" s="111"/>
      <c r="KH78" s="111"/>
      <c r="KI78" s="111"/>
      <c r="KJ78" s="111"/>
      <c r="KK78" s="111"/>
      <c r="KL78" s="111"/>
      <c r="KM78" s="111"/>
      <c r="KN78" s="111"/>
      <c r="KO78" s="112"/>
      <c r="KP78" s="110">
        <f>データ!DF7</f>
        <v>77.3</v>
      </c>
      <c r="KQ78" s="111"/>
      <c r="KR78" s="111"/>
      <c r="KS78" s="111"/>
      <c r="KT78" s="111"/>
      <c r="KU78" s="111"/>
      <c r="KV78" s="111"/>
      <c r="KW78" s="111"/>
      <c r="KX78" s="111"/>
      <c r="KY78" s="111"/>
      <c r="KZ78" s="111"/>
      <c r="LA78" s="111"/>
      <c r="LB78" s="111"/>
      <c r="LC78" s="111"/>
      <c r="LD78" s="112"/>
      <c r="LE78" s="110">
        <f>データ!DG7</f>
        <v>51.8</v>
      </c>
      <c r="LF78" s="111"/>
      <c r="LG78" s="111"/>
      <c r="LH78" s="111"/>
      <c r="LI78" s="111"/>
      <c r="LJ78" s="111"/>
      <c r="LK78" s="111"/>
      <c r="LL78" s="111"/>
      <c r="LM78" s="111"/>
      <c r="LN78" s="111"/>
      <c r="LO78" s="111"/>
      <c r="LP78" s="111"/>
      <c r="LQ78" s="111"/>
      <c r="LR78" s="111"/>
      <c r="LS78" s="112"/>
      <c r="LT78" s="110">
        <f>データ!DH7</f>
        <v>45.3</v>
      </c>
      <c r="LU78" s="111"/>
      <c r="LV78" s="111"/>
      <c r="LW78" s="111"/>
      <c r="LX78" s="111"/>
      <c r="LY78" s="111"/>
      <c r="LZ78" s="111"/>
      <c r="MA78" s="111"/>
      <c r="MB78" s="111"/>
      <c r="MC78" s="111"/>
      <c r="MD78" s="111"/>
      <c r="ME78" s="111"/>
      <c r="MF78" s="111"/>
      <c r="MG78" s="111"/>
      <c r="MH78" s="112"/>
      <c r="MI78" s="110">
        <f>データ!DI7</f>
        <v>30</v>
      </c>
      <c r="MJ78" s="111"/>
      <c r="MK78" s="111"/>
      <c r="ML78" s="111"/>
      <c r="MM78" s="111"/>
      <c r="MN78" s="111"/>
      <c r="MO78" s="111"/>
      <c r="MP78" s="111"/>
      <c r="MQ78" s="111"/>
      <c r="MR78" s="111"/>
      <c r="MS78" s="111"/>
      <c r="MT78" s="111"/>
      <c r="MU78" s="111"/>
      <c r="MV78" s="111"/>
      <c r="MW78" s="112"/>
      <c r="MX78" s="2"/>
      <c r="MY78" s="2"/>
      <c r="MZ78" s="2"/>
      <c r="NA78" s="2"/>
      <c r="NB78" s="2"/>
      <c r="NC78" s="32"/>
      <c r="ND78" s="117"/>
      <c r="NE78" s="118"/>
      <c r="NF78" s="118"/>
      <c r="NG78" s="118"/>
      <c r="NH78" s="118"/>
      <c r="NI78" s="118"/>
      <c r="NJ78" s="118"/>
      <c r="NK78" s="118"/>
      <c r="NL78" s="118"/>
      <c r="NM78" s="118"/>
      <c r="NN78" s="118"/>
      <c r="NO78" s="118"/>
      <c r="NP78" s="118"/>
      <c r="NQ78" s="118"/>
      <c r="NR78" s="119"/>
    </row>
    <row r="79" spans="1:382" ht="13.5" customHeight="1" x14ac:dyDescent="0.2">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1"/>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3"/>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17"/>
      <c r="NE79" s="118"/>
      <c r="NF79" s="118"/>
      <c r="NG79" s="118"/>
      <c r="NH79" s="118"/>
      <c r="NI79" s="118"/>
      <c r="NJ79" s="118"/>
      <c r="NK79" s="118"/>
      <c r="NL79" s="118"/>
      <c r="NM79" s="118"/>
      <c r="NN79" s="118"/>
      <c r="NO79" s="118"/>
      <c r="NP79" s="118"/>
      <c r="NQ79" s="118"/>
      <c r="NR79" s="119"/>
    </row>
    <row r="80" spans="1:382" ht="13.5" customHeight="1" x14ac:dyDescent="0.2">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117"/>
      <c r="NE80" s="118"/>
      <c r="NF80" s="118"/>
      <c r="NG80" s="118"/>
      <c r="NH80" s="118"/>
      <c r="NI80" s="118"/>
      <c r="NJ80" s="118"/>
      <c r="NK80" s="118"/>
      <c r="NL80" s="118"/>
      <c r="NM80" s="118"/>
      <c r="NN80" s="118"/>
      <c r="NO80" s="118"/>
      <c r="NP80" s="118"/>
      <c r="NQ80" s="118"/>
      <c r="NR80" s="119"/>
    </row>
    <row r="81" spans="1:382" ht="13.5" customHeight="1" x14ac:dyDescent="0.2">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117"/>
      <c r="NE81" s="118"/>
      <c r="NF81" s="118"/>
      <c r="NG81" s="118"/>
      <c r="NH81" s="118"/>
      <c r="NI81" s="118"/>
      <c r="NJ81" s="118"/>
      <c r="NK81" s="118"/>
      <c r="NL81" s="118"/>
      <c r="NM81" s="118"/>
      <c r="NN81" s="118"/>
      <c r="NO81" s="118"/>
      <c r="NP81" s="118"/>
      <c r="NQ81" s="118"/>
      <c r="NR81" s="119"/>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0"/>
      <c r="NE82" s="121"/>
      <c r="NF82" s="121"/>
      <c r="NG82" s="121"/>
      <c r="NH82" s="121"/>
      <c r="NI82" s="121"/>
      <c r="NJ82" s="121"/>
      <c r="NK82" s="121"/>
      <c r="NL82" s="121"/>
      <c r="NM82" s="121"/>
      <c r="NN82" s="121"/>
      <c r="NO82" s="121"/>
      <c r="NP82" s="121"/>
      <c r="NQ82" s="121"/>
      <c r="NR82" s="122"/>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Je6C5/n9xAFEdDRvWc5eX3i2FJgDB5t0i6+3Sl2Y02E+8WpfRbVWbDSE6UvebokJBXKjfLdf/itIFTZya8R2xA==" saltValue="EkE3GCZxFOXuI8TMepEs+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45" t="s">
        <v>64</v>
      </c>
      <c r="AK4" s="145"/>
      <c r="AL4" s="145"/>
      <c r="AM4" s="145"/>
      <c r="AN4" s="145"/>
      <c r="AO4" s="145"/>
      <c r="AP4" s="145"/>
      <c r="AQ4" s="145"/>
      <c r="AR4" s="145"/>
      <c r="AS4" s="145"/>
      <c r="AT4" s="145"/>
      <c r="AU4" s="146" t="s">
        <v>65</v>
      </c>
      <c r="AV4" s="145"/>
      <c r="AW4" s="145"/>
      <c r="AX4" s="145"/>
      <c r="AY4" s="145"/>
      <c r="AZ4" s="145"/>
      <c r="BA4" s="145"/>
      <c r="BB4" s="145"/>
      <c r="BC4" s="145"/>
      <c r="BD4" s="145"/>
      <c r="BE4" s="145"/>
      <c r="BF4" s="145" t="s">
        <v>66</v>
      </c>
      <c r="BG4" s="145"/>
      <c r="BH4" s="145"/>
      <c r="BI4" s="145"/>
      <c r="BJ4" s="145"/>
      <c r="BK4" s="145"/>
      <c r="BL4" s="145"/>
      <c r="BM4" s="145"/>
      <c r="BN4" s="145"/>
      <c r="BO4" s="145"/>
      <c r="BP4" s="145"/>
      <c r="BQ4" s="146" t="s">
        <v>67</v>
      </c>
      <c r="BR4" s="145"/>
      <c r="BS4" s="145"/>
      <c r="BT4" s="145"/>
      <c r="BU4" s="145"/>
      <c r="BV4" s="145"/>
      <c r="BW4" s="145"/>
      <c r="BX4" s="145"/>
      <c r="BY4" s="145"/>
      <c r="BZ4" s="145"/>
      <c r="CA4" s="145"/>
      <c r="CB4" s="145" t="s">
        <v>68</v>
      </c>
      <c r="CC4" s="145"/>
      <c r="CD4" s="145"/>
      <c r="CE4" s="145"/>
      <c r="CF4" s="145"/>
      <c r="CG4" s="145"/>
      <c r="CH4" s="145"/>
      <c r="CI4" s="145"/>
      <c r="CJ4" s="145"/>
      <c r="CK4" s="145"/>
      <c r="CL4" s="145"/>
      <c r="CM4" s="147" t="s">
        <v>69</v>
      </c>
      <c r="CN4" s="147" t="s">
        <v>70</v>
      </c>
      <c r="CO4" s="138" t="s">
        <v>71</v>
      </c>
      <c r="CP4" s="139"/>
      <c r="CQ4" s="139"/>
      <c r="CR4" s="139"/>
      <c r="CS4" s="139"/>
      <c r="CT4" s="139"/>
      <c r="CU4" s="139"/>
      <c r="CV4" s="139"/>
      <c r="CW4" s="139"/>
      <c r="CX4" s="139"/>
      <c r="CY4" s="140"/>
      <c r="CZ4" s="145" t="s">
        <v>72</v>
      </c>
      <c r="DA4" s="145"/>
      <c r="DB4" s="145"/>
      <c r="DC4" s="145"/>
      <c r="DD4" s="145"/>
      <c r="DE4" s="145"/>
      <c r="DF4" s="145"/>
      <c r="DG4" s="145"/>
      <c r="DH4" s="145"/>
      <c r="DI4" s="145"/>
      <c r="DJ4" s="145"/>
      <c r="DK4" s="138" t="s">
        <v>73</v>
      </c>
      <c r="DL4" s="139"/>
      <c r="DM4" s="139"/>
      <c r="DN4" s="139"/>
      <c r="DO4" s="139"/>
      <c r="DP4" s="139"/>
      <c r="DQ4" s="139"/>
      <c r="DR4" s="139"/>
      <c r="DS4" s="139"/>
      <c r="DT4" s="139"/>
      <c r="DU4" s="140"/>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93</v>
      </c>
      <c r="CG5" s="47" t="s">
        <v>94</v>
      </c>
      <c r="CH5" s="47" t="s">
        <v>95</v>
      </c>
      <c r="CI5" s="47" t="s">
        <v>96</v>
      </c>
      <c r="CJ5" s="47" t="s">
        <v>97</v>
      </c>
      <c r="CK5" s="47" t="s">
        <v>98</v>
      </c>
      <c r="CL5" s="47" t="s">
        <v>99</v>
      </c>
      <c r="CM5" s="148"/>
      <c r="CN5" s="148"/>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2">
      <c r="A6" s="37" t="s">
        <v>100</v>
      </c>
      <c r="B6" s="48">
        <f>B8</f>
        <v>2024</v>
      </c>
      <c r="C6" s="48">
        <f t="shared" ref="C6:X6" si="1">C8</f>
        <v>131202</v>
      </c>
      <c r="D6" s="48">
        <f t="shared" si="1"/>
        <v>47</v>
      </c>
      <c r="E6" s="48">
        <f t="shared" si="1"/>
        <v>14</v>
      </c>
      <c r="F6" s="48">
        <f t="shared" si="1"/>
        <v>0</v>
      </c>
      <c r="G6" s="48">
        <f t="shared" si="1"/>
        <v>3</v>
      </c>
      <c r="H6" s="48" t="str">
        <f>SUBSTITUTE(H8,"　","")</f>
        <v>東京都練馬区</v>
      </c>
      <c r="I6" s="48" t="str">
        <f t="shared" si="1"/>
        <v>大泉学園駅南口駐車場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v>
      </c>
      <c r="Q6" s="50" t="str">
        <f t="shared" si="1"/>
        <v>地下式</v>
      </c>
      <c r="R6" s="51">
        <f t="shared" si="1"/>
        <v>22</v>
      </c>
      <c r="S6" s="50" t="str">
        <f t="shared" si="1"/>
        <v>商業施設</v>
      </c>
      <c r="T6" s="50" t="str">
        <f t="shared" si="1"/>
        <v>無</v>
      </c>
      <c r="U6" s="51">
        <f t="shared" si="1"/>
        <v>5371</v>
      </c>
      <c r="V6" s="51">
        <f t="shared" si="1"/>
        <v>242</v>
      </c>
      <c r="W6" s="51">
        <f t="shared" si="1"/>
        <v>400</v>
      </c>
      <c r="X6" s="50" t="str">
        <f t="shared" si="1"/>
        <v>利用料金制</v>
      </c>
      <c r="Y6" s="52">
        <f>IF(Y8="-",NA(),Y8)</f>
        <v>85.6</v>
      </c>
      <c r="Z6" s="52">
        <f t="shared" ref="Z6:AH6" si="2">IF(Z8="-",NA(),Z8)</f>
        <v>95</v>
      </c>
      <c r="AA6" s="52">
        <f t="shared" si="2"/>
        <v>86.6</v>
      </c>
      <c r="AB6" s="52">
        <f t="shared" si="2"/>
        <v>97.3</v>
      </c>
      <c r="AC6" s="52">
        <f t="shared" si="2"/>
        <v>102.4</v>
      </c>
      <c r="AD6" s="52">
        <f t="shared" si="2"/>
        <v>111.3</v>
      </c>
      <c r="AE6" s="52">
        <f t="shared" si="2"/>
        <v>158.80000000000001</v>
      </c>
      <c r="AF6" s="52">
        <f t="shared" si="2"/>
        <v>120.9</v>
      </c>
      <c r="AG6" s="52">
        <f t="shared" si="2"/>
        <v>123.1</v>
      </c>
      <c r="AH6" s="52">
        <f t="shared" si="2"/>
        <v>116</v>
      </c>
      <c r="AI6" s="49" t="str">
        <f>IF(AI8="-","",IF(AI8="-","【-】","【"&amp;SUBSTITUTE(TEXT(AI8,"#,##0.0"),"-","△")&amp;"】"))</f>
        <v>【1,604.7】</v>
      </c>
      <c r="AJ6" s="52">
        <f>IF(AJ8="-",NA(),AJ8)</f>
        <v>24.1</v>
      </c>
      <c r="AK6" s="52">
        <f t="shared" ref="AK6:AS6" si="3">IF(AK8="-",NA(),AK8)</f>
        <v>23.6</v>
      </c>
      <c r="AL6" s="52">
        <f t="shared" si="3"/>
        <v>20.399999999999999</v>
      </c>
      <c r="AM6" s="52">
        <f t="shared" si="3"/>
        <v>13.4</v>
      </c>
      <c r="AN6" s="52">
        <f t="shared" si="3"/>
        <v>36.799999999999997</v>
      </c>
      <c r="AO6" s="52">
        <f t="shared" si="3"/>
        <v>10.1</v>
      </c>
      <c r="AP6" s="52">
        <f t="shared" si="3"/>
        <v>8.6</v>
      </c>
      <c r="AQ6" s="52">
        <f t="shared" si="3"/>
        <v>7.6</v>
      </c>
      <c r="AR6" s="52">
        <f t="shared" si="3"/>
        <v>6.6</v>
      </c>
      <c r="AS6" s="52">
        <f t="shared" si="3"/>
        <v>5.6</v>
      </c>
      <c r="AT6" s="49" t="str">
        <f>IF(AT8="-","",IF(AT8="-","【-】","【"&amp;SUBSTITUTE(TEXT(AT8,"#,##0.0"),"-","△")&amp;"】"))</f>
        <v>【3.8】</v>
      </c>
      <c r="AU6" s="53">
        <f>IF(AU8="-",NA(),AU8)</f>
        <v>199</v>
      </c>
      <c r="AV6" s="53">
        <f t="shared" ref="AV6:BD6" si="4">IF(AV8="-",NA(),AV8)</f>
        <v>173</v>
      </c>
      <c r="AW6" s="53">
        <f t="shared" si="4"/>
        <v>164</v>
      </c>
      <c r="AX6" s="53">
        <f t="shared" si="4"/>
        <v>164</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-62.6</v>
      </c>
      <c r="BG6" s="52">
        <f t="shared" ref="BG6:BO6" si="5">IF(BG8="-",NA(),BG8)</f>
        <v>-40.1</v>
      </c>
      <c r="BH6" s="52">
        <f t="shared" si="5"/>
        <v>-51.1</v>
      </c>
      <c r="BI6" s="52">
        <f t="shared" si="5"/>
        <v>-19.2</v>
      </c>
      <c r="BJ6" s="52">
        <f t="shared" si="5"/>
        <v>-52.6</v>
      </c>
      <c r="BK6" s="52">
        <f t="shared" si="5"/>
        <v>-81</v>
      </c>
      <c r="BL6" s="52">
        <f t="shared" si="5"/>
        <v>-25.1</v>
      </c>
      <c r="BM6" s="52">
        <f t="shared" si="5"/>
        <v>-18</v>
      </c>
      <c r="BN6" s="52">
        <f t="shared" si="5"/>
        <v>-20.7</v>
      </c>
      <c r="BO6" s="52">
        <f t="shared" si="5"/>
        <v>-20</v>
      </c>
      <c r="BP6" s="49" t="str">
        <f>IF(BP8="-","",IF(BP8="-","【-】","【"&amp;SUBSTITUTE(TEXT(BP8,"#,##0.0"),"-","△")&amp;"】"))</f>
        <v>【2.0】</v>
      </c>
      <c r="BQ6" s="53">
        <f>IF(BQ8="-",NA(),BQ8)</f>
        <v>-52643</v>
      </c>
      <c r="BR6" s="53">
        <f t="shared" ref="BR6:BZ6" si="6">IF(BR8="-",NA(),BR8)</f>
        <v>-34813</v>
      </c>
      <c r="BS6" s="53">
        <f t="shared" si="6"/>
        <v>-43433</v>
      </c>
      <c r="BT6" s="53">
        <f t="shared" si="6"/>
        <v>-17949</v>
      </c>
      <c r="BU6" s="53">
        <f t="shared" si="6"/>
        <v>-50050</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101</v>
      </c>
      <c r="CM6" s="51">
        <f t="shared" ref="CM6:CN6" si="7">CM8</f>
        <v>1023988</v>
      </c>
      <c r="CN6" s="51">
        <f t="shared" si="7"/>
        <v>33440</v>
      </c>
      <c r="CO6" s="52"/>
      <c r="CP6" s="52"/>
      <c r="CQ6" s="52"/>
      <c r="CR6" s="52"/>
      <c r="CS6" s="52"/>
      <c r="CT6" s="52"/>
      <c r="CU6" s="52"/>
      <c r="CV6" s="52"/>
      <c r="CW6" s="52"/>
      <c r="CX6" s="52"/>
      <c r="CY6" s="49" t="s">
        <v>101</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187.6</v>
      </c>
      <c r="DL6" s="52">
        <f t="shared" ref="DL6:DT6" si="9">IF(DL8="-",NA(),DL8)</f>
        <v>188</v>
      </c>
      <c r="DM6" s="52">
        <f t="shared" si="9"/>
        <v>180.6</v>
      </c>
      <c r="DN6" s="52">
        <f t="shared" si="9"/>
        <v>188.8</v>
      </c>
      <c r="DO6" s="52">
        <f t="shared" si="9"/>
        <v>188.8</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2">
      <c r="A7" s="37" t="s">
        <v>102</v>
      </c>
      <c r="B7" s="48">
        <f t="shared" ref="B7:X7" si="10">B8</f>
        <v>2024</v>
      </c>
      <c r="C7" s="48">
        <f t="shared" si="10"/>
        <v>131202</v>
      </c>
      <c r="D7" s="48">
        <f t="shared" si="10"/>
        <v>47</v>
      </c>
      <c r="E7" s="48">
        <f t="shared" si="10"/>
        <v>14</v>
      </c>
      <c r="F7" s="48">
        <f t="shared" si="10"/>
        <v>0</v>
      </c>
      <c r="G7" s="48">
        <f t="shared" si="10"/>
        <v>3</v>
      </c>
      <c r="H7" s="48" t="str">
        <f t="shared" si="10"/>
        <v>東京都　練馬区</v>
      </c>
      <c r="I7" s="48" t="str">
        <f t="shared" si="10"/>
        <v>大泉学園駅南口駐車場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v>
      </c>
      <c r="Q7" s="50" t="str">
        <f t="shared" si="10"/>
        <v>地下式</v>
      </c>
      <c r="R7" s="51">
        <f t="shared" si="10"/>
        <v>22</v>
      </c>
      <c r="S7" s="50" t="str">
        <f t="shared" si="10"/>
        <v>商業施設</v>
      </c>
      <c r="T7" s="50" t="str">
        <f t="shared" si="10"/>
        <v>無</v>
      </c>
      <c r="U7" s="51">
        <f t="shared" si="10"/>
        <v>5371</v>
      </c>
      <c r="V7" s="51">
        <f t="shared" si="10"/>
        <v>242</v>
      </c>
      <c r="W7" s="51">
        <f t="shared" si="10"/>
        <v>400</v>
      </c>
      <c r="X7" s="50" t="str">
        <f t="shared" si="10"/>
        <v>利用料金制</v>
      </c>
      <c r="Y7" s="52">
        <f>Y8</f>
        <v>85.6</v>
      </c>
      <c r="Z7" s="52">
        <f t="shared" ref="Z7:AH7" si="11">Z8</f>
        <v>95</v>
      </c>
      <c r="AA7" s="52">
        <f t="shared" si="11"/>
        <v>86.6</v>
      </c>
      <c r="AB7" s="52">
        <f t="shared" si="11"/>
        <v>97.3</v>
      </c>
      <c r="AC7" s="52">
        <f t="shared" si="11"/>
        <v>102.4</v>
      </c>
      <c r="AD7" s="52">
        <f t="shared" si="11"/>
        <v>111.3</v>
      </c>
      <c r="AE7" s="52">
        <f t="shared" si="11"/>
        <v>158.80000000000001</v>
      </c>
      <c r="AF7" s="52">
        <f t="shared" si="11"/>
        <v>120.9</v>
      </c>
      <c r="AG7" s="52">
        <f t="shared" si="11"/>
        <v>123.1</v>
      </c>
      <c r="AH7" s="52">
        <f t="shared" si="11"/>
        <v>116</v>
      </c>
      <c r="AI7" s="49"/>
      <c r="AJ7" s="52">
        <f>AJ8</f>
        <v>24.1</v>
      </c>
      <c r="AK7" s="52">
        <f t="shared" ref="AK7:AS7" si="12">AK8</f>
        <v>23.6</v>
      </c>
      <c r="AL7" s="52">
        <f t="shared" si="12"/>
        <v>20.399999999999999</v>
      </c>
      <c r="AM7" s="52">
        <f t="shared" si="12"/>
        <v>13.4</v>
      </c>
      <c r="AN7" s="52">
        <f t="shared" si="12"/>
        <v>36.799999999999997</v>
      </c>
      <c r="AO7" s="52">
        <f t="shared" si="12"/>
        <v>10.1</v>
      </c>
      <c r="AP7" s="52">
        <f t="shared" si="12"/>
        <v>8.6</v>
      </c>
      <c r="AQ7" s="52">
        <f t="shared" si="12"/>
        <v>7.6</v>
      </c>
      <c r="AR7" s="52">
        <f t="shared" si="12"/>
        <v>6.6</v>
      </c>
      <c r="AS7" s="52">
        <f t="shared" si="12"/>
        <v>5.6</v>
      </c>
      <c r="AT7" s="49"/>
      <c r="AU7" s="53">
        <f>AU8</f>
        <v>199</v>
      </c>
      <c r="AV7" s="53">
        <f t="shared" ref="AV7:BD7" si="13">AV8</f>
        <v>173</v>
      </c>
      <c r="AW7" s="53">
        <f t="shared" si="13"/>
        <v>164</v>
      </c>
      <c r="AX7" s="53">
        <f t="shared" si="13"/>
        <v>164</v>
      </c>
      <c r="AY7" s="53">
        <f t="shared" si="13"/>
        <v>0</v>
      </c>
      <c r="AZ7" s="53">
        <f t="shared" si="13"/>
        <v>654</v>
      </c>
      <c r="BA7" s="53">
        <f t="shared" si="13"/>
        <v>2466</v>
      </c>
      <c r="BB7" s="53">
        <f t="shared" si="13"/>
        <v>58</v>
      </c>
      <c r="BC7" s="53">
        <f t="shared" si="13"/>
        <v>49</v>
      </c>
      <c r="BD7" s="53">
        <f t="shared" si="13"/>
        <v>25</v>
      </c>
      <c r="BE7" s="51"/>
      <c r="BF7" s="52">
        <f>BF8</f>
        <v>-62.6</v>
      </c>
      <c r="BG7" s="52">
        <f t="shared" ref="BG7:BO7" si="14">BG8</f>
        <v>-40.1</v>
      </c>
      <c r="BH7" s="52">
        <f t="shared" si="14"/>
        <v>-51.1</v>
      </c>
      <c r="BI7" s="52">
        <f t="shared" si="14"/>
        <v>-19.2</v>
      </c>
      <c r="BJ7" s="52">
        <f t="shared" si="14"/>
        <v>-52.6</v>
      </c>
      <c r="BK7" s="52">
        <f t="shared" si="14"/>
        <v>-81</v>
      </c>
      <c r="BL7" s="52">
        <f t="shared" si="14"/>
        <v>-25.1</v>
      </c>
      <c r="BM7" s="52">
        <f t="shared" si="14"/>
        <v>-18</v>
      </c>
      <c r="BN7" s="52">
        <f t="shared" si="14"/>
        <v>-20.7</v>
      </c>
      <c r="BO7" s="52">
        <f t="shared" si="14"/>
        <v>-20</v>
      </c>
      <c r="BP7" s="49"/>
      <c r="BQ7" s="53">
        <f>BQ8</f>
        <v>-52643</v>
      </c>
      <c r="BR7" s="53">
        <f t="shared" ref="BR7:BZ7" si="15">BR8</f>
        <v>-34813</v>
      </c>
      <c r="BS7" s="53">
        <f t="shared" si="15"/>
        <v>-43433</v>
      </c>
      <c r="BT7" s="53">
        <f t="shared" si="15"/>
        <v>-17949</v>
      </c>
      <c r="BU7" s="53">
        <f t="shared" si="15"/>
        <v>-50050</v>
      </c>
      <c r="BV7" s="53">
        <f t="shared" si="15"/>
        <v>4836</v>
      </c>
      <c r="BW7" s="53">
        <f t="shared" si="15"/>
        <v>37213</v>
      </c>
      <c r="BX7" s="53">
        <f t="shared" si="15"/>
        <v>17293</v>
      </c>
      <c r="BY7" s="53">
        <f t="shared" si="15"/>
        <v>15316</v>
      </c>
      <c r="BZ7" s="53">
        <f t="shared" si="15"/>
        <v>8831</v>
      </c>
      <c r="CA7" s="51"/>
      <c r="CB7" s="52" t="s">
        <v>103</v>
      </c>
      <c r="CC7" s="52" t="s">
        <v>103</v>
      </c>
      <c r="CD7" s="52" t="s">
        <v>103</v>
      </c>
      <c r="CE7" s="52" t="s">
        <v>103</v>
      </c>
      <c r="CF7" s="52" t="s">
        <v>103</v>
      </c>
      <c r="CG7" s="52" t="s">
        <v>103</v>
      </c>
      <c r="CH7" s="52" t="s">
        <v>103</v>
      </c>
      <c r="CI7" s="52" t="s">
        <v>103</v>
      </c>
      <c r="CJ7" s="52" t="s">
        <v>103</v>
      </c>
      <c r="CK7" s="52" t="s">
        <v>101</v>
      </c>
      <c r="CL7" s="49"/>
      <c r="CM7" s="51">
        <f>CM8</f>
        <v>1023988</v>
      </c>
      <c r="CN7" s="51">
        <f>CN8</f>
        <v>33440</v>
      </c>
      <c r="CO7" s="52" t="s">
        <v>103</v>
      </c>
      <c r="CP7" s="52" t="s">
        <v>103</v>
      </c>
      <c r="CQ7" s="52" t="s">
        <v>103</v>
      </c>
      <c r="CR7" s="52" t="s">
        <v>103</v>
      </c>
      <c r="CS7" s="52" t="s">
        <v>103</v>
      </c>
      <c r="CT7" s="52" t="s">
        <v>103</v>
      </c>
      <c r="CU7" s="52" t="s">
        <v>103</v>
      </c>
      <c r="CV7" s="52" t="s">
        <v>103</v>
      </c>
      <c r="CW7" s="52" t="s">
        <v>103</v>
      </c>
      <c r="CX7" s="52" t="s">
        <v>101</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187.6</v>
      </c>
      <c r="DL7" s="52">
        <f t="shared" ref="DL7:DT7" si="17">DL8</f>
        <v>188</v>
      </c>
      <c r="DM7" s="52">
        <f t="shared" si="17"/>
        <v>180.6</v>
      </c>
      <c r="DN7" s="52">
        <f t="shared" si="17"/>
        <v>188.8</v>
      </c>
      <c r="DO7" s="52">
        <f t="shared" si="17"/>
        <v>188.8</v>
      </c>
      <c r="DP7" s="52">
        <f t="shared" si="17"/>
        <v>153.80000000000001</v>
      </c>
      <c r="DQ7" s="52">
        <f t="shared" si="17"/>
        <v>163.5</v>
      </c>
      <c r="DR7" s="52">
        <f t="shared" si="17"/>
        <v>178.3</v>
      </c>
      <c r="DS7" s="52">
        <f t="shared" si="17"/>
        <v>181.9</v>
      </c>
      <c r="DT7" s="52">
        <f t="shared" si="17"/>
        <v>184.5</v>
      </c>
      <c r="DU7" s="49"/>
    </row>
    <row r="8" spans="1:125" s="54" customFormat="1" x14ac:dyDescent="0.2">
      <c r="A8" s="37"/>
      <c r="B8" s="55">
        <v>2024</v>
      </c>
      <c r="C8" s="55">
        <v>131202</v>
      </c>
      <c r="D8" s="55">
        <v>47</v>
      </c>
      <c r="E8" s="55">
        <v>14</v>
      </c>
      <c r="F8" s="55">
        <v>0</v>
      </c>
      <c r="G8" s="55">
        <v>3</v>
      </c>
      <c r="H8" s="55" t="s">
        <v>104</v>
      </c>
      <c r="I8" s="55" t="s">
        <v>105</v>
      </c>
      <c r="J8" s="55" t="s">
        <v>106</v>
      </c>
      <c r="K8" s="55" t="s">
        <v>107</v>
      </c>
      <c r="L8" s="55" t="s">
        <v>108</v>
      </c>
      <c r="M8" s="55" t="s">
        <v>109</v>
      </c>
      <c r="N8" s="55" t="s">
        <v>110</v>
      </c>
      <c r="O8" s="56" t="s">
        <v>111</v>
      </c>
      <c r="P8" s="57" t="s">
        <v>112</v>
      </c>
      <c r="Q8" s="57" t="s">
        <v>113</v>
      </c>
      <c r="R8" s="58">
        <v>22</v>
      </c>
      <c r="S8" s="57" t="s">
        <v>114</v>
      </c>
      <c r="T8" s="57" t="s">
        <v>115</v>
      </c>
      <c r="U8" s="58">
        <v>5371</v>
      </c>
      <c r="V8" s="58">
        <v>242</v>
      </c>
      <c r="W8" s="58">
        <v>400</v>
      </c>
      <c r="X8" s="57" t="s">
        <v>116</v>
      </c>
      <c r="Y8" s="59">
        <v>85.6</v>
      </c>
      <c r="Z8" s="59">
        <v>95</v>
      </c>
      <c r="AA8" s="59">
        <v>86.6</v>
      </c>
      <c r="AB8" s="59">
        <v>97.3</v>
      </c>
      <c r="AC8" s="59">
        <v>102.4</v>
      </c>
      <c r="AD8" s="59">
        <v>111.3</v>
      </c>
      <c r="AE8" s="59">
        <v>158.80000000000001</v>
      </c>
      <c r="AF8" s="59">
        <v>120.9</v>
      </c>
      <c r="AG8" s="59">
        <v>123.1</v>
      </c>
      <c r="AH8" s="59">
        <v>116</v>
      </c>
      <c r="AI8" s="56">
        <v>1604.7</v>
      </c>
      <c r="AJ8" s="59">
        <v>24.1</v>
      </c>
      <c r="AK8" s="59">
        <v>23.6</v>
      </c>
      <c r="AL8" s="59">
        <v>20.399999999999999</v>
      </c>
      <c r="AM8" s="59">
        <v>13.4</v>
      </c>
      <c r="AN8" s="59">
        <v>36.799999999999997</v>
      </c>
      <c r="AO8" s="59">
        <v>10.1</v>
      </c>
      <c r="AP8" s="59">
        <v>8.6</v>
      </c>
      <c r="AQ8" s="59">
        <v>7.6</v>
      </c>
      <c r="AR8" s="59">
        <v>6.6</v>
      </c>
      <c r="AS8" s="59">
        <v>5.6</v>
      </c>
      <c r="AT8" s="56">
        <v>3.8</v>
      </c>
      <c r="AU8" s="60">
        <v>199</v>
      </c>
      <c r="AV8" s="60">
        <v>173</v>
      </c>
      <c r="AW8" s="60">
        <v>164</v>
      </c>
      <c r="AX8" s="60">
        <v>164</v>
      </c>
      <c r="AY8" s="60">
        <v>0</v>
      </c>
      <c r="AZ8" s="60">
        <v>654</v>
      </c>
      <c r="BA8" s="60">
        <v>2466</v>
      </c>
      <c r="BB8" s="60">
        <v>58</v>
      </c>
      <c r="BC8" s="60">
        <v>49</v>
      </c>
      <c r="BD8" s="60">
        <v>25</v>
      </c>
      <c r="BE8" s="60">
        <v>39</v>
      </c>
      <c r="BF8" s="59">
        <v>-62.6</v>
      </c>
      <c r="BG8" s="59">
        <v>-40.1</v>
      </c>
      <c r="BH8" s="59">
        <v>-51.1</v>
      </c>
      <c r="BI8" s="59">
        <v>-19.2</v>
      </c>
      <c r="BJ8" s="59">
        <v>-52.6</v>
      </c>
      <c r="BK8" s="59">
        <v>-81</v>
      </c>
      <c r="BL8" s="59">
        <v>-25.1</v>
      </c>
      <c r="BM8" s="59">
        <v>-18</v>
      </c>
      <c r="BN8" s="59">
        <v>-20.7</v>
      </c>
      <c r="BO8" s="59">
        <v>-20</v>
      </c>
      <c r="BP8" s="56">
        <v>2</v>
      </c>
      <c r="BQ8" s="60">
        <v>-52643</v>
      </c>
      <c r="BR8" s="60">
        <v>-34813</v>
      </c>
      <c r="BS8" s="60">
        <v>-43433</v>
      </c>
      <c r="BT8" s="61">
        <v>-17949</v>
      </c>
      <c r="BU8" s="61">
        <v>-50050</v>
      </c>
      <c r="BV8" s="60">
        <v>4836</v>
      </c>
      <c r="BW8" s="60">
        <v>37213</v>
      </c>
      <c r="BX8" s="60">
        <v>17293</v>
      </c>
      <c r="BY8" s="60">
        <v>15316</v>
      </c>
      <c r="BZ8" s="60">
        <v>8831</v>
      </c>
      <c r="CA8" s="58">
        <v>10905</v>
      </c>
      <c r="CB8" s="59" t="s">
        <v>108</v>
      </c>
      <c r="CC8" s="59" t="s">
        <v>108</v>
      </c>
      <c r="CD8" s="59" t="s">
        <v>108</v>
      </c>
      <c r="CE8" s="59" t="s">
        <v>108</v>
      </c>
      <c r="CF8" s="59" t="s">
        <v>108</v>
      </c>
      <c r="CG8" s="59" t="s">
        <v>108</v>
      </c>
      <c r="CH8" s="59" t="s">
        <v>108</v>
      </c>
      <c r="CI8" s="59" t="s">
        <v>108</v>
      </c>
      <c r="CJ8" s="59" t="s">
        <v>108</v>
      </c>
      <c r="CK8" s="59" t="s">
        <v>108</v>
      </c>
      <c r="CL8" s="56" t="s">
        <v>108</v>
      </c>
      <c r="CM8" s="58">
        <v>1023988</v>
      </c>
      <c r="CN8" s="58">
        <v>33440</v>
      </c>
      <c r="CO8" s="59" t="s">
        <v>108</v>
      </c>
      <c r="CP8" s="59" t="s">
        <v>108</v>
      </c>
      <c r="CQ8" s="59" t="s">
        <v>108</v>
      </c>
      <c r="CR8" s="59" t="s">
        <v>108</v>
      </c>
      <c r="CS8" s="59" t="s">
        <v>108</v>
      </c>
      <c r="CT8" s="59" t="s">
        <v>108</v>
      </c>
      <c r="CU8" s="59" t="s">
        <v>108</v>
      </c>
      <c r="CV8" s="59" t="s">
        <v>108</v>
      </c>
      <c r="CW8" s="59" t="s">
        <v>108</v>
      </c>
      <c r="CX8" s="59" t="s">
        <v>108</v>
      </c>
      <c r="CY8" s="56" t="s">
        <v>108</v>
      </c>
      <c r="CZ8" s="59">
        <v>0</v>
      </c>
      <c r="DA8" s="59">
        <v>0</v>
      </c>
      <c r="DB8" s="59">
        <v>0</v>
      </c>
      <c r="DC8" s="59">
        <v>0</v>
      </c>
      <c r="DD8" s="59">
        <v>0</v>
      </c>
      <c r="DE8" s="59">
        <v>88</v>
      </c>
      <c r="DF8" s="59">
        <v>77.3</v>
      </c>
      <c r="DG8" s="59">
        <v>51.8</v>
      </c>
      <c r="DH8" s="59">
        <v>45.3</v>
      </c>
      <c r="DI8" s="59">
        <v>30</v>
      </c>
      <c r="DJ8" s="56">
        <v>73.400000000000006</v>
      </c>
      <c r="DK8" s="59">
        <v>187.6</v>
      </c>
      <c r="DL8" s="59">
        <v>188</v>
      </c>
      <c r="DM8" s="59">
        <v>180.6</v>
      </c>
      <c r="DN8" s="59">
        <v>188.8</v>
      </c>
      <c r="DO8" s="59">
        <v>188.8</v>
      </c>
      <c r="DP8" s="59">
        <v>153.80000000000001</v>
      </c>
      <c r="DQ8" s="59">
        <v>163.5</v>
      </c>
      <c r="DR8" s="59">
        <v>178.3</v>
      </c>
      <c r="DS8" s="59">
        <v>181.9</v>
      </c>
      <c r="DT8" s="59">
        <v>184.5</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117</v>
      </c>
      <c r="C10" s="64" t="s">
        <v>118</v>
      </c>
      <c r="D10" s="64" t="s">
        <v>119</v>
      </c>
      <c r="E10" s="64" t="s">
        <v>120</v>
      </c>
      <c r="F10" s="64" t="s">
        <v>121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2025-12-12T09:28:00Z</dcterms:created>
  <dcterms:modified xsi:type="dcterms:W3CDTF">2026-02-25T05:22:28Z</dcterms:modified>
  <cp:category/>
</cp:coreProperties>
</file>