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05C83C66-8458-4A5B-BF9E-5A4657994BB0}" xr6:coauthVersionLast="47" xr6:coauthVersionMax="47" xr10:uidLastSave="{00000000-0000-0000-0000-000000000000}"/>
  <workbookProtection workbookAlgorithmName="SHA-512" workbookHashValue="1C4yJ3eClol0ApMRGl5Coz83pvzCrRB6uXP3d6R8BrjYoMt8LmwnprRvmp88Gl0jhfcJpHJco8tloJvjjiak3Q==" workbookSaltValue="m4I7T/ihkxxdkbLzYsXZ3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LH32" i="4" s="1"/>
  <c r="DR7" i="5"/>
  <c r="KO32" i="4" s="1"/>
  <c r="DQ7" i="5"/>
  <c r="JV32" i="4" s="1"/>
  <c r="DP7" i="5"/>
  <c r="JC32" i="4" s="1"/>
  <c r="DO7" i="5"/>
  <c r="DN7" i="5"/>
  <c r="DM7" i="5"/>
  <c r="KO31" i="4" s="1"/>
  <c r="DL7" i="5"/>
  <c r="JV31" i="4" s="1"/>
  <c r="DK7" i="5"/>
  <c r="JC31" i="4" s="1"/>
  <c r="DI7" i="5"/>
  <c r="MI78" i="4" s="1"/>
  <c r="DH7" i="5"/>
  <c r="LT78" i="4" s="1"/>
  <c r="DG7" i="5"/>
  <c r="DF7" i="5"/>
  <c r="DE7" i="5"/>
  <c r="DD7" i="5"/>
  <c r="DC7" i="5"/>
  <c r="LT77" i="4" s="1"/>
  <c r="DB7" i="5"/>
  <c r="DA7" i="5"/>
  <c r="CZ7" i="5"/>
  <c r="CN7" i="5"/>
  <c r="CV76" i="4" s="1"/>
  <c r="CM7" i="5"/>
  <c r="BZ7" i="5"/>
  <c r="BY7" i="5"/>
  <c r="BX7" i="5"/>
  <c r="KO53" i="4" s="1"/>
  <c r="BW7" i="5"/>
  <c r="JV53" i="4" s="1"/>
  <c r="BV7" i="5"/>
  <c r="JC53" i="4" s="1"/>
  <c r="BU7" i="5"/>
  <c r="BT7" i="5"/>
  <c r="BS7" i="5"/>
  <c r="KO52" i="4" s="1"/>
  <c r="BR7" i="5"/>
  <c r="JV52" i="4" s="1"/>
  <c r="BQ7" i="5"/>
  <c r="JC52" i="4" s="1"/>
  <c r="BO7" i="5"/>
  <c r="HJ53" i="4" s="1"/>
  <c r="BN7" i="5"/>
  <c r="GQ53" i="4" s="1"/>
  <c r="BM7" i="5"/>
  <c r="FX53" i="4" s="1"/>
  <c r="BL7" i="5"/>
  <c r="FE53" i="4" s="1"/>
  <c r="BK7" i="5"/>
  <c r="EL53" i="4" s="1"/>
  <c r="BJ7" i="5"/>
  <c r="BI7" i="5"/>
  <c r="BH7" i="5"/>
  <c r="BG7" i="5"/>
  <c r="BF7" i="5"/>
  <c r="BD7" i="5"/>
  <c r="CS53" i="4" s="1"/>
  <c r="BC7" i="5"/>
  <c r="BZ53" i="4" s="1"/>
  <c r="BB7" i="5"/>
  <c r="BG53" i="4" s="1"/>
  <c r="BA7" i="5"/>
  <c r="AN53" i="4" s="1"/>
  <c r="AZ7" i="5"/>
  <c r="U53" i="4" s="1"/>
  <c r="AY7" i="5"/>
  <c r="CS52" i="4" s="1"/>
  <c r="AX7" i="5"/>
  <c r="BZ52" i="4" s="1"/>
  <c r="AW7" i="5"/>
  <c r="AV7" i="5"/>
  <c r="AU7" i="5"/>
  <c r="AS7" i="5"/>
  <c r="HJ32" i="4" s="1"/>
  <c r="AR7" i="5"/>
  <c r="GQ32" i="4" s="1"/>
  <c r="AQ7" i="5"/>
  <c r="FX32" i="4" s="1"/>
  <c r="AP7" i="5"/>
  <c r="FE32" i="4" s="1"/>
  <c r="AO7" i="5"/>
  <c r="EL32" i="4" s="1"/>
  <c r="AN7" i="5"/>
  <c r="HJ31" i="4" s="1"/>
  <c r="AM7" i="5"/>
  <c r="GQ31" i="4" s="1"/>
  <c r="AL7" i="5"/>
  <c r="FX31" i="4" s="1"/>
  <c r="AK7" i="5"/>
  <c r="AJ7" i="5"/>
  <c r="AH7" i="5"/>
  <c r="AG7" i="5"/>
  <c r="AF7" i="5"/>
  <c r="BG32" i="4" s="1"/>
  <c r="AE7" i="5"/>
  <c r="AD7" i="5"/>
  <c r="AC7" i="5"/>
  <c r="AB7" i="5"/>
  <c r="AA7" i="5"/>
  <c r="Z7" i="5"/>
  <c r="Y7" i="5"/>
  <c r="U31" i="4" s="1"/>
  <c r="X7" i="5"/>
  <c r="LJ10" i="4" s="1"/>
  <c r="W7" i="5"/>
  <c r="V7" i="5"/>
  <c r="U7" i="5"/>
  <c r="T7" i="5"/>
  <c r="JQ8" i="4" s="1"/>
  <c r="S7" i="5"/>
  <c r="R7" i="5"/>
  <c r="DU10" i="4" s="1"/>
  <c r="Q7" i="5"/>
  <c r="CF10" i="4" s="1"/>
  <c r="P7" i="5"/>
  <c r="O7" i="5"/>
  <c r="B10" i="4" s="1"/>
  <c r="N7" i="5"/>
  <c r="FJ8" i="4" s="1"/>
  <c r="M7" i="5"/>
  <c r="DU8" i="4" s="1"/>
  <c r="L7" i="5"/>
  <c r="CF8" i="4" s="1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67" i="4"/>
  <c r="MA53" i="4"/>
  <c r="LH53" i="4"/>
  <c r="MA52" i="4"/>
  <c r="LH52" i="4"/>
  <c r="HJ52" i="4"/>
  <c r="GQ52" i="4"/>
  <c r="FX52" i="4"/>
  <c r="FE52" i="4"/>
  <c r="EL52" i="4"/>
  <c r="BG52" i="4"/>
  <c r="AN52" i="4"/>
  <c r="U52" i="4"/>
  <c r="CS32" i="4"/>
  <c r="BZ32" i="4"/>
  <c r="AN32" i="4"/>
  <c r="U32" i="4"/>
  <c r="MA31" i="4"/>
  <c r="LH31" i="4"/>
  <c r="FE31" i="4"/>
  <c r="EL31" i="4"/>
  <c r="CS31" i="4"/>
  <c r="BZ31" i="4"/>
  <c r="BG31" i="4"/>
  <c r="AN31" i="4"/>
  <c r="JQ10" i="4"/>
  <c r="HX10" i="4"/>
  <c r="LJ8" i="4"/>
  <c r="HX8" i="4"/>
  <c r="AQ8" i="4"/>
  <c r="B8" i="4"/>
  <c r="B6" i="4" l="1"/>
  <c r="CS30" i="4"/>
  <c r="BZ76" i="4"/>
  <c r="MA51" i="4"/>
  <c r="MI76" i="4"/>
  <c r="HJ51" i="4"/>
  <c r="MA30" i="4"/>
  <c r="IT76" i="4"/>
  <c r="CS51" i="4"/>
  <c r="HJ30" i="4"/>
  <c r="C11" i="5"/>
  <c r="D11" i="5"/>
  <c r="E11" i="5"/>
  <c r="B11" i="5"/>
  <c r="LE76" i="4" l="1"/>
  <c r="FX51" i="4"/>
  <c r="KO30" i="4"/>
  <c r="HP76" i="4"/>
  <c r="BG51" i="4"/>
  <c r="FX30" i="4"/>
  <c r="BG30" i="4"/>
  <c r="AV76" i="4"/>
  <c r="KO51" i="4"/>
  <c r="HA76" i="4"/>
  <c r="AG76" i="4"/>
  <c r="JV51" i="4"/>
  <c r="KP76" i="4"/>
  <c r="FE51" i="4"/>
  <c r="JV30" i="4"/>
  <c r="AN51" i="4"/>
  <c r="FE30" i="4"/>
  <c r="AN30" i="4"/>
  <c r="IE76" i="4"/>
  <c r="BZ51" i="4"/>
  <c r="GQ30" i="4"/>
  <c r="BZ30" i="4"/>
  <c r="BK76" i="4"/>
  <c r="LH51" i="4"/>
  <c r="LT76" i="4"/>
  <c r="GQ51" i="4"/>
  <c r="LH30" i="4"/>
  <c r="U30" i="4"/>
  <c r="R76" i="4"/>
  <c r="JC51" i="4"/>
  <c r="KA76" i="4"/>
  <c r="EL51" i="4"/>
  <c r="JC30" i="4"/>
  <c r="GL76" i="4"/>
  <c r="U51" i="4"/>
  <c r="EL30" i="4"/>
</calcChain>
</file>

<file path=xl/sharedStrings.xml><?xml version="1.0" encoding="utf-8"?>
<sst xmlns="http://schemas.openxmlformats.org/spreadsheetml/2006/main" count="278" uniqueCount="132">
  <si>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</si>
  <si>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</si>
  <si>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</si>
  <si>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</si>
  <si>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</si>
  <si>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</si>
  <si>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</si>
  <si>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</si>
  <si>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</si>
  <si>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</si>
  <si>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</si>
  <si>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</si>
  <si>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</si>
  <si>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</si>
  <si>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</si>
  <si>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</si>
  <si>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</si>
  <si>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</si>
  <si>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</si>
  <si>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</si>
  <si>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</si>
  <si>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</si>
  <si>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</si>
  <si>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</si>
  <si>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</si>
  <si>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</si>
  <si>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</si>
  <si>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</si>
  <si>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</si>
  <si>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</si>
  <si>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</si>
  <si>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</si>
  <si>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</si>
  <si>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</si>
  <si>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</si>
  <si>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</si>
  <si>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</si>
  <si>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</si>
  <si>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</si>
  <si>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</si>
  <si>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</si>
  <si>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</si>
  <si>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</si>
  <si>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</si>
  <si>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</si>
  <si>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</si>
  <si>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</si>
  <si>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</si>
  <si>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</si>
  <si>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</si>
  <si>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</si>
  <si>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</si>
  <si>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</si>
  <si>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</si>
  <si>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</si>
  <si>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</si>
  <si>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</si>
  <si>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</si>
  <si>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</si>
  <si>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</si>
  <si>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</si>
  <si>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</si>
  <si>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</si>
  <si>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</si>
  <si>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</si>
  <si>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</si>
  <si>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</si>
  <si>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</si>
  <si>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</si>
  <si>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</si>
  <si>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</si>
  <si>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</si>
  <si>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</si>
  <si>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</si>
  <si>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</si>
  <si>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</si>
  <si>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</si>
  <si>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</si>
  <si>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</si>
  <si>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</si>
  <si>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</si>
  <si>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</si>
  <si>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</si>
  <si>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</si>
  <si>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</si>
  <si>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</si>
  <si>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</si>
  <si>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</si>
  <si>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</si>
  <si>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</si>
  <si>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</si>
  <si>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</si>
  <si>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</si>
  <si>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</si>
  <si>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</si>
  <si>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</si>
  <si>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</si>
  <si>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</si>
  <si>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</si>
  <si>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</si>
  <si>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</si>
  <si>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当該値(N-1)</t>
    <phoneticPr fontId="5"/>
  </si>
  <si>
    <t>当該値(N-4)</t>
    <phoneticPr fontId="5"/>
  </si>
  <si>
    <t>当該値(N-3)</t>
    <phoneticPr fontId="5"/>
  </si>
  <si>
    <t>当該値(N-3)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</si>
  <si>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</si>
  <si>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</si>
  <si>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</si>
  <si>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</si>
  <si>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</si>
  <si>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</si>
  <si>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練馬区</t>
  </si>
  <si>
    <t>石神井公園駅北口駐車場</t>
  </si>
  <si>
    <t>法非適用</t>
  </si>
  <si>
    <t>駐車場整備事業</t>
  </si>
  <si>
    <t>-</t>
  </si>
  <si>
    <t>Ａ１Ｂ１</t>
  </si>
  <si>
    <t>非設置</t>
  </si>
  <si>
    <t>該当数値なし</t>
  </si>
  <si>
    <t>届出駐車場</t>
  </si>
  <si>
    <t>商業施設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</si>
  <si>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</si>
  <si>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</si>
  <si>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</si>
  <si>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</si>
  <si>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</si>
  <si>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</si>
  <si>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</si>
  <si>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本施設については、令和５年度に償還が完了し、地方債残高がない状況である。
管制設備については順次、更新を行っており、今後も老朽化の状況をみながら、計画的に更新を行っていく。</t>
    <phoneticPr fontId="5"/>
  </si>
  <si>
    <t>本施設の稼働率については、直近5年間において、いずれも100％を超えている。</t>
    <phoneticPr fontId="5"/>
  </si>
  <si>
    <t>本施設については、令和５年度の地方債の元利償還完了により、収益率に関する各指標の改善傾向が続くものと推察している。
さらに、料金体系について、令和２年10月から引き上げを行い、収益の強化を図った。
今後も駐車場利用者数の動向を注視しつつ、引き続き経営体制の見直しに取り組む。</t>
    <rPh sb="99" eb="101">
      <t>コンゴ</t>
    </rPh>
    <phoneticPr fontId="5"/>
  </si>
  <si>
    <t>収益的収支比率については、類似施設平均値より低くなっているものの、右肩上がりに増加傾向である。
売上高ＧＯＰ比率およびＥＢＩＴＤＡについて令和４年度までの数値は類似施設の平均を上回っている。
なお、繰入金に係る各指標については、一般会計からの繰入金により賄っている地方債元利償還金が令和５年度に償還が完了したことから、さらなる改善が見込まれる。</t>
    <rPh sb="33" eb="36">
      <t>ミギカタア</t>
    </rPh>
    <rPh sb="39" eb="43">
      <t>ゾウカケイコウ</t>
    </rPh>
    <rPh sb="69" eb="71">
      <t>レイワ</t>
    </rPh>
    <rPh sb="72" eb="74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</si>
</sst>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56.3</c:v>
                </c:pt>
                <c:pt idx="1">
                  <c:v>63.1</c:v>
                </c:pt>
                <c:pt idx="2">
                  <c:v>94.5</c:v>
                </c:pt>
                <c:pt idx="3">
                  <c:v>101.3</c:v>
                </c:pt>
                <c:pt idx="4">
                  <c:v>116.7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0-4E48-A42A-4C6BB6CD4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130.19999999999999</c:v>
                </c:pt>
                <c:pt idx="1">
                  <c:v>136.5</c:v>
                </c:pt>
                <c:pt idx="2">
                  <c:v>183.5</c:v>
                </c:pt>
                <c:pt idx="3">
                  <c:v>4016.2</c:v>
                </c:pt>
                <c:pt idx="4">
                  <c:v>4556.8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0-4E48-A42A-4C6BB6CD4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128.69999999999999</c:v>
                </c:pt>
                <c:pt idx="1">
                  <c:v>53.6</c:v>
                </c:pt>
                <c:pt idx="2">
                  <c:v>16.8</c:v>
                </c:pt>
                <c:pt idx="3">
                  <c:v>16.7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2-4FBD-9756-C5C21503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108.5</c:v>
                </c:pt>
                <c:pt idx="1">
                  <c:v>136.19999999999999</c:v>
                </c:pt>
                <c:pt idx="2">
                  <c:v>104.8</c:v>
                </c:pt>
                <c:pt idx="3">
                  <c:v>81.5</c:v>
                </c:pt>
                <c:pt idx="4">
                  <c:v>60.7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2-4FBD-9756-C5C21503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1E6-483E-A655-075AF4B9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6-483E-A655-075AF4B91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290-4397-AF70-3DC1705B0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0-4397-AF70-3DC1705B0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1.5</c:v>
                </c:pt>
                <c:pt idx="1">
                  <c:v>1</c:v>
                </c:pt>
                <c:pt idx="2">
                  <c:v>0.5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E-4660-AD59-746B5802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8.6</c:v>
                </c:pt>
                <c:pt idx="1">
                  <c:v>4.3</c:v>
                </c:pt>
                <c:pt idx="2">
                  <c:v>4.2</c:v>
                </c:pt>
                <c:pt idx="3">
                  <c:v>3</c:v>
                </c:pt>
                <c:pt idx="4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E-4660-AD59-746B58020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23</c:v>
                </c:pt>
                <c:pt idx="1">
                  <c:v>13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9-40E8-B257-60B1365D8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87</c:v>
                </c:pt>
                <c:pt idx="1">
                  <c:v>7646</c:v>
                </c:pt>
                <c:pt idx="2">
                  <c:v>53</c:v>
                </c:pt>
                <c:pt idx="3">
                  <c:v>558</c:v>
                </c:pt>
                <c:pt idx="4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09-40E8-B257-60B1365D8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120.6</c:v>
                </c:pt>
                <c:pt idx="1">
                  <c:v>118.1</c:v>
                </c:pt>
                <c:pt idx="2">
                  <c:v>112.2</c:v>
                </c:pt>
                <c:pt idx="3">
                  <c:v>107</c:v>
                </c:pt>
                <c:pt idx="4">
                  <c:v>110.5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63-4072-8AF1-D8CAEBE9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105.7</c:v>
                </c:pt>
                <c:pt idx="1">
                  <c:v>104.3</c:v>
                </c:pt>
                <c:pt idx="2">
                  <c:v>114</c:v>
                </c:pt>
                <c:pt idx="3">
                  <c:v>119.1</c:v>
                </c:pt>
                <c:pt idx="4">
                  <c:v>119.9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63-4072-8AF1-D8CAEBE9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31</c:v>
                </c:pt>
                <c:pt idx="1">
                  <c:v>22.5</c:v>
                </c:pt>
                <c:pt idx="2">
                  <c:v>28.8</c:v>
                </c:pt>
                <c:pt idx="3">
                  <c:v>1.8</c:v>
                </c:pt>
                <c:pt idx="4">
                  <c:v>14.3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D-4B31-A64A-655E9B9D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7.1</c:v>
                </c:pt>
                <c:pt idx="1">
                  <c:v>5.6</c:v>
                </c:pt>
                <c:pt idx="2">
                  <c:v>18.100000000000001</c:v>
                </c:pt>
                <c:pt idx="3">
                  <c:v>24.8</c:v>
                </c:pt>
                <c:pt idx="4">
                  <c:v>-46.3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D-4B31-A64A-655E9B9DB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32828</c:v>
                </c:pt>
                <c:pt idx="1">
                  <c:v>22721</c:v>
                </c:pt>
                <c:pt idx="2">
                  <c:v>30329</c:v>
                </c:pt>
                <c:pt idx="3">
                  <c:v>19057</c:v>
                </c:pt>
                <c:pt idx="4">
                  <c:v>15643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AB-4AD5-AA34-27C3F11C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4211</c:v>
                </c:pt>
                <c:pt idx="1">
                  <c:v>10653</c:v>
                </c:pt>
                <c:pt idx="2">
                  <c:v>17717</c:v>
                </c:pt>
                <c:pt idx="3">
                  <c:v>21803</c:v>
                </c:pt>
                <c:pt idx="4">
                  <c:v>22649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B-4AD5-AA34-27C3F11C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東京都練馬区　石神井公園駅北口駐車場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Ａ１Ｂ１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商業施設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8411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119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-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23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287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利用料金制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1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1"/>
      <c r="NC15" s="2"/>
      <c r="ND15" s="100" t="s">
        <v>131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3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3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4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3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4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3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3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3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3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3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3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3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3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3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3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3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3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3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3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3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3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3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3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3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3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3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2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3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3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2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5"/>
      <c r="S30" s="15"/>
      <c r="T30" s="15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2"/>
      <c r="EB30" s="2"/>
      <c r="EC30" s="2"/>
      <c r="ED30" s="2"/>
      <c r="EE30" s="2"/>
      <c r="EF30" s="2"/>
      <c r="EG30" s="2"/>
      <c r="EH30" s="2"/>
      <c r="EI30" s="15"/>
      <c r="EJ30" s="15"/>
      <c r="EK30" s="15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5"/>
      <c r="ID30" s="15"/>
      <c r="IE30" s="15"/>
      <c r="IF30" s="15"/>
      <c r="IG30" s="15"/>
      <c r="IH30" s="15"/>
      <c r="II30" s="15"/>
      <c r="IJ30" s="16"/>
      <c r="IK30" s="15"/>
      <c r="IL30" s="15"/>
      <c r="IM30" s="15"/>
      <c r="IN30" s="15"/>
      <c r="IO30" s="15"/>
      <c r="IP30" s="15"/>
      <c r="IQ30" s="15"/>
      <c r="IR30" s="2"/>
      <c r="IS30" s="2"/>
      <c r="IT30" s="2"/>
      <c r="IU30" s="2"/>
      <c r="IV30" s="2"/>
      <c r="IW30" s="2"/>
      <c r="IX30" s="2"/>
      <c r="IY30" s="2"/>
      <c r="IZ30" s="15"/>
      <c r="JA30" s="15"/>
      <c r="JB30" s="15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3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2"/>
      <c r="C31" s="2"/>
      <c r="D31" s="2"/>
      <c r="E31" s="2"/>
      <c r="F31" s="2"/>
      <c r="I31" s="17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56.3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63.1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94.5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101.3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116.7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1.5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1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0.5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0.2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9"/>
      <c r="ID31" s="19"/>
      <c r="IE31" s="19"/>
      <c r="IF31" s="19"/>
      <c r="IG31" s="19"/>
      <c r="IH31" s="19"/>
      <c r="II31" s="19"/>
      <c r="IJ31" s="20"/>
      <c r="IK31" s="19"/>
      <c r="IL31" s="19"/>
      <c r="IM31" s="19"/>
      <c r="IN31" s="19"/>
      <c r="IO31" s="19"/>
      <c r="IP31" s="19"/>
      <c r="IQ31" s="19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120.6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118.1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112.2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107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110.5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3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2"/>
      <c r="C32" s="2"/>
      <c r="D32" s="2"/>
      <c r="E32" s="2"/>
      <c r="F32" s="2"/>
      <c r="G32" s="2"/>
      <c r="H32" s="2"/>
      <c r="I32" s="17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130.19999999999999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136.5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183.5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4016.2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4556.8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8.6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4.3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4.2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3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2.8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9"/>
      <c r="ID32" s="19"/>
      <c r="IE32" s="19"/>
      <c r="IF32" s="19"/>
      <c r="IG32" s="19"/>
      <c r="IH32" s="19"/>
      <c r="II32" s="19"/>
      <c r="IJ32" s="20"/>
      <c r="IK32" s="19"/>
      <c r="IL32" s="19"/>
      <c r="IM32" s="19"/>
      <c r="IN32" s="19"/>
      <c r="IO32" s="19"/>
      <c r="IP32" s="19"/>
      <c r="IQ32" s="19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105.7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104.3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114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119.1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119.9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3"/>
      <c r="NC32" s="2"/>
      <c r="ND32" s="100" t="s">
        <v>128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3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3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2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4"/>
      <c r="IK34" s="2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4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2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4"/>
      <c r="IK35" s="22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4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2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10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3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3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3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3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3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3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3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3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3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3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3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3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3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3"/>
      <c r="NC49" s="2"/>
      <c r="ND49" s="117" t="s">
        <v>129</v>
      </c>
      <c r="NE49" s="118"/>
      <c r="NF49" s="118"/>
      <c r="NG49" s="118"/>
      <c r="NH49" s="118"/>
      <c r="NI49" s="118"/>
      <c r="NJ49" s="118"/>
      <c r="NK49" s="118"/>
      <c r="NL49" s="118"/>
      <c r="NM49" s="118"/>
      <c r="NN49" s="118"/>
      <c r="NO49" s="118"/>
      <c r="NP49" s="118"/>
      <c r="NQ49" s="118"/>
      <c r="NR49" s="119"/>
    </row>
    <row r="50" spans="1:382" ht="13.5" customHeight="1" x14ac:dyDescent="0.2">
      <c r="A50" s="2"/>
      <c r="B50" s="12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3"/>
      <c r="NC50" s="2"/>
      <c r="ND50" s="117"/>
      <c r="NE50" s="118"/>
      <c r="NF50" s="118"/>
      <c r="NG50" s="118"/>
      <c r="NH50" s="118"/>
      <c r="NI50" s="118"/>
      <c r="NJ50" s="118"/>
      <c r="NK50" s="118"/>
      <c r="NL50" s="118"/>
      <c r="NM50" s="118"/>
      <c r="NN50" s="118"/>
      <c r="NO50" s="118"/>
      <c r="NP50" s="118"/>
      <c r="NQ50" s="118"/>
      <c r="NR50" s="119"/>
    </row>
    <row r="51" spans="1:382" ht="13.5" customHeight="1" x14ac:dyDescent="0.2">
      <c r="A51" s="2"/>
      <c r="B51" s="12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5"/>
      <c r="S51" s="15"/>
      <c r="T51" s="15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2"/>
      <c r="EB51" s="2"/>
      <c r="EC51" s="2"/>
      <c r="ED51" s="2"/>
      <c r="EE51" s="2"/>
      <c r="EF51" s="2"/>
      <c r="EG51" s="2"/>
      <c r="EH51" s="2"/>
      <c r="EI51" s="15"/>
      <c r="EJ51" s="15"/>
      <c r="EK51" s="15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2"/>
      <c r="IS51" s="2"/>
      <c r="IT51" s="2"/>
      <c r="IU51" s="2"/>
      <c r="IV51" s="2"/>
      <c r="IW51" s="2"/>
      <c r="IX51" s="2"/>
      <c r="IY51" s="2"/>
      <c r="IZ51" s="15"/>
      <c r="JA51" s="15"/>
      <c r="JB51" s="15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3"/>
      <c r="NC51" s="2"/>
      <c r="ND51" s="117"/>
      <c r="NE51" s="118"/>
      <c r="NF51" s="118"/>
      <c r="NG51" s="118"/>
      <c r="NH51" s="118"/>
      <c r="NI51" s="118"/>
      <c r="NJ51" s="118"/>
      <c r="NK51" s="118"/>
      <c r="NL51" s="118"/>
      <c r="NM51" s="118"/>
      <c r="NN51" s="118"/>
      <c r="NO51" s="118"/>
      <c r="NP51" s="118"/>
      <c r="NQ51" s="118"/>
      <c r="NR51" s="119"/>
    </row>
    <row r="52" spans="1:382" ht="13.5" customHeight="1" x14ac:dyDescent="0.2">
      <c r="A52" s="2"/>
      <c r="B52" s="12"/>
      <c r="C52" s="2"/>
      <c r="D52" s="2"/>
      <c r="E52" s="2"/>
      <c r="F52" s="2"/>
      <c r="I52" s="17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3">
        <f>データ!AU7</f>
        <v>23</v>
      </c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3"/>
      <c r="AK52" s="123"/>
      <c r="AL52" s="123"/>
      <c r="AM52" s="123"/>
      <c r="AN52" s="123">
        <f>データ!AV7</f>
        <v>13</v>
      </c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>
        <f>データ!AW7</f>
        <v>5</v>
      </c>
      <c r="BH52" s="123"/>
      <c r="BI52" s="123"/>
      <c r="BJ52" s="123"/>
      <c r="BK52" s="123"/>
      <c r="BL52" s="123"/>
      <c r="BM52" s="123"/>
      <c r="BN52" s="123"/>
      <c r="BO52" s="123"/>
      <c r="BP52" s="123"/>
      <c r="BQ52" s="123"/>
      <c r="BR52" s="123"/>
      <c r="BS52" s="123"/>
      <c r="BT52" s="123"/>
      <c r="BU52" s="123"/>
      <c r="BV52" s="123"/>
      <c r="BW52" s="123"/>
      <c r="BX52" s="123"/>
      <c r="BY52" s="123"/>
      <c r="BZ52" s="123">
        <f>データ!AX7</f>
        <v>5</v>
      </c>
      <c r="CA52" s="123"/>
      <c r="CB52" s="123"/>
      <c r="CC52" s="123"/>
      <c r="CD52" s="123"/>
      <c r="CE52" s="123"/>
      <c r="CF52" s="123"/>
      <c r="CG52" s="123"/>
      <c r="CH52" s="123"/>
      <c r="CI52" s="123"/>
      <c r="CJ52" s="123"/>
      <c r="CK52" s="123"/>
      <c r="CL52" s="123"/>
      <c r="CM52" s="123"/>
      <c r="CN52" s="123"/>
      <c r="CO52" s="123"/>
      <c r="CP52" s="123"/>
      <c r="CQ52" s="123"/>
      <c r="CR52" s="123"/>
      <c r="CS52" s="123">
        <f>データ!AY7</f>
        <v>0</v>
      </c>
      <c r="CT52" s="123"/>
      <c r="CU52" s="123"/>
      <c r="CV52" s="123"/>
      <c r="CW52" s="123"/>
      <c r="CX52" s="123"/>
      <c r="CY52" s="123"/>
      <c r="CZ52" s="123"/>
      <c r="DA52" s="123"/>
      <c r="DB52" s="123"/>
      <c r="DC52" s="123"/>
      <c r="DD52" s="123"/>
      <c r="DE52" s="123"/>
      <c r="DF52" s="123"/>
      <c r="DG52" s="123"/>
      <c r="DH52" s="123"/>
      <c r="DI52" s="123"/>
      <c r="DJ52" s="123"/>
      <c r="DK52" s="123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31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22.5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28.8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1.8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14.3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9"/>
      <c r="ID52" s="19"/>
      <c r="IE52" s="19"/>
      <c r="IF52" s="19"/>
      <c r="IG52" s="19"/>
      <c r="IH52" s="19"/>
      <c r="II52" s="19"/>
      <c r="IJ52" s="19"/>
      <c r="IK52" s="19"/>
      <c r="IL52" s="19"/>
      <c r="IM52" s="19"/>
      <c r="IN52" s="19"/>
      <c r="IO52" s="19"/>
      <c r="IP52" s="19"/>
      <c r="IQ52" s="19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3">
        <f>データ!BQ7</f>
        <v>32828</v>
      </c>
      <c r="JD52" s="123"/>
      <c r="JE52" s="123"/>
      <c r="JF52" s="123"/>
      <c r="JG52" s="123"/>
      <c r="JH52" s="123"/>
      <c r="JI52" s="123"/>
      <c r="JJ52" s="123"/>
      <c r="JK52" s="123"/>
      <c r="JL52" s="123"/>
      <c r="JM52" s="123"/>
      <c r="JN52" s="123"/>
      <c r="JO52" s="123"/>
      <c r="JP52" s="123"/>
      <c r="JQ52" s="123"/>
      <c r="JR52" s="123"/>
      <c r="JS52" s="123"/>
      <c r="JT52" s="123"/>
      <c r="JU52" s="123"/>
      <c r="JV52" s="123">
        <f>データ!BR7</f>
        <v>22721</v>
      </c>
      <c r="JW52" s="123"/>
      <c r="JX52" s="123"/>
      <c r="JY52" s="123"/>
      <c r="JZ52" s="123"/>
      <c r="KA52" s="123"/>
      <c r="KB52" s="123"/>
      <c r="KC52" s="123"/>
      <c r="KD52" s="123"/>
      <c r="KE52" s="123"/>
      <c r="KF52" s="123"/>
      <c r="KG52" s="123"/>
      <c r="KH52" s="123"/>
      <c r="KI52" s="123"/>
      <c r="KJ52" s="123"/>
      <c r="KK52" s="123"/>
      <c r="KL52" s="123"/>
      <c r="KM52" s="123"/>
      <c r="KN52" s="123"/>
      <c r="KO52" s="123">
        <f>データ!BS7</f>
        <v>30329</v>
      </c>
      <c r="KP52" s="123"/>
      <c r="KQ52" s="123"/>
      <c r="KR52" s="123"/>
      <c r="KS52" s="123"/>
      <c r="KT52" s="123"/>
      <c r="KU52" s="123"/>
      <c r="KV52" s="123"/>
      <c r="KW52" s="123"/>
      <c r="KX52" s="123"/>
      <c r="KY52" s="123"/>
      <c r="KZ52" s="123"/>
      <c r="LA52" s="123"/>
      <c r="LB52" s="123"/>
      <c r="LC52" s="123"/>
      <c r="LD52" s="123"/>
      <c r="LE52" s="123"/>
      <c r="LF52" s="123"/>
      <c r="LG52" s="123"/>
      <c r="LH52" s="123">
        <f>データ!BT7</f>
        <v>19057</v>
      </c>
      <c r="LI52" s="123"/>
      <c r="LJ52" s="123"/>
      <c r="LK52" s="123"/>
      <c r="LL52" s="123"/>
      <c r="LM52" s="123"/>
      <c r="LN52" s="123"/>
      <c r="LO52" s="123"/>
      <c r="LP52" s="123"/>
      <c r="LQ52" s="123"/>
      <c r="LR52" s="123"/>
      <c r="LS52" s="123"/>
      <c r="LT52" s="123"/>
      <c r="LU52" s="123"/>
      <c r="LV52" s="123"/>
      <c r="LW52" s="123"/>
      <c r="LX52" s="123"/>
      <c r="LY52" s="123"/>
      <c r="LZ52" s="123"/>
      <c r="MA52" s="123">
        <f>データ!BU7</f>
        <v>15643</v>
      </c>
      <c r="MB52" s="123"/>
      <c r="MC52" s="123"/>
      <c r="MD52" s="123"/>
      <c r="ME52" s="123"/>
      <c r="MF52" s="123"/>
      <c r="MG52" s="123"/>
      <c r="MH52" s="123"/>
      <c r="MI52" s="123"/>
      <c r="MJ52" s="123"/>
      <c r="MK52" s="123"/>
      <c r="ML52" s="123"/>
      <c r="MM52" s="123"/>
      <c r="MN52" s="123"/>
      <c r="MO52" s="123"/>
      <c r="MP52" s="123"/>
      <c r="MQ52" s="123"/>
      <c r="MR52" s="123"/>
      <c r="MS52" s="123"/>
      <c r="MT52" s="2"/>
      <c r="MU52" s="2"/>
      <c r="MV52" s="2"/>
      <c r="MW52" s="2"/>
      <c r="MX52" s="2"/>
      <c r="MY52" s="2"/>
      <c r="MZ52" s="2"/>
      <c r="NA52" s="2"/>
      <c r="NB52" s="13"/>
      <c r="NC52" s="2"/>
      <c r="ND52" s="117"/>
      <c r="NE52" s="118"/>
      <c r="NF52" s="118"/>
      <c r="NG52" s="118"/>
      <c r="NH52" s="118"/>
      <c r="NI52" s="118"/>
      <c r="NJ52" s="118"/>
      <c r="NK52" s="118"/>
      <c r="NL52" s="118"/>
      <c r="NM52" s="118"/>
      <c r="NN52" s="118"/>
      <c r="NO52" s="118"/>
      <c r="NP52" s="118"/>
      <c r="NQ52" s="118"/>
      <c r="NR52" s="119"/>
    </row>
    <row r="53" spans="1:382" ht="13.5" customHeight="1" x14ac:dyDescent="0.2">
      <c r="A53" s="2"/>
      <c r="B53" s="12"/>
      <c r="C53" s="2"/>
      <c r="D53" s="2"/>
      <c r="E53" s="2"/>
      <c r="F53" s="2"/>
      <c r="G53" s="2"/>
      <c r="H53" s="2"/>
      <c r="I53" s="17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3">
        <f>データ!AZ7</f>
        <v>87</v>
      </c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>
        <f>データ!BA7</f>
        <v>7646</v>
      </c>
      <c r="AO53" s="123"/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C53" s="123"/>
      <c r="BD53" s="123"/>
      <c r="BE53" s="123"/>
      <c r="BF53" s="123"/>
      <c r="BG53" s="123">
        <f>データ!BB7</f>
        <v>53</v>
      </c>
      <c r="BH53" s="123"/>
      <c r="BI53" s="123"/>
      <c r="BJ53" s="123"/>
      <c r="BK53" s="123"/>
      <c r="BL53" s="123"/>
      <c r="BM53" s="123"/>
      <c r="BN53" s="123"/>
      <c r="BO53" s="123"/>
      <c r="BP53" s="123"/>
      <c r="BQ53" s="123"/>
      <c r="BR53" s="123"/>
      <c r="BS53" s="123"/>
      <c r="BT53" s="123"/>
      <c r="BU53" s="123"/>
      <c r="BV53" s="123"/>
      <c r="BW53" s="123"/>
      <c r="BX53" s="123"/>
      <c r="BY53" s="123"/>
      <c r="BZ53" s="123">
        <f>データ!BC7</f>
        <v>558</v>
      </c>
      <c r="CA53" s="123"/>
      <c r="CB53" s="123"/>
      <c r="CC53" s="123"/>
      <c r="CD53" s="123"/>
      <c r="CE53" s="123"/>
      <c r="CF53" s="123"/>
      <c r="CG53" s="123"/>
      <c r="CH53" s="123"/>
      <c r="CI53" s="123"/>
      <c r="CJ53" s="123"/>
      <c r="CK53" s="123"/>
      <c r="CL53" s="123"/>
      <c r="CM53" s="123"/>
      <c r="CN53" s="123"/>
      <c r="CO53" s="123"/>
      <c r="CP53" s="123"/>
      <c r="CQ53" s="123"/>
      <c r="CR53" s="123"/>
      <c r="CS53" s="123">
        <f>データ!BD7</f>
        <v>48</v>
      </c>
      <c r="CT53" s="123"/>
      <c r="CU53" s="123"/>
      <c r="CV53" s="123"/>
      <c r="CW53" s="123"/>
      <c r="CX53" s="123"/>
      <c r="CY53" s="123"/>
      <c r="CZ53" s="123"/>
      <c r="DA53" s="123"/>
      <c r="DB53" s="123"/>
      <c r="DC53" s="123"/>
      <c r="DD53" s="123"/>
      <c r="DE53" s="123"/>
      <c r="DF53" s="123"/>
      <c r="DG53" s="123"/>
      <c r="DH53" s="123"/>
      <c r="DI53" s="123"/>
      <c r="DJ53" s="123"/>
      <c r="DK53" s="123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7.1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5.6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18.100000000000001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24.8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-46.3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9"/>
      <c r="ID53" s="19"/>
      <c r="IE53" s="19"/>
      <c r="IF53" s="19"/>
      <c r="IG53" s="19"/>
      <c r="IH53" s="19"/>
      <c r="II53" s="19"/>
      <c r="IJ53" s="19"/>
      <c r="IK53" s="19"/>
      <c r="IL53" s="19"/>
      <c r="IM53" s="19"/>
      <c r="IN53" s="19"/>
      <c r="IO53" s="19"/>
      <c r="IP53" s="19"/>
      <c r="IQ53" s="19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3">
        <f>データ!BV7</f>
        <v>4211</v>
      </c>
      <c r="JD53" s="123"/>
      <c r="JE53" s="123"/>
      <c r="JF53" s="123"/>
      <c r="JG53" s="123"/>
      <c r="JH53" s="123"/>
      <c r="JI53" s="123"/>
      <c r="JJ53" s="123"/>
      <c r="JK53" s="123"/>
      <c r="JL53" s="123"/>
      <c r="JM53" s="123"/>
      <c r="JN53" s="123"/>
      <c r="JO53" s="123"/>
      <c r="JP53" s="123"/>
      <c r="JQ53" s="123"/>
      <c r="JR53" s="123"/>
      <c r="JS53" s="123"/>
      <c r="JT53" s="123"/>
      <c r="JU53" s="123"/>
      <c r="JV53" s="123">
        <f>データ!BW7</f>
        <v>10653</v>
      </c>
      <c r="JW53" s="123"/>
      <c r="JX53" s="123"/>
      <c r="JY53" s="123"/>
      <c r="JZ53" s="123"/>
      <c r="KA53" s="123"/>
      <c r="KB53" s="123"/>
      <c r="KC53" s="123"/>
      <c r="KD53" s="123"/>
      <c r="KE53" s="123"/>
      <c r="KF53" s="123"/>
      <c r="KG53" s="123"/>
      <c r="KH53" s="123"/>
      <c r="KI53" s="123"/>
      <c r="KJ53" s="123"/>
      <c r="KK53" s="123"/>
      <c r="KL53" s="123"/>
      <c r="KM53" s="123"/>
      <c r="KN53" s="123"/>
      <c r="KO53" s="123">
        <f>データ!BX7</f>
        <v>17717</v>
      </c>
      <c r="KP53" s="123"/>
      <c r="KQ53" s="123"/>
      <c r="KR53" s="123"/>
      <c r="KS53" s="123"/>
      <c r="KT53" s="123"/>
      <c r="KU53" s="123"/>
      <c r="KV53" s="123"/>
      <c r="KW53" s="123"/>
      <c r="KX53" s="123"/>
      <c r="KY53" s="123"/>
      <c r="KZ53" s="123"/>
      <c r="LA53" s="123"/>
      <c r="LB53" s="123"/>
      <c r="LC53" s="123"/>
      <c r="LD53" s="123"/>
      <c r="LE53" s="123"/>
      <c r="LF53" s="123"/>
      <c r="LG53" s="123"/>
      <c r="LH53" s="123">
        <f>データ!BY7</f>
        <v>21803</v>
      </c>
      <c r="LI53" s="123"/>
      <c r="LJ53" s="123"/>
      <c r="LK53" s="123"/>
      <c r="LL53" s="123"/>
      <c r="LM53" s="123"/>
      <c r="LN53" s="123"/>
      <c r="LO53" s="123"/>
      <c r="LP53" s="123"/>
      <c r="LQ53" s="123"/>
      <c r="LR53" s="123"/>
      <c r="LS53" s="123"/>
      <c r="LT53" s="123"/>
      <c r="LU53" s="123"/>
      <c r="LV53" s="123"/>
      <c r="LW53" s="123"/>
      <c r="LX53" s="123"/>
      <c r="LY53" s="123"/>
      <c r="LZ53" s="123"/>
      <c r="MA53" s="123">
        <f>データ!BZ7</f>
        <v>22649</v>
      </c>
      <c r="MB53" s="123"/>
      <c r="MC53" s="123"/>
      <c r="MD53" s="123"/>
      <c r="ME53" s="123"/>
      <c r="MF53" s="123"/>
      <c r="MG53" s="123"/>
      <c r="MH53" s="123"/>
      <c r="MI53" s="123"/>
      <c r="MJ53" s="123"/>
      <c r="MK53" s="123"/>
      <c r="ML53" s="123"/>
      <c r="MM53" s="123"/>
      <c r="MN53" s="123"/>
      <c r="MO53" s="123"/>
      <c r="MP53" s="123"/>
      <c r="MQ53" s="123"/>
      <c r="MR53" s="123"/>
      <c r="MS53" s="123"/>
      <c r="MT53" s="2"/>
      <c r="MU53" s="2"/>
      <c r="MV53" s="2"/>
      <c r="MW53" s="2"/>
      <c r="MX53" s="2"/>
      <c r="MY53" s="2"/>
      <c r="MZ53" s="2"/>
      <c r="NA53" s="2"/>
      <c r="NB53" s="13"/>
      <c r="NC53" s="2"/>
      <c r="ND53" s="117"/>
      <c r="NE53" s="118"/>
      <c r="NF53" s="118"/>
      <c r="NG53" s="118"/>
      <c r="NH53" s="118"/>
      <c r="NI53" s="118"/>
      <c r="NJ53" s="118"/>
      <c r="NK53" s="118"/>
      <c r="NL53" s="118"/>
      <c r="NM53" s="118"/>
      <c r="NN53" s="118"/>
      <c r="NO53" s="118"/>
      <c r="NP53" s="118"/>
      <c r="NQ53" s="118"/>
      <c r="NR53" s="119"/>
    </row>
    <row r="54" spans="1:382" ht="13.5" customHeight="1" x14ac:dyDescent="0.2">
      <c r="A54" s="2"/>
      <c r="B54" s="1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3"/>
      <c r="NC54" s="2"/>
      <c r="ND54" s="117"/>
      <c r="NE54" s="118"/>
      <c r="NF54" s="118"/>
      <c r="NG54" s="118"/>
      <c r="NH54" s="118"/>
      <c r="NI54" s="118"/>
      <c r="NJ54" s="118"/>
      <c r="NK54" s="118"/>
      <c r="NL54" s="118"/>
      <c r="NM54" s="118"/>
      <c r="NN54" s="118"/>
      <c r="NO54" s="118"/>
      <c r="NP54" s="118"/>
      <c r="NQ54" s="118"/>
      <c r="NR54" s="119"/>
    </row>
    <row r="55" spans="1:382" ht="13.5" customHeight="1" x14ac:dyDescent="0.2">
      <c r="A55" s="2"/>
      <c r="B55" s="12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3"/>
      <c r="NC55" s="2"/>
      <c r="ND55" s="117"/>
      <c r="NE55" s="118"/>
      <c r="NF55" s="118"/>
      <c r="NG55" s="118"/>
      <c r="NH55" s="118"/>
      <c r="NI55" s="118"/>
      <c r="NJ55" s="118"/>
      <c r="NK55" s="118"/>
      <c r="NL55" s="118"/>
      <c r="NM55" s="118"/>
      <c r="NN55" s="118"/>
      <c r="NO55" s="118"/>
      <c r="NP55" s="118"/>
      <c r="NQ55" s="118"/>
      <c r="NR55" s="119"/>
    </row>
    <row r="56" spans="1:382" ht="13.5" customHeight="1" x14ac:dyDescent="0.2">
      <c r="A56" s="2"/>
      <c r="B56" s="12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3"/>
      <c r="NC56" s="2"/>
      <c r="ND56" s="117"/>
      <c r="NE56" s="118"/>
      <c r="NF56" s="118"/>
      <c r="NG56" s="118"/>
      <c r="NH56" s="118"/>
      <c r="NI56" s="118"/>
      <c r="NJ56" s="118"/>
      <c r="NK56" s="118"/>
      <c r="NL56" s="118"/>
      <c r="NM56" s="118"/>
      <c r="NN56" s="118"/>
      <c r="NO56" s="118"/>
      <c r="NP56" s="118"/>
      <c r="NQ56" s="118"/>
      <c r="NR56" s="119"/>
    </row>
    <row r="57" spans="1:382" ht="13.5" customHeight="1" x14ac:dyDescent="0.2">
      <c r="A57" s="2"/>
      <c r="B57" s="25"/>
      <c r="NB57" s="26"/>
      <c r="NC57" s="2"/>
      <c r="ND57" s="117"/>
      <c r="NE57" s="118"/>
      <c r="NF57" s="118"/>
      <c r="NG57" s="118"/>
      <c r="NH57" s="118"/>
      <c r="NI57" s="118"/>
      <c r="NJ57" s="118"/>
      <c r="NK57" s="118"/>
      <c r="NL57" s="118"/>
      <c r="NM57" s="118"/>
      <c r="NN57" s="118"/>
      <c r="NO57" s="118"/>
      <c r="NP57" s="118"/>
      <c r="NQ57" s="118"/>
      <c r="NR57" s="119"/>
    </row>
    <row r="58" spans="1:382" ht="13.5" customHeight="1" x14ac:dyDescent="0.2">
      <c r="A58" s="2"/>
      <c r="B58" s="12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3"/>
      <c r="NC58" s="2"/>
      <c r="ND58" s="117"/>
      <c r="NE58" s="118"/>
      <c r="NF58" s="118"/>
      <c r="NG58" s="118"/>
      <c r="NH58" s="118"/>
      <c r="NI58" s="118"/>
      <c r="NJ58" s="118"/>
      <c r="NK58" s="118"/>
      <c r="NL58" s="118"/>
      <c r="NM58" s="118"/>
      <c r="NN58" s="118"/>
      <c r="NO58" s="118"/>
      <c r="NP58" s="118"/>
      <c r="NQ58" s="118"/>
      <c r="NR58" s="119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17"/>
      <c r="NE59" s="118"/>
      <c r="NF59" s="118"/>
      <c r="NG59" s="118"/>
      <c r="NH59" s="118"/>
      <c r="NI59" s="118"/>
      <c r="NJ59" s="118"/>
      <c r="NK59" s="118"/>
      <c r="NL59" s="118"/>
      <c r="NM59" s="118"/>
      <c r="NN59" s="118"/>
      <c r="NO59" s="118"/>
      <c r="NP59" s="118"/>
      <c r="NQ59" s="118"/>
      <c r="NR59" s="119"/>
    </row>
    <row r="60" spans="1:382" ht="13.5" customHeight="1" x14ac:dyDescent="0.2">
      <c r="A60" s="13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1"/>
      <c r="NC60" s="2"/>
      <c r="ND60" s="117"/>
      <c r="NE60" s="118"/>
      <c r="NF60" s="118"/>
      <c r="NG60" s="118"/>
      <c r="NH60" s="118"/>
      <c r="NI60" s="118"/>
      <c r="NJ60" s="118"/>
      <c r="NK60" s="118"/>
      <c r="NL60" s="118"/>
      <c r="NM60" s="118"/>
      <c r="NN60" s="118"/>
      <c r="NO60" s="118"/>
      <c r="NP60" s="118"/>
      <c r="NQ60" s="118"/>
      <c r="NR60" s="119"/>
    </row>
    <row r="61" spans="1:382" ht="13.5" customHeight="1" x14ac:dyDescent="0.2">
      <c r="A61" s="13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1"/>
      <c r="NC61" s="2"/>
      <c r="ND61" s="117"/>
      <c r="NE61" s="118"/>
      <c r="NF61" s="118"/>
      <c r="NG61" s="118"/>
      <c r="NH61" s="118"/>
      <c r="NI61" s="118"/>
      <c r="NJ61" s="118"/>
      <c r="NK61" s="118"/>
      <c r="NL61" s="118"/>
      <c r="NM61" s="118"/>
      <c r="NN61" s="118"/>
      <c r="NO61" s="118"/>
      <c r="NP61" s="118"/>
      <c r="NQ61" s="118"/>
      <c r="NR61" s="119"/>
    </row>
    <row r="62" spans="1:382" ht="13.5" customHeight="1" x14ac:dyDescent="0.2">
      <c r="A62" s="2"/>
      <c r="B62" s="1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3"/>
      <c r="NC62" s="2"/>
      <c r="ND62" s="117"/>
      <c r="NE62" s="118"/>
      <c r="NF62" s="118"/>
      <c r="NG62" s="118"/>
      <c r="NH62" s="118"/>
      <c r="NI62" s="118"/>
      <c r="NJ62" s="118"/>
      <c r="NK62" s="118"/>
      <c r="NL62" s="118"/>
      <c r="NM62" s="118"/>
      <c r="NN62" s="118"/>
      <c r="NO62" s="118"/>
      <c r="NP62" s="118"/>
      <c r="NQ62" s="118"/>
      <c r="NR62" s="119"/>
    </row>
    <row r="63" spans="1:382" ht="13.5" customHeight="1" x14ac:dyDescent="0.2">
      <c r="A63" s="2"/>
      <c r="B63" s="1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4" t="s">
        <v>32</v>
      </c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3"/>
      <c r="NC63" s="2"/>
      <c r="ND63" s="117"/>
      <c r="NE63" s="118"/>
      <c r="NF63" s="118"/>
      <c r="NG63" s="118"/>
      <c r="NH63" s="118"/>
      <c r="NI63" s="118"/>
      <c r="NJ63" s="118"/>
      <c r="NK63" s="118"/>
      <c r="NL63" s="118"/>
      <c r="NM63" s="118"/>
      <c r="NN63" s="118"/>
      <c r="NO63" s="118"/>
      <c r="NP63" s="118"/>
      <c r="NQ63" s="118"/>
      <c r="NR63" s="119"/>
    </row>
    <row r="64" spans="1:382" ht="13.5" customHeight="1" x14ac:dyDescent="0.2">
      <c r="A64" s="2"/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3"/>
      <c r="NC64" s="2"/>
      <c r="ND64" s="120"/>
      <c r="NE64" s="121"/>
      <c r="NF64" s="121"/>
      <c r="NG64" s="121"/>
      <c r="NH64" s="121"/>
      <c r="NI64" s="121"/>
      <c r="NJ64" s="121"/>
      <c r="NK64" s="121"/>
      <c r="NL64" s="121"/>
      <c r="NM64" s="121"/>
      <c r="NN64" s="121"/>
      <c r="NO64" s="121"/>
      <c r="NP64" s="121"/>
      <c r="NQ64" s="121"/>
      <c r="NR64" s="122"/>
    </row>
    <row r="65" spans="1:382" ht="13.5" customHeight="1" x14ac:dyDescent="0.2">
      <c r="A65" s="2"/>
      <c r="B65" s="1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3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124"/>
      <c r="EH66" s="124"/>
      <c r="EI66" s="124"/>
      <c r="EJ66" s="124"/>
      <c r="EK66" s="124"/>
      <c r="EL66" s="124"/>
      <c r="EM66" s="124"/>
      <c r="EN66" s="124"/>
      <c r="EO66" s="124"/>
      <c r="EP66" s="124"/>
      <c r="EQ66" s="124"/>
      <c r="ER66" s="124"/>
      <c r="ES66" s="124"/>
      <c r="ET66" s="124"/>
      <c r="EU66" s="124"/>
      <c r="EV66" s="124"/>
      <c r="EW66" s="124"/>
      <c r="EX66" s="124"/>
      <c r="EY66" s="124"/>
      <c r="EZ66" s="124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3"/>
      <c r="NC66" s="2"/>
      <c r="ND66" s="100" t="s">
        <v>130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8">
        <f>データ!CM7</f>
        <v>1912378</v>
      </c>
      <c r="CW67" s="129"/>
      <c r="CX67" s="129"/>
      <c r="CY67" s="129"/>
      <c r="CZ67" s="129"/>
      <c r="DA67" s="129"/>
      <c r="DB67" s="129"/>
      <c r="DC67" s="129"/>
      <c r="DD67" s="129"/>
      <c r="DE67" s="129"/>
      <c r="DF67" s="129"/>
      <c r="DG67" s="129"/>
      <c r="DH67" s="129"/>
      <c r="DI67" s="129"/>
      <c r="DJ67" s="129"/>
      <c r="DK67" s="129"/>
      <c r="DL67" s="129"/>
      <c r="DM67" s="129"/>
      <c r="DN67" s="129"/>
      <c r="DO67" s="129"/>
      <c r="DP67" s="129"/>
      <c r="DQ67" s="129"/>
      <c r="DR67" s="129"/>
      <c r="DS67" s="129"/>
      <c r="DT67" s="129"/>
      <c r="DU67" s="129"/>
      <c r="DV67" s="129"/>
      <c r="DW67" s="129"/>
      <c r="DX67" s="129"/>
      <c r="DY67" s="129"/>
      <c r="DZ67" s="129"/>
      <c r="EA67" s="129"/>
      <c r="EB67" s="129"/>
      <c r="EC67" s="129"/>
      <c r="ED67" s="129"/>
      <c r="EE67" s="129"/>
      <c r="EF67" s="129"/>
      <c r="EG67" s="129"/>
      <c r="EH67" s="129"/>
      <c r="EI67" s="129"/>
      <c r="EJ67" s="129"/>
      <c r="EK67" s="129"/>
      <c r="EL67" s="129"/>
      <c r="EM67" s="129"/>
      <c r="EN67" s="129"/>
      <c r="EO67" s="129"/>
      <c r="EP67" s="129"/>
      <c r="EQ67" s="129"/>
      <c r="ER67" s="129"/>
      <c r="ES67" s="129"/>
      <c r="ET67" s="129"/>
      <c r="EU67" s="129"/>
      <c r="EV67" s="129"/>
      <c r="EW67" s="129"/>
      <c r="EX67" s="129"/>
      <c r="EY67" s="129"/>
      <c r="EZ67" s="129"/>
      <c r="FA67" s="129"/>
      <c r="FB67" s="129"/>
      <c r="FC67" s="129"/>
      <c r="FD67" s="129"/>
      <c r="FE67" s="129"/>
      <c r="FF67" s="129"/>
      <c r="FG67" s="129"/>
      <c r="FH67" s="129"/>
      <c r="FI67" s="129"/>
      <c r="FJ67" s="129"/>
      <c r="FK67" s="129"/>
      <c r="FL67" s="129"/>
      <c r="FM67" s="129"/>
      <c r="FN67" s="129"/>
      <c r="FO67" s="129"/>
      <c r="FP67" s="129"/>
      <c r="FQ67" s="129"/>
      <c r="FR67" s="129"/>
      <c r="FS67" s="129"/>
      <c r="FT67" s="129"/>
      <c r="FU67" s="129"/>
      <c r="FV67" s="129"/>
      <c r="FW67" s="130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3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31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  <c r="DI68" s="132"/>
      <c r="DJ68" s="132"/>
      <c r="DK68" s="132"/>
      <c r="DL68" s="132"/>
      <c r="DM68" s="132"/>
      <c r="DN68" s="132"/>
      <c r="DO68" s="132"/>
      <c r="DP68" s="132"/>
      <c r="DQ68" s="132"/>
      <c r="DR68" s="132"/>
      <c r="DS68" s="132"/>
      <c r="DT68" s="132"/>
      <c r="DU68" s="132"/>
      <c r="DV68" s="132"/>
      <c r="DW68" s="132"/>
      <c r="DX68" s="132"/>
      <c r="DY68" s="132"/>
      <c r="DZ68" s="132"/>
      <c r="EA68" s="132"/>
      <c r="EB68" s="132"/>
      <c r="EC68" s="132"/>
      <c r="ED68" s="132"/>
      <c r="EE68" s="132"/>
      <c r="EF68" s="132"/>
      <c r="EG68" s="132"/>
      <c r="EH68" s="132"/>
      <c r="EI68" s="132"/>
      <c r="EJ68" s="132"/>
      <c r="EK68" s="132"/>
      <c r="EL68" s="132"/>
      <c r="EM68" s="132"/>
      <c r="EN68" s="132"/>
      <c r="EO68" s="132"/>
      <c r="EP68" s="132"/>
      <c r="EQ68" s="132"/>
      <c r="ER68" s="132"/>
      <c r="ES68" s="132"/>
      <c r="ET68" s="132"/>
      <c r="EU68" s="132"/>
      <c r="EV68" s="132"/>
      <c r="EW68" s="132"/>
      <c r="EX68" s="132"/>
      <c r="EY68" s="132"/>
      <c r="EZ68" s="132"/>
      <c r="FA68" s="132"/>
      <c r="FB68" s="132"/>
      <c r="FC68" s="132"/>
      <c r="FD68" s="132"/>
      <c r="FE68" s="132"/>
      <c r="FF68" s="132"/>
      <c r="FG68" s="132"/>
      <c r="FH68" s="132"/>
      <c r="FI68" s="132"/>
      <c r="FJ68" s="132"/>
      <c r="FK68" s="132"/>
      <c r="FL68" s="132"/>
      <c r="FM68" s="132"/>
      <c r="FN68" s="132"/>
      <c r="FO68" s="132"/>
      <c r="FP68" s="132"/>
      <c r="FQ68" s="132"/>
      <c r="FR68" s="132"/>
      <c r="FS68" s="132"/>
      <c r="FT68" s="132"/>
      <c r="FU68" s="132"/>
      <c r="FV68" s="132"/>
      <c r="FW68" s="133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3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31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  <c r="DI69" s="132"/>
      <c r="DJ69" s="132"/>
      <c r="DK69" s="132"/>
      <c r="DL69" s="132"/>
      <c r="DM69" s="132"/>
      <c r="DN69" s="132"/>
      <c r="DO69" s="132"/>
      <c r="DP69" s="132"/>
      <c r="DQ69" s="132"/>
      <c r="DR69" s="132"/>
      <c r="DS69" s="132"/>
      <c r="DT69" s="132"/>
      <c r="DU69" s="132"/>
      <c r="DV69" s="132"/>
      <c r="DW69" s="132"/>
      <c r="DX69" s="132"/>
      <c r="DY69" s="132"/>
      <c r="DZ69" s="132"/>
      <c r="EA69" s="132"/>
      <c r="EB69" s="132"/>
      <c r="EC69" s="132"/>
      <c r="ED69" s="132"/>
      <c r="EE69" s="132"/>
      <c r="EF69" s="132"/>
      <c r="EG69" s="132"/>
      <c r="EH69" s="132"/>
      <c r="EI69" s="132"/>
      <c r="EJ69" s="132"/>
      <c r="EK69" s="132"/>
      <c r="EL69" s="132"/>
      <c r="EM69" s="132"/>
      <c r="EN69" s="132"/>
      <c r="EO69" s="132"/>
      <c r="EP69" s="132"/>
      <c r="EQ69" s="132"/>
      <c r="ER69" s="132"/>
      <c r="ES69" s="132"/>
      <c r="ET69" s="132"/>
      <c r="EU69" s="132"/>
      <c r="EV69" s="132"/>
      <c r="EW69" s="132"/>
      <c r="EX69" s="132"/>
      <c r="EY69" s="132"/>
      <c r="EZ69" s="132"/>
      <c r="FA69" s="132"/>
      <c r="FB69" s="132"/>
      <c r="FC69" s="132"/>
      <c r="FD69" s="132"/>
      <c r="FE69" s="132"/>
      <c r="FF69" s="132"/>
      <c r="FG69" s="132"/>
      <c r="FH69" s="132"/>
      <c r="FI69" s="132"/>
      <c r="FJ69" s="132"/>
      <c r="FK69" s="132"/>
      <c r="FL69" s="132"/>
      <c r="FM69" s="132"/>
      <c r="FN69" s="132"/>
      <c r="FO69" s="132"/>
      <c r="FP69" s="132"/>
      <c r="FQ69" s="132"/>
      <c r="FR69" s="132"/>
      <c r="FS69" s="132"/>
      <c r="FT69" s="132"/>
      <c r="FU69" s="132"/>
      <c r="FV69" s="132"/>
      <c r="FW69" s="133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3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34"/>
      <c r="CW70" s="135"/>
      <c r="CX70" s="135"/>
      <c r="CY70" s="135"/>
      <c r="CZ70" s="135"/>
      <c r="DA70" s="135"/>
      <c r="DB70" s="135"/>
      <c r="DC70" s="135"/>
      <c r="DD70" s="135"/>
      <c r="DE70" s="135"/>
      <c r="DF70" s="135"/>
      <c r="DG70" s="135"/>
      <c r="DH70" s="135"/>
      <c r="DI70" s="135"/>
      <c r="DJ70" s="135"/>
      <c r="DK70" s="135"/>
      <c r="DL70" s="135"/>
      <c r="DM70" s="135"/>
      <c r="DN70" s="135"/>
      <c r="DO70" s="135"/>
      <c r="DP70" s="135"/>
      <c r="DQ70" s="135"/>
      <c r="DR70" s="135"/>
      <c r="DS70" s="135"/>
      <c r="DT70" s="135"/>
      <c r="DU70" s="135"/>
      <c r="DV70" s="135"/>
      <c r="DW70" s="135"/>
      <c r="DX70" s="135"/>
      <c r="DY70" s="135"/>
      <c r="DZ70" s="135"/>
      <c r="EA70" s="135"/>
      <c r="EB70" s="135"/>
      <c r="EC70" s="135"/>
      <c r="ED70" s="135"/>
      <c r="EE70" s="135"/>
      <c r="EF70" s="135"/>
      <c r="EG70" s="135"/>
      <c r="EH70" s="135"/>
      <c r="EI70" s="135"/>
      <c r="EJ70" s="135"/>
      <c r="EK70" s="135"/>
      <c r="EL70" s="135"/>
      <c r="EM70" s="135"/>
      <c r="EN70" s="135"/>
      <c r="EO70" s="135"/>
      <c r="EP70" s="135"/>
      <c r="EQ70" s="135"/>
      <c r="ER70" s="135"/>
      <c r="ES70" s="135"/>
      <c r="ET70" s="135"/>
      <c r="EU70" s="135"/>
      <c r="EV70" s="135"/>
      <c r="EW70" s="135"/>
      <c r="EX70" s="135"/>
      <c r="EY70" s="135"/>
      <c r="EZ70" s="135"/>
      <c r="FA70" s="135"/>
      <c r="FB70" s="135"/>
      <c r="FC70" s="135"/>
      <c r="FD70" s="135"/>
      <c r="FE70" s="135"/>
      <c r="FF70" s="135"/>
      <c r="FG70" s="135"/>
      <c r="FH70" s="135"/>
      <c r="FI70" s="135"/>
      <c r="FJ70" s="135"/>
      <c r="FK70" s="135"/>
      <c r="FL70" s="135"/>
      <c r="FM70" s="135"/>
      <c r="FN70" s="135"/>
      <c r="FO70" s="135"/>
      <c r="FP70" s="135"/>
      <c r="FQ70" s="135"/>
      <c r="FR70" s="135"/>
      <c r="FS70" s="135"/>
      <c r="FT70" s="135"/>
      <c r="FU70" s="135"/>
      <c r="FV70" s="135"/>
      <c r="FW70" s="136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3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3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4" t="s">
        <v>34</v>
      </c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4"/>
      <c r="EL72" s="124"/>
      <c r="EM72" s="124"/>
      <c r="EN72" s="124"/>
      <c r="EO72" s="124"/>
      <c r="EP72" s="124"/>
      <c r="EQ72" s="124"/>
      <c r="ER72" s="124"/>
      <c r="ES72" s="124"/>
      <c r="ET72" s="124"/>
      <c r="EU72" s="124"/>
      <c r="EV72" s="124"/>
      <c r="EW72" s="124"/>
      <c r="EX72" s="124"/>
      <c r="EY72" s="124"/>
      <c r="EZ72" s="124"/>
      <c r="FA72" s="124"/>
      <c r="FB72" s="124"/>
      <c r="FC72" s="124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4"/>
      <c r="FO72" s="124"/>
      <c r="FP72" s="124"/>
      <c r="FQ72" s="124"/>
      <c r="FR72" s="124"/>
      <c r="FS72" s="124"/>
      <c r="FT72" s="124"/>
      <c r="FU72" s="124"/>
      <c r="FV72" s="124"/>
      <c r="FW72" s="124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3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4"/>
      <c r="EL73" s="124"/>
      <c r="EM73" s="124"/>
      <c r="EN73" s="124"/>
      <c r="EO73" s="124"/>
      <c r="EP73" s="124"/>
      <c r="EQ73" s="124"/>
      <c r="ER73" s="124"/>
      <c r="ES73" s="124"/>
      <c r="ET73" s="124"/>
      <c r="EU73" s="124"/>
      <c r="EV73" s="124"/>
      <c r="EW73" s="124"/>
      <c r="EX73" s="124"/>
      <c r="EY73" s="124"/>
      <c r="EZ73" s="124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4"/>
      <c r="FO73" s="124"/>
      <c r="FP73" s="124"/>
      <c r="FQ73" s="124"/>
      <c r="FR73" s="124"/>
      <c r="FS73" s="124"/>
      <c r="FT73" s="124"/>
      <c r="FU73" s="124"/>
      <c r="FV73" s="124"/>
      <c r="FW73" s="124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3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2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4"/>
      <c r="EL75" s="124"/>
      <c r="EM75" s="124"/>
      <c r="EN75" s="124"/>
      <c r="EO75" s="124"/>
      <c r="EP75" s="124"/>
      <c r="EQ75" s="124"/>
      <c r="ER75" s="124"/>
      <c r="ES75" s="124"/>
      <c r="ET75" s="124"/>
      <c r="EU75" s="124"/>
      <c r="EV75" s="124"/>
      <c r="EW75" s="124"/>
      <c r="EX75" s="124"/>
      <c r="EY75" s="124"/>
      <c r="EZ75" s="124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124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2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7" t="str">
        <f>データ!$B$11</f>
        <v>R02</v>
      </c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9"/>
      <c r="AG76" s="137" t="str">
        <f>データ!$C$11</f>
        <v>R03</v>
      </c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9"/>
      <c r="AV76" s="137" t="str">
        <f>データ!$D$11</f>
        <v>R04</v>
      </c>
      <c r="AW76" s="138"/>
      <c r="AX76" s="138"/>
      <c r="AY76" s="138"/>
      <c r="AZ76" s="138"/>
      <c r="BA76" s="138"/>
      <c r="BB76" s="138"/>
      <c r="BC76" s="138"/>
      <c r="BD76" s="138"/>
      <c r="BE76" s="138"/>
      <c r="BF76" s="138"/>
      <c r="BG76" s="138"/>
      <c r="BH76" s="138"/>
      <c r="BI76" s="138"/>
      <c r="BJ76" s="139"/>
      <c r="BK76" s="137" t="str">
        <f>データ!$E$11</f>
        <v>R05</v>
      </c>
      <c r="BL76" s="138"/>
      <c r="BM76" s="138"/>
      <c r="BN76" s="138"/>
      <c r="BO76" s="138"/>
      <c r="BP76" s="138"/>
      <c r="BQ76" s="138"/>
      <c r="BR76" s="138"/>
      <c r="BS76" s="138"/>
      <c r="BT76" s="138"/>
      <c r="BU76" s="138"/>
      <c r="BV76" s="138"/>
      <c r="BW76" s="138"/>
      <c r="BX76" s="138"/>
      <c r="BY76" s="139"/>
      <c r="BZ76" s="137" t="str">
        <f>データ!$F$11</f>
        <v>R06</v>
      </c>
      <c r="CA76" s="138"/>
      <c r="CB76" s="138"/>
      <c r="CC76" s="138"/>
      <c r="CD76" s="138"/>
      <c r="CE76" s="138"/>
      <c r="CF76" s="138"/>
      <c r="CG76" s="138"/>
      <c r="CH76" s="138"/>
      <c r="CI76" s="138"/>
      <c r="CJ76" s="138"/>
      <c r="CK76" s="138"/>
      <c r="CL76" s="138"/>
      <c r="CM76" s="138"/>
      <c r="CN76" s="139"/>
      <c r="CO76" s="2"/>
      <c r="CP76" s="2"/>
      <c r="CQ76" s="2"/>
      <c r="CR76" s="2"/>
      <c r="CS76" s="2"/>
      <c r="CT76" s="2"/>
      <c r="CU76" s="2"/>
      <c r="CV76" s="128">
        <f>データ!CN7</f>
        <v>0</v>
      </c>
      <c r="CW76" s="129"/>
      <c r="CX76" s="129"/>
      <c r="CY76" s="129"/>
      <c r="CZ76" s="129"/>
      <c r="DA76" s="129"/>
      <c r="DB76" s="129"/>
      <c r="DC76" s="129"/>
      <c r="DD76" s="129"/>
      <c r="DE76" s="129"/>
      <c r="DF76" s="129"/>
      <c r="DG76" s="129"/>
      <c r="DH76" s="129"/>
      <c r="DI76" s="129"/>
      <c r="DJ76" s="129"/>
      <c r="DK76" s="129"/>
      <c r="DL76" s="129"/>
      <c r="DM76" s="129"/>
      <c r="DN76" s="129"/>
      <c r="DO76" s="129"/>
      <c r="DP76" s="129"/>
      <c r="DQ76" s="129"/>
      <c r="DR76" s="129"/>
      <c r="DS76" s="129"/>
      <c r="DT76" s="129"/>
      <c r="DU76" s="129"/>
      <c r="DV76" s="129"/>
      <c r="DW76" s="129"/>
      <c r="DX76" s="129"/>
      <c r="DY76" s="129"/>
      <c r="DZ76" s="129"/>
      <c r="EA76" s="129"/>
      <c r="EB76" s="129"/>
      <c r="EC76" s="129"/>
      <c r="ED76" s="129"/>
      <c r="EE76" s="129"/>
      <c r="EF76" s="129"/>
      <c r="EG76" s="129"/>
      <c r="EH76" s="129"/>
      <c r="EI76" s="129"/>
      <c r="EJ76" s="129"/>
      <c r="EK76" s="129"/>
      <c r="EL76" s="129"/>
      <c r="EM76" s="129"/>
      <c r="EN76" s="129"/>
      <c r="EO76" s="129"/>
      <c r="EP76" s="129"/>
      <c r="EQ76" s="129"/>
      <c r="ER76" s="129"/>
      <c r="ES76" s="129"/>
      <c r="ET76" s="129"/>
      <c r="EU76" s="129"/>
      <c r="EV76" s="129"/>
      <c r="EW76" s="129"/>
      <c r="EX76" s="129"/>
      <c r="EY76" s="129"/>
      <c r="EZ76" s="129"/>
      <c r="FA76" s="129"/>
      <c r="FB76" s="129"/>
      <c r="FC76" s="129"/>
      <c r="FD76" s="129"/>
      <c r="FE76" s="129"/>
      <c r="FF76" s="129"/>
      <c r="FG76" s="129"/>
      <c r="FH76" s="129"/>
      <c r="FI76" s="129"/>
      <c r="FJ76" s="129"/>
      <c r="FK76" s="129"/>
      <c r="FL76" s="129"/>
      <c r="FM76" s="129"/>
      <c r="FN76" s="129"/>
      <c r="FO76" s="129"/>
      <c r="FP76" s="129"/>
      <c r="FQ76" s="129"/>
      <c r="FR76" s="129"/>
      <c r="FS76" s="129"/>
      <c r="FT76" s="129"/>
      <c r="FU76" s="129"/>
      <c r="FV76" s="129"/>
      <c r="FW76" s="130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7" t="str">
        <f>データ!$B$11</f>
        <v>R02</v>
      </c>
      <c r="GM76" s="138"/>
      <c r="GN76" s="138"/>
      <c r="GO76" s="138"/>
      <c r="GP76" s="138"/>
      <c r="GQ76" s="138"/>
      <c r="GR76" s="138"/>
      <c r="GS76" s="138"/>
      <c r="GT76" s="138"/>
      <c r="GU76" s="138"/>
      <c r="GV76" s="138"/>
      <c r="GW76" s="138"/>
      <c r="GX76" s="138"/>
      <c r="GY76" s="138"/>
      <c r="GZ76" s="139"/>
      <c r="HA76" s="137" t="str">
        <f>データ!$C$11</f>
        <v>R03</v>
      </c>
      <c r="HB76" s="138"/>
      <c r="HC76" s="138"/>
      <c r="HD76" s="138"/>
      <c r="HE76" s="138"/>
      <c r="HF76" s="138"/>
      <c r="HG76" s="138"/>
      <c r="HH76" s="138"/>
      <c r="HI76" s="138"/>
      <c r="HJ76" s="138"/>
      <c r="HK76" s="138"/>
      <c r="HL76" s="138"/>
      <c r="HM76" s="138"/>
      <c r="HN76" s="138"/>
      <c r="HO76" s="139"/>
      <c r="HP76" s="137" t="str">
        <f>データ!$D$11</f>
        <v>R04</v>
      </c>
      <c r="HQ76" s="138"/>
      <c r="HR76" s="138"/>
      <c r="HS76" s="138"/>
      <c r="HT76" s="138"/>
      <c r="HU76" s="138"/>
      <c r="HV76" s="138"/>
      <c r="HW76" s="138"/>
      <c r="HX76" s="138"/>
      <c r="HY76" s="138"/>
      <c r="HZ76" s="138"/>
      <c r="IA76" s="138"/>
      <c r="IB76" s="138"/>
      <c r="IC76" s="138"/>
      <c r="ID76" s="139"/>
      <c r="IE76" s="137" t="str">
        <f>データ!$E$11</f>
        <v>R05</v>
      </c>
      <c r="IF76" s="138"/>
      <c r="IG76" s="138"/>
      <c r="IH76" s="138"/>
      <c r="II76" s="138"/>
      <c r="IJ76" s="138"/>
      <c r="IK76" s="138"/>
      <c r="IL76" s="138"/>
      <c r="IM76" s="138"/>
      <c r="IN76" s="138"/>
      <c r="IO76" s="138"/>
      <c r="IP76" s="138"/>
      <c r="IQ76" s="138"/>
      <c r="IR76" s="138"/>
      <c r="IS76" s="139"/>
      <c r="IT76" s="137" t="str">
        <f>データ!$F$11</f>
        <v>R06</v>
      </c>
      <c r="IU76" s="138"/>
      <c r="IV76" s="138"/>
      <c r="IW76" s="138"/>
      <c r="IX76" s="138"/>
      <c r="IY76" s="138"/>
      <c r="IZ76" s="138"/>
      <c r="JA76" s="138"/>
      <c r="JB76" s="138"/>
      <c r="JC76" s="138"/>
      <c r="JD76" s="138"/>
      <c r="JE76" s="138"/>
      <c r="JF76" s="138"/>
      <c r="JG76" s="138"/>
      <c r="JH76" s="139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7" t="str">
        <f>データ!$B$11</f>
        <v>R02</v>
      </c>
      <c r="KB76" s="138"/>
      <c r="KC76" s="138"/>
      <c r="KD76" s="138"/>
      <c r="KE76" s="138"/>
      <c r="KF76" s="138"/>
      <c r="KG76" s="138"/>
      <c r="KH76" s="138"/>
      <c r="KI76" s="138"/>
      <c r="KJ76" s="138"/>
      <c r="KK76" s="138"/>
      <c r="KL76" s="138"/>
      <c r="KM76" s="138"/>
      <c r="KN76" s="138"/>
      <c r="KO76" s="139"/>
      <c r="KP76" s="137" t="str">
        <f>データ!$C$11</f>
        <v>R03</v>
      </c>
      <c r="KQ76" s="138"/>
      <c r="KR76" s="138"/>
      <c r="KS76" s="138"/>
      <c r="KT76" s="138"/>
      <c r="KU76" s="138"/>
      <c r="KV76" s="138"/>
      <c r="KW76" s="138"/>
      <c r="KX76" s="138"/>
      <c r="KY76" s="138"/>
      <c r="KZ76" s="138"/>
      <c r="LA76" s="138"/>
      <c r="LB76" s="138"/>
      <c r="LC76" s="138"/>
      <c r="LD76" s="139"/>
      <c r="LE76" s="137" t="str">
        <f>データ!$D$11</f>
        <v>R04</v>
      </c>
      <c r="LF76" s="138"/>
      <c r="LG76" s="138"/>
      <c r="LH76" s="138"/>
      <c r="LI76" s="138"/>
      <c r="LJ76" s="138"/>
      <c r="LK76" s="138"/>
      <c r="LL76" s="138"/>
      <c r="LM76" s="138"/>
      <c r="LN76" s="138"/>
      <c r="LO76" s="138"/>
      <c r="LP76" s="138"/>
      <c r="LQ76" s="138"/>
      <c r="LR76" s="138"/>
      <c r="LS76" s="139"/>
      <c r="LT76" s="137" t="str">
        <f>データ!$E$11</f>
        <v>R05</v>
      </c>
      <c r="LU76" s="138"/>
      <c r="LV76" s="138"/>
      <c r="LW76" s="138"/>
      <c r="LX76" s="138"/>
      <c r="LY76" s="138"/>
      <c r="LZ76" s="138"/>
      <c r="MA76" s="138"/>
      <c r="MB76" s="138"/>
      <c r="MC76" s="138"/>
      <c r="MD76" s="138"/>
      <c r="ME76" s="138"/>
      <c r="MF76" s="138"/>
      <c r="MG76" s="138"/>
      <c r="MH76" s="139"/>
      <c r="MI76" s="137" t="str">
        <f>データ!$F$11</f>
        <v>R06</v>
      </c>
      <c r="MJ76" s="138"/>
      <c r="MK76" s="138"/>
      <c r="ML76" s="138"/>
      <c r="MM76" s="138"/>
      <c r="MN76" s="138"/>
      <c r="MO76" s="138"/>
      <c r="MP76" s="138"/>
      <c r="MQ76" s="138"/>
      <c r="MR76" s="138"/>
      <c r="MS76" s="138"/>
      <c r="MT76" s="138"/>
      <c r="MU76" s="138"/>
      <c r="MV76" s="138"/>
      <c r="MW76" s="139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2"/>
      <c r="C77" s="2"/>
      <c r="D77" s="2"/>
      <c r="E77" s="2"/>
      <c r="F77" s="2"/>
      <c r="I77" s="140" t="s">
        <v>27</v>
      </c>
      <c r="J77" s="140"/>
      <c r="K77" s="140"/>
      <c r="L77" s="140"/>
      <c r="M77" s="140"/>
      <c r="N77" s="140"/>
      <c r="O77" s="140"/>
      <c r="P77" s="140"/>
      <c r="Q77" s="140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31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  <c r="DI77" s="132"/>
      <c r="DJ77" s="132"/>
      <c r="DK77" s="132"/>
      <c r="DL77" s="132"/>
      <c r="DM77" s="132"/>
      <c r="DN77" s="132"/>
      <c r="DO77" s="132"/>
      <c r="DP77" s="132"/>
      <c r="DQ77" s="132"/>
      <c r="DR77" s="132"/>
      <c r="DS77" s="132"/>
      <c r="DT77" s="132"/>
      <c r="DU77" s="132"/>
      <c r="DV77" s="132"/>
      <c r="DW77" s="132"/>
      <c r="DX77" s="132"/>
      <c r="DY77" s="132"/>
      <c r="DZ77" s="132"/>
      <c r="EA77" s="132"/>
      <c r="EB77" s="132"/>
      <c r="EC77" s="132"/>
      <c r="ED77" s="132"/>
      <c r="EE77" s="132"/>
      <c r="EF77" s="132"/>
      <c r="EG77" s="132"/>
      <c r="EH77" s="132"/>
      <c r="EI77" s="132"/>
      <c r="EJ77" s="132"/>
      <c r="EK77" s="132"/>
      <c r="EL77" s="132"/>
      <c r="EM77" s="132"/>
      <c r="EN77" s="132"/>
      <c r="EO77" s="132"/>
      <c r="EP77" s="132"/>
      <c r="EQ77" s="132"/>
      <c r="ER77" s="132"/>
      <c r="ES77" s="132"/>
      <c r="ET77" s="132"/>
      <c r="EU77" s="132"/>
      <c r="EV77" s="132"/>
      <c r="EW77" s="132"/>
      <c r="EX77" s="132"/>
      <c r="EY77" s="132"/>
      <c r="EZ77" s="132"/>
      <c r="FA77" s="132"/>
      <c r="FB77" s="132"/>
      <c r="FC77" s="132"/>
      <c r="FD77" s="132"/>
      <c r="FE77" s="132"/>
      <c r="FF77" s="132"/>
      <c r="FG77" s="132"/>
      <c r="FH77" s="132"/>
      <c r="FI77" s="132"/>
      <c r="FJ77" s="132"/>
      <c r="FK77" s="132"/>
      <c r="FL77" s="132"/>
      <c r="FM77" s="132"/>
      <c r="FN77" s="132"/>
      <c r="FO77" s="132"/>
      <c r="FP77" s="132"/>
      <c r="FQ77" s="132"/>
      <c r="FR77" s="132"/>
      <c r="FS77" s="132"/>
      <c r="FT77" s="132"/>
      <c r="FU77" s="132"/>
      <c r="FV77" s="132"/>
      <c r="FW77" s="133"/>
      <c r="FY77" s="2"/>
      <c r="FZ77" s="2"/>
      <c r="GA77" s="2"/>
      <c r="GB77" s="2"/>
      <c r="GC77" s="140" t="s">
        <v>27</v>
      </c>
      <c r="GD77" s="140"/>
      <c r="GE77" s="140"/>
      <c r="GF77" s="140"/>
      <c r="GG77" s="140"/>
      <c r="GH77" s="140"/>
      <c r="GI77" s="140"/>
      <c r="GJ77" s="140"/>
      <c r="GK77" s="140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40" t="s">
        <v>27</v>
      </c>
      <c r="JS77" s="140"/>
      <c r="JT77" s="140"/>
      <c r="JU77" s="140"/>
      <c r="JV77" s="140"/>
      <c r="JW77" s="140"/>
      <c r="JX77" s="140"/>
      <c r="JY77" s="140"/>
      <c r="JZ77" s="140"/>
      <c r="KA77" s="110">
        <f>データ!CZ7</f>
        <v>128.69999999999999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53.6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16.8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16.7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2"/>
      <c r="C78" s="2"/>
      <c r="D78" s="2"/>
      <c r="E78" s="2"/>
      <c r="F78" s="2"/>
      <c r="I78" s="140" t="s">
        <v>29</v>
      </c>
      <c r="J78" s="140"/>
      <c r="K78" s="140"/>
      <c r="L78" s="140"/>
      <c r="M78" s="140"/>
      <c r="N78" s="140"/>
      <c r="O78" s="140"/>
      <c r="P78" s="140"/>
      <c r="Q78" s="140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31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  <c r="DI78" s="132"/>
      <c r="DJ78" s="132"/>
      <c r="DK78" s="132"/>
      <c r="DL78" s="132"/>
      <c r="DM78" s="132"/>
      <c r="DN78" s="132"/>
      <c r="DO78" s="132"/>
      <c r="DP78" s="132"/>
      <c r="DQ78" s="132"/>
      <c r="DR78" s="132"/>
      <c r="DS78" s="132"/>
      <c r="DT78" s="132"/>
      <c r="DU78" s="132"/>
      <c r="DV78" s="132"/>
      <c r="DW78" s="132"/>
      <c r="DX78" s="132"/>
      <c r="DY78" s="132"/>
      <c r="DZ78" s="132"/>
      <c r="EA78" s="132"/>
      <c r="EB78" s="132"/>
      <c r="EC78" s="132"/>
      <c r="ED78" s="132"/>
      <c r="EE78" s="132"/>
      <c r="EF78" s="132"/>
      <c r="EG78" s="132"/>
      <c r="EH78" s="132"/>
      <c r="EI78" s="132"/>
      <c r="EJ78" s="132"/>
      <c r="EK78" s="132"/>
      <c r="EL78" s="132"/>
      <c r="EM78" s="132"/>
      <c r="EN78" s="132"/>
      <c r="EO78" s="132"/>
      <c r="EP78" s="132"/>
      <c r="EQ78" s="132"/>
      <c r="ER78" s="132"/>
      <c r="ES78" s="132"/>
      <c r="ET78" s="132"/>
      <c r="EU78" s="132"/>
      <c r="EV78" s="132"/>
      <c r="EW78" s="132"/>
      <c r="EX78" s="132"/>
      <c r="EY78" s="132"/>
      <c r="EZ78" s="132"/>
      <c r="FA78" s="132"/>
      <c r="FB78" s="132"/>
      <c r="FC78" s="132"/>
      <c r="FD78" s="132"/>
      <c r="FE78" s="132"/>
      <c r="FF78" s="132"/>
      <c r="FG78" s="132"/>
      <c r="FH78" s="132"/>
      <c r="FI78" s="132"/>
      <c r="FJ78" s="132"/>
      <c r="FK78" s="132"/>
      <c r="FL78" s="132"/>
      <c r="FM78" s="132"/>
      <c r="FN78" s="132"/>
      <c r="FO78" s="132"/>
      <c r="FP78" s="132"/>
      <c r="FQ78" s="132"/>
      <c r="FR78" s="132"/>
      <c r="FS78" s="132"/>
      <c r="FT78" s="132"/>
      <c r="FU78" s="132"/>
      <c r="FV78" s="132"/>
      <c r="FW78" s="133"/>
      <c r="FY78" s="2"/>
      <c r="FZ78" s="2"/>
      <c r="GA78" s="2"/>
      <c r="GB78" s="2"/>
      <c r="GC78" s="140" t="s">
        <v>29</v>
      </c>
      <c r="GD78" s="140"/>
      <c r="GE78" s="140"/>
      <c r="GF78" s="140"/>
      <c r="GG78" s="140"/>
      <c r="GH78" s="140"/>
      <c r="GI78" s="140"/>
      <c r="GJ78" s="140"/>
      <c r="GK78" s="140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40" t="s">
        <v>29</v>
      </c>
      <c r="JS78" s="140"/>
      <c r="JT78" s="140"/>
      <c r="JU78" s="140"/>
      <c r="JV78" s="140"/>
      <c r="JW78" s="140"/>
      <c r="JX78" s="140"/>
      <c r="JY78" s="140"/>
      <c r="JZ78" s="140"/>
      <c r="KA78" s="110">
        <f>データ!DE7</f>
        <v>108.5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136.19999999999999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104.8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81.5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60.7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34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  <c r="DW79" s="135"/>
      <c r="DX79" s="135"/>
      <c r="DY79" s="135"/>
      <c r="DZ79" s="135"/>
      <c r="EA79" s="135"/>
      <c r="EB79" s="135"/>
      <c r="EC79" s="135"/>
      <c r="ED79" s="135"/>
      <c r="EE79" s="135"/>
      <c r="EF79" s="135"/>
      <c r="EG79" s="135"/>
      <c r="EH79" s="135"/>
      <c r="EI79" s="135"/>
      <c r="EJ79" s="135"/>
      <c r="EK79" s="135"/>
      <c r="EL79" s="135"/>
      <c r="EM79" s="135"/>
      <c r="EN79" s="135"/>
      <c r="EO79" s="135"/>
      <c r="EP79" s="135"/>
      <c r="EQ79" s="135"/>
      <c r="ER79" s="135"/>
      <c r="ES79" s="135"/>
      <c r="ET79" s="135"/>
      <c r="EU79" s="135"/>
      <c r="EV79" s="135"/>
      <c r="EW79" s="135"/>
      <c r="EX79" s="135"/>
      <c r="EY79" s="135"/>
      <c r="EZ79" s="135"/>
      <c r="FA79" s="135"/>
      <c r="FB79" s="135"/>
      <c r="FC79" s="135"/>
      <c r="FD79" s="135"/>
      <c r="FE79" s="135"/>
      <c r="FF79" s="135"/>
      <c r="FG79" s="135"/>
      <c r="FH79" s="135"/>
      <c r="FI79" s="135"/>
      <c r="FJ79" s="135"/>
      <c r="FK79" s="135"/>
      <c r="FL79" s="135"/>
      <c r="FM79" s="135"/>
      <c r="FN79" s="135"/>
      <c r="FO79" s="135"/>
      <c r="FP79" s="135"/>
      <c r="FQ79" s="135"/>
      <c r="FR79" s="135"/>
      <c r="FS79" s="135"/>
      <c r="FT79" s="135"/>
      <c r="FU79" s="135"/>
      <c r="FV79" s="135"/>
      <c r="FW79" s="136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2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3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2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3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25"/>
      <c r="NE82" s="126"/>
      <c r="NF82" s="126"/>
      <c r="NG82" s="126"/>
      <c r="NH82" s="126"/>
      <c r="NI82" s="126"/>
      <c r="NJ82" s="126"/>
      <c r="NK82" s="126"/>
      <c r="NL82" s="126"/>
      <c r="NM82" s="126"/>
      <c r="NN82" s="126"/>
      <c r="NO82" s="126"/>
      <c r="NP82" s="126"/>
      <c r="NQ82" s="126"/>
      <c r="NR82" s="127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SMl3391vmTekc5qjOI7xBirWCU0NQCX56O3QnhWrUKIyXRFFVfYstvnyt4wTW2R74HO28lAMzAx1p1Qmt8jXCA==" saltValue="wtpJvdsuOBnPTwZiAEHp1g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44" t="s">
        <v>59</v>
      </c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62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63</v>
      </c>
      <c r="B4" s="45"/>
      <c r="C4" s="45"/>
      <c r="D4" s="45"/>
      <c r="E4" s="45"/>
      <c r="F4" s="45"/>
      <c r="G4" s="45"/>
      <c r="H4" s="146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1" t="s">
        <v>64</v>
      </c>
      <c r="Z4" s="142"/>
      <c r="AA4" s="142"/>
      <c r="AB4" s="142"/>
      <c r="AC4" s="142"/>
      <c r="AD4" s="142"/>
      <c r="AE4" s="142"/>
      <c r="AF4" s="142"/>
      <c r="AG4" s="142"/>
      <c r="AH4" s="142"/>
      <c r="AI4" s="143"/>
      <c r="AJ4" s="148" t="s">
        <v>65</v>
      </c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9" t="s">
        <v>66</v>
      </c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 t="s">
        <v>67</v>
      </c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9" t="s">
        <v>68</v>
      </c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 t="s">
        <v>69</v>
      </c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50" t="s">
        <v>70</v>
      </c>
      <c r="CN4" s="150" t="s">
        <v>71</v>
      </c>
      <c r="CO4" s="141" t="s">
        <v>72</v>
      </c>
      <c r="CP4" s="142"/>
      <c r="CQ4" s="142"/>
      <c r="CR4" s="142"/>
      <c r="CS4" s="142"/>
      <c r="CT4" s="142"/>
      <c r="CU4" s="142"/>
      <c r="CV4" s="142"/>
      <c r="CW4" s="142"/>
      <c r="CX4" s="142"/>
      <c r="CY4" s="143"/>
      <c r="CZ4" s="148" t="s">
        <v>73</v>
      </c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1" t="s">
        <v>74</v>
      </c>
      <c r="DL4" s="142"/>
      <c r="DM4" s="142"/>
      <c r="DN4" s="142"/>
      <c r="DO4" s="142"/>
      <c r="DP4" s="142"/>
      <c r="DQ4" s="142"/>
      <c r="DR4" s="142"/>
      <c r="DS4" s="142"/>
      <c r="DT4" s="142"/>
      <c r="DU4" s="143"/>
    </row>
    <row r="5" spans="1:125" x14ac:dyDescent="0.2">
      <c r="A5" s="37" t="s">
        <v>75</v>
      </c>
      <c r="B5" s="46"/>
      <c r="C5" s="46"/>
      <c r="D5" s="46"/>
      <c r="E5" s="46"/>
      <c r="F5" s="46"/>
      <c r="G5" s="46"/>
      <c r="H5" s="47" t="s">
        <v>76</v>
      </c>
      <c r="I5" s="47" t="s">
        <v>77</v>
      </c>
      <c r="J5" s="47" t="s">
        <v>78</v>
      </c>
      <c r="K5" s="47" t="s">
        <v>79</v>
      </c>
      <c r="L5" s="47" t="s">
        <v>80</v>
      </c>
      <c r="M5" s="47" t="s">
        <v>4</v>
      </c>
      <c r="N5" s="47" t="s">
        <v>5</v>
      </c>
      <c r="O5" s="47" t="s">
        <v>81</v>
      </c>
      <c r="P5" s="47" t="s">
        <v>13</v>
      </c>
      <c r="Q5" s="47" t="s">
        <v>82</v>
      </c>
      <c r="R5" s="47" t="s">
        <v>83</v>
      </c>
      <c r="S5" s="47" t="s">
        <v>84</v>
      </c>
      <c r="T5" s="47" t="s">
        <v>85</v>
      </c>
      <c r="U5" s="47" t="s">
        <v>86</v>
      </c>
      <c r="V5" s="47" t="s">
        <v>87</v>
      </c>
      <c r="W5" s="47" t="s">
        <v>88</v>
      </c>
      <c r="X5" s="47" t="s">
        <v>89</v>
      </c>
      <c r="Y5" s="47" t="s">
        <v>90</v>
      </c>
      <c r="Z5" s="47" t="s">
        <v>91</v>
      </c>
      <c r="AA5" s="47" t="s">
        <v>92</v>
      </c>
      <c r="AB5" s="47" t="s">
        <v>93</v>
      </c>
      <c r="AC5" s="47" t="s">
        <v>94</v>
      </c>
      <c r="AD5" s="47" t="s">
        <v>95</v>
      </c>
      <c r="AE5" s="47" t="s">
        <v>96</v>
      </c>
      <c r="AF5" s="47" t="s">
        <v>97</v>
      </c>
      <c r="AG5" s="47" t="s">
        <v>98</v>
      </c>
      <c r="AH5" s="47" t="s">
        <v>99</v>
      </c>
      <c r="AI5" s="47" t="s">
        <v>100</v>
      </c>
      <c r="AJ5" s="47" t="s">
        <v>90</v>
      </c>
      <c r="AK5" s="47" t="s">
        <v>91</v>
      </c>
      <c r="AL5" s="47" t="s">
        <v>92</v>
      </c>
      <c r="AM5" s="47" t="s">
        <v>101</v>
      </c>
      <c r="AN5" s="47" t="s">
        <v>94</v>
      </c>
      <c r="AO5" s="47" t="s">
        <v>95</v>
      </c>
      <c r="AP5" s="47" t="s">
        <v>96</v>
      </c>
      <c r="AQ5" s="47" t="s">
        <v>97</v>
      </c>
      <c r="AR5" s="47" t="s">
        <v>98</v>
      </c>
      <c r="AS5" s="47" t="s">
        <v>99</v>
      </c>
      <c r="AT5" s="47" t="s">
        <v>100</v>
      </c>
      <c r="AU5" s="47" t="s">
        <v>102</v>
      </c>
      <c r="AV5" s="47" t="s">
        <v>103</v>
      </c>
      <c r="AW5" s="47" t="s">
        <v>92</v>
      </c>
      <c r="AX5" s="47" t="s">
        <v>93</v>
      </c>
      <c r="AY5" s="47" t="s">
        <v>94</v>
      </c>
      <c r="AZ5" s="47" t="s">
        <v>95</v>
      </c>
      <c r="BA5" s="47" t="s">
        <v>96</v>
      </c>
      <c r="BB5" s="47" t="s">
        <v>97</v>
      </c>
      <c r="BC5" s="47" t="s">
        <v>98</v>
      </c>
      <c r="BD5" s="47" t="s">
        <v>99</v>
      </c>
      <c r="BE5" s="47" t="s">
        <v>100</v>
      </c>
      <c r="BF5" s="47" t="s">
        <v>90</v>
      </c>
      <c r="BG5" s="47" t="s">
        <v>104</v>
      </c>
      <c r="BH5" s="47" t="s">
        <v>105</v>
      </c>
      <c r="BI5" s="47" t="s">
        <v>101</v>
      </c>
      <c r="BJ5" s="47" t="s">
        <v>94</v>
      </c>
      <c r="BK5" s="47" t="s">
        <v>95</v>
      </c>
      <c r="BL5" s="47" t="s">
        <v>96</v>
      </c>
      <c r="BM5" s="47" t="s">
        <v>97</v>
      </c>
      <c r="BN5" s="47" t="s">
        <v>98</v>
      </c>
      <c r="BO5" s="47" t="s">
        <v>99</v>
      </c>
      <c r="BP5" s="47" t="s">
        <v>100</v>
      </c>
      <c r="BQ5" s="47" t="s">
        <v>90</v>
      </c>
      <c r="BR5" s="47" t="s">
        <v>103</v>
      </c>
      <c r="BS5" s="47" t="s">
        <v>92</v>
      </c>
      <c r="BT5" s="47" t="s">
        <v>101</v>
      </c>
      <c r="BU5" s="47" t="s">
        <v>94</v>
      </c>
      <c r="BV5" s="47" t="s">
        <v>95</v>
      </c>
      <c r="BW5" s="47" t="s">
        <v>96</v>
      </c>
      <c r="BX5" s="47" t="s">
        <v>97</v>
      </c>
      <c r="BY5" s="47" t="s">
        <v>98</v>
      </c>
      <c r="BZ5" s="47" t="s">
        <v>99</v>
      </c>
      <c r="CA5" s="47" t="s">
        <v>100</v>
      </c>
      <c r="CB5" s="47" t="s">
        <v>90</v>
      </c>
      <c r="CC5" s="47" t="s">
        <v>103</v>
      </c>
      <c r="CD5" s="47" t="s">
        <v>92</v>
      </c>
      <c r="CE5" s="47" t="s">
        <v>101</v>
      </c>
      <c r="CF5" s="47" t="s">
        <v>94</v>
      </c>
      <c r="CG5" s="47" t="s">
        <v>95</v>
      </c>
      <c r="CH5" s="47" t="s">
        <v>96</v>
      </c>
      <c r="CI5" s="47" t="s">
        <v>97</v>
      </c>
      <c r="CJ5" s="47" t="s">
        <v>98</v>
      </c>
      <c r="CK5" s="47" t="s">
        <v>99</v>
      </c>
      <c r="CL5" s="47" t="s">
        <v>100</v>
      </c>
      <c r="CM5" s="151"/>
      <c r="CN5" s="151"/>
      <c r="CO5" s="47" t="s">
        <v>90</v>
      </c>
      <c r="CP5" s="47" t="s">
        <v>103</v>
      </c>
      <c r="CQ5" s="47" t="s">
        <v>92</v>
      </c>
      <c r="CR5" s="47" t="s">
        <v>101</v>
      </c>
      <c r="CS5" s="47" t="s">
        <v>106</v>
      </c>
      <c r="CT5" s="47" t="s">
        <v>95</v>
      </c>
      <c r="CU5" s="47" t="s">
        <v>96</v>
      </c>
      <c r="CV5" s="47" t="s">
        <v>97</v>
      </c>
      <c r="CW5" s="47" t="s">
        <v>98</v>
      </c>
      <c r="CX5" s="47" t="s">
        <v>99</v>
      </c>
      <c r="CY5" s="47" t="s">
        <v>100</v>
      </c>
      <c r="CZ5" s="47" t="s">
        <v>90</v>
      </c>
      <c r="DA5" s="47" t="s">
        <v>103</v>
      </c>
      <c r="DB5" s="47" t="s">
        <v>92</v>
      </c>
      <c r="DC5" s="47" t="s">
        <v>101</v>
      </c>
      <c r="DD5" s="47" t="s">
        <v>94</v>
      </c>
      <c r="DE5" s="47" t="s">
        <v>95</v>
      </c>
      <c r="DF5" s="47" t="s">
        <v>96</v>
      </c>
      <c r="DG5" s="47" t="s">
        <v>97</v>
      </c>
      <c r="DH5" s="47" t="s">
        <v>98</v>
      </c>
      <c r="DI5" s="47" t="s">
        <v>99</v>
      </c>
      <c r="DJ5" s="47" t="s">
        <v>35</v>
      </c>
      <c r="DK5" s="47" t="s">
        <v>90</v>
      </c>
      <c r="DL5" s="47" t="s">
        <v>103</v>
      </c>
      <c r="DM5" s="47" t="s">
        <v>105</v>
      </c>
      <c r="DN5" s="47" t="s">
        <v>93</v>
      </c>
      <c r="DO5" s="47" t="s">
        <v>94</v>
      </c>
      <c r="DP5" s="47" t="s">
        <v>95</v>
      </c>
      <c r="DQ5" s="47" t="s">
        <v>96</v>
      </c>
      <c r="DR5" s="47" t="s">
        <v>97</v>
      </c>
      <c r="DS5" s="47" t="s">
        <v>98</v>
      </c>
      <c r="DT5" s="47" t="s">
        <v>99</v>
      </c>
      <c r="DU5" s="47" t="s">
        <v>100</v>
      </c>
    </row>
    <row r="6" spans="1:125" s="54" customFormat="1" x14ac:dyDescent="0.2">
      <c r="A6" s="37" t="s">
        <v>107</v>
      </c>
      <c r="B6" s="48">
        <f>B8</f>
        <v>2024</v>
      </c>
      <c r="C6" s="48">
        <f t="shared" ref="C6:X6" si="1">C8</f>
        <v>131202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</v>
      </c>
      <c r="H6" s="48" t="str">
        <f>SUBSTITUTE(H8,"　","")</f>
        <v>東京都練馬区</v>
      </c>
      <c r="I6" s="48" t="str">
        <f t="shared" si="1"/>
        <v>石神井公園駅北口駐車場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Ａ１Ｂ１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届出駐車場</v>
      </c>
      <c r="Q6" s="50" t="str">
        <f t="shared" si="1"/>
        <v>-</v>
      </c>
      <c r="R6" s="51">
        <f t="shared" si="1"/>
        <v>23</v>
      </c>
      <c r="S6" s="50" t="str">
        <f t="shared" si="1"/>
        <v>商業施設</v>
      </c>
      <c r="T6" s="50" t="str">
        <f t="shared" si="1"/>
        <v>無</v>
      </c>
      <c r="U6" s="51">
        <f t="shared" si="1"/>
        <v>8411</v>
      </c>
      <c r="V6" s="51">
        <f t="shared" si="1"/>
        <v>287</v>
      </c>
      <c r="W6" s="51">
        <f t="shared" si="1"/>
        <v>400</v>
      </c>
      <c r="X6" s="50" t="str">
        <f t="shared" si="1"/>
        <v>利用料金制</v>
      </c>
      <c r="Y6" s="52">
        <f>IF(Y8="-",NA(),Y8)</f>
        <v>56.3</v>
      </c>
      <c r="Z6" s="52">
        <f t="shared" ref="Z6:AH6" si="2">IF(Z8="-",NA(),Z8)</f>
        <v>63.1</v>
      </c>
      <c r="AA6" s="52">
        <f t="shared" si="2"/>
        <v>94.5</v>
      </c>
      <c r="AB6" s="52">
        <f t="shared" si="2"/>
        <v>101.3</v>
      </c>
      <c r="AC6" s="52">
        <f t="shared" si="2"/>
        <v>116.7</v>
      </c>
      <c r="AD6" s="52">
        <f t="shared" si="2"/>
        <v>130.19999999999999</v>
      </c>
      <c r="AE6" s="52">
        <f t="shared" si="2"/>
        <v>136.5</v>
      </c>
      <c r="AF6" s="52">
        <f t="shared" si="2"/>
        <v>183.5</v>
      </c>
      <c r="AG6" s="52">
        <f t="shared" si="2"/>
        <v>4016.2</v>
      </c>
      <c r="AH6" s="52">
        <f t="shared" si="2"/>
        <v>4556.8</v>
      </c>
      <c r="AI6" s="49" t="str">
        <f>IF(AI8="-","",IF(AI8="-","【-】","【"&amp;SUBSTITUTE(TEXT(AI8,"#,##0.0"),"-","△")&amp;"】"))</f>
        <v>【1,604.7】</v>
      </c>
      <c r="AJ6" s="52">
        <f>IF(AJ8="-",NA(),AJ8)</f>
        <v>1.5</v>
      </c>
      <c r="AK6" s="52">
        <f t="shared" ref="AK6:AS6" si="3">IF(AK8="-",NA(),AK8)</f>
        <v>1</v>
      </c>
      <c r="AL6" s="52">
        <f t="shared" si="3"/>
        <v>0.5</v>
      </c>
      <c r="AM6" s="52">
        <f t="shared" si="3"/>
        <v>0.2</v>
      </c>
      <c r="AN6" s="52">
        <f t="shared" si="3"/>
        <v>0</v>
      </c>
      <c r="AO6" s="52">
        <f t="shared" si="3"/>
        <v>8.6</v>
      </c>
      <c r="AP6" s="52">
        <f t="shared" si="3"/>
        <v>4.3</v>
      </c>
      <c r="AQ6" s="52">
        <f t="shared" si="3"/>
        <v>4.2</v>
      </c>
      <c r="AR6" s="52">
        <f t="shared" si="3"/>
        <v>3</v>
      </c>
      <c r="AS6" s="52">
        <f t="shared" si="3"/>
        <v>2.8</v>
      </c>
      <c r="AT6" s="49" t="str">
        <f>IF(AT8="-","",IF(AT8="-","【-】","【"&amp;SUBSTITUTE(TEXT(AT8,"#,##0.0"),"-","△")&amp;"】"))</f>
        <v>【3.8】</v>
      </c>
      <c r="AU6" s="53">
        <f>IF(AU8="-",NA(),AU8)</f>
        <v>23</v>
      </c>
      <c r="AV6" s="53">
        <f t="shared" ref="AV6:BD6" si="4">IF(AV8="-",NA(),AV8)</f>
        <v>13</v>
      </c>
      <c r="AW6" s="53">
        <f t="shared" si="4"/>
        <v>5</v>
      </c>
      <c r="AX6" s="53">
        <f t="shared" si="4"/>
        <v>5</v>
      </c>
      <c r="AY6" s="53">
        <f t="shared" si="4"/>
        <v>0</v>
      </c>
      <c r="AZ6" s="53">
        <f t="shared" si="4"/>
        <v>87</v>
      </c>
      <c r="BA6" s="53">
        <f t="shared" si="4"/>
        <v>7646</v>
      </c>
      <c r="BB6" s="53">
        <f t="shared" si="4"/>
        <v>53</v>
      </c>
      <c r="BC6" s="53">
        <f t="shared" si="4"/>
        <v>558</v>
      </c>
      <c r="BD6" s="53">
        <f t="shared" si="4"/>
        <v>48</v>
      </c>
      <c r="BE6" s="51" t="str">
        <f>IF(BE8="-","",IF(BE8="-","【-】","【"&amp;SUBSTITUTE(TEXT(BE8,"#,##0"),"-","△")&amp;"】"))</f>
        <v>【39】</v>
      </c>
      <c r="BF6" s="52">
        <f>IF(BF8="-",NA(),BF8)</f>
        <v>31</v>
      </c>
      <c r="BG6" s="52">
        <f t="shared" ref="BG6:BO6" si="5">IF(BG8="-",NA(),BG8)</f>
        <v>22.5</v>
      </c>
      <c r="BH6" s="52">
        <f t="shared" si="5"/>
        <v>28.8</v>
      </c>
      <c r="BI6" s="52">
        <f t="shared" si="5"/>
        <v>1.8</v>
      </c>
      <c r="BJ6" s="52">
        <f t="shared" si="5"/>
        <v>14.3</v>
      </c>
      <c r="BK6" s="52">
        <f t="shared" si="5"/>
        <v>7.1</v>
      </c>
      <c r="BL6" s="52">
        <f t="shared" si="5"/>
        <v>5.6</v>
      </c>
      <c r="BM6" s="52">
        <f t="shared" si="5"/>
        <v>18.100000000000001</v>
      </c>
      <c r="BN6" s="52">
        <f t="shared" si="5"/>
        <v>24.8</v>
      </c>
      <c r="BO6" s="52">
        <f t="shared" si="5"/>
        <v>-46.3</v>
      </c>
      <c r="BP6" s="49" t="str">
        <f>IF(BP8="-","",IF(BP8="-","【-】","【"&amp;SUBSTITUTE(TEXT(BP8,"#,##0.0"),"-","△")&amp;"】"))</f>
        <v>【2.0】</v>
      </c>
      <c r="BQ6" s="53">
        <f>IF(BQ8="-",NA(),BQ8)</f>
        <v>32828</v>
      </c>
      <c r="BR6" s="53">
        <f t="shared" ref="BR6:BZ6" si="6">IF(BR8="-",NA(),BR8)</f>
        <v>22721</v>
      </c>
      <c r="BS6" s="53">
        <f t="shared" si="6"/>
        <v>30329</v>
      </c>
      <c r="BT6" s="53">
        <f t="shared" si="6"/>
        <v>19057</v>
      </c>
      <c r="BU6" s="53">
        <f t="shared" si="6"/>
        <v>15643</v>
      </c>
      <c r="BV6" s="53">
        <f t="shared" si="6"/>
        <v>4211</v>
      </c>
      <c r="BW6" s="53">
        <f t="shared" si="6"/>
        <v>10653</v>
      </c>
      <c r="BX6" s="53">
        <f t="shared" si="6"/>
        <v>17717</v>
      </c>
      <c r="BY6" s="53">
        <f t="shared" si="6"/>
        <v>21803</v>
      </c>
      <c r="BZ6" s="53">
        <f t="shared" si="6"/>
        <v>22649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108</v>
      </c>
      <c r="CM6" s="51">
        <f t="shared" ref="CM6:CN6" si="7">CM8</f>
        <v>1912378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108</v>
      </c>
      <c r="CZ6" s="52">
        <f>IF(CZ8="-",NA(),CZ8)</f>
        <v>128.69999999999999</v>
      </c>
      <c r="DA6" s="52">
        <f t="shared" ref="DA6:DI6" si="8">IF(DA8="-",NA(),DA8)</f>
        <v>53.6</v>
      </c>
      <c r="DB6" s="52">
        <f t="shared" si="8"/>
        <v>16.8</v>
      </c>
      <c r="DC6" s="52">
        <f t="shared" si="8"/>
        <v>16.7</v>
      </c>
      <c r="DD6" s="52">
        <f t="shared" si="8"/>
        <v>0</v>
      </c>
      <c r="DE6" s="52">
        <f t="shared" si="8"/>
        <v>108.5</v>
      </c>
      <c r="DF6" s="52">
        <f t="shared" si="8"/>
        <v>136.19999999999999</v>
      </c>
      <c r="DG6" s="52">
        <f t="shared" si="8"/>
        <v>104.8</v>
      </c>
      <c r="DH6" s="52">
        <f t="shared" si="8"/>
        <v>81.5</v>
      </c>
      <c r="DI6" s="52">
        <f t="shared" si="8"/>
        <v>60.7</v>
      </c>
      <c r="DJ6" s="49" t="str">
        <f>IF(DJ8="-","",IF(DJ8="-","【-】","【"&amp;SUBSTITUTE(TEXT(DJ8,"#,##0.0"),"-","△")&amp;"】"))</f>
        <v>【73.4】</v>
      </c>
      <c r="DK6" s="52">
        <f>IF(DK8="-",NA(),DK8)</f>
        <v>120.6</v>
      </c>
      <c r="DL6" s="52">
        <f t="shared" ref="DL6:DT6" si="9">IF(DL8="-",NA(),DL8)</f>
        <v>118.1</v>
      </c>
      <c r="DM6" s="52">
        <f t="shared" si="9"/>
        <v>112.2</v>
      </c>
      <c r="DN6" s="52">
        <f t="shared" si="9"/>
        <v>107</v>
      </c>
      <c r="DO6" s="52">
        <f t="shared" si="9"/>
        <v>110.5</v>
      </c>
      <c r="DP6" s="52">
        <f t="shared" si="9"/>
        <v>105.7</v>
      </c>
      <c r="DQ6" s="52">
        <f t="shared" si="9"/>
        <v>104.3</v>
      </c>
      <c r="DR6" s="52">
        <f t="shared" si="9"/>
        <v>114</v>
      </c>
      <c r="DS6" s="52">
        <f t="shared" si="9"/>
        <v>119.1</v>
      </c>
      <c r="DT6" s="52">
        <f t="shared" si="9"/>
        <v>119.9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109</v>
      </c>
      <c r="B7" s="48">
        <f t="shared" ref="B7:X7" si="10">B8</f>
        <v>2024</v>
      </c>
      <c r="C7" s="48">
        <f t="shared" si="10"/>
        <v>131202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</v>
      </c>
      <c r="H7" s="48" t="str">
        <f t="shared" si="10"/>
        <v>東京都　練馬区</v>
      </c>
      <c r="I7" s="48" t="str">
        <f t="shared" si="10"/>
        <v>石神井公園駅北口駐車場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Ａ１Ｂ１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届出駐車場</v>
      </c>
      <c r="Q7" s="50" t="str">
        <f t="shared" si="10"/>
        <v>-</v>
      </c>
      <c r="R7" s="51">
        <f t="shared" si="10"/>
        <v>23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8411</v>
      </c>
      <c r="V7" s="51">
        <f t="shared" si="10"/>
        <v>287</v>
      </c>
      <c r="W7" s="51">
        <f t="shared" si="10"/>
        <v>400</v>
      </c>
      <c r="X7" s="50" t="str">
        <f t="shared" si="10"/>
        <v>利用料金制</v>
      </c>
      <c r="Y7" s="52">
        <f>Y8</f>
        <v>56.3</v>
      </c>
      <c r="Z7" s="52">
        <f t="shared" ref="Z7:AH7" si="11">Z8</f>
        <v>63.1</v>
      </c>
      <c r="AA7" s="52">
        <f t="shared" si="11"/>
        <v>94.5</v>
      </c>
      <c r="AB7" s="52">
        <f t="shared" si="11"/>
        <v>101.3</v>
      </c>
      <c r="AC7" s="52">
        <f t="shared" si="11"/>
        <v>116.7</v>
      </c>
      <c r="AD7" s="52">
        <f t="shared" si="11"/>
        <v>130.19999999999999</v>
      </c>
      <c r="AE7" s="52">
        <f t="shared" si="11"/>
        <v>136.5</v>
      </c>
      <c r="AF7" s="52">
        <f t="shared" si="11"/>
        <v>183.5</v>
      </c>
      <c r="AG7" s="52">
        <f t="shared" si="11"/>
        <v>4016.2</v>
      </c>
      <c r="AH7" s="52">
        <f t="shared" si="11"/>
        <v>4556.8</v>
      </c>
      <c r="AI7" s="49"/>
      <c r="AJ7" s="52">
        <f>AJ8</f>
        <v>1.5</v>
      </c>
      <c r="AK7" s="52">
        <f t="shared" ref="AK7:AS7" si="12">AK8</f>
        <v>1</v>
      </c>
      <c r="AL7" s="52">
        <f t="shared" si="12"/>
        <v>0.5</v>
      </c>
      <c r="AM7" s="52">
        <f t="shared" si="12"/>
        <v>0.2</v>
      </c>
      <c r="AN7" s="52">
        <f t="shared" si="12"/>
        <v>0</v>
      </c>
      <c r="AO7" s="52">
        <f t="shared" si="12"/>
        <v>8.6</v>
      </c>
      <c r="AP7" s="52">
        <f t="shared" si="12"/>
        <v>4.3</v>
      </c>
      <c r="AQ7" s="52">
        <f t="shared" si="12"/>
        <v>4.2</v>
      </c>
      <c r="AR7" s="52">
        <f t="shared" si="12"/>
        <v>3</v>
      </c>
      <c r="AS7" s="52">
        <f t="shared" si="12"/>
        <v>2.8</v>
      </c>
      <c r="AT7" s="49"/>
      <c r="AU7" s="53">
        <f>AU8</f>
        <v>23</v>
      </c>
      <c r="AV7" s="53">
        <f t="shared" ref="AV7:BD7" si="13">AV8</f>
        <v>13</v>
      </c>
      <c r="AW7" s="53">
        <f t="shared" si="13"/>
        <v>5</v>
      </c>
      <c r="AX7" s="53">
        <f t="shared" si="13"/>
        <v>5</v>
      </c>
      <c r="AY7" s="53">
        <f t="shared" si="13"/>
        <v>0</v>
      </c>
      <c r="AZ7" s="53">
        <f t="shared" si="13"/>
        <v>87</v>
      </c>
      <c r="BA7" s="53">
        <f t="shared" si="13"/>
        <v>7646</v>
      </c>
      <c r="BB7" s="53">
        <f t="shared" si="13"/>
        <v>53</v>
      </c>
      <c r="BC7" s="53">
        <f t="shared" si="13"/>
        <v>558</v>
      </c>
      <c r="BD7" s="53">
        <f t="shared" si="13"/>
        <v>48</v>
      </c>
      <c r="BE7" s="51"/>
      <c r="BF7" s="52">
        <f>BF8</f>
        <v>31</v>
      </c>
      <c r="BG7" s="52">
        <f t="shared" ref="BG7:BO7" si="14">BG8</f>
        <v>22.5</v>
      </c>
      <c r="BH7" s="52">
        <f t="shared" si="14"/>
        <v>28.8</v>
      </c>
      <c r="BI7" s="52">
        <f t="shared" si="14"/>
        <v>1.8</v>
      </c>
      <c r="BJ7" s="52">
        <f t="shared" si="14"/>
        <v>14.3</v>
      </c>
      <c r="BK7" s="52">
        <f t="shared" si="14"/>
        <v>7.1</v>
      </c>
      <c r="BL7" s="52">
        <f t="shared" si="14"/>
        <v>5.6</v>
      </c>
      <c r="BM7" s="52">
        <f t="shared" si="14"/>
        <v>18.100000000000001</v>
      </c>
      <c r="BN7" s="52">
        <f t="shared" si="14"/>
        <v>24.8</v>
      </c>
      <c r="BO7" s="52">
        <f t="shared" si="14"/>
        <v>-46.3</v>
      </c>
      <c r="BP7" s="49"/>
      <c r="BQ7" s="53">
        <f>BQ8</f>
        <v>32828</v>
      </c>
      <c r="BR7" s="53">
        <f t="shared" ref="BR7:BZ7" si="15">BR8</f>
        <v>22721</v>
      </c>
      <c r="BS7" s="53">
        <f t="shared" si="15"/>
        <v>30329</v>
      </c>
      <c r="BT7" s="53">
        <f t="shared" si="15"/>
        <v>19057</v>
      </c>
      <c r="BU7" s="53">
        <f t="shared" si="15"/>
        <v>15643</v>
      </c>
      <c r="BV7" s="53">
        <f t="shared" si="15"/>
        <v>4211</v>
      </c>
      <c r="BW7" s="53">
        <f t="shared" si="15"/>
        <v>10653</v>
      </c>
      <c r="BX7" s="53">
        <f t="shared" si="15"/>
        <v>17717</v>
      </c>
      <c r="BY7" s="53">
        <f t="shared" si="15"/>
        <v>21803</v>
      </c>
      <c r="BZ7" s="53">
        <f t="shared" si="15"/>
        <v>22649</v>
      </c>
      <c r="CA7" s="51"/>
      <c r="CB7" s="52" t="s">
        <v>110</v>
      </c>
      <c r="CC7" s="52" t="s">
        <v>110</v>
      </c>
      <c r="CD7" s="52" t="s">
        <v>110</v>
      </c>
      <c r="CE7" s="52" t="s">
        <v>110</v>
      </c>
      <c r="CF7" s="52" t="s">
        <v>110</v>
      </c>
      <c r="CG7" s="52" t="s">
        <v>110</v>
      </c>
      <c r="CH7" s="52" t="s">
        <v>110</v>
      </c>
      <c r="CI7" s="52" t="s">
        <v>110</v>
      </c>
      <c r="CJ7" s="52" t="s">
        <v>110</v>
      </c>
      <c r="CK7" s="52" t="s">
        <v>108</v>
      </c>
      <c r="CL7" s="49"/>
      <c r="CM7" s="51">
        <f>CM8</f>
        <v>1912378</v>
      </c>
      <c r="CN7" s="51">
        <f>CN8</f>
        <v>0</v>
      </c>
      <c r="CO7" s="52" t="s">
        <v>110</v>
      </c>
      <c r="CP7" s="52" t="s">
        <v>110</v>
      </c>
      <c r="CQ7" s="52" t="s">
        <v>110</v>
      </c>
      <c r="CR7" s="52" t="s">
        <v>110</v>
      </c>
      <c r="CS7" s="52" t="s">
        <v>110</v>
      </c>
      <c r="CT7" s="52" t="s">
        <v>110</v>
      </c>
      <c r="CU7" s="52" t="s">
        <v>110</v>
      </c>
      <c r="CV7" s="52" t="s">
        <v>110</v>
      </c>
      <c r="CW7" s="52" t="s">
        <v>110</v>
      </c>
      <c r="CX7" s="52" t="s">
        <v>108</v>
      </c>
      <c r="CY7" s="49"/>
      <c r="CZ7" s="52">
        <f>CZ8</f>
        <v>128.69999999999999</v>
      </c>
      <c r="DA7" s="52">
        <f t="shared" ref="DA7:DI7" si="16">DA8</f>
        <v>53.6</v>
      </c>
      <c r="DB7" s="52">
        <f t="shared" si="16"/>
        <v>16.8</v>
      </c>
      <c r="DC7" s="52">
        <f t="shared" si="16"/>
        <v>16.7</v>
      </c>
      <c r="DD7" s="52">
        <f t="shared" si="16"/>
        <v>0</v>
      </c>
      <c r="DE7" s="52">
        <f t="shared" si="16"/>
        <v>108.5</v>
      </c>
      <c r="DF7" s="52">
        <f t="shared" si="16"/>
        <v>136.19999999999999</v>
      </c>
      <c r="DG7" s="52">
        <f t="shared" si="16"/>
        <v>104.8</v>
      </c>
      <c r="DH7" s="52">
        <f t="shared" si="16"/>
        <v>81.5</v>
      </c>
      <c r="DI7" s="52">
        <f t="shared" si="16"/>
        <v>60.7</v>
      </c>
      <c r="DJ7" s="49"/>
      <c r="DK7" s="52">
        <f>DK8</f>
        <v>120.6</v>
      </c>
      <c r="DL7" s="52">
        <f t="shared" ref="DL7:DT7" si="17">DL8</f>
        <v>118.1</v>
      </c>
      <c r="DM7" s="52">
        <f t="shared" si="17"/>
        <v>112.2</v>
      </c>
      <c r="DN7" s="52">
        <f t="shared" si="17"/>
        <v>107</v>
      </c>
      <c r="DO7" s="52">
        <f t="shared" si="17"/>
        <v>110.5</v>
      </c>
      <c r="DP7" s="52">
        <f t="shared" si="17"/>
        <v>105.7</v>
      </c>
      <c r="DQ7" s="52">
        <f t="shared" si="17"/>
        <v>104.3</v>
      </c>
      <c r="DR7" s="52">
        <f t="shared" si="17"/>
        <v>114</v>
      </c>
      <c r="DS7" s="52">
        <f t="shared" si="17"/>
        <v>119.1</v>
      </c>
      <c r="DT7" s="52">
        <f t="shared" si="17"/>
        <v>119.9</v>
      </c>
      <c r="DU7" s="49"/>
    </row>
    <row r="8" spans="1:125" s="54" customFormat="1" x14ac:dyDescent="0.2">
      <c r="A8" s="37"/>
      <c r="B8" s="55">
        <v>2024</v>
      </c>
      <c r="C8" s="55">
        <v>131202</v>
      </c>
      <c r="D8" s="55">
        <v>47</v>
      </c>
      <c r="E8" s="55">
        <v>14</v>
      </c>
      <c r="F8" s="55">
        <v>0</v>
      </c>
      <c r="G8" s="55">
        <v>1</v>
      </c>
      <c r="H8" s="55" t="s">
        <v>111</v>
      </c>
      <c r="I8" s="55" t="s">
        <v>112</v>
      </c>
      <c r="J8" s="55" t="s">
        <v>113</v>
      </c>
      <c r="K8" s="55" t="s">
        <v>114</v>
      </c>
      <c r="L8" s="55" t="s">
        <v>115</v>
      </c>
      <c r="M8" s="55" t="s">
        <v>116</v>
      </c>
      <c r="N8" s="55" t="s">
        <v>117</v>
      </c>
      <c r="O8" s="56" t="s">
        <v>118</v>
      </c>
      <c r="P8" s="57" t="s">
        <v>119</v>
      </c>
      <c r="Q8" s="57" t="s">
        <v>115</v>
      </c>
      <c r="R8" s="58">
        <v>23</v>
      </c>
      <c r="S8" s="57" t="s">
        <v>120</v>
      </c>
      <c r="T8" s="57" t="s">
        <v>121</v>
      </c>
      <c r="U8" s="58">
        <v>8411</v>
      </c>
      <c r="V8" s="58">
        <v>287</v>
      </c>
      <c r="W8" s="58">
        <v>400</v>
      </c>
      <c r="X8" s="57" t="s">
        <v>122</v>
      </c>
      <c r="Y8" s="59">
        <v>56.3</v>
      </c>
      <c r="Z8" s="59">
        <v>63.1</v>
      </c>
      <c r="AA8" s="59">
        <v>94.5</v>
      </c>
      <c r="AB8" s="59">
        <v>101.3</v>
      </c>
      <c r="AC8" s="59">
        <v>116.7</v>
      </c>
      <c r="AD8" s="59">
        <v>130.19999999999999</v>
      </c>
      <c r="AE8" s="59">
        <v>136.5</v>
      </c>
      <c r="AF8" s="59">
        <v>183.5</v>
      </c>
      <c r="AG8" s="59">
        <v>4016.2</v>
      </c>
      <c r="AH8" s="59">
        <v>4556.8</v>
      </c>
      <c r="AI8" s="56">
        <v>1604.7</v>
      </c>
      <c r="AJ8" s="59">
        <v>1.5</v>
      </c>
      <c r="AK8" s="59">
        <v>1</v>
      </c>
      <c r="AL8" s="59">
        <v>0.5</v>
      </c>
      <c r="AM8" s="59">
        <v>0.2</v>
      </c>
      <c r="AN8" s="59">
        <v>0</v>
      </c>
      <c r="AO8" s="59">
        <v>8.6</v>
      </c>
      <c r="AP8" s="59">
        <v>4.3</v>
      </c>
      <c r="AQ8" s="59">
        <v>4.2</v>
      </c>
      <c r="AR8" s="59">
        <v>3</v>
      </c>
      <c r="AS8" s="59">
        <v>2.8</v>
      </c>
      <c r="AT8" s="56">
        <v>3.8</v>
      </c>
      <c r="AU8" s="60">
        <v>23</v>
      </c>
      <c r="AV8" s="60">
        <v>13</v>
      </c>
      <c r="AW8" s="60">
        <v>5</v>
      </c>
      <c r="AX8" s="60">
        <v>5</v>
      </c>
      <c r="AY8" s="60">
        <v>0</v>
      </c>
      <c r="AZ8" s="60">
        <v>87</v>
      </c>
      <c r="BA8" s="60">
        <v>7646</v>
      </c>
      <c r="BB8" s="60">
        <v>53</v>
      </c>
      <c r="BC8" s="60">
        <v>558</v>
      </c>
      <c r="BD8" s="60">
        <v>48</v>
      </c>
      <c r="BE8" s="60">
        <v>39</v>
      </c>
      <c r="BF8" s="59">
        <v>31</v>
      </c>
      <c r="BG8" s="59">
        <v>22.5</v>
      </c>
      <c r="BH8" s="59">
        <v>28.8</v>
      </c>
      <c r="BI8" s="59">
        <v>1.8</v>
      </c>
      <c r="BJ8" s="59">
        <v>14.3</v>
      </c>
      <c r="BK8" s="59">
        <v>7.1</v>
      </c>
      <c r="BL8" s="59">
        <v>5.6</v>
      </c>
      <c r="BM8" s="59">
        <v>18.100000000000001</v>
      </c>
      <c r="BN8" s="59">
        <v>24.8</v>
      </c>
      <c r="BO8" s="59">
        <v>-46.3</v>
      </c>
      <c r="BP8" s="56">
        <v>2</v>
      </c>
      <c r="BQ8" s="60">
        <v>32828</v>
      </c>
      <c r="BR8" s="60">
        <v>22721</v>
      </c>
      <c r="BS8" s="60">
        <v>30329</v>
      </c>
      <c r="BT8" s="61">
        <v>19057</v>
      </c>
      <c r="BU8" s="61">
        <v>15643</v>
      </c>
      <c r="BV8" s="60">
        <v>4211</v>
      </c>
      <c r="BW8" s="60">
        <v>10653</v>
      </c>
      <c r="BX8" s="60">
        <v>17717</v>
      </c>
      <c r="BY8" s="60">
        <v>21803</v>
      </c>
      <c r="BZ8" s="60">
        <v>22649</v>
      </c>
      <c r="CA8" s="58">
        <v>10905</v>
      </c>
      <c r="CB8" s="59" t="s">
        <v>115</v>
      </c>
      <c r="CC8" s="59" t="s">
        <v>115</v>
      </c>
      <c r="CD8" s="59" t="s">
        <v>115</v>
      </c>
      <c r="CE8" s="59" t="s">
        <v>115</v>
      </c>
      <c r="CF8" s="59" t="s">
        <v>115</v>
      </c>
      <c r="CG8" s="59" t="s">
        <v>115</v>
      </c>
      <c r="CH8" s="59" t="s">
        <v>115</v>
      </c>
      <c r="CI8" s="59" t="s">
        <v>115</v>
      </c>
      <c r="CJ8" s="59" t="s">
        <v>115</v>
      </c>
      <c r="CK8" s="59" t="s">
        <v>115</v>
      </c>
      <c r="CL8" s="56" t="s">
        <v>115</v>
      </c>
      <c r="CM8" s="58">
        <v>1912378</v>
      </c>
      <c r="CN8" s="58">
        <v>0</v>
      </c>
      <c r="CO8" s="59" t="s">
        <v>115</v>
      </c>
      <c r="CP8" s="59" t="s">
        <v>115</v>
      </c>
      <c r="CQ8" s="59" t="s">
        <v>115</v>
      </c>
      <c r="CR8" s="59" t="s">
        <v>115</v>
      </c>
      <c r="CS8" s="59" t="s">
        <v>115</v>
      </c>
      <c r="CT8" s="59" t="s">
        <v>115</v>
      </c>
      <c r="CU8" s="59" t="s">
        <v>115</v>
      </c>
      <c r="CV8" s="59" t="s">
        <v>115</v>
      </c>
      <c r="CW8" s="59" t="s">
        <v>115</v>
      </c>
      <c r="CX8" s="59" t="s">
        <v>115</v>
      </c>
      <c r="CY8" s="56" t="s">
        <v>115</v>
      </c>
      <c r="CZ8" s="59">
        <v>128.69999999999999</v>
      </c>
      <c r="DA8" s="59">
        <v>53.6</v>
      </c>
      <c r="DB8" s="59">
        <v>16.8</v>
      </c>
      <c r="DC8" s="59">
        <v>16.7</v>
      </c>
      <c r="DD8" s="59">
        <v>0</v>
      </c>
      <c r="DE8" s="59">
        <v>108.5</v>
      </c>
      <c r="DF8" s="59">
        <v>136.19999999999999</v>
      </c>
      <c r="DG8" s="59">
        <v>104.8</v>
      </c>
      <c r="DH8" s="59">
        <v>81.5</v>
      </c>
      <c r="DI8" s="59">
        <v>60.7</v>
      </c>
      <c r="DJ8" s="56">
        <v>73.400000000000006</v>
      </c>
      <c r="DK8" s="59">
        <v>120.6</v>
      </c>
      <c r="DL8" s="59">
        <v>118.1</v>
      </c>
      <c r="DM8" s="59">
        <v>112.2</v>
      </c>
      <c r="DN8" s="59">
        <v>107</v>
      </c>
      <c r="DO8" s="59">
        <v>110.5</v>
      </c>
      <c r="DP8" s="59">
        <v>105.7</v>
      </c>
      <c r="DQ8" s="59">
        <v>104.3</v>
      </c>
      <c r="DR8" s="59">
        <v>114</v>
      </c>
      <c r="DS8" s="59">
        <v>119.1</v>
      </c>
      <c r="DT8" s="59">
        <v>119.9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123</v>
      </c>
      <c r="C10" s="64" t="s">
        <v>124</v>
      </c>
      <c r="D10" s="64" t="s">
        <v>125</v>
      </c>
      <c r="E10" s="64" t="s">
        <v>126</v>
      </c>
      <c r="F10" s="64" t="s">
        <v>127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2025-12-12T09:27:59Z</dcterms:created>
  <dcterms:modified xsi:type="dcterms:W3CDTF">2026-02-25T05:21:45Z</dcterms:modified>
  <cp:category/>
</cp:coreProperties>
</file>