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F38C8013-99B8-43BE-A05F-4868582132BE}" xr6:coauthVersionLast="47" xr6:coauthVersionMax="47" xr10:uidLastSave="{00000000-0000-0000-0000-000000000000}"/>
  <workbookProtection workbookAlgorithmName="SHA-512" workbookHashValue="PO4MR/l/5VCQh6kpB+i2H4M4baXhnpk3BCzpmaw10QVcVyqutDUEH+Q234+fdZ2KaFu2i4GRhXouIfZ/CjAMVw==" workbookSaltValue="4WKb9EaPzHEUtAy89+ONNg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MA31" i="4" s="1"/>
  <c r="DN7" i="5"/>
  <c r="DM7" i="5"/>
  <c r="KO31" i="4" s="1"/>
  <c r="DL7" i="5"/>
  <c r="DK7" i="5"/>
  <c r="JC31" i="4" s="1"/>
  <c r="DI7" i="5"/>
  <c r="DH7" i="5"/>
  <c r="LT78" i="4" s="1"/>
  <c r="DG7" i="5"/>
  <c r="DF7" i="5"/>
  <c r="KP78" i="4" s="1"/>
  <c r="DE7" i="5"/>
  <c r="DD7" i="5"/>
  <c r="MI77" i="4" s="1"/>
  <c r="DC7" i="5"/>
  <c r="DB7" i="5"/>
  <c r="LE77" i="4" s="1"/>
  <c r="DA7" i="5"/>
  <c r="CZ7" i="5"/>
  <c r="KA77" i="4" s="1"/>
  <c r="CN7" i="5"/>
  <c r="CM7" i="5"/>
  <c r="CV67" i="4" s="1"/>
  <c r="BZ7" i="5"/>
  <c r="BY7" i="5"/>
  <c r="LH53" i="4" s="1"/>
  <c r="BX7" i="5"/>
  <c r="BW7" i="5"/>
  <c r="JV53" i="4" s="1"/>
  <c r="BV7" i="5"/>
  <c r="BU7" i="5"/>
  <c r="MA52" i="4" s="1"/>
  <c r="BT7" i="5"/>
  <c r="BS7" i="5"/>
  <c r="KO52" i="4" s="1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AY7" i="5"/>
  <c r="CS52" i="4" s="1"/>
  <c r="AX7" i="5"/>
  <c r="AW7" i="5"/>
  <c r="BG52" i="4" s="1"/>
  <c r="AV7" i="5"/>
  <c r="AU7" i="5"/>
  <c r="U52" i="4" s="1"/>
  <c r="AS7" i="5"/>
  <c r="AR7" i="5"/>
  <c r="AQ7" i="5"/>
  <c r="AP7" i="5"/>
  <c r="AO7" i="5"/>
  <c r="AN7" i="5"/>
  <c r="AM7" i="5"/>
  <c r="AL7" i="5"/>
  <c r="AK7" i="5"/>
  <c r="AJ7" i="5"/>
  <c r="AH7" i="5"/>
  <c r="AG7" i="5"/>
  <c r="BZ32" i="4" s="1"/>
  <c r="AF7" i="5"/>
  <c r="AE7" i="5"/>
  <c r="AN32" i="4" s="1"/>
  <c r="AD7" i="5"/>
  <c r="AC7" i="5"/>
  <c r="CS31" i="4" s="1"/>
  <c r="AB7" i="5"/>
  <c r="AA7" i="5"/>
  <c r="BG31" i="4" s="1"/>
  <c r="Z7" i="5"/>
  <c r="Y7" i="5"/>
  <c r="U31" i="4" s="1"/>
  <c r="X7" i="5"/>
  <c r="W7" i="5"/>
  <c r="JQ10" i="4" s="1"/>
  <c r="V7" i="5"/>
  <c r="U7" i="5"/>
  <c r="T7" i="5"/>
  <c r="S7" i="5"/>
  <c r="R7" i="5"/>
  <c r="Q7" i="5"/>
  <c r="P7" i="5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MI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KO53" i="4"/>
  <c r="JC53" i="4"/>
  <c r="HJ53" i="4"/>
  <c r="GQ53" i="4"/>
  <c r="FX53" i="4"/>
  <c r="FE53" i="4"/>
  <c r="EL53" i="4"/>
  <c r="CS53" i="4"/>
  <c r="BG53" i="4"/>
  <c r="U53" i="4"/>
  <c r="LH52" i="4"/>
  <c r="JV52" i="4"/>
  <c r="HJ52" i="4"/>
  <c r="GQ52" i="4"/>
  <c r="FX52" i="4"/>
  <c r="FE52" i="4"/>
  <c r="EL52" i="4"/>
  <c r="BZ52" i="4"/>
  <c r="AN52" i="4"/>
  <c r="MA32" i="4"/>
  <c r="KO32" i="4"/>
  <c r="JC32" i="4"/>
  <c r="HJ32" i="4"/>
  <c r="GQ32" i="4"/>
  <c r="FX32" i="4"/>
  <c r="FE32" i="4"/>
  <c r="EL32" i="4"/>
  <c r="CS32" i="4"/>
  <c r="BG32" i="4"/>
  <c r="U32" i="4"/>
  <c r="LH31" i="4"/>
  <c r="JV31" i="4"/>
  <c r="HJ31" i="4"/>
  <c r="GQ31" i="4"/>
  <c r="FX31" i="4"/>
  <c r="FE31" i="4"/>
  <c r="EL31" i="4"/>
  <c r="BZ31" i="4"/>
  <c r="AN31" i="4"/>
  <c r="LJ10" i="4"/>
  <c r="HX10" i="4"/>
  <c r="DU10" i="4"/>
  <c r="CF10" i="4"/>
  <c r="LJ8" i="4"/>
  <c r="JQ8" i="4"/>
  <c r="HX8" i="4"/>
  <c r="FJ8" i="4"/>
  <c r="DU8" i="4"/>
  <c r="CF8" i="4"/>
  <c r="AQ8" i="4"/>
  <c r="B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N30" i="4"/>
  <c r="AG76" i="4"/>
  <c r="JV51" i="4"/>
  <c r="KP76" i="4"/>
  <c r="FE51" i="4"/>
  <c r="JV30" i="4"/>
  <c r="HA76" i="4"/>
  <c r="AN51" i="4"/>
  <c r="FE30" i="4"/>
</calcChain>
</file>

<file path=xl/sharedStrings.xml><?xml version="1.0" encoding="utf-8"?>
<sst xmlns="http://schemas.openxmlformats.org/spreadsheetml/2006/main" count="277" uniqueCount="134">
  <si>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</si>
  <si>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</si>
  <si>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</si>
  <si>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</si>
  <si>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</si>
  <si>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</si>
  <si>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</si>
  <si>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</si>
  <si>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</si>
  <si>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</si>
  <si>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</si>
  <si>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</si>
  <si>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</si>
  <si>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</si>
  <si>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</si>
  <si>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</si>
  <si>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</si>
  <si>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</si>
  <si>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</si>
  <si>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</si>
  <si>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</si>
  <si>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</si>
  <si>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</si>
  <si>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</si>
  <si>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</si>
  <si>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</si>
  <si>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</si>
  <si>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</si>
  <si>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</si>
  <si>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</si>
  <si>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</si>
  <si>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</si>
  <si>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</si>
  <si>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</si>
  <si>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</si>
  <si>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</si>
  <si>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</si>
  <si>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</si>
  <si>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</si>
  <si>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</si>
  <si>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</si>
  <si>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</si>
  <si>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</si>
  <si>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</si>
  <si>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</si>
  <si>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</si>
  <si>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</si>
  <si>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</si>
  <si>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</si>
  <si>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</si>
  <si>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</si>
  <si>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</si>
  <si>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</si>
  <si>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</si>
  <si>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</si>
  <si>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</si>
  <si>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</si>
  <si>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</si>
  <si>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</si>
  <si>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</si>
  <si>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</si>
  <si>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</si>
  <si>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</si>
  <si>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</si>
  <si>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</si>
  <si>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</si>
  <si>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</si>
  <si>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</si>
  <si>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</si>
  <si>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</si>
  <si>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</si>
  <si>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</si>
  <si>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</si>
  <si>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</si>
  <si>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</si>
  <si>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</si>
  <si>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</si>
  <si>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</si>
  <si>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</si>
  <si>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</si>
  <si>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</si>
  <si>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</si>
  <si>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</si>
  <si>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</si>
  <si>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</si>
  <si>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</si>
  <si>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</si>
  <si>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</si>
  <si>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</si>
  <si>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</si>
  <si>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</si>
  <si>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</si>
  <si>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</si>
  <si>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</si>
  <si>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</si>
  <si>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</si>
  <si>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</si>
  <si>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</si>
  <si>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</si>
  <si>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</si>
  <si>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</si>
  <si>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</si>
  <si>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</si>
  <si>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</si>
  <si>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</si>
  <si>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</si>
  <si>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</si>
  <si>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</si>
  <si>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</si>
  <si>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</si>
  <si>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</si>
  <si>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</si>
  <si>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</si>
  <si>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</si>
  <si>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</si>
  <si>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晴海一丁目駐車場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</si>
  <si>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</si>
  <si>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</si>
  <si>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</si>
  <si>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</si>
  <si>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</si>
  <si>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</si>
  <si>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</si>
  <si>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</si>
  <si>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</si>
  <si>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</si>
  <si>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</si>
  <si>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</si>
  <si>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</si>
  <si>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</si>
  <si>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</si>
  <si>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・定期利用による安定した利用が見込まれる。</t>
    <phoneticPr fontId="5"/>
  </si>
  <si>
    <t>駐車場使用料は増えているものの、工事費の減により、収益的収支比率、売上高GOP比率、EBITDAすべての数値が増加した。</t>
    <rPh sb="0" eb="3">
      <t>チュウシャジョウ</t>
    </rPh>
    <rPh sb="3" eb="6">
      <t>シヨウリョウ</t>
    </rPh>
    <rPh sb="7" eb="8">
      <t>フ</t>
    </rPh>
    <rPh sb="20" eb="21">
      <t>ゲン</t>
    </rPh>
    <rPh sb="39" eb="41">
      <t>ヒリツ</t>
    </rPh>
    <rPh sb="55" eb="57">
      <t>ゾウカ</t>
    </rPh>
    <phoneticPr fontId="5"/>
  </si>
  <si>
    <t>・本駐車場は、定期利用のみとなっており、安定的に高い稼働率である。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</si>
</sst>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449.8</c:v>
                </c:pt>
                <c:pt idx="1">
                  <c:v>400.7</c:v>
                </c:pt>
                <c:pt idx="2">
                  <c:v>480.6</c:v>
                </c:pt>
                <c:pt idx="3">
                  <c:v>70.099999999999994</c:v>
                </c:pt>
                <c:pt idx="4">
                  <c:v>181.6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E-4040-B07D-B8438A4CE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E-4040-B07D-B8438A4CE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B-4D3B-80FC-6730DEF8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B-4D3B-80FC-6730DEF8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505-48C2-BB39-4F129E68F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5-48C2-BB39-4F129E68F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A02-4C40-9AEC-5AB58F17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2-4C40-9AEC-5AB58F17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5-4A0E-A588-2481B8B21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5-4A0E-A588-2481B8B21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5-4592-9CF5-187AB7F1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5-4592-9CF5-187AB7F1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83.3</c:v>
                </c:pt>
                <c:pt idx="1">
                  <c:v>97.2</c:v>
                </c:pt>
                <c:pt idx="2">
                  <c:v>100</c:v>
                </c:pt>
                <c:pt idx="3">
                  <c:v>97.2</c:v>
                </c:pt>
                <c:pt idx="4">
                  <c:v>94.4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2-4DC8-9493-003FCA41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2-4DC8-9493-003FCA41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77.8</c:v>
                </c:pt>
                <c:pt idx="1">
                  <c:v>75</c:v>
                </c:pt>
                <c:pt idx="2">
                  <c:v>79.2</c:v>
                </c:pt>
                <c:pt idx="3">
                  <c:v>-42.7</c:v>
                </c:pt>
                <c:pt idx="4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1-486D-A26B-0854146A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1-486D-A26B-0854146A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8203</c:v>
                </c:pt>
                <c:pt idx="1">
                  <c:v>9026</c:v>
                </c:pt>
                <c:pt idx="2">
                  <c:v>9636</c:v>
                </c:pt>
                <c:pt idx="3">
                  <c:v>-5147</c:v>
                </c:pt>
                <c:pt idx="4">
                  <c:v>5458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2-456C-A587-8BB2F91A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2-456C-A587-8BB2F91A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東京都中央区　晴海一丁目駐車場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1260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23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36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46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132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449.8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400.7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480.6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70.099999999999994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181.6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83.3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97.2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100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97.2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94.4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77.8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75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79.2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-42.7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44.9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8203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9026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9636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-5147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5458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HQt1SJM1QH5tuAH2CyMkJDr3FN9UTxejlMDdZHzo0i45kpPj8GRpYKYD5PwnFhZrxJpe9MioDPv5Wynzex/Hw==" saltValue="7TlJ/VZtIpbitZavp756c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104</v>
      </c>
      <c r="AW5" s="47" t="s">
        <v>105</v>
      </c>
      <c r="AX5" s="47" t="s">
        <v>106</v>
      </c>
      <c r="AY5" s="47" t="s">
        <v>107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108</v>
      </c>
      <c r="BG5" s="47" t="s">
        <v>90</v>
      </c>
      <c r="BH5" s="47" t="s">
        <v>91</v>
      </c>
      <c r="BI5" s="47" t="s">
        <v>102</v>
      </c>
      <c r="BJ5" s="47" t="s">
        <v>107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108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108</v>
      </c>
      <c r="CC5" s="47" t="s">
        <v>109</v>
      </c>
      <c r="CD5" s="47" t="s">
        <v>105</v>
      </c>
      <c r="CE5" s="47" t="s">
        <v>102</v>
      </c>
      <c r="CF5" s="47" t="s">
        <v>103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108</v>
      </c>
      <c r="CP5" s="47" t="s">
        <v>90</v>
      </c>
      <c r="CQ5" s="47" t="s">
        <v>105</v>
      </c>
      <c r="CR5" s="47" t="s">
        <v>92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108</v>
      </c>
      <c r="DA5" s="47" t="s">
        <v>90</v>
      </c>
      <c r="DB5" s="47" t="s">
        <v>91</v>
      </c>
      <c r="DC5" s="47" t="s">
        <v>92</v>
      </c>
      <c r="DD5" s="47" t="s">
        <v>107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108</v>
      </c>
      <c r="DL5" s="47" t="s">
        <v>90</v>
      </c>
      <c r="DM5" s="47" t="s">
        <v>105</v>
      </c>
      <c r="DN5" s="47" t="s">
        <v>106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110</v>
      </c>
      <c r="B6" s="48">
        <f>B8</f>
        <v>2024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東京都中央区</v>
      </c>
      <c r="I6" s="48" t="str">
        <f t="shared" si="1"/>
        <v>晴海一丁目駐車場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23</v>
      </c>
      <c r="S6" s="50" t="str">
        <f t="shared" si="1"/>
        <v>公共施設</v>
      </c>
      <c r="T6" s="50" t="str">
        <f t="shared" si="1"/>
        <v>無</v>
      </c>
      <c r="U6" s="51">
        <f t="shared" si="1"/>
        <v>1260</v>
      </c>
      <c r="V6" s="51">
        <f t="shared" si="1"/>
        <v>36</v>
      </c>
      <c r="W6" s="51">
        <f t="shared" si="1"/>
        <v>46</v>
      </c>
      <c r="X6" s="50" t="str">
        <f t="shared" si="1"/>
        <v>無</v>
      </c>
      <c r="Y6" s="52">
        <f>IF(Y8="-",NA(),Y8)</f>
        <v>449.8</v>
      </c>
      <c r="Z6" s="52">
        <f t="shared" ref="Z6:AH6" si="2">IF(Z8="-",NA(),Z8)</f>
        <v>400.7</v>
      </c>
      <c r="AA6" s="52">
        <f t="shared" si="2"/>
        <v>480.6</v>
      </c>
      <c r="AB6" s="52">
        <f t="shared" si="2"/>
        <v>70.099999999999994</v>
      </c>
      <c r="AC6" s="52">
        <f t="shared" si="2"/>
        <v>181.6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77.8</v>
      </c>
      <c r="BG6" s="52">
        <f t="shared" ref="BG6:BO6" si="5">IF(BG8="-",NA(),BG8)</f>
        <v>75</v>
      </c>
      <c r="BH6" s="52">
        <f t="shared" si="5"/>
        <v>79.2</v>
      </c>
      <c r="BI6" s="52">
        <f t="shared" si="5"/>
        <v>-42.7</v>
      </c>
      <c r="BJ6" s="52">
        <f t="shared" si="5"/>
        <v>44.9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8203</v>
      </c>
      <c r="BR6" s="53">
        <f t="shared" ref="BR6:BZ6" si="6">IF(BR8="-",NA(),BR8)</f>
        <v>9026</v>
      </c>
      <c r="BS6" s="53">
        <f t="shared" si="6"/>
        <v>9636</v>
      </c>
      <c r="BT6" s="53">
        <f t="shared" si="6"/>
        <v>-5147</v>
      </c>
      <c r="BU6" s="53">
        <f t="shared" si="6"/>
        <v>5458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83.3</v>
      </c>
      <c r="DL6" s="52">
        <f t="shared" ref="DL6:DT6" si="9">IF(DL8="-",NA(),DL8)</f>
        <v>97.2</v>
      </c>
      <c r="DM6" s="52">
        <f t="shared" si="9"/>
        <v>100</v>
      </c>
      <c r="DN6" s="52">
        <f t="shared" si="9"/>
        <v>97.2</v>
      </c>
      <c r="DO6" s="52">
        <f t="shared" si="9"/>
        <v>94.4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112</v>
      </c>
      <c r="B7" s="48">
        <f t="shared" ref="B7:X7" si="10">B8</f>
        <v>2024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東京都　中央区</v>
      </c>
      <c r="I7" s="48" t="str">
        <f t="shared" si="10"/>
        <v>晴海一丁目駐車場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23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1260</v>
      </c>
      <c r="V7" s="51">
        <f t="shared" si="10"/>
        <v>36</v>
      </c>
      <c r="W7" s="51">
        <f t="shared" si="10"/>
        <v>46</v>
      </c>
      <c r="X7" s="50" t="str">
        <f t="shared" si="10"/>
        <v>無</v>
      </c>
      <c r="Y7" s="52">
        <f>Y8</f>
        <v>449.8</v>
      </c>
      <c r="Z7" s="52">
        <f t="shared" ref="Z7:AH7" si="11">Z8</f>
        <v>400.7</v>
      </c>
      <c r="AA7" s="52">
        <f t="shared" si="11"/>
        <v>480.6</v>
      </c>
      <c r="AB7" s="52">
        <f t="shared" si="11"/>
        <v>70.099999999999994</v>
      </c>
      <c r="AC7" s="52">
        <f t="shared" si="11"/>
        <v>181.6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77.8</v>
      </c>
      <c r="BG7" s="52">
        <f t="shared" ref="BG7:BO7" si="14">BG8</f>
        <v>75</v>
      </c>
      <c r="BH7" s="52">
        <f t="shared" si="14"/>
        <v>79.2</v>
      </c>
      <c r="BI7" s="52">
        <f t="shared" si="14"/>
        <v>-42.7</v>
      </c>
      <c r="BJ7" s="52">
        <f t="shared" si="14"/>
        <v>44.9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8203</v>
      </c>
      <c r="BR7" s="53">
        <f t="shared" ref="BR7:BZ7" si="15">BR8</f>
        <v>9026</v>
      </c>
      <c r="BS7" s="53">
        <f t="shared" si="15"/>
        <v>9636</v>
      </c>
      <c r="BT7" s="53">
        <f t="shared" si="15"/>
        <v>-5147</v>
      </c>
      <c r="BU7" s="53">
        <f t="shared" si="15"/>
        <v>5458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0</v>
      </c>
      <c r="CN7" s="51">
        <f>CN8</f>
        <v>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83.3</v>
      </c>
      <c r="DL7" s="52">
        <f t="shared" ref="DL7:DT7" si="17">DL8</f>
        <v>97.2</v>
      </c>
      <c r="DM7" s="52">
        <f t="shared" si="17"/>
        <v>100</v>
      </c>
      <c r="DN7" s="52">
        <f t="shared" si="17"/>
        <v>97.2</v>
      </c>
      <c r="DO7" s="52">
        <f t="shared" si="17"/>
        <v>94.4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131024</v>
      </c>
      <c r="D8" s="55">
        <v>47</v>
      </c>
      <c r="E8" s="55">
        <v>14</v>
      </c>
      <c r="F8" s="55">
        <v>0</v>
      </c>
      <c r="G8" s="55">
        <v>9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23</v>
      </c>
      <c r="S8" s="57" t="s">
        <v>124</v>
      </c>
      <c r="T8" s="57" t="s">
        <v>125</v>
      </c>
      <c r="U8" s="58">
        <v>1260</v>
      </c>
      <c r="V8" s="58">
        <v>36</v>
      </c>
      <c r="W8" s="58">
        <v>46</v>
      </c>
      <c r="X8" s="57" t="s">
        <v>125</v>
      </c>
      <c r="Y8" s="59">
        <v>449.8</v>
      </c>
      <c r="Z8" s="59">
        <v>400.7</v>
      </c>
      <c r="AA8" s="59">
        <v>480.6</v>
      </c>
      <c r="AB8" s="59">
        <v>70.099999999999994</v>
      </c>
      <c r="AC8" s="59">
        <v>181.6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77.8</v>
      </c>
      <c r="BG8" s="59">
        <v>75</v>
      </c>
      <c r="BH8" s="59">
        <v>79.2</v>
      </c>
      <c r="BI8" s="59">
        <v>-42.7</v>
      </c>
      <c r="BJ8" s="59">
        <v>44.9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8203</v>
      </c>
      <c r="BR8" s="60">
        <v>9026</v>
      </c>
      <c r="BS8" s="60">
        <v>9636</v>
      </c>
      <c r="BT8" s="61">
        <v>-5147</v>
      </c>
      <c r="BU8" s="61">
        <v>5458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0</v>
      </c>
      <c r="CN8" s="58">
        <v>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83.3</v>
      </c>
      <c r="DL8" s="59">
        <v>97.2</v>
      </c>
      <c r="DM8" s="59">
        <v>100</v>
      </c>
      <c r="DN8" s="59">
        <v>97.2</v>
      </c>
      <c r="DO8" s="59">
        <v>94.4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2025-12-12T09:27:49Z</dcterms:created>
  <dcterms:modified xsi:type="dcterms:W3CDTF">2026-02-25T05:12:46Z</dcterms:modified>
  <cp:category/>
</cp:coreProperties>
</file>