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F32157AF-006A-449F-B97D-CBF5A154D1CE}" xr6:coauthVersionLast="47" xr6:coauthVersionMax="47" xr10:uidLastSave="{00000000-0000-0000-0000-000000000000}"/>
  <workbookProtection workbookAlgorithmName="SHA-512" workbookHashValue="WsqEZ+F5BtpGFab8hUUx5g7+eDQnBSn7OeKyXX1VpBEKhp8HKdJhvHm/1kFxeMSG5p9h91GafUHOgNNJcYa/jg==" workbookSaltValue="oQF4odJs/jp/Z3ZtmCYdng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T7" i="5"/>
  <c r="S7" i="5"/>
  <c r="R7" i="5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MA32" i="4"/>
  <c r="LH32" i="4"/>
  <c r="KO32" i="4"/>
  <c r="JV32" i="4"/>
  <c r="JC32" i="4"/>
  <c r="HJ32" i="4"/>
  <c r="GQ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DU10" i="4"/>
  <c r="CF10" i="4"/>
  <c r="B10" i="4"/>
  <c r="LJ8" i="4"/>
  <c r="JQ8" i="4"/>
  <c r="HX8" i="4"/>
  <c r="DU8" i="4"/>
  <c r="CF8" i="4"/>
  <c r="AQ8" i="4"/>
  <c r="B6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LE76" i="4"/>
  <c r="FX51" i="4"/>
  <c r="KO30" i="4"/>
  <c r="HP76" i="4"/>
  <c r="FX30" i="4"/>
  <c r="BG51" i="4"/>
  <c r="BG30" i="4"/>
  <c r="AN30" i="4"/>
  <c r="AG76" i="4"/>
  <c r="JV51" i="4"/>
  <c r="FE51" i="4"/>
  <c r="JV30" i="4"/>
  <c r="HA76" i="4"/>
  <c r="FE30" i="4"/>
  <c r="KP76" i="4"/>
  <c r="AN51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K76" i="4"/>
  <c r="LH51" i="4"/>
  <c r="BZ30" i="4"/>
</calcChain>
</file>

<file path=xl/sharedStrings.xml><?xml version="1.0" encoding="utf-8"?>
<sst xmlns="http://schemas.openxmlformats.org/spreadsheetml/2006/main" count="277" uniqueCount="136">
  <si>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</si>
  <si>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</si>
  <si>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</si>
  <si>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</si>
  <si>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</si>
  <si>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</si>
  <si>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</si>
  <si>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</si>
  <si>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</si>
  <si>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</si>
  <si>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</si>
  <si>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</si>
  <si>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</si>
  <si>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</si>
  <si>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</si>
  <si>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</si>
  <si>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</si>
  <si>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</si>
  <si>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</si>
  <si>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</si>
  <si>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</si>
  <si>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</si>
  <si>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</si>
  <si>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</si>
  <si>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</si>
  <si>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</si>
  <si>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</si>
  <si>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</si>
  <si>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</si>
  <si>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</si>
  <si>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</si>
  <si>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</si>
  <si>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</si>
  <si>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</si>
  <si>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</si>
  <si>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</si>
  <si>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</si>
  <si>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</si>
  <si>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</si>
  <si>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</si>
  <si>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</si>
  <si>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</si>
  <si>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</si>
  <si>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</si>
  <si>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</si>
  <si>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</si>
  <si>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</si>
  <si>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</si>
  <si>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</si>
  <si>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</si>
  <si>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</si>
  <si>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</si>
  <si>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</si>
  <si>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</si>
  <si>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</si>
  <si>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</si>
  <si>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</si>
  <si>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</si>
  <si>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</si>
  <si>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</si>
  <si>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</si>
  <si>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</si>
  <si>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</si>
  <si>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</si>
  <si>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</si>
  <si>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</si>
  <si>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</si>
  <si>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</si>
  <si>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</si>
  <si>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</si>
  <si>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</si>
  <si>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</si>
  <si>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</si>
  <si>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</si>
  <si>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</si>
  <si>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</si>
  <si>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</si>
  <si>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</si>
  <si>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</si>
  <si>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</si>
  <si>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</si>
  <si>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</si>
  <si>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</si>
  <si>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</si>
  <si>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</si>
  <si>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</si>
  <si>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</si>
  <si>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</si>
  <si>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</si>
  <si>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</si>
  <si>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</si>
  <si>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</si>
  <si>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</si>
  <si>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</si>
  <si>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</si>
  <si>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</si>
  <si>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</si>
  <si>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</si>
  <si>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</si>
  <si>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</si>
  <si>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</si>
  <si>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</si>
  <si>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</si>
  <si>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</si>
  <si>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</si>
  <si>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</si>
  <si>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</si>
  <si>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</si>
  <si>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</si>
  <si>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</si>
  <si>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</si>
  <si>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</si>
  <si>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</si>
  <si>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</si>
  <si>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</si>
  <si>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</si>
  <si>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</si>
  <si>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月島駐車場</t>
  </si>
  <si>
    <t>法非適用</t>
  </si>
  <si>
    <t>駐車場整備事業</t>
  </si>
  <si>
    <t>-</t>
  </si>
  <si>
    <t>Ａ２Ｂ１</t>
  </si>
  <si>
    <t>非設置</t>
  </si>
  <si>
    <t>該当数値なし</t>
  </si>
  <si>
    <t>届出駐車場</t>
  </si>
  <si>
    <t>地下式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</si>
  <si>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</si>
  <si>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</si>
  <si>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</si>
  <si>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</si>
  <si>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</si>
  <si>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</si>
  <si>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</si>
  <si>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一時利用台数が減となり、稼働率が減少した。</t>
    <rPh sb="5" eb="7">
      <t>ダイスウ</t>
    </rPh>
    <rPh sb="8" eb="9">
      <t>ゲン</t>
    </rPh>
    <rPh sb="17" eb="19">
      <t>ゲンショウ</t>
    </rPh>
    <phoneticPr fontId="5"/>
  </si>
  <si>
    <t>　駐車場使用料は増えているものの、工事費の増に伴い、収益的収支比率、売上高GOP比率、EBITDAすべての数値が減少した。</t>
    <rPh sb="1" eb="4">
      <t>チュウシャジョウ</t>
    </rPh>
    <rPh sb="4" eb="7">
      <t>シヨウリョウ</t>
    </rPh>
    <rPh sb="8" eb="9">
      <t>フ</t>
    </rPh>
    <rPh sb="17" eb="20">
      <t>コウジヒ</t>
    </rPh>
    <rPh sb="21" eb="22">
      <t>ゾウ</t>
    </rPh>
    <rPh sb="56" eb="58">
      <t>ゲンショウ</t>
    </rPh>
    <phoneticPr fontId="5"/>
  </si>
  <si>
    <t xml:space="preserve">　すべての数値が平均値を上回っており、安定的な経営が出来ている。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</si>
</sst>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212</c:v>
                </c:pt>
                <c:pt idx="1">
                  <c:v>253.3</c:v>
                </c:pt>
                <c:pt idx="2">
                  <c:v>364.4</c:v>
                </c:pt>
                <c:pt idx="3">
                  <c:v>308.8</c:v>
                </c:pt>
                <c:pt idx="4">
                  <c:v>140.4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A-4645-9184-68417E993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A-4645-9184-68417E993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4-4178-93E3-AA6CC1E68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178-93E3-AA6CC1E68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45A-4A68-B97B-D61DDC00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A-4A68-B97B-D61DDC007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F6D-4012-AE0E-0D0A92435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6D-4012-AE0E-0D0A92435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64-44A2-B630-D82D42DA5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4-44A2-B630-D82D42DA5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D-4EA3-9E0B-149854693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D-4EA3-9E0B-149854693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142.5</c:v>
                </c:pt>
                <c:pt idx="1">
                  <c:v>17.8</c:v>
                </c:pt>
                <c:pt idx="2">
                  <c:v>194.5</c:v>
                </c:pt>
                <c:pt idx="3">
                  <c:v>190.4</c:v>
                </c:pt>
                <c:pt idx="4">
                  <c:v>182.2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8-4F1B-885C-B6B2A2B2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8-4F1B-885C-B6B2A2B20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52.8</c:v>
                </c:pt>
                <c:pt idx="1">
                  <c:v>60.5</c:v>
                </c:pt>
                <c:pt idx="2">
                  <c:v>72.599999999999994</c:v>
                </c:pt>
                <c:pt idx="3">
                  <c:v>67.599999999999994</c:v>
                </c:pt>
                <c:pt idx="4">
                  <c:v>28.8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C-4F6F-A651-8BC271DC4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C-4F6F-A651-8BC271DC4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17429</c:v>
                </c:pt>
                <c:pt idx="1">
                  <c:v>21063</c:v>
                </c:pt>
                <c:pt idx="2">
                  <c:v>35363</c:v>
                </c:pt>
                <c:pt idx="3">
                  <c:v>32496</c:v>
                </c:pt>
                <c:pt idx="4">
                  <c:v>14816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D-4808-9954-6D178988A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D-4808-9954-6D178988A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東京都中央区　月島駐車場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2662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124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36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73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300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134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212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253.3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364.4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308.8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140.4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142.5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17.8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194.5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190.4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182.2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111.3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158.80000000000001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120.9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123.1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116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8.6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7.6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6.6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5.6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153.80000000000001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163.5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178.3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181.9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184.5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133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52.8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60.5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72.599999999999994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67.599999999999994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28.8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17429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21063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35363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32496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14816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654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2466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58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49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25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-81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-25.1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-18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-20.7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-20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4836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37213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17293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15316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8831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135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88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77.3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51.8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45.3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30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JdkwF2xCRzy+tVG57k21aZsEFZJffgPEGwYtKCngS6LXylt0RygqDgV227ZuYN4JdJZQl26LOR7vSGxbCEXt+g==" saltValue="HYHBmQlbX+7TYQgS/3cth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104</v>
      </c>
      <c r="AV5" s="47" t="s">
        <v>100</v>
      </c>
      <c r="AW5" s="47" t="s">
        <v>90</v>
      </c>
      <c r="AX5" s="47" t="s">
        <v>91</v>
      </c>
      <c r="AY5" s="47" t="s">
        <v>105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99</v>
      </c>
      <c r="BG5" s="47" t="s">
        <v>89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99</v>
      </c>
      <c r="BR5" s="47" t="s">
        <v>89</v>
      </c>
      <c r="BS5" s="47" t="s">
        <v>90</v>
      </c>
      <c r="BT5" s="47" t="s">
        <v>106</v>
      </c>
      <c r="BU5" s="47" t="s">
        <v>107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108</v>
      </c>
      <c r="CC5" s="47" t="s">
        <v>89</v>
      </c>
      <c r="CD5" s="47" t="s">
        <v>109</v>
      </c>
      <c r="CE5" s="47" t="s">
        <v>91</v>
      </c>
      <c r="CF5" s="47" t="s">
        <v>107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99</v>
      </c>
      <c r="CP5" s="47" t="s">
        <v>100</v>
      </c>
      <c r="CQ5" s="47" t="s">
        <v>101</v>
      </c>
      <c r="CR5" s="47" t="s">
        <v>102</v>
      </c>
      <c r="CS5" s="47" t="s">
        <v>105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100</v>
      </c>
      <c r="DB5" s="47" t="s">
        <v>90</v>
      </c>
      <c r="DC5" s="47" t="s">
        <v>91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99</v>
      </c>
      <c r="DL5" s="47" t="s">
        <v>100</v>
      </c>
      <c r="DM5" s="47" t="s">
        <v>90</v>
      </c>
      <c r="DN5" s="47" t="s">
        <v>102</v>
      </c>
      <c r="DO5" s="47" t="s">
        <v>110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111</v>
      </c>
      <c r="B6" s="48">
        <f>B8</f>
        <v>2024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8</v>
      </c>
      <c r="H6" s="48" t="str">
        <f>SUBSTITUTE(H8,"　","")</f>
        <v>東京都中央区</v>
      </c>
      <c r="I6" s="48" t="str">
        <f t="shared" si="1"/>
        <v>月島駐車場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地下式</v>
      </c>
      <c r="R6" s="51">
        <f t="shared" si="1"/>
        <v>36</v>
      </c>
      <c r="S6" s="50" t="str">
        <f t="shared" si="1"/>
        <v>駅</v>
      </c>
      <c r="T6" s="50" t="str">
        <f t="shared" si="1"/>
        <v>無</v>
      </c>
      <c r="U6" s="51">
        <f t="shared" si="1"/>
        <v>2662</v>
      </c>
      <c r="V6" s="51">
        <f t="shared" si="1"/>
        <v>73</v>
      </c>
      <c r="W6" s="51">
        <f t="shared" si="1"/>
        <v>300</v>
      </c>
      <c r="X6" s="50" t="str">
        <f t="shared" si="1"/>
        <v>無</v>
      </c>
      <c r="Y6" s="52">
        <f>IF(Y8="-",NA(),Y8)</f>
        <v>212</v>
      </c>
      <c r="Z6" s="52">
        <f t="shared" ref="Z6:AH6" si="2">IF(Z8="-",NA(),Z8)</f>
        <v>253.3</v>
      </c>
      <c r="AA6" s="52">
        <f t="shared" si="2"/>
        <v>364.4</v>
      </c>
      <c r="AB6" s="52">
        <f t="shared" si="2"/>
        <v>308.8</v>
      </c>
      <c r="AC6" s="52">
        <f t="shared" si="2"/>
        <v>140.4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52.8</v>
      </c>
      <c r="BG6" s="52">
        <f t="shared" ref="BG6:BO6" si="5">IF(BG8="-",NA(),BG8)</f>
        <v>60.5</v>
      </c>
      <c r="BH6" s="52">
        <f t="shared" si="5"/>
        <v>72.599999999999994</v>
      </c>
      <c r="BI6" s="52">
        <f t="shared" si="5"/>
        <v>67.599999999999994</v>
      </c>
      <c r="BJ6" s="52">
        <f t="shared" si="5"/>
        <v>28.8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17429</v>
      </c>
      <c r="BR6" s="53">
        <f t="shared" ref="BR6:BZ6" si="6">IF(BR8="-",NA(),BR8)</f>
        <v>21063</v>
      </c>
      <c r="BS6" s="53">
        <f t="shared" si="6"/>
        <v>35363</v>
      </c>
      <c r="BT6" s="53">
        <f t="shared" si="6"/>
        <v>32496</v>
      </c>
      <c r="BU6" s="53">
        <f t="shared" si="6"/>
        <v>14816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112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142.5</v>
      </c>
      <c r="DL6" s="52">
        <f t="shared" ref="DL6:DT6" si="9">IF(DL8="-",NA(),DL8)</f>
        <v>17.8</v>
      </c>
      <c r="DM6" s="52">
        <f t="shared" si="9"/>
        <v>194.5</v>
      </c>
      <c r="DN6" s="52">
        <f t="shared" si="9"/>
        <v>190.4</v>
      </c>
      <c r="DO6" s="52">
        <f t="shared" si="9"/>
        <v>182.2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113</v>
      </c>
      <c r="B7" s="48">
        <f t="shared" ref="B7:X7" si="10">B8</f>
        <v>2024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8</v>
      </c>
      <c r="H7" s="48" t="str">
        <f t="shared" si="10"/>
        <v>東京都　中央区</v>
      </c>
      <c r="I7" s="48" t="str">
        <f t="shared" si="10"/>
        <v>月島駐車場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地下式</v>
      </c>
      <c r="R7" s="51">
        <f t="shared" si="10"/>
        <v>36</v>
      </c>
      <c r="S7" s="50" t="str">
        <f t="shared" si="10"/>
        <v>駅</v>
      </c>
      <c r="T7" s="50" t="str">
        <f t="shared" si="10"/>
        <v>無</v>
      </c>
      <c r="U7" s="51">
        <f t="shared" si="10"/>
        <v>2662</v>
      </c>
      <c r="V7" s="51">
        <f t="shared" si="10"/>
        <v>73</v>
      </c>
      <c r="W7" s="51">
        <f t="shared" si="10"/>
        <v>300</v>
      </c>
      <c r="X7" s="50" t="str">
        <f t="shared" si="10"/>
        <v>無</v>
      </c>
      <c r="Y7" s="52">
        <f>Y8</f>
        <v>212</v>
      </c>
      <c r="Z7" s="52">
        <f t="shared" ref="Z7:AH7" si="11">Z8</f>
        <v>253.3</v>
      </c>
      <c r="AA7" s="52">
        <f t="shared" si="11"/>
        <v>364.4</v>
      </c>
      <c r="AB7" s="52">
        <f t="shared" si="11"/>
        <v>308.8</v>
      </c>
      <c r="AC7" s="52">
        <f t="shared" si="11"/>
        <v>140.4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52.8</v>
      </c>
      <c r="BG7" s="52">
        <f t="shared" ref="BG7:BO7" si="14">BG8</f>
        <v>60.5</v>
      </c>
      <c r="BH7" s="52">
        <f t="shared" si="14"/>
        <v>72.599999999999994</v>
      </c>
      <c r="BI7" s="52">
        <f t="shared" si="14"/>
        <v>67.599999999999994</v>
      </c>
      <c r="BJ7" s="52">
        <f t="shared" si="14"/>
        <v>28.8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17429</v>
      </c>
      <c r="BR7" s="53">
        <f t="shared" ref="BR7:BZ7" si="15">BR8</f>
        <v>21063</v>
      </c>
      <c r="BS7" s="53">
        <f t="shared" si="15"/>
        <v>35363</v>
      </c>
      <c r="BT7" s="53">
        <f t="shared" si="15"/>
        <v>32496</v>
      </c>
      <c r="BU7" s="53">
        <f t="shared" si="15"/>
        <v>14816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112</v>
      </c>
      <c r="CL7" s="49"/>
      <c r="CM7" s="51">
        <f>CM8</f>
        <v>0</v>
      </c>
      <c r="CN7" s="51">
        <f>CN8</f>
        <v>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115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142.5</v>
      </c>
      <c r="DL7" s="52">
        <f t="shared" ref="DL7:DT7" si="17">DL8</f>
        <v>17.8</v>
      </c>
      <c r="DM7" s="52">
        <f t="shared" si="17"/>
        <v>194.5</v>
      </c>
      <c r="DN7" s="52">
        <f t="shared" si="17"/>
        <v>190.4</v>
      </c>
      <c r="DO7" s="52">
        <f t="shared" si="17"/>
        <v>182.2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2">
      <c r="A8" s="37"/>
      <c r="B8" s="55">
        <v>2024</v>
      </c>
      <c r="C8" s="55">
        <v>131024</v>
      </c>
      <c r="D8" s="55">
        <v>47</v>
      </c>
      <c r="E8" s="55">
        <v>14</v>
      </c>
      <c r="F8" s="55">
        <v>0</v>
      </c>
      <c r="G8" s="55">
        <v>8</v>
      </c>
      <c r="H8" s="55" t="s">
        <v>116</v>
      </c>
      <c r="I8" s="55" t="s">
        <v>117</v>
      </c>
      <c r="J8" s="55" t="s">
        <v>118</v>
      </c>
      <c r="K8" s="55" t="s">
        <v>119</v>
      </c>
      <c r="L8" s="55" t="s">
        <v>120</v>
      </c>
      <c r="M8" s="55" t="s">
        <v>121</v>
      </c>
      <c r="N8" s="55" t="s">
        <v>122</v>
      </c>
      <c r="O8" s="56" t="s">
        <v>123</v>
      </c>
      <c r="P8" s="57" t="s">
        <v>124</v>
      </c>
      <c r="Q8" s="57" t="s">
        <v>125</v>
      </c>
      <c r="R8" s="58">
        <v>36</v>
      </c>
      <c r="S8" s="57" t="s">
        <v>126</v>
      </c>
      <c r="T8" s="57" t="s">
        <v>127</v>
      </c>
      <c r="U8" s="58">
        <v>2662</v>
      </c>
      <c r="V8" s="58">
        <v>73</v>
      </c>
      <c r="W8" s="58">
        <v>300</v>
      </c>
      <c r="X8" s="57" t="s">
        <v>127</v>
      </c>
      <c r="Y8" s="59">
        <v>212</v>
      </c>
      <c r="Z8" s="59">
        <v>253.3</v>
      </c>
      <c r="AA8" s="59">
        <v>364.4</v>
      </c>
      <c r="AB8" s="59">
        <v>308.8</v>
      </c>
      <c r="AC8" s="59">
        <v>140.4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52.8</v>
      </c>
      <c r="BG8" s="59">
        <v>60.5</v>
      </c>
      <c r="BH8" s="59">
        <v>72.599999999999994</v>
      </c>
      <c r="BI8" s="59">
        <v>67.599999999999994</v>
      </c>
      <c r="BJ8" s="59">
        <v>28.8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17429</v>
      </c>
      <c r="BR8" s="60">
        <v>21063</v>
      </c>
      <c r="BS8" s="60">
        <v>35363</v>
      </c>
      <c r="BT8" s="61">
        <v>32496</v>
      </c>
      <c r="BU8" s="61">
        <v>14816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120</v>
      </c>
      <c r="CC8" s="59" t="s">
        <v>120</v>
      </c>
      <c r="CD8" s="59" t="s">
        <v>120</v>
      </c>
      <c r="CE8" s="59" t="s">
        <v>120</v>
      </c>
      <c r="CF8" s="59" t="s">
        <v>120</v>
      </c>
      <c r="CG8" s="59" t="s">
        <v>120</v>
      </c>
      <c r="CH8" s="59" t="s">
        <v>120</v>
      </c>
      <c r="CI8" s="59" t="s">
        <v>120</v>
      </c>
      <c r="CJ8" s="59" t="s">
        <v>120</v>
      </c>
      <c r="CK8" s="59" t="s">
        <v>120</v>
      </c>
      <c r="CL8" s="56" t="s">
        <v>120</v>
      </c>
      <c r="CM8" s="58">
        <v>0</v>
      </c>
      <c r="CN8" s="58">
        <v>0</v>
      </c>
      <c r="CO8" s="59" t="s">
        <v>120</v>
      </c>
      <c r="CP8" s="59" t="s">
        <v>120</v>
      </c>
      <c r="CQ8" s="59" t="s">
        <v>120</v>
      </c>
      <c r="CR8" s="59" t="s">
        <v>120</v>
      </c>
      <c r="CS8" s="59" t="s">
        <v>120</v>
      </c>
      <c r="CT8" s="59" t="s">
        <v>120</v>
      </c>
      <c r="CU8" s="59" t="s">
        <v>120</v>
      </c>
      <c r="CV8" s="59" t="s">
        <v>120</v>
      </c>
      <c r="CW8" s="59" t="s">
        <v>120</v>
      </c>
      <c r="CX8" s="59" t="s">
        <v>120</v>
      </c>
      <c r="CY8" s="56" t="s">
        <v>120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142.5</v>
      </c>
      <c r="DL8" s="59">
        <v>17.8</v>
      </c>
      <c r="DM8" s="59">
        <v>194.5</v>
      </c>
      <c r="DN8" s="59">
        <v>190.4</v>
      </c>
      <c r="DO8" s="59">
        <v>182.2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2025-12-12T09:27:48Z</dcterms:created>
  <dcterms:modified xsi:type="dcterms:W3CDTF">2026-02-25T05:12:28Z</dcterms:modified>
  <cp:category/>
</cp:coreProperties>
</file>