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CCD51EEB-64EB-4E81-873A-5A006BB54415}" xr6:coauthVersionLast="47" xr6:coauthVersionMax="47" xr10:uidLastSave="{00000000-0000-0000-0000-000000000000}"/>
  <workbookProtection workbookAlgorithmName="SHA-512" workbookHashValue="rOcBBv1lfhu2+mp7fB1UmRTW/9Zb6xRHFSBRReU691/QT8VQD7YQK0FnVKnBvwo0KhY/+6hNtI04jPqwXEiqng==" workbookSaltValue="IcIHCWe5XQfpq4cD5YWcHA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MA31" i="4" s="1"/>
  <c r="DN7" i="5"/>
  <c r="DM7" i="5"/>
  <c r="KO31" i="4" s="1"/>
  <c r="DL7" i="5"/>
  <c r="DK7" i="5"/>
  <c r="JC31" i="4" s="1"/>
  <c r="DI7" i="5"/>
  <c r="DH7" i="5"/>
  <c r="DG7" i="5"/>
  <c r="DF7" i="5"/>
  <c r="DE7" i="5"/>
  <c r="DD7" i="5"/>
  <c r="DC7" i="5"/>
  <c r="LT77" i="4" s="1"/>
  <c r="DB7" i="5"/>
  <c r="LE77" i="4" s="1"/>
  <c r="DA7" i="5"/>
  <c r="CZ7" i="5"/>
  <c r="KA77" i="4" s="1"/>
  <c r="CN7" i="5"/>
  <c r="CV76" i="4" s="1"/>
  <c r="CM7" i="5"/>
  <c r="BZ7" i="5"/>
  <c r="MA53" i="4" s="1"/>
  <c r="BY7" i="5"/>
  <c r="LH53" i="4" s="1"/>
  <c r="BX7" i="5"/>
  <c r="KO53" i="4" s="1"/>
  <c r="BW7" i="5"/>
  <c r="BV7" i="5"/>
  <c r="JC53" i="4" s="1"/>
  <c r="BU7" i="5"/>
  <c r="BT7" i="5"/>
  <c r="LH52" i="4" s="1"/>
  <c r="BS7" i="5"/>
  <c r="KO52" i="4" s="1"/>
  <c r="BR7" i="5"/>
  <c r="BQ7" i="5"/>
  <c r="JC52" i="4" s="1"/>
  <c r="BO7" i="5"/>
  <c r="HJ53" i="4" s="1"/>
  <c r="BN7" i="5"/>
  <c r="GQ53" i="4" s="1"/>
  <c r="BM7" i="5"/>
  <c r="BL7" i="5"/>
  <c r="FE53" i="4" s="1"/>
  <c r="BK7" i="5"/>
  <c r="EL53" i="4" s="1"/>
  <c r="BJ7" i="5"/>
  <c r="BI7" i="5"/>
  <c r="BH7" i="5"/>
  <c r="BG7" i="5"/>
  <c r="BF7" i="5"/>
  <c r="BD7" i="5"/>
  <c r="BC7" i="5"/>
  <c r="BZ53" i="4" s="1"/>
  <c r="BB7" i="5"/>
  <c r="BG53" i="4" s="1"/>
  <c r="BA7" i="5"/>
  <c r="AZ7" i="5"/>
  <c r="AY7" i="5"/>
  <c r="CS52" i="4" s="1"/>
  <c r="AX7" i="5"/>
  <c r="BZ52" i="4" s="1"/>
  <c r="AW7" i="5"/>
  <c r="AV7" i="5"/>
  <c r="AN52" i="4" s="1"/>
  <c r="AU7" i="5"/>
  <c r="U52" i="4" s="1"/>
  <c r="AS7" i="5"/>
  <c r="HJ32" i="4" s="1"/>
  <c r="AR7" i="5"/>
  <c r="GQ32" i="4" s="1"/>
  <c r="AQ7" i="5"/>
  <c r="FX32" i="4" s="1"/>
  <c r="AP7" i="5"/>
  <c r="AO7" i="5"/>
  <c r="EL32" i="4" s="1"/>
  <c r="AN7" i="5"/>
  <c r="AM7" i="5"/>
  <c r="AL7" i="5"/>
  <c r="AK7" i="5"/>
  <c r="FE31" i="4" s="1"/>
  <c r="AJ7" i="5"/>
  <c r="EL31" i="4" s="1"/>
  <c r="AH7" i="5"/>
  <c r="AG7" i="5"/>
  <c r="AF7" i="5"/>
  <c r="BG32" i="4" s="1"/>
  <c r="AE7" i="5"/>
  <c r="AN32" i="4" s="1"/>
  <c r="AD7" i="5"/>
  <c r="AC7" i="5"/>
  <c r="AB7" i="5"/>
  <c r="AA7" i="5"/>
  <c r="Z7" i="5"/>
  <c r="Y7" i="5"/>
  <c r="X7" i="5"/>
  <c r="LJ10" i="4" s="1"/>
  <c r="W7" i="5"/>
  <c r="JQ10" i="4" s="1"/>
  <c r="V7" i="5"/>
  <c r="HX10" i="4" s="1"/>
  <c r="U7" i="5"/>
  <c r="LJ8" i="4" s="1"/>
  <c r="T7" i="5"/>
  <c r="JQ8" i="4" s="1"/>
  <c r="S7" i="5"/>
  <c r="R7" i="5"/>
  <c r="Q7" i="5"/>
  <c r="CF10" i="4" s="1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JV53" i="4"/>
  <c r="FX53" i="4"/>
  <c r="CS53" i="4"/>
  <c r="AN53" i="4"/>
  <c r="U53" i="4"/>
  <c r="MA52" i="4"/>
  <c r="JV52" i="4"/>
  <c r="HJ52" i="4"/>
  <c r="GQ52" i="4"/>
  <c r="FX52" i="4"/>
  <c r="FE52" i="4"/>
  <c r="EL52" i="4"/>
  <c r="BG52" i="4"/>
  <c r="LH32" i="4"/>
  <c r="KO32" i="4"/>
  <c r="JV32" i="4"/>
  <c r="FE32" i="4"/>
  <c r="CS32" i="4"/>
  <c r="BZ32" i="4"/>
  <c r="U32" i="4"/>
  <c r="LH31" i="4"/>
  <c r="JV31" i="4"/>
  <c r="HJ31" i="4"/>
  <c r="GQ31" i="4"/>
  <c r="FX31" i="4"/>
  <c r="CS31" i="4"/>
  <c r="BZ31" i="4"/>
  <c r="BG31" i="4"/>
  <c r="AN31" i="4"/>
  <c r="U31" i="4"/>
  <c r="DU10" i="4"/>
  <c r="B10" i="4"/>
  <c r="HX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HA76" i="4"/>
  <c r="AN51" i="4"/>
  <c r="FE30" i="4"/>
  <c r="JV30" i="4"/>
  <c r="EL51" i="4"/>
  <c r="GL76" i="4"/>
  <c r="U51" i="4"/>
  <c r="EL30" i="4"/>
  <c r="U30" i="4"/>
  <c r="R76" i="4"/>
  <c r="JC51" i="4"/>
  <c r="KA76" i="4"/>
  <c r="JC30" i="4"/>
  <c r="LH51" i="4"/>
  <c r="LT76" i="4"/>
  <c r="GQ51" i="4"/>
  <c r="LH30" i="4"/>
  <c r="IE76" i="4"/>
  <c r="BZ51" i="4"/>
  <c r="GQ30" i="4"/>
  <c r="BZ30" i="4"/>
  <c r="BK76" i="4"/>
</calcChain>
</file>

<file path=xl/sharedStrings.xml><?xml version="1.0" encoding="utf-8"?>
<sst xmlns="http://schemas.openxmlformats.org/spreadsheetml/2006/main" count="277" uniqueCount="134">
  <si>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</si>
  <si>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</si>
  <si>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</si>
  <si>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</si>
  <si>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</si>
  <si>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</si>
  <si>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</si>
  <si>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</si>
  <si>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</si>
  <si>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</si>
  <si>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</si>
  <si>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</si>
  <si>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</si>
  <si>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</si>
  <si>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</si>
  <si>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</si>
  <si>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</si>
  <si>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</si>
  <si>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</si>
  <si>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</si>
  <si>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</si>
  <si>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</si>
  <si>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</si>
  <si>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</si>
  <si>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</si>
  <si>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</si>
  <si>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</si>
  <si>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</si>
  <si>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</si>
  <si>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</si>
  <si>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</si>
  <si>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</si>
  <si>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</si>
  <si>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</si>
  <si>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</si>
  <si>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</si>
  <si>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</si>
  <si>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</si>
  <si>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</si>
  <si>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</si>
  <si>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</si>
  <si>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</si>
  <si>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</si>
  <si>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</si>
  <si>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</si>
  <si>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</si>
  <si>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</si>
  <si>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</si>
  <si>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</si>
  <si>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</si>
  <si>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</si>
  <si>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</si>
  <si>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</si>
  <si>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</si>
  <si>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</si>
  <si>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</si>
  <si>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</si>
  <si>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</si>
  <si>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</si>
  <si>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</si>
  <si>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</si>
  <si>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</si>
  <si>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</si>
  <si>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</si>
  <si>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</si>
  <si>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</si>
  <si>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</si>
  <si>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</si>
  <si>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</si>
  <si>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</si>
  <si>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</si>
  <si>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</si>
  <si>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</si>
  <si>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</si>
  <si>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</si>
  <si>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</si>
  <si>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</si>
  <si>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</si>
  <si>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</si>
  <si>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</si>
  <si>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</si>
  <si>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</si>
  <si>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</si>
  <si>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</si>
  <si>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</si>
  <si>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</si>
  <si>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</si>
  <si>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</si>
  <si>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</si>
  <si>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</si>
  <si>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</si>
  <si>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</si>
  <si>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</si>
  <si>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</si>
  <si>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</si>
  <si>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</si>
  <si>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</si>
  <si>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</si>
  <si>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</si>
  <si>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</si>
  <si>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</si>
  <si>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</si>
  <si>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</si>
  <si>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</si>
  <si>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</si>
  <si>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</si>
  <si>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</si>
  <si>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</si>
  <si>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</si>
  <si>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</si>
  <si>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</si>
  <si>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</si>
  <si>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</si>
  <si>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中央区</t>
  </si>
  <si>
    <t>浜町公園地下駐車場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</si>
  <si>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</si>
  <si>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</si>
  <si>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</si>
  <si>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</si>
  <si>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</si>
  <si>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</si>
  <si>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 届出駐車場</t>
  </si>
  <si>
    <t>地下式</t>
  </si>
  <si>
    <t>公共施設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</si>
  <si>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</si>
  <si>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</si>
  <si>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</si>
  <si>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</si>
  <si>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</si>
  <si>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</si>
  <si>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</si>
  <si>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稼働率を除くすべての数値が平均値を上回っており、安定的な経営が出来ている。</t>
    <phoneticPr fontId="5"/>
  </si>
  <si>
    <t>　工事費の増により、収益的収支比率、売上高GOP比率、EBITDAすべての数値が減少した。</t>
    <rPh sb="5" eb="6">
      <t>ゾウ</t>
    </rPh>
    <rPh sb="40" eb="42">
      <t>ゲンショウ</t>
    </rPh>
    <phoneticPr fontId="5"/>
  </si>
  <si>
    <t>定期利用が増となったものの、一時利用の減により稼働率は減となった。</t>
    <rPh sb="0" eb="2">
      <t>テイキ</t>
    </rPh>
    <rPh sb="2" eb="4">
      <t>リヨウ</t>
    </rPh>
    <rPh sb="5" eb="6">
      <t>ゾウ</t>
    </rPh>
    <rPh sb="14" eb="16">
      <t>イチジ</t>
    </rPh>
    <rPh sb="16" eb="18">
      <t>リヨウ</t>
    </rPh>
    <rPh sb="19" eb="20">
      <t>ゲン</t>
    </rPh>
    <rPh sb="23" eb="25">
      <t>カドウ</t>
    </rPh>
    <rPh sb="25" eb="26">
      <t>リツ</t>
    </rPh>
    <rPh sb="27" eb="28">
      <t>ゲン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</si>
</sst>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228</c:v>
                </c:pt>
                <c:pt idx="1">
                  <c:v>164.2</c:v>
                </c:pt>
                <c:pt idx="2">
                  <c:v>231</c:v>
                </c:pt>
                <c:pt idx="3">
                  <c:v>213.8</c:v>
                </c:pt>
                <c:pt idx="4">
                  <c:v>138.5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A-496F-8040-82A4951B7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A-496F-8040-82A4951B7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0-4395-A4C1-8ED9D882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0-4395-A4C1-8ED9D882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E3E-4D77-B75E-12F55A73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E-4D77-B75E-12F55A73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26C-4FED-9F08-3D8C4C57A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C-4FED-9F08-3D8C4C57A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6-4C14-800D-974F3760B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C14-800D-974F3760B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F-4897-96C7-43CDC2011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F-4897-96C7-43CDC2011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103.4</c:v>
                </c:pt>
                <c:pt idx="1">
                  <c:v>111.8</c:v>
                </c:pt>
                <c:pt idx="2">
                  <c:v>117.2</c:v>
                </c:pt>
                <c:pt idx="3">
                  <c:v>118.1</c:v>
                </c:pt>
                <c:pt idx="4">
                  <c:v>116.4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B-4CEF-9D2E-1C12E1E1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B-4CEF-9D2E-1C12E1E10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56.1</c:v>
                </c:pt>
                <c:pt idx="1">
                  <c:v>39.1</c:v>
                </c:pt>
                <c:pt idx="2">
                  <c:v>56.7</c:v>
                </c:pt>
                <c:pt idx="3">
                  <c:v>53.2</c:v>
                </c:pt>
                <c:pt idx="4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6-4E84-9BE8-6208613B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6-4E84-9BE8-6208613B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53565</c:v>
                </c:pt>
                <c:pt idx="1">
                  <c:v>39649</c:v>
                </c:pt>
                <c:pt idx="2">
                  <c:v>58108</c:v>
                </c:pt>
                <c:pt idx="3">
                  <c:v>56782</c:v>
                </c:pt>
                <c:pt idx="4">
                  <c:v>29355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D-443F-BB40-DC714A42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43F-BB40-DC714A42A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浜町公園地下駐車場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8753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238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228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164.2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231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213.8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138.5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103.4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111.8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117.2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118.1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116.4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127.8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146.5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142.69999999999999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156.80000000000001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166.4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6.6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5.5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3.7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131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136.80000000000001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145.1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56.1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39.1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56.7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53.2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27.8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53565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39649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58108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56782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29355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56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65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81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7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-25.9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-24.6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-29.2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-810.7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-15.1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2220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3097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6051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9971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10272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145.19999999999999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219.9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107.1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143.6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114.8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D9TISwVMpXSWA/8nxZyXH877SdU2Fsx2CXppVi6JBpzflRkqqdMBdp30bAubN32YyrsRiST1vYtFppaL9xochg==" saltValue="zHv+vRfTXfrycd7wi5ske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102</v>
      </c>
      <c r="AM5" s="47" t="s">
        <v>103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101</v>
      </c>
      <c r="AV5" s="47" t="s">
        <v>104</v>
      </c>
      <c r="AW5" s="47" t="s">
        <v>92</v>
      </c>
      <c r="AX5" s="47" t="s">
        <v>93</v>
      </c>
      <c r="AY5" s="47" t="s">
        <v>105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90</v>
      </c>
      <c r="BG5" s="47" t="s">
        <v>104</v>
      </c>
      <c r="BH5" s="47" t="s">
        <v>92</v>
      </c>
      <c r="BI5" s="47" t="s">
        <v>93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101</v>
      </c>
      <c r="BR5" s="47" t="s">
        <v>104</v>
      </c>
      <c r="BS5" s="47" t="s">
        <v>92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101</v>
      </c>
      <c r="CC5" s="47" t="s">
        <v>104</v>
      </c>
      <c r="CD5" s="47" t="s">
        <v>92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90</v>
      </c>
      <c r="CP5" s="47" t="s">
        <v>91</v>
      </c>
      <c r="CQ5" s="47" t="s">
        <v>92</v>
      </c>
      <c r="CR5" s="47" t="s">
        <v>106</v>
      </c>
      <c r="CS5" s="47" t="s">
        <v>94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104</v>
      </c>
      <c r="DB5" s="47" t="s">
        <v>92</v>
      </c>
      <c r="DC5" s="47" t="s">
        <v>103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104</v>
      </c>
      <c r="DM5" s="47" t="s">
        <v>102</v>
      </c>
      <c r="DN5" s="47" t="s">
        <v>103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2">
      <c r="A6" s="37" t="s">
        <v>107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7</v>
      </c>
      <c r="H6" s="48" t="str">
        <f>SUBSTITUTE(H8,"　","")</f>
        <v>東京都中央区</v>
      </c>
      <c r="I6" s="48" t="str">
        <f t="shared" si="1"/>
        <v>浜町公園地下駐車場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28</v>
      </c>
      <c r="S6" s="50" t="str">
        <f t="shared" si="1"/>
        <v>公共施設</v>
      </c>
      <c r="T6" s="50" t="str">
        <f t="shared" si="1"/>
        <v>有</v>
      </c>
      <c r="U6" s="51">
        <f t="shared" si="1"/>
        <v>8753</v>
      </c>
      <c r="V6" s="51">
        <f t="shared" si="1"/>
        <v>238</v>
      </c>
      <c r="W6" s="51">
        <f t="shared" si="1"/>
        <v>400</v>
      </c>
      <c r="X6" s="50" t="str">
        <f t="shared" si="1"/>
        <v>無</v>
      </c>
      <c r="Y6" s="52">
        <f>IF(Y8="-",NA(),Y8)</f>
        <v>228</v>
      </c>
      <c r="Z6" s="52">
        <f t="shared" ref="Z6:AH6" si="2">IF(Z8="-",NA(),Z8)</f>
        <v>164.2</v>
      </c>
      <c r="AA6" s="52">
        <f t="shared" si="2"/>
        <v>231</v>
      </c>
      <c r="AB6" s="52">
        <f t="shared" si="2"/>
        <v>213.8</v>
      </c>
      <c r="AC6" s="52">
        <f t="shared" si="2"/>
        <v>138.5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56.1</v>
      </c>
      <c r="BG6" s="52">
        <f t="shared" ref="BG6:BO6" si="5">IF(BG8="-",NA(),BG8)</f>
        <v>39.1</v>
      </c>
      <c r="BH6" s="52">
        <f t="shared" si="5"/>
        <v>56.7</v>
      </c>
      <c r="BI6" s="52">
        <f t="shared" si="5"/>
        <v>53.2</v>
      </c>
      <c r="BJ6" s="52">
        <f t="shared" si="5"/>
        <v>27.8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53565</v>
      </c>
      <c r="BR6" s="53">
        <f t="shared" ref="BR6:BZ6" si="6">IF(BR8="-",NA(),BR8)</f>
        <v>39649</v>
      </c>
      <c r="BS6" s="53">
        <f t="shared" si="6"/>
        <v>58108</v>
      </c>
      <c r="BT6" s="53">
        <f t="shared" si="6"/>
        <v>56782</v>
      </c>
      <c r="BU6" s="53">
        <f t="shared" si="6"/>
        <v>29355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108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103.4</v>
      </c>
      <c r="DL6" s="52">
        <f t="shared" ref="DL6:DT6" si="9">IF(DL8="-",NA(),DL8)</f>
        <v>111.8</v>
      </c>
      <c r="DM6" s="52">
        <f t="shared" si="9"/>
        <v>117.2</v>
      </c>
      <c r="DN6" s="52">
        <f t="shared" si="9"/>
        <v>118.1</v>
      </c>
      <c r="DO6" s="52">
        <f t="shared" si="9"/>
        <v>116.4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109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7</v>
      </c>
      <c r="H7" s="48" t="str">
        <f t="shared" si="10"/>
        <v>東京都　中央区</v>
      </c>
      <c r="I7" s="48" t="str">
        <f t="shared" si="10"/>
        <v>浜町公園地下駐車場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28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8753</v>
      </c>
      <c r="V7" s="51">
        <f t="shared" si="10"/>
        <v>238</v>
      </c>
      <c r="W7" s="51">
        <f t="shared" si="10"/>
        <v>400</v>
      </c>
      <c r="X7" s="50" t="str">
        <f t="shared" si="10"/>
        <v>無</v>
      </c>
      <c r="Y7" s="52">
        <f>Y8</f>
        <v>228</v>
      </c>
      <c r="Z7" s="52">
        <f t="shared" ref="Z7:AH7" si="11">Z8</f>
        <v>164.2</v>
      </c>
      <c r="AA7" s="52">
        <f t="shared" si="11"/>
        <v>231</v>
      </c>
      <c r="AB7" s="52">
        <f t="shared" si="11"/>
        <v>213.8</v>
      </c>
      <c r="AC7" s="52">
        <f t="shared" si="11"/>
        <v>138.5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56.1</v>
      </c>
      <c r="BG7" s="52">
        <f t="shared" ref="BG7:BO7" si="14">BG8</f>
        <v>39.1</v>
      </c>
      <c r="BH7" s="52">
        <f t="shared" si="14"/>
        <v>56.7</v>
      </c>
      <c r="BI7" s="52">
        <f t="shared" si="14"/>
        <v>53.2</v>
      </c>
      <c r="BJ7" s="52">
        <f t="shared" si="14"/>
        <v>27.8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53565</v>
      </c>
      <c r="BR7" s="53">
        <f t="shared" ref="BR7:BZ7" si="15">BR8</f>
        <v>39649</v>
      </c>
      <c r="BS7" s="53">
        <f t="shared" si="15"/>
        <v>58108</v>
      </c>
      <c r="BT7" s="53">
        <f t="shared" si="15"/>
        <v>56782</v>
      </c>
      <c r="BU7" s="53">
        <f t="shared" si="15"/>
        <v>29355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103.4</v>
      </c>
      <c r="DL7" s="52">
        <f t="shared" ref="DL7:DT7" si="17">DL8</f>
        <v>111.8</v>
      </c>
      <c r="DM7" s="52">
        <f t="shared" si="17"/>
        <v>117.2</v>
      </c>
      <c r="DN7" s="52">
        <f t="shared" si="17"/>
        <v>118.1</v>
      </c>
      <c r="DO7" s="52">
        <f t="shared" si="17"/>
        <v>116.4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7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28</v>
      </c>
      <c r="S8" s="57" t="s">
        <v>123</v>
      </c>
      <c r="T8" s="57" t="s">
        <v>124</v>
      </c>
      <c r="U8" s="58">
        <v>8753</v>
      </c>
      <c r="V8" s="58">
        <v>238</v>
      </c>
      <c r="W8" s="58">
        <v>400</v>
      </c>
      <c r="X8" s="57" t="s">
        <v>125</v>
      </c>
      <c r="Y8" s="59">
        <v>228</v>
      </c>
      <c r="Z8" s="59">
        <v>164.2</v>
      </c>
      <c r="AA8" s="59">
        <v>231</v>
      </c>
      <c r="AB8" s="59">
        <v>213.8</v>
      </c>
      <c r="AC8" s="59">
        <v>138.5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56.1</v>
      </c>
      <c r="BG8" s="59">
        <v>39.1</v>
      </c>
      <c r="BH8" s="59">
        <v>56.7</v>
      </c>
      <c r="BI8" s="59">
        <v>53.2</v>
      </c>
      <c r="BJ8" s="59">
        <v>27.8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53565</v>
      </c>
      <c r="BR8" s="60">
        <v>39649</v>
      </c>
      <c r="BS8" s="60">
        <v>58108</v>
      </c>
      <c r="BT8" s="61">
        <v>56782</v>
      </c>
      <c r="BU8" s="61">
        <v>29355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103.4</v>
      </c>
      <c r="DL8" s="59">
        <v>111.8</v>
      </c>
      <c r="DM8" s="59">
        <v>117.2</v>
      </c>
      <c r="DN8" s="59">
        <v>118.1</v>
      </c>
      <c r="DO8" s="59">
        <v>116.4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2025-12-12T09:27:47Z</dcterms:created>
  <dcterms:modified xsi:type="dcterms:W3CDTF">2026-02-25T05:12:09Z</dcterms:modified>
  <cp:category/>
</cp:coreProperties>
</file>