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546CEBF1-3B15-43C2-9DC5-A8C5722E0D76}" xr6:coauthVersionLast="47" xr6:coauthVersionMax="47" xr10:uidLastSave="{00000000-0000-0000-0000-000000000000}"/>
  <workbookProtection workbookAlgorithmName="SHA-512" workbookHashValue="VXXNwjOojKMD/9LVqQUExd8i/2VURgp0xSnaImOAGTCo0v+E2c8YsqfkdCyUzqtKxcw5QT4Tyz3CPD2HebhJrA==" workbookSaltValue="Xo30LJVPCiuRlcgUgpTdnQ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HJ52" i="4" s="1"/>
  <c r="BI7" i="5"/>
  <c r="BH7" i="5"/>
  <c r="FX52" i="4" s="1"/>
  <c r="BG7" i="5"/>
  <c r="BF7" i="5"/>
  <c r="EL52" i="4" s="1"/>
  <c r="BD7" i="5"/>
  <c r="BC7" i="5"/>
  <c r="BB7" i="5"/>
  <c r="BA7" i="5"/>
  <c r="AZ7" i="5"/>
  <c r="AY7" i="5"/>
  <c r="AX7" i="5"/>
  <c r="AW7" i="5"/>
  <c r="AV7" i="5"/>
  <c r="AU7" i="5"/>
  <c r="AS7" i="5"/>
  <c r="AR7" i="5"/>
  <c r="GQ32" i="4" s="1"/>
  <c r="AQ7" i="5"/>
  <c r="AP7" i="5"/>
  <c r="FE32" i="4" s="1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HX8" i="4" s="1"/>
  <c r="R7" i="5"/>
  <c r="Q7" i="5"/>
  <c r="CF10" i="4" s="1"/>
  <c r="P7" i="5"/>
  <c r="O7" i="5"/>
  <c r="N7" i="5"/>
  <c r="M7" i="5"/>
  <c r="DU8" i="4" s="1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GQ52" i="4"/>
  <c r="FE52" i="4"/>
  <c r="CS52" i="4"/>
  <c r="BZ52" i="4"/>
  <c r="BG52" i="4"/>
  <c r="AN52" i="4"/>
  <c r="U52" i="4"/>
  <c r="MA32" i="4"/>
  <c r="LH32" i="4"/>
  <c r="KO32" i="4"/>
  <c r="JV32" i="4"/>
  <c r="JC32" i="4"/>
  <c r="HJ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GQ31" i="4"/>
  <c r="FE31" i="4"/>
  <c r="CS31" i="4"/>
  <c r="BZ31" i="4"/>
  <c r="BG31" i="4"/>
  <c r="AN31" i="4"/>
  <c r="U31" i="4"/>
  <c r="LJ10" i="4"/>
  <c r="JQ10" i="4"/>
  <c r="HX10" i="4"/>
  <c r="DU10" i="4"/>
  <c r="B10" i="4"/>
  <c r="JQ8" i="4"/>
  <c r="FJ8" i="4"/>
  <c r="CF8" i="4"/>
  <c r="B8" i="4"/>
  <c r="IT76" i="4" l="1"/>
  <c r="CS51" i="4"/>
  <c r="CS30" i="4"/>
  <c r="BZ76" i="4"/>
  <c r="MA51" i="4"/>
  <c r="MI76" i="4"/>
  <c r="HJ51" i="4"/>
  <c r="MA30" i="4"/>
  <c r="HJ30" i="4"/>
  <c r="C11" i="5"/>
  <c r="D11" i="5"/>
  <c r="E11" i="5"/>
  <c r="B11" i="5"/>
  <c r="LT76" i="4" l="1"/>
  <c r="GQ51" i="4"/>
  <c r="IE76" i="4"/>
  <c r="BZ51" i="4"/>
  <c r="GQ30" i="4"/>
  <c r="BZ30" i="4"/>
  <c r="BK76" i="4"/>
  <c r="LH51" i="4"/>
  <c r="LH30" i="4"/>
  <c r="AV76" i="4"/>
  <c r="KO51" i="4"/>
  <c r="LE76" i="4"/>
  <c r="FX51" i="4"/>
  <c r="KO30" i="4"/>
  <c r="HP76" i="4"/>
  <c r="BG51" i="4"/>
  <c r="FX30" i="4"/>
  <c r="BG30" i="4"/>
  <c r="AG76" i="4"/>
  <c r="JV51" i="4"/>
  <c r="KP76" i="4"/>
  <c r="FE51" i="4"/>
  <c r="JV30" i="4"/>
  <c r="HA76" i="4"/>
  <c r="AN51" i="4"/>
  <c r="FE30" i="4"/>
  <c r="AN30" i="4"/>
  <c r="GL76" i="4"/>
  <c r="U51" i="4"/>
  <c r="U30" i="4"/>
  <c r="R76" i="4"/>
  <c r="JC51" i="4"/>
  <c r="KA76" i="4"/>
  <c r="EL51" i="4"/>
  <c r="JC30" i="4"/>
  <c r="EL30" i="4"/>
</calcChain>
</file>

<file path=xl/sharedStrings.xml><?xml version="1.0" encoding="utf-8"?>
<sst xmlns="http://schemas.openxmlformats.org/spreadsheetml/2006/main" count="277" uniqueCount="130">
  <si>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</si>
  <si>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</si>
  <si>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</si>
  <si>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</si>
  <si>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</si>
  <si>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</si>
  <si>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</si>
  <si>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</si>
  <si>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</si>
  <si>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</si>
  <si>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</si>
  <si>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</si>
  <si>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</si>
  <si>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</si>
  <si>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</si>
  <si>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</si>
  <si>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</si>
  <si>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</si>
  <si>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</si>
  <si>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</si>
  <si>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</si>
  <si>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</si>
  <si>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</si>
  <si>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</si>
  <si>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</si>
  <si>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</si>
  <si>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</si>
  <si>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</si>
  <si>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</si>
  <si>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</si>
  <si>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</si>
  <si>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</si>
  <si>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</si>
  <si>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</si>
  <si>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</si>
  <si>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</si>
  <si>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</si>
  <si>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</si>
  <si>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</si>
  <si>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</si>
  <si>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</si>
  <si>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</si>
  <si>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</si>
  <si>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</si>
  <si>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</si>
  <si>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</si>
  <si>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</si>
  <si>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</si>
  <si>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</si>
  <si>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</si>
  <si>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</si>
  <si>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</si>
  <si>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</si>
  <si>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</si>
  <si>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</si>
  <si>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</si>
  <si>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</si>
  <si>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</si>
  <si>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</si>
  <si>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</si>
  <si>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</si>
  <si>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</si>
  <si>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</si>
  <si>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</si>
  <si>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</si>
  <si>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</si>
  <si>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</si>
  <si>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</si>
  <si>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</si>
  <si>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</si>
  <si>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</si>
  <si>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</si>
  <si>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</si>
  <si>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</si>
  <si>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</si>
  <si>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</si>
  <si>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</si>
  <si>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</si>
  <si>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</si>
  <si>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</si>
  <si>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</si>
  <si>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</si>
  <si>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</si>
  <si>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</si>
  <si>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</si>
  <si>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</si>
  <si>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</si>
  <si>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</si>
  <si>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</si>
  <si>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</si>
  <si>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</si>
  <si>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</si>
  <si>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</si>
  <si>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</si>
  <si>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</si>
  <si>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</si>
  <si>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</si>
  <si>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</si>
  <si>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</si>
  <si>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</si>
  <si>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</si>
  <si>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</si>
  <si>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</si>
  <si>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</si>
  <si>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</si>
  <si>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</si>
  <si>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</si>
  <si>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</si>
  <si>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</si>
  <si>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</si>
  <si>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</si>
  <si>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築地川第三駐車場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</si>
  <si>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</si>
  <si>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</si>
  <si>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</si>
  <si>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</si>
  <si>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</si>
  <si>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</si>
  <si>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</si>
  <si>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</si>
  <si>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</si>
  <si>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</si>
  <si>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</si>
  <si>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</si>
  <si>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</si>
  <si>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</si>
  <si>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</si>
  <si>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・収益的収支比率を除くすべての数値が平均値を上回っており、安定的な経営が出来ている。
・キャッシュレス決済を導入した。</t>
    <phoneticPr fontId="5"/>
  </si>
  <si>
    <t>　駐車場使用料は増えているものの、工事費の増により収益的収支比率、売上高GOP比率、EBITDAすべての数値が減少した。</t>
    <rPh sb="8" eb="9">
      <t>フ</t>
    </rPh>
    <rPh sb="17" eb="20">
      <t>コウジヒ</t>
    </rPh>
    <rPh sb="21" eb="22">
      <t>ゾウ</t>
    </rPh>
    <rPh sb="55" eb="57">
      <t>ゲンショウ</t>
    </rPh>
    <phoneticPr fontId="5"/>
  </si>
  <si>
    <t>　一時利用が増加したため、利用率が上昇した。</t>
    <rPh sb="1" eb="3">
      <t>イチジ</t>
    </rPh>
    <rPh sb="3" eb="5">
      <t>リヨウ</t>
    </rPh>
    <rPh sb="6" eb="8">
      <t>ゾウカ</t>
    </rPh>
    <rPh sb="13" eb="16">
      <t>リヨウリツ</t>
    </rPh>
    <rPh sb="17" eb="19">
      <t>ジョウショウ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</si>
</sst>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238</c:v>
                </c:pt>
                <c:pt idx="1">
                  <c:v>216.7</c:v>
                </c:pt>
                <c:pt idx="2">
                  <c:v>289.7</c:v>
                </c:pt>
                <c:pt idx="3">
                  <c:v>238.5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6-4B85-8CB1-3AD5C6E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6-4B85-8CB1-3AD5C6E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4-48DD-B9A5-2C0B4CFE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4-48DD-B9A5-2C0B4CFE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5B8-40E2-9ED3-0D0F858A4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8-40E2-9ED3-0D0F858A4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C31-47AA-90B6-3A4CB53A4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1-47AA-90B6-3A4CB53A4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1-4CA7-96FB-FB63D71E5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1-4CA7-96FB-FB63D71E5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9-4445-AD3D-75DBAE043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9-4445-AD3D-75DBAE043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151.6</c:v>
                </c:pt>
                <c:pt idx="1">
                  <c:v>143.5</c:v>
                </c:pt>
                <c:pt idx="2">
                  <c:v>172.6</c:v>
                </c:pt>
                <c:pt idx="3">
                  <c:v>154.80000000000001</c:v>
                </c:pt>
                <c:pt idx="4">
                  <c:v>166.1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1-44D7-AB37-98FD609A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1-44D7-AB37-98FD609A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58</c:v>
                </c:pt>
                <c:pt idx="1">
                  <c:v>53.9</c:v>
                </c:pt>
                <c:pt idx="2">
                  <c:v>65.5</c:v>
                </c:pt>
                <c:pt idx="3">
                  <c:v>58.1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5-43E2-82AC-8939EFDF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5-43E2-82AC-8939EFDF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22670</c:v>
                </c:pt>
                <c:pt idx="1">
                  <c:v>19011</c:v>
                </c:pt>
                <c:pt idx="2">
                  <c:v>28807</c:v>
                </c:pt>
                <c:pt idx="3">
                  <c:v>23399</c:v>
                </c:pt>
                <c:pt idx="4">
                  <c:v>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E-4DF7-A6C7-414B353C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E-4DF7-A6C7-414B353C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東京都中央区　築地川第三駐車場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1917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118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35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62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400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238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216.7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289.7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238.5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108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151.6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143.5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172.6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154.80000000000001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166.1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3200.8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274.39999999999998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972.8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2703.2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1430.9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4.8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3.3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1.5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2.2000000000000002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128.5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138.1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152.4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149.80000000000001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156.30000000000001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58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53.9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65.5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58.1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7.4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22670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19011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28807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23399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3174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-56.4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16.899999999999999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26.4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-1.9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764.6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72.599999999999994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50.4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32.799999999999997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72.400000000000006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VNEmKPzIFDZt9glD2J7BAjhZ1pixfwithOrUeZ30EHUQFm+tVIZcqvjPtK9c49uGiQOObiJ+0zimpy8Be/yp5w==" saltValue="4mye354rWLAi+EdHJ3M+Z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91</v>
      </c>
      <c r="AL5" s="47" t="s">
        <v>92</v>
      </c>
      <c r="AM5" s="47" t="s">
        <v>93</v>
      </c>
      <c r="AN5" s="47" t="s">
        <v>101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102</v>
      </c>
      <c r="AV5" s="47" t="s">
        <v>91</v>
      </c>
      <c r="AW5" s="47" t="s">
        <v>103</v>
      </c>
      <c r="AX5" s="47" t="s">
        <v>104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102</v>
      </c>
      <c r="BG5" s="47" t="s">
        <v>91</v>
      </c>
      <c r="BH5" s="47" t="s">
        <v>92</v>
      </c>
      <c r="BI5" s="47" t="s">
        <v>93</v>
      </c>
      <c r="BJ5" s="47" t="s">
        <v>101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102</v>
      </c>
      <c r="BR5" s="47" t="s">
        <v>91</v>
      </c>
      <c r="BS5" s="47" t="s">
        <v>92</v>
      </c>
      <c r="BT5" s="47" t="s">
        <v>93</v>
      </c>
      <c r="BU5" s="47" t="s">
        <v>101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102</v>
      </c>
      <c r="CC5" s="47" t="s">
        <v>105</v>
      </c>
      <c r="CD5" s="47" t="s">
        <v>103</v>
      </c>
      <c r="CE5" s="47" t="s">
        <v>104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105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105</v>
      </c>
      <c r="DB5" s="47" t="s">
        <v>92</v>
      </c>
      <c r="DC5" s="47" t="s">
        <v>104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102</v>
      </c>
      <c r="DL5" s="47" t="s">
        <v>91</v>
      </c>
      <c r="DM5" s="47" t="s">
        <v>92</v>
      </c>
      <c r="DN5" s="47" t="s">
        <v>93</v>
      </c>
      <c r="DO5" s="47" t="s">
        <v>101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106</v>
      </c>
      <c r="B6" s="48">
        <f>B8</f>
        <v>2024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東京都中央区</v>
      </c>
      <c r="I6" s="48" t="str">
        <f t="shared" si="1"/>
        <v>築地川第三駐車場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35</v>
      </c>
      <c r="S6" s="50" t="str">
        <f t="shared" si="1"/>
        <v>公共施設</v>
      </c>
      <c r="T6" s="50" t="str">
        <f t="shared" si="1"/>
        <v>無</v>
      </c>
      <c r="U6" s="51">
        <f t="shared" si="1"/>
        <v>1917</v>
      </c>
      <c r="V6" s="51">
        <f t="shared" si="1"/>
        <v>62</v>
      </c>
      <c r="W6" s="51">
        <f t="shared" si="1"/>
        <v>400</v>
      </c>
      <c r="X6" s="50" t="str">
        <f t="shared" si="1"/>
        <v>無</v>
      </c>
      <c r="Y6" s="52">
        <f>IF(Y8="-",NA(),Y8)</f>
        <v>238</v>
      </c>
      <c r="Z6" s="52">
        <f t="shared" ref="Z6:AH6" si="2">IF(Z8="-",NA(),Z8)</f>
        <v>216.7</v>
      </c>
      <c r="AA6" s="52">
        <f t="shared" si="2"/>
        <v>289.7</v>
      </c>
      <c r="AB6" s="52">
        <f t="shared" si="2"/>
        <v>238.5</v>
      </c>
      <c r="AC6" s="52">
        <f t="shared" si="2"/>
        <v>108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58</v>
      </c>
      <c r="BG6" s="52">
        <f t="shared" ref="BG6:BO6" si="5">IF(BG8="-",NA(),BG8)</f>
        <v>53.9</v>
      </c>
      <c r="BH6" s="52">
        <f t="shared" si="5"/>
        <v>65.5</v>
      </c>
      <c r="BI6" s="52">
        <f t="shared" si="5"/>
        <v>58.1</v>
      </c>
      <c r="BJ6" s="52">
        <f t="shared" si="5"/>
        <v>7.4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22670</v>
      </c>
      <c r="BR6" s="53">
        <f t="shared" ref="BR6:BZ6" si="6">IF(BR8="-",NA(),BR8)</f>
        <v>19011</v>
      </c>
      <c r="BS6" s="53">
        <f t="shared" si="6"/>
        <v>28807</v>
      </c>
      <c r="BT6" s="53">
        <f t="shared" si="6"/>
        <v>23399</v>
      </c>
      <c r="BU6" s="53">
        <f t="shared" si="6"/>
        <v>3174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151.6</v>
      </c>
      <c r="DL6" s="52">
        <f t="shared" ref="DL6:DT6" si="9">IF(DL8="-",NA(),DL8)</f>
        <v>143.5</v>
      </c>
      <c r="DM6" s="52">
        <f t="shared" si="9"/>
        <v>172.6</v>
      </c>
      <c r="DN6" s="52">
        <f t="shared" si="9"/>
        <v>154.80000000000001</v>
      </c>
      <c r="DO6" s="52">
        <f t="shared" si="9"/>
        <v>166.1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108</v>
      </c>
      <c r="B7" s="48">
        <f t="shared" ref="B7:X7" si="10">B8</f>
        <v>2024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東京都　中央区</v>
      </c>
      <c r="I7" s="48" t="str">
        <f t="shared" si="10"/>
        <v>築地川第三駐車場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35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1917</v>
      </c>
      <c r="V7" s="51">
        <f t="shared" si="10"/>
        <v>62</v>
      </c>
      <c r="W7" s="51">
        <f t="shared" si="10"/>
        <v>400</v>
      </c>
      <c r="X7" s="50" t="str">
        <f t="shared" si="10"/>
        <v>無</v>
      </c>
      <c r="Y7" s="52">
        <f>Y8</f>
        <v>238</v>
      </c>
      <c r="Z7" s="52">
        <f t="shared" ref="Z7:AH7" si="11">Z8</f>
        <v>216.7</v>
      </c>
      <c r="AA7" s="52">
        <f t="shared" si="11"/>
        <v>289.7</v>
      </c>
      <c r="AB7" s="52">
        <f t="shared" si="11"/>
        <v>238.5</v>
      </c>
      <c r="AC7" s="52">
        <f t="shared" si="11"/>
        <v>108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58</v>
      </c>
      <c r="BG7" s="52">
        <f t="shared" ref="BG7:BO7" si="14">BG8</f>
        <v>53.9</v>
      </c>
      <c r="BH7" s="52">
        <f t="shared" si="14"/>
        <v>65.5</v>
      </c>
      <c r="BI7" s="52">
        <f t="shared" si="14"/>
        <v>58.1</v>
      </c>
      <c r="BJ7" s="52">
        <f t="shared" si="14"/>
        <v>7.4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22670</v>
      </c>
      <c r="BR7" s="53">
        <f t="shared" ref="BR7:BZ7" si="15">BR8</f>
        <v>19011</v>
      </c>
      <c r="BS7" s="53">
        <f t="shared" si="15"/>
        <v>28807</v>
      </c>
      <c r="BT7" s="53">
        <f t="shared" si="15"/>
        <v>23399</v>
      </c>
      <c r="BU7" s="53">
        <f t="shared" si="15"/>
        <v>3174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107</v>
      </c>
      <c r="CL7" s="49"/>
      <c r="CM7" s="51">
        <f>CM8</f>
        <v>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151.6</v>
      </c>
      <c r="DL7" s="52">
        <f t="shared" ref="DL7:DT7" si="17">DL8</f>
        <v>143.5</v>
      </c>
      <c r="DM7" s="52">
        <f t="shared" si="17"/>
        <v>172.6</v>
      </c>
      <c r="DN7" s="52">
        <f t="shared" si="17"/>
        <v>154.80000000000001</v>
      </c>
      <c r="DO7" s="52">
        <f t="shared" si="17"/>
        <v>166.1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131024</v>
      </c>
      <c r="D8" s="55">
        <v>47</v>
      </c>
      <c r="E8" s="55">
        <v>14</v>
      </c>
      <c r="F8" s="55">
        <v>0</v>
      </c>
      <c r="G8" s="55">
        <v>5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35</v>
      </c>
      <c r="S8" s="57" t="s">
        <v>120</v>
      </c>
      <c r="T8" s="57" t="s">
        <v>121</v>
      </c>
      <c r="U8" s="58">
        <v>1917</v>
      </c>
      <c r="V8" s="58">
        <v>62</v>
      </c>
      <c r="W8" s="58">
        <v>400</v>
      </c>
      <c r="X8" s="57" t="s">
        <v>121</v>
      </c>
      <c r="Y8" s="59">
        <v>238</v>
      </c>
      <c r="Z8" s="59">
        <v>216.7</v>
      </c>
      <c r="AA8" s="59">
        <v>289.7</v>
      </c>
      <c r="AB8" s="59">
        <v>238.5</v>
      </c>
      <c r="AC8" s="59">
        <v>108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58</v>
      </c>
      <c r="BG8" s="59">
        <v>53.9</v>
      </c>
      <c r="BH8" s="59">
        <v>65.5</v>
      </c>
      <c r="BI8" s="59">
        <v>58.1</v>
      </c>
      <c r="BJ8" s="59">
        <v>7.4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22670</v>
      </c>
      <c r="BR8" s="60">
        <v>19011</v>
      </c>
      <c r="BS8" s="60">
        <v>28807</v>
      </c>
      <c r="BT8" s="61">
        <v>23399</v>
      </c>
      <c r="BU8" s="61">
        <v>3174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151.6</v>
      </c>
      <c r="DL8" s="59">
        <v>143.5</v>
      </c>
      <c r="DM8" s="59">
        <v>172.6</v>
      </c>
      <c r="DN8" s="59">
        <v>154.80000000000001</v>
      </c>
      <c r="DO8" s="59">
        <v>166.1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2025-12-12T09:27:45Z</dcterms:created>
  <dcterms:modified xsi:type="dcterms:W3CDTF">2026-02-25T05:11:19Z</dcterms:modified>
  <cp:category/>
</cp:coreProperties>
</file>