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20260113_公営企業に係る経営比較分析表（令和６年度決算）の分析・公表について\06_HP掲載\★データまとめ\"/>
    </mc:Choice>
  </mc:AlternateContent>
  <xr:revisionPtr revIDLastSave="0" documentId="13_ncr:1_{8B3C2E78-DD0C-4D07-84FB-B9A58E7F02C0}" xr6:coauthVersionLast="47" xr6:coauthVersionMax="47" xr10:uidLastSave="{00000000-0000-0000-0000-000000000000}"/>
  <workbookProtection workbookAlgorithmName="SHA-512" workbookHashValue="K1StpBtz64/qcO+3SPM4BIcc8nptc/PUfnIZNpkH7LxsSKkWTHLVLNVxN9zZzNmGvg1uh7fvPgaf5xmCO5FDPw==" workbookSaltValue="NxVK/LiQ3Pr58Jz5vmj3Vw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G88" i="4"/>
  <c r="D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IT76" i="4" l="1"/>
  <c r="CS51" i="4"/>
  <c r="HJ30" i="4"/>
  <c r="CS30" i="4"/>
  <c r="BZ76" i="4"/>
  <c r="MA51" i="4"/>
  <c r="MI76" i="4"/>
  <c r="HJ51" i="4"/>
  <c r="MA30" i="4"/>
  <c r="C11" i="5"/>
  <c r="D11" i="5"/>
  <c r="E11" i="5"/>
  <c r="B11" i="5"/>
  <c r="LT76" i="4" l="1"/>
  <c r="GQ51" i="4"/>
  <c r="LH30" i="4"/>
  <c r="IE76" i="4"/>
  <c r="BZ51" i="4"/>
  <c r="GQ30" i="4"/>
  <c r="BZ30" i="4"/>
  <c r="BK76" i="4"/>
  <c r="LH51" i="4"/>
  <c r="AV76" i="4"/>
  <c r="KO51" i="4"/>
  <c r="LE76" i="4"/>
  <c r="FX51" i="4"/>
  <c r="KO30" i="4"/>
  <c r="HP76" i="4"/>
  <c r="BG51" i="4"/>
  <c r="FX30" i="4"/>
  <c r="BG30" i="4"/>
  <c r="AN51" i="4"/>
  <c r="AN30" i="4"/>
  <c r="AG76" i="4"/>
  <c r="JV51" i="4"/>
  <c r="KP76" i="4"/>
  <c r="FE51" i="4"/>
  <c r="JV30" i="4"/>
  <c r="HA76" i="4"/>
  <c r="FE30" i="4"/>
  <c r="GL76" i="4"/>
  <c r="U51" i="4"/>
  <c r="EL30" i="4"/>
  <c r="U30" i="4"/>
  <c r="R76" i="4"/>
  <c r="JC51" i="4"/>
  <c r="KA76" i="4"/>
  <c r="EL51" i="4"/>
  <c r="JC30" i="4"/>
</calcChain>
</file>

<file path=xl/sharedStrings.xml><?xml version="1.0" encoding="utf-8"?>
<sst xmlns="http://schemas.openxmlformats.org/spreadsheetml/2006/main" count="277" uniqueCount="127">
  <si>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</si>
  <si>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</si>
  <si>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</si>
  <si>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</si>
  <si>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</si>
  <si>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</si>
  <si>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</si>
  <si>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</si>
  <si>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</si>
  <si>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</si>
  <si>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</si>
  <si>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</si>
  <si>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</si>
  <si>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</si>
  <si>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</si>
  <si>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</si>
  <si>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</si>
  <si>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</si>
  <si>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</si>
  <si>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</si>
  <si>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</si>
  <si>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</si>
  <si>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</si>
  <si>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</si>
  <si>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</si>
  <si>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</si>
  <si>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</si>
  <si>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</si>
  <si>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</si>
  <si>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</si>
  <si>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</si>
  <si>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</si>
  <si>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</si>
  <si>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</si>
  <si>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</si>
  <si>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</si>
  <si>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</si>
  <si>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</si>
  <si>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</si>
  <si>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</si>
  <si>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</si>
  <si>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</si>
  <si>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</si>
  <si>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</si>
  <si>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</si>
  <si>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</si>
  <si>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</si>
  <si>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</si>
  <si>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</si>
  <si>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</si>
  <si>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</si>
  <si>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</si>
  <si>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</si>
  <si>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</si>
  <si>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</si>
  <si>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</si>
  <si>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</si>
  <si>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</si>
  <si>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</si>
  <si>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</si>
  <si>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</si>
  <si>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</si>
  <si>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</si>
  <si>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</si>
  <si>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</si>
  <si>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</si>
  <si>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</si>
  <si>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</si>
  <si>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</si>
  <si>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</si>
  <si>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</si>
  <si>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</si>
  <si>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</si>
  <si>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</si>
  <si>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</si>
  <si>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</si>
  <si>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</si>
  <si>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</si>
  <si>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</si>
  <si>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</si>
  <si>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</si>
  <si>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</si>
  <si>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</si>
  <si>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</si>
  <si>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</si>
  <si>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</si>
  <si>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</si>
  <si>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</si>
  <si>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</si>
  <si>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</si>
  <si>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</si>
  <si>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</si>
  <si>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</si>
  <si>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</si>
  <si>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</si>
  <si>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</si>
  <si>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</si>
  <si>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</si>
  <si>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</si>
  <si>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</si>
  <si>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</si>
  <si>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</si>
  <si>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</si>
  <si>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</si>
  <si>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</si>
  <si>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</si>
  <si>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中央区</t>
  </si>
  <si>
    <t>銀座地下駐車場</t>
  </si>
  <si>
    <t>法非適用</t>
  </si>
  <si>
    <t>駐車場整備事業</t>
  </si>
  <si>
    <t>-</t>
  </si>
  <si>
    <t>Ａ２Ｂ２</t>
  </si>
  <si>
    <t>非設置</t>
  </si>
  <si>
    <t>該当数値なし</t>
  </si>
  <si>
    <t>都市計画駐車場 届出駐車場</t>
  </si>
  <si>
    <t>地下式</t>
  </si>
  <si>
    <t>公共施設</t>
  </si>
  <si>
    <t>有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</si>
  <si>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</si>
  <si>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</si>
  <si>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</si>
  <si>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</si>
  <si>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</si>
  <si>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</si>
  <si>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定期利用、一時利用ともに台数が増加したため稼働率は増加した。</t>
    <rPh sb="0" eb="2">
      <t>テイキ</t>
    </rPh>
    <rPh sb="2" eb="4">
      <t>リヨウ</t>
    </rPh>
    <phoneticPr fontId="5"/>
  </si>
  <si>
    <t>　老朽化等に伴う設備機器の更新などについて、計画的な対応が必要である。</t>
    <phoneticPr fontId="5"/>
  </si>
  <si>
    <t>　駐車場使用料は増えているものの、工事費の増により収益的収支比率、売上高GOP比率、EBITDAすべての数値が減少した。</t>
    <rPh sb="1" eb="4">
      <t>チュウシャジョウ</t>
    </rPh>
    <rPh sb="4" eb="7">
      <t>シヨウリョウ</t>
    </rPh>
    <rPh sb="8" eb="9">
      <t>フ</t>
    </rPh>
    <rPh sb="21" eb="22">
      <t>ゾウ</t>
    </rPh>
    <rPh sb="55" eb="57">
      <t>ゲンショウ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</si>
</sst>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96</c:v>
                </c:pt>
                <c:pt idx="1">
                  <c:v>48.1</c:v>
                </c:pt>
                <c:pt idx="2">
                  <c:v>55.4</c:v>
                </c:pt>
                <c:pt idx="3">
                  <c:v>90.8</c:v>
                </c:pt>
                <c:pt idx="4">
                  <c:v>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41-4A34-8535-F41C841E8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127.8</c:v>
                </c:pt>
                <c:pt idx="1">
                  <c:v>146.5</c:v>
                </c:pt>
                <c:pt idx="2">
                  <c:v>142.69999999999999</c:v>
                </c:pt>
                <c:pt idx="3">
                  <c:v>156.80000000000001</c:v>
                </c:pt>
                <c:pt idx="4">
                  <c:v>166.4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41-4A34-8535-F41C841E8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F-4EED-BDD9-1A83ED39E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145.19999999999999</c:v>
                </c:pt>
                <c:pt idx="1">
                  <c:v>219.9</c:v>
                </c:pt>
                <c:pt idx="2">
                  <c:v>107.1</c:v>
                </c:pt>
                <c:pt idx="3">
                  <c:v>143.6</c:v>
                </c:pt>
                <c:pt idx="4">
                  <c:v>114.8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F-4EED-BDD9-1A83ED39E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4C84-4FD0-A97F-149A15C7F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84-4FD0-A97F-149A15C7F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8A92-44AF-B7CD-50CCBE942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92-44AF-B7CD-50CCBE942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6A-457D-981D-519CE7250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6.6</c:v>
                </c:pt>
                <c:pt idx="1">
                  <c:v>5.5</c:v>
                </c:pt>
                <c:pt idx="2">
                  <c:v>4.0999999999999996</c:v>
                </c:pt>
                <c:pt idx="3">
                  <c:v>3.7</c:v>
                </c:pt>
                <c:pt idx="4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6A-457D-981D-519CE7250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0A-4CD8-8A3F-BCB4201CC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67</c:v>
                </c:pt>
                <c:pt idx="1">
                  <c:v>56</c:v>
                </c:pt>
                <c:pt idx="2">
                  <c:v>65</c:v>
                </c:pt>
                <c:pt idx="3">
                  <c:v>81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0A-4CD8-8A3F-BCB4201CC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108.2</c:v>
                </c:pt>
                <c:pt idx="1">
                  <c:v>108.2</c:v>
                </c:pt>
                <c:pt idx="2">
                  <c:v>105.2</c:v>
                </c:pt>
                <c:pt idx="3">
                  <c:v>111.2</c:v>
                </c:pt>
                <c:pt idx="4">
                  <c:v>116.4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9-4253-9D2C-E3F383A3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131</c:v>
                </c:pt>
                <c:pt idx="1">
                  <c:v>136.80000000000001</c:v>
                </c:pt>
                <c:pt idx="2">
                  <c:v>145.1</c:v>
                </c:pt>
                <c:pt idx="3">
                  <c:v>149.80000000000001</c:v>
                </c:pt>
                <c:pt idx="4">
                  <c:v>156.1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69-4253-9D2C-E3F383A3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-4.2</c:v>
                </c:pt>
                <c:pt idx="1">
                  <c:v>-107.9</c:v>
                </c:pt>
                <c:pt idx="2">
                  <c:v>-80.400000000000006</c:v>
                </c:pt>
                <c:pt idx="3">
                  <c:v>-10.1</c:v>
                </c:pt>
                <c:pt idx="4">
                  <c:v>-120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F-4B7B-8050-BBC618EC5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-25.9</c:v>
                </c:pt>
                <c:pt idx="1">
                  <c:v>-24.6</c:v>
                </c:pt>
                <c:pt idx="2">
                  <c:v>-29.2</c:v>
                </c:pt>
                <c:pt idx="3">
                  <c:v>-810.7</c:v>
                </c:pt>
                <c:pt idx="4">
                  <c:v>-15.1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CF-4B7B-8050-BBC618EC5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-1968</c:v>
                </c:pt>
                <c:pt idx="1">
                  <c:v>-50571</c:v>
                </c:pt>
                <c:pt idx="2">
                  <c:v>-36150</c:v>
                </c:pt>
                <c:pt idx="3">
                  <c:v>-4949</c:v>
                </c:pt>
                <c:pt idx="4">
                  <c:v>-62840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2-45D5-B34A-C7F3B0670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2220</c:v>
                </c:pt>
                <c:pt idx="1">
                  <c:v>3097</c:v>
                </c:pt>
                <c:pt idx="2">
                  <c:v>6051</c:v>
                </c:pt>
                <c:pt idx="3">
                  <c:v>9971</c:v>
                </c:pt>
                <c:pt idx="4">
                  <c:v>10272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82-45D5-B34A-C7F3B0670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東京都中央区　銀座地下駐車場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82" t="str">
        <f>データ!J7</f>
        <v>法非適用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82" t="str">
        <f>データ!K7</f>
        <v>駐車場整備事業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4"/>
      <c r="CF8" s="82" t="str">
        <f>データ!L7</f>
        <v>-</v>
      </c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4"/>
      <c r="DU8" s="85" t="str">
        <f>データ!M7</f>
        <v>Ａ２Ｂ２</v>
      </c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 t="str">
        <f>データ!N7</f>
        <v>非設置</v>
      </c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85" t="str">
        <f>データ!S7</f>
        <v>公共施設</v>
      </c>
      <c r="HY8" s="85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  <c r="IU8" s="85"/>
      <c r="IV8" s="85"/>
      <c r="IW8" s="85"/>
      <c r="IX8" s="85"/>
      <c r="IY8" s="85"/>
      <c r="IZ8" s="85"/>
      <c r="JA8" s="85"/>
      <c r="JB8" s="85"/>
      <c r="JC8" s="85"/>
      <c r="JD8" s="85"/>
      <c r="JE8" s="85"/>
      <c r="JF8" s="85"/>
      <c r="JG8" s="85"/>
      <c r="JH8" s="85"/>
      <c r="JI8" s="85"/>
      <c r="JJ8" s="85"/>
      <c r="JK8" s="85"/>
      <c r="JL8" s="85"/>
      <c r="JM8" s="85"/>
      <c r="JN8" s="85"/>
      <c r="JO8" s="85"/>
      <c r="JP8" s="85"/>
      <c r="JQ8" s="85" t="str">
        <f>データ!T7</f>
        <v>有</v>
      </c>
      <c r="JR8" s="85"/>
      <c r="JS8" s="85"/>
      <c r="JT8" s="85"/>
      <c r="JU8" s="85"/>
      <c r="JV8" s="85"/>
      <c r="JW8" s="85"/>
      <c r="JX8" s="85"/>
      <c r="JY8" s="85"/>
      <c r="JZ8" s="85"/>
      <c r="KA8" s="85"/>
      <c r="KB8" s="85"/>
      <c r="KC8" s="85"/>
      <c r="KD8" s="85"/>
      <c r="KE8" s="85"/>
      <c r="KF8" s="85"/>
      <c r="KG8" s="85"/>
      <c r="KH8" s="85"/>
      <c r="KI8" s="85"/>
      <c r="KJ8" s="85"/>
      <c r="KK8" s="85"/>
      <c r="KL8" s="85"/>
      <c r="KM8" s="85"/>
      <c r="KN8" s="85"/>
      <c r="KO8" s="85"/>
      <c r="KP8" s="85"/>
      <c r="KQ8" s="85"/>
      <c r="KR8" s="85"/>
      <c r="KS8" s="85"/>
      <c r="KT8" s="85"/>
      <c r="KU8" s="85"/>
      <c r="KV8" s="85"/>
      <c r="KW8" s="85"/>
      <c r="KX8" s="85"/>
      <c r="KY8" s="85"/>
      <c r="KZ8" s="85"/>
      <c r="LA8" s="85"/>
      <c r="LB8" s="85"/>
      <c r="LC8" s="85"/>
      <c r="LD8" s="85"/>
      <c r="LE8" s="85"/>
      <c r="LF8" s="85"/>
      <c r="LG8" s="85"/>
      <c r="LH8" s="85"/>
      <c r="LI8" s="85"/>
      <c r="LJ8" s="86">
        <f>データ!U7</f>
        <v>5378</v>
      </c>
      <c r="LK8" s="86"/>
      <c r="LL8" s="86"/>
      <c r="LM8" s="86"/>
      <c r="LN8" s="86"/>
      <c r="LO8" s="86"/>
      <c r="LP8" s="86"/>
      <c r="LQ8" s="86"/>
      <c r="LR8" s="86"/>
      <c r="LS8" s="86"/>
      <c r="LT8" s="86"/>
      <c r="LU8" s="86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6"/>
      <c r="MG8" s="86"/>
      <c r="MH8" s="86"/>
      <c r="MI8" s="86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6"/>
      <c r="MU8" s="86"/>
      <c r="MV8" s="86"/>
      <c r="MW8" s="86"/>
      <c r="MX8" s="86"/>
      <c r="MY8" s="86"/>
      <c r="MZ8" s="86"/>
      <c r="NA8" s="86"/>
      <c r="NB8" s="86"/>
      <c r="NC8" s="3"/>
      <c r="ND8" s="87" t="s">
        <v>10</v>
      </c>
      <c r="NE8" s="88"/>
      <c r="NF8" s="76" t="s">
        <v>11</v>
      </c>
      <c r="NG8" s="76"/>
      <c r="NH8" s="76"/>
      <c r="NI8" s="76"/>
      <c r="NJ8" s="76"/>
      <c r="NK8" s="76"/>
      <c r="NL8" s="76"/>
      <c r="NM8" s="76"/>
      <c r="NN8" s="76"/>
      <c r="NO8" s="76"/>
      <c r="NP8" s="76"/>
      <c r="NQ8" s="77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78" t="s">
        <v>19</v>
      </c>
      <c r="NE9" s="79"/>
      <c r="NF9" s="80" t="s">
        <v>20</v>
      </c>
      <c r="NG9" s="80"/>
      <c r="NH9" s="80"/>
      <c r="NI9" s="80"/>
      <c r="NJ9" s="80"/>
      <c r="NK9" s="80"/>
      <c r="NL9" s="80"/>
      <c r="NM9" s="80"/>
      <c r="NN9" s="80"/>
      <c r="NO9" s="80"/>
      <c r="NP9" s="80"/>
      <c r="NQ9" s="81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114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82" t="str">
        <f>データ!Q7</f>
        <v>地下式</v>
      </c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4"/>
      <c r="DU10" s="86">
        <f>データ!R7</f>
        <v>25</v>
      </c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6">
        <f>データ!V7</f>
        <v>134</v>
      </c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6"/>
      <c r="JA10" s="86"/>
      <c r="JB10" s="86"/>
      <c r="JC10" s="86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6"/>
      <c r="JO10" s="86"/>
      <c r="JP10" s="86"/>
      <c r="JQ10" s="86">
        <f>データ!W7</f>
        <v>400</v>
      </c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6"/>
      <c r="KC10" s="86"/>
      <c r="KD10" s="86"/>
      <c r="KE10" s="86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6"/>
      <c r="KQ10" s="86"/>
      <c r="KR10" s="86"/>
      <c r="KS10" s="86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6"/>
      <c r="LE10" s="86"/>
      <c r="LF10" s="86"/>
      <c r="LG10" s="86"/>
      <c r="LH10" s="86"/>
      <c r="LI10" s="86"/>
      <c r="LJ10" s="85" t="str">
        <f>データ!X7</f>
        <v>無</v>
      </c>
      <c r="LK10" s="85"/>
      <c r="LL10" s="85"/>
      <c r="LM10" s="85"/>
      <c r="LN10" s="85"/>
      <c r="LO10" s="85"/>
      <c r="LP10" s="85"/>
      <c r="LQ10" s="85"/>
      <c r="LR10" s="85"/>
      <c r="LS10" s="85"/>
      <c r="LT10" s="85"/>
      <c r="LU10" s="85"/>
      <c r="LV10" s="85"/>
      <c r="LW10" s="85"/>
      <c r="LX10" s="85"/>
      <c r="LY10" s="85"/>
      <c r="LZ10" s="85"/>
      <c r="MA10" s="85"/>
      <c r="MB10" s="85"/>
      <c r="MC10" s="85"/>
      <c r="MD10" s="85"/>
      <c r="ME10" s="85"/>
      <c r="MF10" s="85"/>
      <c r="MG10" s="85"/>
      <c r="MH10" s="85"/>
      <c r="MI10" s="85"/>
      <c r="MJ10" s="85"/>
      <c r="MK10" s="85"/>
      <c r="ML10" s="85"/>
      <c r="MM10" s="85"/>
      <c r="MN10" s="85"/>
      <c r="MO10" s="85"/>
      <c r="MP10" s="85"/>
      <c r="MQ10" s="85"/>
      <c r="MR10" s="85"/>
      <c r="MS10" s="85"/>
      <c r="MT10" s="85"/>
      <c r="MU10" s="85"/>
      <c r="MV10" s="85"/>
      <c r="MW10" s="85"/>
      <c r="MX10" s="85"/>
      <c r="MY10" s="85"/>
      <c r="MZ10" s="85"/>
      <c r="NA10" s="85"/>
      <c r="NB10" s="85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126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データ!$B$11</f>
        <v>R02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R03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R04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R05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R06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データ!$B$11</f>
        <v>R02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R03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R04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R05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R06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データ!$B$11</f>
        <v>R02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R03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R04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R05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R06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3" t="s">
        <v>27</v>
      </c>
      <c r="K31" s="114"/>
      <c r="L31" s="114"/>
      <c r="M31" s="114"/>
      <c r="N31" s="114"/>
      <c r="O31" s="114"/>
      <c r="P31" s="114"/>
      <c r="Q31" s="114"/>
      <c r="R31" s="114"/>
      <c r="S31" s="114"/>
      <c r="T31" s="115"/>
      <c r="U31" s="116">
        <f>データ!Y7</f>
        <v>96</v>
      </c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>
        <f>データ!Z7</f>
        <v>48.1</v>
      </c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>
        <f>データ!AA7</f>
        <v>55.4</v>
      </c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>
        <f>データ!AB7</f>
        <v>90.8</v>
      </c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>
        <f>データ!AC7</f>
        <v>45.5</v>
      </c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3" t="s">
        <v>27</v>
      </c>
      <c r="EB31" s="114"/>
      <c r="EC31" s="114"/>
      <c r="ED31" s="114"/>
      <c r="EE31" s="114"/>
      <c r="EF31" s="114"/>
      <c r="EG31" s="114"/>
      <c r="EH31" s="114"/>
      <c r="EI31" s="114"/>
      <c r="EJ31" s="114"/>
      <c r="EK31" s="115"/>
      <c r="EL31" s="116">
        <f>データ!AJ7</f>
        <v>0</v>
      </c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>
        <f>データ!AK7</f>
        <v>0</v>
      </c>
      <c r="FF31" s="116"/>
      <c r="FG31" s="116"/>
      <c r="FH31" s="116"/>
      <c r="FI31" s="116"/>
      <c r="FJ31" s="116"/>
      <c r="FK31" s="116"/>
      <c r="FL31" s="116"/>
      <c r="FM31" s="116"/>
      <c r="FN31" s="116"/>
      <c r="FO31" s="116"/>
      <c r="FP31" s="116"/>
      <c r="FQ31" s="116"/>
      <c r="FR31" s="116"/>
      <c r="FS31" s="116"/>
      <c r="FT31" s="116"/>
      <c r="FU31" s="116"/>
      <c r="FV31" s="116"/>
      <c r="FW31" s="116"/>
      <c r="FX31" s="116">
        <f>データ!AL7</f>
        <v>0</v>
      </c>
      <c r="FY31" s="116"/>
      <c r="FZ31" s="116"/>
      <c r="GA31" s="116"/>
      <c r="GB31" s="116"/>
      <c r="GC31" s="116"/>
      <c r="GD31" s="116"/>
      <c r="GE31" s="116"/>
      <c r="GF31" s="116"/>
      <c r="GG31" s="116"/>
      <c r="GH31" s="116"/>
      <c r="GI31" s="116"/>
      <c r="GJ31" s="116"/>
      <c r="GK31" s="116"/>
      <c r="GL31" s="116"/>
      <c r="GM31" s="116"/>
      <c r="GN31" s="116"/>
      <c r="GO31" s="116"/>
      <c r="GP31" s="116"/>
      <c r="GQ31" s="116">
        <f>データ!AM7</f>
        <v>0</v>
      </c>
      <c r="GR31" s="116"/>
      <c r="GS31" s="116"/>
      <c r="GT31" s="116"/>
      <c r="GU31" s="116"/>
      <c r="GV31" s="116"/>
      <c r="GW31" s="116"/>
      <c r="GX31" s="116"/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  <c r="HJ31" s="116">
        <f>データ!AN7</f>
        <v>0</v>
      </c>
      <c r="HK31" s="116"/>
      <c r="HL31" s="116"/>
      <c r="HM31" s="116"/>
      <c r="HN31" s="116"/>
      <c r="HO31" s="116"/>
      <c r="HP31" s="116"/>
      <c r="HQ31" s="116"/>
      <c r="HR31" s="116"/>
      <c r="HS31" s="116"/>
      <c r="HT31" s="116"/>
      <c r="HU31" s="116"/>
      <c r="HV31" s="116"/>
      <c r="HW31" s="116"/>
      <c r="HX31" s="116"/>
      <c r="HY31" s="116"/>
      <c r="HZ31" s="116"/>
      <c r="IA31" s="116"/>
      <c r="IB31" s="116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3" t="s">
        <v>27</v>
      </c>
      <c r="IS31" s="114"/>
      <c r="IT31" s="114"/>
      <c r="IU31" s="114"/>
      <c r="IV31" s="114"/>
      <c r="IW31" s="114"/>
      <c r="IX31" s="114"/>
      <c r="IY31" s="114"/>
      <c r="IZ31" s="114"/>
      <c r="JA31" s="114"/>
      <c r="JB31" s="115"/>
      <c r="JC31" s="110">
        <f>データ!DK7</f>
        <v>108.2</v>
      </c>
      <c r="JD31" s="111"/>
      <c r="JE31" s="111"/>
      <c r="JF31" s="111"/>
      <c r="JG31" s="111"/>
      <c r="JH31" s="111"/>
      <c r="JI31" s="111"/>
      <c r="JJ31" s="111"/>
      <c r="JK31" s="111"/>
      <c r="JL31" s="111"/>
      <c r="JM31" s="111"/>
      <c r="JN31" s="111"/>
      <c r="JO31" s="111"/>
      <c r="JP31" s="111"/>
      <c r="JQ31" s="111"/>
      <c r="JR31" s="111"/>
      <c r="JS31" s="111"/>
      <c r="JT31" s="111"/>
      <c r="JU31" s="112"/>
      <c r="JV31" s="110">
        <f>データ!DL7</f>
        <v>108.2</v>
      </c>
      <c r="JW31" s="111"/>
      <c r="JX31" s="111"/>
      <c r="JY31" s="111"/>
      <c r="JZ31" s="111"/>
      <c r="KA31" s="111"/>
      <c r="KB31" s="111"/>
      <c r="KC31" s="111"/>
      <c r="KD31" s="111"/>
      <c r="KE31" s="111"/>
      <c r="KF31" s="111"/>
      <c r="KG31" s="111"/>
      <c r="KH31" s="111"/>
      <c r="KI31" s="111"/>
      <c r="KJ31" s="111"/>
      <c r="KK31" s="111"/>
      <c r="KL31" s="111"/>
      <c r="KM31" s="111"/>
      <c r="KN31" s="112"/>
      <c r="KO31" s="110">
        <f>データ!DM7</f>
        <v>105.2</v>
      </c>
      <c r="KP31" s="111"/>
      <c r="KQ31" s="111"/>
      <c r="KR31" s="111"/>
      <c r="KS31" s="111"/>
      <c r="KT31" s="111"/>
      <c r="KU31" s="111"/>
      <c r="KV31" s="111"/>
      <c r="KW31" s="111"/>
      <c r="KX31" s="111"/>
      <c r="KY31" s="111"/>
      <c r="KZ31" s="111"/>
      <c r="LA31" s="111"/>
      <c r="LB31" s="111"/>
      <c r="LC31" s="111"/>
      <c r="LD31" s="111"/>
      <c r="LE31" s="111"/>
      <c r="LF31" s="111"/>
      <c r="LG31" s="112"/>
      <c r="LH31" s="110">
        <f>データ!DN7</f>
        <v>111.2</v>
      </c>
      <c r="LI31" s="111"/>
      <c r="LJ31" s="111"/>
      <c r="LK31" s="111"/>
      <c r="LL31" s="111"/>
      <c r="LM31" s="111"/>
      <c r="LN31" s="111"/>
      <c r="LO31" s="111"/>
      <c r="LP31" s="111"/>
      <c r="LQ31" s="111"/>
      <c r="LR31" s="111"/>
      <c r="LS31" s="111"/>
      <c r="LT31" s="111"/>
      <c r="LU31" s="111"/>
      <c r="LV31" s="111"/>
      <c r="LW31" s="111"/>
      <c r="LX31" s="111"/>
      <c r="LY31" s="111"/>
      <c r="LZ31" s="112"/>
      <c r="MA31" s="110">
        <f>データ!DO7</f>
        <v>116.4</v>
      </c>
      <c r="MB31" s="111"/>
      <c r="MC31" s="111"/>
      <c r="MD31" s="111"/>
      <c r="ME31" s="111"/>
      <c r="MF31" s="111"/>
      <c r="MG31" s="111"/>
      <c r="MH31" s="111"/>
      <c r="MI31" s="111"/>
      <c r="MJ31" s="111"/>
      <c r="MK31" s="111"/>
      <c r="ML31" s="111"/>
      <c r="MM31" s="111"/>
      <c r="MN31" s="111"/>
      <c r="MO31" s="111"/>
      <c r="MP31" s="111"/>
      <c r="MQ31" s="111"/>
      <c r="MR31" s="111"/>
      <c r="MS31" s="112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3" t="s">
        <v>29</v>
      </c>
      <c r="K32" s="114"/>
      <c r="L32" s="114"/>
      <c r="M32" s="114"/>
      <c r="N32" s="114"/>
      <c r="O32" s="114"/>
      <c r="P32" s="114"/>
      <c r="Q32" s="114"/>
      <c r="R32" s="114"/>
      <c r="S32" s="114"/>
      <c r="T32" s="115"/>
      <c r="U32" s="116">
        <f>データ!AD7</f>
        <v>127.8</v>
      </c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>
        <f>データ!AE7</f>
        <v>146.5</v>
      </c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>
        <f>データ!AF7</f>
        <v>142.69999999999999</v>
      </c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>
        <f>データ!AG7</f>
        <v>156.80000000000001</v>
      </c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>
        <f>データ!AH7</f>
        <v>166.4</v>
      </c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3" t="s">
        <v>29</v>
      </c>
      <c r="EB32" s="114"/>
      <c r="EC32" s="114"/>
      <c r="ED32" s="114"/>
      <c r="EE32" s="114"/>
      <c r="EF32" s="114"/>
      <c r="EG32" s="114"/>
      <c r="EH32" s="114"/>
      <c r="EI32" s="114"/>
      <c r="EJ32" s="114"/>
      <c r="EK32" s="115"/>
      <c r="EL32" s="116">
        <f>データ!AO7</f>
        <v>6.6</v>
      </c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>
        <f>データ!AP7</f>
        <v>5.5</v>
      </c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>
        <f>データ!AQ7</f>
        <v>4.0999999999999996</v>
      </c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>
        <f>データ!AR7</f>
        <v>3.7</v>
      </c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>
        <f>データ!AS7</f>
        <v>3.2</v>
      </c>
      <c r="HK32" s="116"/>
      <c r="HL32" s="116"/>
      <c r="HM32" s="116"/>
      <c r="HN32" s="116"/>
      <c r="HO32" s="116"/>
      <c r="HP32" s="116"/>
      <c r="HQ32" s="116"/>
      <c r="HR32" s="116"/>
      <c r="HS32" s="116"/>
      <c r="HT32" s="116"/>
      <c r="HU32" s="116"/>
      <c r="HV32" s="116"/>
      <c r="HW32" s="116"/>
      <c r="HX32" s="116"/>
      <c r="HY32" s="116"/>
      <c r="HZ32" s="116"/>
      <c r="IA32" s="116"/>
      <c r="IB32" s="116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3" t="s">
        <v>29</v>
      </c>
      <c r="IS32" s="114"/>
      <c r="IT32" s="114"/>
      <c r="IU32" s="114"/>
      <c r="IV32" s="114"/>
      <c r="IW32" s="114"/>
      <c r="IX32" s="114"/>
      <c r="IY32" s="114"/>
      <c r="IZ32" s="114"/>
      <c r="JA32" s="114"/>
      <c r="JB32" s="115"/>
      <c r="JC32" s="110">
        <f>データ!DP7</f>
        <v>131</v>
      </c>
      <c r="JD32" s="111"/>
      <c r="JE32" s="111"/>
      <c r="JF32" s="111"/>
      <c r="JG32" s="111"/>
      <c r="JH32" s="111"/>
      <c r="JI32" s="111"/>
      <c r="JJ32" s="111"/>
      <c r="JK32" s="111"/>
      <c r="JL32" s="111"/>
      <c r="JM32" s="111"/>
      <c r="JN32" s="111"/>
      <c r="JO32" s="111"/>
      <c r="JP32" s="111"/>
      <c r="JQ32" s="111"/>
      <c r="JR32" s="111"/>
      <c r="JS32" s="111"/>
      <c r="JT32" s="111"/>
      <c r="JU32" s="112"/>
      <c r="JV32" s="110">
        <f>データ!DQ7</f>
        <v>136.80000000000001</v>
      </c>
      <c r="JW32" s="111"/>
      <c r="JX32" s="111"/>
      <c r="JY32" s="111"/>
      <c r="JZ32" s="111"/>
      <c r="KA32" s="111"/>
      <c r="KB32" s="111"/>
      <c r="KC32" s="111"/>
      <c r="KD32" s="111"/>
      <c r="KE32" s="111"/>
      <c r="KF32" s="111"/>
      <c r="KG32" s="111"/>
      <c r="KH32" s="111"/>
      <c r="KI32" s="111"/>
      <c r="KJ32" s="111"/>
      <c r="KK32" s="111"/>
      <c r="KL32" s="111"/>
      <c r="KM32" s="111"/>
      <c r="KN32" s="112"/>
      <c r="KO32" s="110">
        <f>データ!DR7</f>
        <v>145.1</v>
      </c>
      <c r="KP32" s="111"/>
      <c r="KQ32" s="111"/>
      <c r="KR32" s="111"/>
      <c r="KS32" s="111"/>
      <c r="KT32" s="111"/>
      <c r="KU32" s="111"/>
      <c r="KV32" s="111"/>
      <c r="KW32" s="111"/>
      <c r="KX32" s="111"/>
      <c r="KY32" s="111"/>
      <c r="KZ32" s="111"/>
      <c r="LA32" s="111"/>
      <c r="LB32" s="111"/>
      <c r="LC32" s="111"/>
      <c r="LD32" s="111"/>
      <c r="LE32" s="111"/>
      <c r="LF32" s="111"/>
      <c r="LG32" s="112"/>
      <c r="LH32" s="110">
        <f>データ!DS7</f>
        <v>149.80000000000001</v>
      </c>
      <c r="LI32" s="111"/>
      <c r="LJ32" s="111"/>
      <c r="LK32" s="111"/>
      <c r="LL32" s="111"/>
      <c r="LM32" s="111"/>
      <c r="LN32" s="111"/>
      <c r="LO32" s="111"/>
      <c r="LP32" s="111"/>
      <c r="LQ32" s="111"/>
      <c r="LR32" s="111"/>
      <c r="LS32" s="111"/>
      <c r="LT32" s="111"/>
      <c r="LU32" s="111"/>
      <c r="LV32" s="111"/>
      <c r="LW32" s="111"/>
      <c r="LX32" s="111"/>
      <c r="LY32" s="111"/>
      <c r="LZ32" s="112"/>
      <c r="MA32" s="110">
        <f>データ!DT7</f>
        <v>156.1</v>
      </c>
      <c r="MB32" s="111"/>
      <c r="MC32" s="111"/>
      <c r="MD32" s="111"/>
      <c r="ME32" s="111"/>
      <c r="MF32" s="111"/>
      <c r="MG32" s="111"/>
      <c r="MH32" s="111"/>
      <c r="MI32" s="111"/>
      <c r="MJ32" s="111"/>
      <c r="MK32" s="111"/>
      <c r="ML32" s="111"/>
      <c r="MM32" s="111"/>
      <c r="MN32" s="111"/>
      <c r="MO32" s="111"/>
      <c r="MP32" s="111"/>
      <c r="MQ32" s="111"/>
      <c r="MR32" s="111"/>
      <c r="MS32" s="112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/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124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データ!$B$11</f>
        <v>R02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R03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R04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R05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R06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データ!$B$11</f>
        <v>R02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R03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R04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R05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R06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データ!$B$11</f>
        <v>R02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R03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R04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R05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R06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3" t="s">
        <v>27</v>
      </c>
      <c r="K52" s="114"/>
      <c r="L52" s="114"/>
      <c r="M52" s="114"/>
      <c r="N52" s="114"/>
      <c r="O52" s="114"/>
      <c r="P52" s="114"/>
      <c r="Q52" s="114"/>
      <c r="R52" s="114"/>
      <c r="S52" s="114"/>
      <c r="T52" s="115"/>
      <c r="U52" s="120">
        <f>データ!AU7</f>
        <v>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3" t="s">
        <v>27</v>
      </c>
      <c r="EB52" s="114"/>
      <c r="EC52" s="114"/>
      <c r="ED52" s="114"/>
      <c r="EE52" s="114"/>
      <c r="EF52" s="114"/>
      <c r="EG52" s="114"/>
      <c r="EH52" s="114"/>
      <c r="EI52" s="114"/>
      <c r="EJ52" s="114"/>
      <c r="EK52" s="115"/>
      <c r="EL52" s="116">
        <f>データ!BF7</f>
        <v>-4.2</v>
      </c>
      <c r="EM52" s="116"/>
      <c r="EN52" s="116"/>
      <c r="EO52" s="116"/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  <c r="FE52" s="116">
        <f>データ!BG7</f>
        <v>-107.9</v>
      </c>
      <c r="FF52" s="116"/>
      <c r="FG52" s="116"/>
      <c r="FH52" s="116"/>
      <c r="FI52" s="116"/>
      <c r="FJ52" s="116"/>
      <c r="FK52" s="116"/>
      <c r="FL52" s="116"/>
      <c r="FM52" s="116"/>
      <c r="FN52" s="116"/>
      <c r="FO52" s="116"/>
      <c r="FP52" s="116"/>
      <c r="FQ52" s="116"/>
      <c r="FR52" s="116"/>
      <c r="FS52" s="116"/>
      <c r="FT52" s="116"/>
      <c r="FU52" s="116"/>
      <c r="FV52" s="116"/>
      <c r="FW52" s="116"/>
      <c r="FX52" s="116">
        <f>データ!BH7</f>
        <v>-80.400000000000006</v>
      </c>
      <c r="FY52" s="116"/>
      <c r="FZ52" s="116"/>
      <c r="GA52" s="116"/>
      <c r="GB52" s="116"/>
      <c r="GC52" s="116"/>
      <c r="GD52" s="116"/>
      <c r="GE52" s="116"/>
      <c r="GF52" s="116"/>
      <c r="GG52" s="116"/>
      <c r="GH52" s="116"/>
      <c r="GI52" s="116"/>
      <c r="GJ52" s="116"/>
      <c r="GK52" s="116"/>
      <c r="GL52" s="116"/>
      <c r="GM52" s="116"/>
      <c r="GN52" s="116"/>
      <c r="GO52" s="116"/>
      <c r="GP52" s="116"/>
      <c r="GQ52" s="116">
        <f>データ!BI7</f>
        <v>-10.1</v>
      </c>
      <c r="GR52" s="116"/>
      <c r="GS52" s="116"/>
      <c r="GT52" s="116"/>
      <c r="GU52" s="116"/>
      <c r="GV52" s="116"/>
      <c r="GW52" s="116"/>
      <c r="GX52" s="116"/>
      <c r="GY52" s="116"/>
      <c r="GZ52" s="116"/>
      <c r="HA52" s="116"/>
      <c r="HB52" s="116"/>
      <c r="HC52" s="116"/>
      <c r="HD52" s="116"/>
      <c r="HE52" s="116"/>
      <c r="HF52" s="116"/>
      <c r="HG52" s="116"/>
      <c r="HH52" s="116"/>
      <c r="HI52" s="116"/>
      <c r="HJ52" s="116">
        <f>データ!BJ7</f>
        <v>-120</v>
      </c>
      <c r="HK52" s="116"/>
      <c r="HL52" s="116"/>
      <c r="HM52" s="116"/>
      <c r="HN52" s="116"/>
      <c r="HO52" s="116"/>
      <c r="HP52" s="116"/>
      <c r="HQ52" s="116"/>
      <c r="HR52" s="116"/>
      <c r="HS52" s="116"/>
      <c r="HT52" s="116"/>
      <c r="HU52" s="116"/>
      <c r="HV52" s="116"/>
      <c r="HW52" s="116"/>
      <c r="HX52" s="116"/>
      <c r="HY52" s="116"/>
      <c r="HZ52" s="116"/>
      <c r="IA52" s="116"/>
      <c r="IB52" s="116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3" t="s">
        <v>27</v>
      </c>
      <c r="IS52" s="114"/>
      <c r="IT52" s="114"/>
      <c r="IU52" s="114"/>
      <c r="IV52" s="114"/>
      <c r="IW52" s="114"/>
      <c r="IX52" s="114"/>
      <c r="IY52" s="114"/>
      <c r="IZ52" s="114"/>
      <c r="JA52" s="114"/>
      <c r="JB52" s="115"/>
      <c r="JC52" s="120">
        <f>データ!BQ7</f>
        <v>-1968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-50571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-36150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-4949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-62840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3" t="s">
        <v>29</v>
      </c>
      <c r="K53" s="114"/>
      <c r="L53" s="114"/>
      <c r="M53" s="114"/>
      <c r="N53" s="114"/>
      <c r="O53" s="114"/>
      <c r="P53" s="114"/>
      <c r="Q53" s="114"/>
      <c r="R53" s="114"/>
      <c r="S53" s="114"/>
      <c r="T53" s="115"/>
      <c r="U53" s="120">
        <f>データ!AZ7</f>
        <v>67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56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65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81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7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3" t="s">
        <v>29</v>
      </c>
      <c r="EB53" s="114"/>
      <c r="EC53" s="114"/>
      <c r="ED53" s="114"/>
      <c r="EE53" s="114"/>
      <c r="EF53" s="114"/>
      <c r="EG53" s="114"/>
      <c r="EH53" s="114"/>
      <c r="EI53" s="114"/>
      <c r="EJ53" s="114"/>
      <c r="EK53" s="115"/>
      <c r="EL53" s="116">
        <f>データ!BK7</f>
        <v>-25.9</v>
      </c>
      <c r="EM53" s="116"/>
      <c r="EN53" s="116"/>
      <c r="EO53" s="116"/>
      <c r="EP53" s="116"/>
      <c r="EQ53" s="116"/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16"/>
      <c r="FD53" s="116"/>
      <c r="FE53" s="116">
        <f>データ!BL7</f>
        <v>-24.6</v>
      </c>
      <c r="FF53" s="116"/>
      <c r="FG53" s="116"/>
      <c r="FH53" s="116"/>
      <c r="FI53" s="116"/>
      <c r="FJ53" s="116"/>
      <c r="FK53" s="116"/>
      <c r="FL53" s="116"/>
      <c r="FM53" s="116"/>
      <c r="FN53" s="116"/>
      <c r="FO53" s="116"/>
      <c r="FP53" s="116"/>
      <c r="FQ53" s="116"/>
      <c r="FR53" s="116"/>
      <c r="FS53" s="116"/>
      <c r="FT53" s="116"/>
      <c r="FU53" s="116"/>
      <c r="FV53" s="116"/>
      <c r="FW53" s="116"/>
      <c r="FX53" s="116">
        <f>データ!BM7</f>
        <v>-29.2</v>
      </c>
      <c r="FY53" s="116"/>
      <c r="FZ53" s="116"/>
      <c r="GA53" s="116"/>
      <c r="GB53" s="116"/>
      <c r="GC53" s="116"/>
      <c r="GD53" s="116"/>
      <c r="GE53" s="116"/>
      <c r="GF53" s="116"/>
      <c r="GG53" s="116"/>
      <c r="GH53" s="116"/>
      <c r="GI53" s="116"/>
      <c r="GJ53" s="116"/>
      <c r="GK53" s="116"/>
      <c r="GL53" s="116"/>
      <c r="GM53" s="116"/>
      <c r="GN53" s="116"/>
      <c r="GO53" s="116"/>
      <c r="GP53" s="116"/>
      <c r="GQ53" s="116">
        <f>データ!BN7</f>
        <v>-810.7</v>
      </c>
      <c r="GR53" s="116"/>
      <c r="GS53" s="116"/>
      <c r="GT53" s="116"/>
      <c r="GU53" s="116"/>
      <c r="GV53" s="116"/>
      <c r="GW53" s="116"/>
      <c r="GX53" s="116"/>
      <c r="GY53" s="116"/>
      <c r="GZ53" s="116"/>
      <c r="HA53" s="116"/>
      <c r="HB53" s="116"/>
      <c r="HC53" s="116"/>
      <c r="HD53" s="116"/>
      <c r="HE53" s="116"/>
      <c r="HF53" s="116"/>
      <c r="HG53" s="116"/>
      <c r="HH53" s="116"/>
      <c r="HI53" s="116"/>
      <c r="HJ53" s="116">
        <f>データ!BO7</f>
        <v>-15.1</v>
      </c>
      <c r="HK53" s="116"/>
      <c r="HL53" s="116"/>
      <c r="HM53" s="116"/>
      <c r="HN53" s="116"/>
      <c r="HO53" s="116"/>
      <c r="HP53" s="116"/>
      <c r="HQ53" s="116"/>
      <c r="HR53" s="116"/>
      <c r="HS53" s="116"/>
      <c r="HT53" s="116"/>
      <c r="HU53" s="116"/>
      <c r="HV53" s="116"/>
      <c r="HW53" s="116"/>
      <c r="HX53" s="116"/>
      <c r="HY53" s="116"/>
      <c r="HZ53" s="116"/>
      <c r="IA53" s="116"/>
      <c r="IB53" s="116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3" t="s">
        <v>29</v>
      </c>
      <c r="IS53" s="114"/>
      <c r="IT53" s="114"/>
      <c r="IU53" s="114"/>
      <c r="IV53" s="114"/>
      <c r="IW53" s="114"/>
      <c r="IX53" s="114"/>
      <c r="IY53" s="114"/>
      <c r="IZ53" s="114"/>
      <c r="JA53" s="114"/>
      <c r="JB53" s="115"/>
      <c r="JC53" s="120">
        <f>データ!BV7</f>
        <v>2220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3097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6051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9971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10272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125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R02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R03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R04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R05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R06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R02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R03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R04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R05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R06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R02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R03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R04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R05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R06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1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0" t="str">
        <f>データ!CB7</f>
        <v xml:space="preserve"> </v>
      </c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2"/>
      <c r="AG77" s="110" t="str">
        <f>データ!CC7</f>
        <v xml:space="preserve"> </v>
      </c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2"/>
      <c r="AV77" s="110" t="str">
        <f>データ!CD7</f>
        <v xml:space="preserve"> </v>
      </c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2"/>
      <c r="BK77" s="110" t="str">
        <f>データ!CE7</f>
        <v xml:space="preserve"> </v>
      </c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2"/>
      <c r="BZ77" s="110" t="str">
        <f>データ!CF7</f>
        <v xml:space="preserve"> </v>
      </c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2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0" t="str">
        <f>データ!CO7</f>
        <v xml:space="preserve"> </v>
      </c>
      <c r="GM77" s="111"/>
      <c r="GN77" s="111"/>
      <c r="GO77" s="111"/>
      <c r="GP77" s="111"/>
      <c r="GQ77" s="111"/>
      <c r="GR77" s="111"/>
      <c r="GS77" s="111"/>
      <c r="GT77" s="111"/>
      <c r="GU77" s="111"/>
      <c r="GV77" s="111"/>
      <c r="GW77" s="111"/>
      <c r="GX77" s="111"/>
      <c r="GY77" s="111"/>
      <c r="GZ77" s="112"/>
      <c r="HA77" s="110" t="str">
        <f>データ!CP7</f>
        <v xml:space="preserve"> </v>
      </c>
      <c r="HB77" s="111"/>
      <c r="HC77" s="111"/>
      <c r="HD77" s="111"/>
      <c r="HE77" s="111"/>
      <c r="HF77" s="111"/>
      <c r="HG77" s="111"/>
      <c r="HH77" s="111"/>
      <c r="HI77" s="111"/>
      <c r="HJ77" s="111"/>
      <c r="HK77" s="111"/>
      <c r="HL77" s="111"/>
      <c r="HM77" s="111"/>
      <c r="HN77" s="111"/>
      <c r="HO77" s="112"/>
      <c r="HP77" s="110" t="str">
        <f>データ!CQ7</f>
        <v xml:space="preserve"> </v>
      </c>
      <c r="HQ77" s="111"/>
      <c r="HR77" s="111"/>
      <c r="HS77" s="111"/>
      <c r="HT77" s="111"/>
      <c r="HU77" s="111"/>
      <c r="HV77" s="111"/>
      <c r="HW77" s="111"/>
      <c r="HX77" s="111"/>
      <c r="HY77" s="111"/>
      <c r="HZ77" s="111"/>
      <c r="IA77" s="111"/>
      <c r="IB77" s="111"/>
      <c r="IC77" s="111"/>
      <c r="ID77" s="112"/>
      <c r="IE77" s="110" t="str">
        <f>データ!CR7</f>
        <v xml:space="preserve"> </v>
      </c>
      <c r="IF77" s="111"/>
      <c r="IG77" s="111"/>
      <c r="IH77" s="111"/>
      <c r="II77" s="111"/>
      <c r="IJ77" s="111"/>
      <c r="IK77" s="111"/>
      <c r="IL77" s="111"/>
      <c r="IM77" s="111"/>
      <c r="IN77" s="111"/>
      <c r="IO77" s="111"/>
      <c r="IP77" s="111"/>
      <c r="IQ77" s="111"/>
      <c r="IR77" s="111"/>
      <c r="IS77" s="112"/>
      <c r="IT77" s="110" t="str">
        <f>データ!CS7</f>
        <v xml:space="preserve"> </v>
      </c>
      <c r="IU77" s="111"/>
      <c r="IV77" s="111"/>
      <c r="IW77" s="111"/>
      <c r="IX77" s="111"/>
      <c r="IY77" s="111"/>
      <c r="IZ77" s="111"/>
      <c r="JA77" s="111"/>
      <c r="JB77" s="111"/>
      <c r="JC77" s="111"/>
      <c r="JD77" s="111"/>
      <c r="JE77" s="111"/>
      <c r="JF77" s="111"/>
      <c r="JG77" s="111"/>
      <c r="JH77" s="112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0">
        <f>データ!CZ7</f>
        <v>0</v>
      </c>
      <c r="KB77" s="111"/>
      <c r="KC77" s="111"/>
      <c r="KD77" s="111"/>
      <c r="KE77" s="111"/>
      <c r="KF77" s="111"/>
      <c r="KG77" s="111"/>
      <c r="KH77" s="111"/>
      <c r="KI77" s="111"/>
      <c r="KJ77" s="111"/>
      <c r="KK77" s="111"/>
      <c r="KL77" s="111"/>
      <c r="KM77" s="111"/>
      <c r="KN77" s="111"/>
      <c r="KO77" s="112"/>
      <c r="KP77" s="110">
        <f>データ!DA7</f>
        <v>0</v>
      </c>
      <c r="KQ77" s="111"/>
      <c r="KR77" s="111"/>
      <c r="KS77" s="111"/>
      <c r="KT77" s="111"/>
      <c r="KU77" s="111"/>
      <c r="KV77" s="111"/>
      <c r="KW77" s="111"/>
      <c r="KX77" s="111"/>
      <c r="KY77" s="111"/>
      <c r="KZ77" s="111"/>
      <c r="LA77" s="111"/>
      <c r="LB77" s="111"/>
      <c r="LC77" s="111"/>
      <c r="LD77" s="112"/>
      <c r="LE77" s="110">
        <f>データ!DB7</f>
        <v>0</v>
      </c>
      <c r="LF77" s="111"/>
      <c r="LG77" s="111"/>
      <c r="LH77" s="111"/>
      <c r="LI77" s="111"/>
      <c r="LJ77" s="111"/>
      <c r="LK77" s="111"/>
      <c r="LL77" s="111"/>
      <c r="LM77" s="111"/>
      <c r="LN77" s="111"/>
      <c r="LO77" s="111"/>
      <c r="LP77" s="111"/>
      <c r="LQ77" s="111"/>
      <c r="LR77" s="111"/>
      <c r="LS77" s="112"/>
      <c r="LT77" s="110">
        <f>データ!DC7</f>
        <v>0</v>
      </c>
      <c r="LU77" s="111"/>
      <c r="LV77" s="111"/>
      <c r="LW77" s="111"/>
      <c r="LX77" s="111"/>
      <c r="LY77" s="111"/>
      <c r="LZ77" s="111"/>
      <c r="MA77" s="111"/>
      <c r="MB77" s="111"/>
      <c r="MC77" s="111"/>
      <c r="MD77" s="111"/>
      <c r="ME77" s="111"/>
      <c r="MF77" s="111"/>
      <c r="MG77" s="111"/>
      <c r="MH77" s="112"/>
      <c r="MI77" s="110">
        <f>データ!DD7</f>
        <v>0</v>
      </c>
      <c r="MJ77" s="111"/>
      <c r="MK77" s="111"/>
      <c r="ML77" s="111"/>
      <c r="MM77" s="111"/>
      <c r="MN77" s="111"/>
      <c r="MO77" s="111"/>
      <c r="MP77" s="111"/>
      <c r="MQ77" s="111"/>
      <c r="MR77" s="111"/>
      <c r="MS77" s="111"/>
      <c r="MT77" s="111"/>
      <c r="MU77" s="111"/>
      <c r="MV77" s="111"/>
      <c r="MW77" s="112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1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0" t="str">
        <f>データ!CG7</f>
        <v xml:space="preserve"> </v>
      </c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2"/>
      <c r="AG78" s="110" t="str">
        <f>データ!CH7</f>
        <v xml:space="preserve"> </v>
      </c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2"/>
      <c r="AV78" s="110" t="str">
        <f>データ!CI7</f>
        <v xml:space="preserve"> </v>
      </c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2"/>
      <c r="BK78" s="110" t="str">
        <f>データ!CJ7</f>
        <v xml:space="preserve"> </v>
      </c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2"/>
      <c r="BZ78" s="110" t="str">
        <f>データ!CK7</f>
        <v xml:space="preserve"> </v>
      </c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2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0" t="str">
        <f>データ!CT7</f>
        <v xml:space="preserve"> </v>
      </c>
      <c r="GM78" s="111"/>
      <c r="GN78" s="111"/>
      <c r="GO78" s="111"/>
      <c r="GP78" s="111"/>
      <c r="GQ78" s="111"/>
      <c r="GR78" s="111"/>
      <c r="GS78" s="111"/>
      <c r="GT78" s="111"/>
      <c r="GU78" s="111"/>
      <c r="GV78" s="111"/>
      <c r="GW78" s="111"/>
      <c r="GX78" s="111"/>
      <c r="GY78" s="111"/>
      <c r="GZ78" s="112"/>
      <c r="HA78" s="110" t="str">
        <f>データ!CU7</f>
        <v xml:space="preserve"> </v>
      </c>
      <c r="HB78" s="111"/>
      <c r="HC78" s="111"/>
      <c r="HD78" s="111"/>
      <c r="HE78" s="111"/>
      <c r="HF78" s="111"/>
      <c r="HG78" s="111"/>
      <c r="HH78" s="111"/>
      <c r="HI78" s="111"/>
      <c r="HJ78" s="111"/>
      <c r="HK78" s="111"/>
      <c r="HL78" s="111"/>
      <c r="HM78" s="111"/>
      <c r="HN78" s="111"/>
      <c r="HO78" s="112"/>
      <c r="HP78" s="110" t="str">
        <f>データ!CV7</f>
        <v xml:space="preserve"> </v>
      </c>
      <c r="HQ78" s="111"/>
      <c r="HR78" s="111"/>
      <c r="HS78" s="111"/>
      <c r="HT78" s="111"/>
      <c r="HU78" s="111"/>
      <c r="HV78" s="111"/>
      <c r="HW78" s="111"/>
      <c r="HX78" s="111"/>
      <c r="HY78" s="111"/>
      <c r="HZ78" s="111"/>
      <c r="IA78" s="111"/>
      <c r="IB78" s="111"/>
      <c r="IC78" s="111"/>
      <c r="ID78" s="112"/>
      <c r="IE78" s="110" t="str">
        <f>データ!CW7</f>
        <v xml:space="preserve"> </v>
      </c>
      <c r="IF78" s="111"/>
      <c r="IG78" s="111"/>
      <c r="IH78" s="111"/>
      <c r="II78" s="111"/>
      <c r="IJ78" s="111"/>
      <c r="IK78" s="111"/>
      <c r="IL78" s="111"/>
      <c r="IM78" s="111"/>
      <c r="IN78" s="111"/>
      <c r="IO78" s="111"/>
      <c r="IP78" s="111"/>
      <c r="IQ78" s="111"/>
      <c r="IR78" s="111"/>
      <c r="IS78" s="112"/>
      <c r="IT78" s="110" t="str">
        <f>データ!CX7</f>
        <v xml:space="preserve"> </v>
      </c>
      <c r="IU78" s="111"/>
      <c r="IV78" s="111"/>
      <c r="IW78" s="111"/>
      <c r="IX78" s="111"/>
      <c r="IY78" s="111"/>
      <c r="IZ78" s="111"/>
      <c r="JA78" s="111"/>
      <c r="JB78" s="111"/>
      <c r="JC78" s="111"/>
      <c r="JD78" s="111"/>
      <c r="JE78" s="111"/>
      <c r="JF78" s="111"/>
      <c r="JG78" s="111"/>
      <c r="JH78" s="112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0">
        <f>データ!DE7</f>
        <v>145.19999999999999</v>
      </c>
      <c r="KB78" s="111"/>
      <c r="KC78" s="111"/>
      <c r="KD78" s="111"/>
      <c r="KE78" s="111"/>
      <c r="KF78" s="111"/>
      <c r="KG78" s="111"/>
      <c r="KH78" s="111"/>
      <c r="KI78" s="111"/>
      <c r="KJ78" s="111"/>
      <c r="KK78" s="111"/>
      <c r="KL78" s="111"/>
      <c r="KM78" s="111"/>
      <c r="KN78" s="111"/>
      <c r="KO78" s="112"/>
      <c r="KP78" s="110">
        <f>データ!DF7</f>
        <v>219.9</v>
      </c>
      <c r="KQ78" s="111"/>
      <c r="KR78" s="111"/>
      <c r="KS78" s="111"/>
      <c r="KT78" s="111"/>
      <c r="KU78" s="111"/>
      <c r="KV78" s="111"/>
      <c r="KW78" s="111"/>
      <c r="KX78" s="111"/>
      <c r="KY78" s="111"/>
      <c r="KZ78" s="111"/>
      <c r="LA78" s="111"/>
      <c r="LB78" s="111"/>
      <c r="LC78" s="111"/>
      <c r="LD78" s="112"/>
      <c r="LE78" s="110">
        <f>データ!DG7</f>
        <v>107.1</v>
      </c>
      <c r="LF78" s="111"/>
      <c r="LG78" s="111"/>
      <c r="LH78" s="111"/>
      <c r="LI78" s="111"/>
      <c r="LJ78" s="111"/>
      <c r="LK78" s="111"/>
      <c r="LL78" s="111"/>
      <c r="LM78" s="111"/>
      <c r="LN78" s="111"/>
      <c r="LO78" s="111"/>
      <c r="LP78" s="111"/>
      <c r="LQ78" s="111"/>
      <c r="LR78" s="111"/>
      <c r="LS78" s="112"/>
      <c r="LT78" s="110">
        <f>データ!DH7</f>
        <v>143.6</v>
      </c>
      <c r="LU78" s="111"/>
      <c r="LV78" s="111"/>
      <c r="LW78" s="111"/>
      <c r="LX78" s="111"/>
      <c r="LY78" s="111"/>
      <c r="LZ78" s="111"/>
      <c r="MA78" s="111"/>
      <c r="MB78" s="111"/>
      <c r="MC78" s="111"/>
      <c r="MD78" s="111"/>
      <c r="ME78" s="111"/>
      <c r="MF78" s="111"/>
      <c r="MG78" s="111"/>
      <c r="MH78" s="112"/>
      <c r="MI78" s="110">
        <f>データ!DI7</f>
        <v>114.8</v>
      </c>
      <c r="MJ78" s="111"/>
      <c r="MK78" s="111"/>
      <c r="ML78" s="111"/>
      <c r="MM78" s="111"/>
      <c r="MN78" s="111"/>
      <c r="MO78" s="111"/>
      <c r="MP78" s="111"/>
      <c r="MQ78" s="111"/>
      <c r="MR78" s="111"/>
      <c r="MS78" s="111"/>
      <c r="MT78" s="111"/>
      <c r="MU78" s="111"/>
      <c r="MV78" s="111"/>
      <c r="MW78" s="112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pRrDnIOLwTq90ZnJbO/vR+nX3KcEEzNE8OktF1J4YiRwzS0mu30sPEHgd7KyLdRPsKwJ/1XyaHFK3QGwwwadRQ==" saltValue="8gavUW/A1CUFGVTfSJD2eA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100</v>
      </c>
      <c r="AK5" s="47" t="s">
        <v>90</v>
      </c>
      <c r="AL5" s="47" t="s">
        <v>91</v>
      </c>
      <c r="AM5" s="47" t="s">
        <v>101</v>
      </c>
      <c r="AN5" s="47" t="s">
        <v>93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90</v>
      </c>
      <c r="AW5" s="47" t="s">
        <v>91</v>
      </c>
      <c r="AX5" s="47" t="s">
        <v>92</v>
      </c>
      <c r="AY5" s="47" t="s">
        <v>93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89</v>
      </c>
      <c r="BG5" s="47" t="s">
        <v>90</v>
      </c>
      <c r="BH5" s="47" t="s">
        <v>91</v>
      </c>
      <c r="BI5" s="47" t="s">
        <v>92</v>
      </c>
      <c r="BJ5" s="47" t="s">
        <v>93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89</v>
      </c>
      <c r="BR5" s="47" t="s">
        <v>90</v>
      </c>
      <c r="BS5" s="47" t="s">
        <v>91</v>
      </c>
      <c r="BT5" s="47" t="s">
        <v>101</v>
      </c>
      <c r="BU5" s="47" t="s">
        <v>93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89</v>
      </c>
      <c r="CC5" s="47" t="s">
        <v>90</v>
      </c>
      <c r="CD5" s="47" t="s">
        <v>91</v>
      </c>
      <c r="CE5" s="47" t="s">
        <v>92</v>
      </c>
      <c r="CF5" s="47" t="s">
        <v>93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89</v>
      </c>
      <c r="CP5" s="47" t="s">
        <v>90</v>
      </c>
      <c r="CQ5" s="47" t="s">
        <v>91</v>
      </c>
      <c r="CR5" s="47" t="s">
        <v>101</v>
      </c>
      <c r="CS5" s="47" t="s">
        <v>93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89</v>
      </c>
      <c r="DA5" s="47" t="s">
        <v>90</v>
      </c>
      <c r="DB5" s="47" t="s">
        <v>91</v>
      </c>
      <c r="DC5" s="47" t="s">
        <v>92</v>
      </c>
      <c r="DD5" s="47" t="s">
        <v>93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89</v>
      </c>
      <c r="DL5" s="47" t="s">
        <v>90</v>
      </c>
      <c r="DM5" s="47" t="s">
        <v>91</v>
      </c>
      <c r="DN5" s="47" t="s">
        <v>92</v>
      </c>
      <c r="DO5" s="47" t="s">
        <v>93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102</v>
      </c>
      <c r="B6" s="48">
        <f>B8</f>
        <v>2024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2</v>
      </c>
      <c r="H6" s="48" t="str">
        <f>SUBSTITUTE(H8,"　","")</f>
        <v>東京都中央区</v>
      </c>
      <c r="I6" s="48" t="str">
        <f t="shared" si="1"/>
        <v>銀座地下駐車場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都市計画駐車場 届出駐車場</v>
      </c>
      <c r="Q6" s="50" t="str">
        <f t="shared" si="1"/>
        <v>地下式</v>
      </c>
      <c r="R6" s="51">
        <f t="shared" si="1"/>
        <v>25</v>
      </c>
      <c r="S6" s="50" t="str">
        <f t="shared" si="1"/>
        <v>公共施設</v>
      </c>
      <c r="T6" s="50" t="str">
        <f t="shared" si="1"/>
        <v>有</v>
      </c>
      <c r="U6" s="51">
        <f t="shared" si="1"/>
        <v>5378</v>
      </c>
      <c r="V6" s="51">
        <f t="shared" si="1"/>
        <v>134</v>
      </c>
      <c r="W6" s="51">
        <f t="shared" si="1"/>
        <v>400</v>
      </c>
      <c r="X6" s="50" t="str">
        <f t="shared" si="1"/>
        <v>無</v>
      </c>
      <c r="Y6" s="52">
        <f>IF(Y8="-",NA(),Y8)</f>
        <v>96</v>
      </c>
      <c r="Z6" s="52">
        <f t="shared" ref="Z6:AH6" si="2">IF(Z8="-",NA(),Z8)</f>
        <v>48.1</v>
      </c>
      <c r="AA6" s="52">
        <f t="shared" si="2"/>
        <v>55.4</v>
      </c>
      <c r="AB6" s="52">
        <f t="shared" si="2"/>
        <v>90.8</v>
      </c>
      <c r="AC6" s="52">
        <f t="shared" si="2"/>
        <v>45.5</v>
      </c>
      <c r="AD6" s="52">
        <f t="shared" si="2"/>
        <v>127.8</v>
      </c>
      <c r="AE6" s="52">
        <f t="shared" si="2"/>
        <v>146.5</v>
      </c>
      <c r="AF6" s="52">
        <f t="shared" si="2"/>
        <v>142.69999999999999</v>
      </c>
      <c r="AG6" s="52">
        <f t="shared" si="2"/>
        <v>156.80000000000001</v>
      </c>
      <c r="AH6" s="52">
        <f t="shared" si="2"/>
        <v>166.4</v>
      </c>
      <c r="AI6" s="49" t="str">
        <f>IF(AI8="-","",IF(AI8="-","【-】","【"&amp;SUBSTITUTE(TEXT(AI8,"#,##0.0"),"-","△")&amp;"】"))</f>
        <v>【1,604.7】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6.6</v>
      </c>
      <c r="AP6" s="52">
        <f t="shared" si="3"/>
        <v>5.5</v>
      </c>
      <c r="AQ6" s="52">
        <f t="shared" si="3"/>
        <v>4.0999999999999996</v>
      </c>
      <c r="AR6" s="52">
        <f t="shared" si="3"/>
        <v>3.7</v>
      </c>
      <c r="AS6" s="52">
        <f t="shared" si="3"/>
        <v>3.2</v>
      </c>
      <c r="AT6" s="49" t="str">
        <f>IF(AT8="-","",IF(AT8="-","【-】","【"&amp;SUBSTITUTE(TEXT(AT8,"#,##0.0"),"-","△")&amp;"】"))</f>
        <v>【3.8】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67</v>
      </c>
      <c r="BA6" s="53">
        <f t="shared" si="4"/>
        <v>56</v>
      </c>
      <c r="BB6" s="53">
        <f t="shared" si="4"/>
        <v>65</v>
      </c>
      <c r="BC6" s="53">
        <f t="shared" si="4"/>
        <v>81</v>
      </c>
      <c r="BD6" s="53">
        <f t="shared" si="4"/>
        <v>7</v>
      </c>
      <c r="BE6" s="51" t="str">
        <f>IF(BE8="-","",IF(BE8="-","【-】","【"&amp;SUBSTITUTE(TEXT(BE8,"#,##0"),"-","△")&amp;"】"))</f>
        <v>【39】</v>
      </c>
      <c r="BF6" s="52">
        <f>IF(BF8="-",NA(),BF8)</f>
        <v>-4.2</v>
      </c>
      <c r="BG6" s="52">
        <f t="shared" ref="BG6:BO6" si="5">IF(BG8="-",NA(),BG8)</f>
        <v>-107.9</v>
      </c>
      <c r="BH6" s="52">
        <f t="shared" si="5"/>
        <v>-80.400000000000006</v>
      </c>
      <c r="BI6" s="52">
        <f t="shared" si="5"/>
        <v>-10.1</v>
      </c>
      <c r="BJ6" s="52">
        <f t="shared" si="5"/>
        <v>-120</v>
      </c>
      <c r="BK6" s="52">
        <f t="shared" si="5"/>
        <v>-25.9</v>
      </c>
      <c r="BL6" s="52">
        <f t="shared" si="5"/>
        <v>-24.6</v>
      </c>
      <c r="BM6" s="52">
        <f t="shared" si="5"/>
        <v>-29.2</v>
      </c>
      <c r="BN6" s="52">
        <f t="shared" si="5"/>
        <v>-810.7</v>
      </c>
      <c r="BO6" s="52">
        <f t="shared" si="5"/>
        <v>-15.1</v>
      </c>
      <c r="BP6" s="49" t="str">
        <f>IF(BP8="-","",IF(BP8="-","【-】","【"&amp;SUBSTITUTE(TEXT(BP8,"#,##0.0"),"-","△")&amp;"】"))</f>
        <v>【2.0】</v>
      </c>
      <c r="BQ6" s="53">
        <f>IF(BQ8="-",NA(),BQ8)</f>
        <v>-1968</v>
      </c>
      <c r="BR6" s="53">
        <f t="shared" ref="BR6:BZ6" si="6">IF(BR8="-",NA(),BR8)</f>
        <v>-50571</v>
      </c>
      <c r="BS6" s="53">
        <f t="shared" si="6"/>
        <v>-36150</v>
      </c>
      <c r="BT6" s="53">
        <f t="shared" si="6"/>
        <v>-4949</v>
      </c>
      <c r="BU6" s="53">
        <f t="shared" si="6"/>
        <v>-62840</v>
      </c>
      <c r="BV6" s="53">
        <f t="shared" si="6"/>
        <v>2220</v>
      </c>
      <c r="BW6" s="53">
        <f t="shared" si="6"/>
        <v>3097</v>
      </c>
      <c r="BX6" s="53">
        <f t="shared" si="6"/>
        <v>6051</v>
      </c>
      <c r="BY6" s="53">
        <f t="shared" si="6"/>
        <v>9971</v>
      </c>
      <c r="BZ6" s="53">
        <f t="shared" si="6"/>
        <v>10272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103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103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145.19999999999999</v>
      </c>
      <c r="DF6" s="52">
        <f t="shared" si="8"/>
        <v>219.9</v>
      </c>
      <c r="DG6" s="52">
        <f t="shared" si="8"/>
        <v>107.1</v>
      </c>
      <c r="DH6" s="52">
        <f t="shared" si="8"/>
        <v>143.6</v>
      </c>
      <c r="DI6" s="52">
        <f t="shared" si="8"/>
        <v>114.8</v>
      </c>
      <c r="DJ6" s="49" t="str">
        <f>IF(DJ8="-","",IF(DJ8="-","【-】","【"&amp;SUBSTITUTE(TEXT(DJ8,"#,##0.0"),"-","△")&amp;"】"))</f>
        <v>【73.4】</v>
      </c>
      <c r="DK6" s="52">
        <f>IF(DK8="-",NA(),DK8)</f>
        <v>108.2</v>
      </c>
      <c r="DL6" s="52">
        <f t="shared" ref="DL6:DT6" si="9">IF(DL8="-",NA(),DL8)</f>
        <v>108.2</v>
      </c>
      <c r="DM6" s="52">
        <f t="shared" si="9"/>
        <v>105.2</v>
      </c>
      <c r="DN6" s="52">
        <f t="shared" si="9"/>
        <v>111.2</v>
      </c>
      <c r="DO6" s="52">
        <f t="shared" si="9"/>
        <v>116.4</v>
      </c>
      <c r="DP6" s="52">
        <f t="shared" si="9"/>
        <v>131</v>
      </c>
      <c r="DQ6" s="52">
        <f t="shared" si="9"/>
        <v>136.80000000000001</v>
      </c>
      <c r="DR6" s="52">
        <f t="shared" si="9"/>
        <v>145.1</v>
      </c>
      <c r="DS6" s="52">
        <f t="shared" si="9"/>
        <v>149.80000000000001</v>
      </c>
      <c r="DT6" s="52">
        <f t="shared" si="9"/>
        <v>156.1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2">
      <c r="A7" s="37" t="s">
        <v>104</v>
      </c>
      <c r="B7" s="48">
        <f t="shared" ref="B7:X7" si="10">B8</f>
        <v>2024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2</v>
      </c>
      <c r="H7" s="48" t="str">
        <f t="shared" si="10"/>
        <v>東京都　中央区</v>
      </c>
      <c r="I7" s="48" t="str">
        <f t="shared" si="10"/>
        <v>銀座地下駐車場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都市計画駐車場 届出駐車場</v>
      </c>
      <c r="Q7" s="50" t="str">
        <f t="shared" si="10"/>
        <v>地下式</v>
      </c>
      <c r="R7" s="51">
        <f t="shared" si="10"/>
        <v>25</v>
      </c>
      <c r="S7" s="50" t="str">
        <f t="shared" si="10"/>
        <v>公共施設</v>
      </c>
      <c r="T7" s="50" t="str">
        <f t="shared" si="10"/>
        <v>有</v>
      </c>
      <c r="U7" s="51">
        <f t="shared" si="10"/>
        <v>5378</v>
      </c>
      <c r="V7" s="51">
        <f t="shared" si="10"/>
        <v>134</v>
      </c>
      <c r="W7" s="51">
        <f t="shared" si="10"/>
        <v>400</v>
      </c>
      <c r="X7" s="50" t="str">
        <f t="shared" si="10"/>
        <v>無</v>
      </c>
      <c r="Y7" s="52">
        <f>Y8</f>
        <v>96</v>
      </c>
      <c r="Z7" s="52">
        <f t="shared" ref="Z7:AH7" si="11">Z8</f>
        <v>48.1</v>
      </c>
      <c r="AA7" s="52">
        <f t="shared" si="11"/>
        <v>55.4</v>
      </c>
      <c r="AB7" s="52">
        <f t="shared" si="11"/>
        <v>90.8</v>
      </c>
      <c r="AC7" s="52">
        <f t="shared" si="11"/>
        <v>45.5</v>
      </c>
      <c r="AD7" s="52">
        <f t="shared" si="11"/>
        <v>127.8</v>
      </c>
      <c r="AE7" s="52">
        <f t="shared" si="11"/>
        <v>146.5</v>
      </c>
      <c r="AF7" s="52">
        <f t="shared" si="11"/>
        <v>142.69999999999999</v>
      </c>
      <c r="AG7" s="52">
        <f t="shared" si="11"/>
        <v>156.80000000000001</v>
      </c>
      <c r="AH7" s="52">
        <f t="shared" si="11"/>
        <v>166.4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6.6</v>
      </c>
      <c r="AP7" s="52">
        <f t="shared" si="12"/>
        <v>5.5</v>
      </c>
      <c r="AQ7" s="52">
        <f t="shared" si="12"/>
        <v>4.0999999999999996</v>
      </c>
      <c r="AR7" s="52">
        <f t="shared" si="12"/>
        <v>3.7</v>
      </c>
      <c r="AS7" s="52">
        <f t="shared" si="12"/>
        <v>3.2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67</v>
      </c>
      <c r="BA7" s="53">
        <f t="shared" si="13"/>
        <v>56</v>
      </c>
      <c r="BB7" s="53">
        <f t="shared" si="13"/>
        <v>65</v>
      </c>
      <c r="BC7" s="53">
        <f t="shared" si="13"/>
        <v>81</v>
      </c>
      <c r="BD7" s="53">
        <f t="shared" si="13"/>
        <v>7</v>
      </c>
      <c r="BE7" s="51"/>
      <c r="BF7" s="52">
        <f>BF8</f>
        <v>-4.2</v>
      </c>
      <c r="BG7" s="52">
        <f t="shared" ref="BG7:BO7" si="14">BG8</f>
        <v>-107.9</v>
      </c>
      <c r="BH7" s="52">
        <f t="shared" si="14"/>
        <v>-80.400000000000006</v>
      </c>
      <c r="BI7" s="52">
        <f t="shared" si="14"/>
        <v>-10.1</v>
      </c>
      <c r="BJ7" s="52">
        <f t="shared" si="14"/>
        <v>-120</v>
      </c>
      <c r="BK7" s="52">
        <f t="shared" si="14"/>
        <v>-25.9</v>
      </c>
      <c r="BL7" s="52">
        <f t="shared" si="14"/>
        <v>-24.6</v>
      </c>
      <c r="BM7" s="52">
        <f t="shared" si="14"/>
        <v>-29.2</v>
      </c>
      <c r="BN7" s="52">
        <f t="shared" si="14"/>
        <v>-810.7</v>
      </c>
      <c r="BO7" s="52">
        <f t="shared" si="14"/>
        <v>-15.1</v>
      </c>
      <c r="BP7" s="49"/>
      <c r="BQ7" s="53">
        <f>BQ8</f>
        <v>-1968</v>
      </c>
      <c r="BR7" s="53">
        <f t="shared" ref="BR7:BZ7" si="15">BR8</f>
        <v>-50571</v>
      </c>
      <c r="BS7" s="53">
        <f t="shared" si="15"/>
        <v>-36150</v>
      </c>
      <c r="BT7" s="53">
        <f t="shared" si="15"/>
        <v>-4949</v>
      </c>
      <c r="BU7" s="53">
        <f t="shared" si="15"/>
        <v>-62840</v>
      </c>
      <c r="BV7" s="53">
        <f t="shared" si="15"/>
        <v>2220</v>
      </c>
      <c r="BW7" s="53">
        <f t="shared" si="15"/>
        <v>3097</v>
      </c>
      <c r="BX7" s="53">
        <f t="shared" si="15"/>
        <v>6051</v>
      </c>
      <c r="BY7" s="53">
        <f t="shared" si="15"/>
        <v>9971</v>
      </c>
      <c r="BZ7" s="53">
        <f t="shared" si="15"/>
        <v>10272</v>
      </c>
      <c r="CA7" s="51"/>
      <c r="CB7" s="52" t="s">
        <v>105</v>
      </c>
      <c r="CC7" s="52" t="s">
        <v>105</v>
      </c>
      <c r="CD7" s="52" t="s">
        <v>105</v>
      </c>
      <c r="CE7" s="52" t="s">
        <v>105</v>
      </c>
      <c r="CF7" s="52" t="s">
        <v>105</v>
      </c>
      <c r="CG7" s="52" t="s">
        <v>105</v>
      </c>
      <c r="CH7" s="52" t="s">
        <v>105</v>
      </c>
      <c r="CI7" s="52" t="s">
        <v>105</v>
      </c>
      <c r="CJ7" s="52" t="s">
        <v>105</v>
      </c>
      <c r="CK7" s="52" t="s">
        <v>103</v>
      </c>
      <c r="CL7" s="49"/>
      <c r="CM7" s="51">
        <f>CM8</f>
        <v>0</v>
      </c>
      <c r="CN7" s="51">
        <f>CN8</f>
        <v>0</v>
      </c>
      <c r="CO7" s="52" t="s">
        <v>105</v>
      </c>
      <c r="CP7" s="52" t="s">
        <v>105</v>
      </c>
      <c r="CQ7" s="52" t="s">
        <v>105</v>
      </c>
      <c r="CR7" s="52" t="s">
        <v>105</v>
      </c>
      <c r="CS7" s="52" t="s">
        <v>105</v>
      </c>
      <c r="CT7" s="52" t="s">
        <v>105</v>
      </c>
      <c r="CU7" s="52" t="s">
        <v>105</v>
      </c>
      <c r="CV7" s="52" t="s">
        <v>105</v>
      </c>
      <c r="CW7" s="52" t="s">
        <v>105</v>
      </c>
      <c r="CX7" s="52" t="s">
        <v>103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145.19999999999999</v>
      </c>
      <c r="DF7" s="52">
        <f t="shared" si="16"/>
        <v>219.9</v>
      </c>
      <c r="DG7" s="52">
        <f t="shared" si="16"/>
        <v>107.1</v>
      </c>
      <c r="DH7" s="52">
        <f t="shared" si="16"/>
        <v>143.6</v>
      </c>
      <c r="DI7" s="52">
        <f t="shared" si="16"/>
        <v>114.8</v>
      </c>
      <c r="DJ7" s="49"/>
      <c r="DK7" s="52">
        <f>DK8</f>
        <v>108.2</v>
      </c>
      <c r="DL7" s="52">
        <f t="shared" ref="DL7:DT7" si="17">DL8</f>
        <v>108.2</v>
      </c>
      <c r="DM7" s="52">
        <f t="shared" si="17"/>
        <v>105.2</v>
      </c>
      <c r="DN7" s="52">
        <f t="shared" si="17"/>
        <v>111.2</v>
      </c>
      <c r="DO7" s="52">
        <f t="shared" si="17"/>
        <v>116.4</v>
      </c>
      <c r="DP7" s="52">
        <f t="shared" si="17"/>
        <v>131</v>
      </c>
      <c r="DQ7" s="52">
        <f t="shared" si="17"/>
        <v>136.80000000000001</v>
      </c>
      <c r="DR7" s="52">
        <f t="shared" si="17"/>
        <v>145.1</v>
      </c>
      <c r="DS7" s="52">
        <f t="shared" si="17"/>
        <v>149.80000000000001</v>
      </c>
      <c r="DT7" s="52">
        <f t="shared" si="17"/>
        <v>156.1</v>
      </c>
      <c r="DU7" s="49"/>
    </row>
    <row r="8" spans="1:125" s="54" customFormat="1" x14ac:dyDescent="0.2">
      <c r="A8" s="37"/>
      <c r="B8" s="55">
        <v>2024</v>
      </c>
      <c r="C8" s="55">
        <v>131024</v>
      </c>
      <c r="D8" s="55">
        <v>47</v>
      </c>
      <c r="E8" s="55">
        <v>14</v>
      </c>
      <c r="F8" s="55">
        <v>0</v>
      </c>
      <c r="G8" s="55">
        <v>2</v>
      </c>
      <c r="H8" s="55" t="s">
        <v>106</v>
      </c>
      <c r="I8" s="55" t="s">
        <v>107</v>
      </c>
      <c r="J8" s="55" t="s">
        <v>108</v>
      </c>
      <c r="K8" s="55" t="s">
        <v>109</v>
      </c>
      <c r="L8" s="55" t="s">
        <v>110</v>
      </c>
      <c r="M8" s="55" t="s">
        <v>111</v>
      </c>
      <c r="N8" s="55" t="s">
        <v>112</v>
      </c>
      <c r="O8" s="56" t="s">
        <v>113</v>
      </c>
      <c r="P8" s="57" t="s">
        <v>114</v>
      </c>
      <c r="Q8" s="57" t="s">
        <v>115</v>
      </c>
      <c r="R8" s="58">
        <v>25</v>
      </c>
      <c r="S8" s="57" t="s">
        <v>116</v>
      </c>
      <c r="T8" s="57" t="s">
        <v>117</v>
      </c>
      <c r="U8" s="58">
        <v>5378</v>
      </c>
      <c r="V8" s="58">
        <v>134</v>
      </c>
      <c r="W8" s="58">
        <v>400</v>
      </c>
      <c r="X8" s="57" t="s">
        <v>118</v>
      </c>
      <c r="Y8" s="59">
        <v>96</v>
      </c>
      <c r="Z8" s="59">
        <v>48.1</v>
      </c>
      <c r="AA8" s="59">
        <v>55.4</v>
      </c>
      <c r="AB8" s="59">
        <v>90.8</v>
      </c>
      <c r="AC8" s="59">
        <v>45.5</v>
      </c>
      <c r="AD8" s="59">
        <v>127.8</v>
      </c>
      <c r="AE8" s="59">
        <v>146.5</v>
      </c>
      <c r="AF8" s="59">
        <v>142.69999999999999</v>
      </c>
      <c r="AG8" s="59">
        <v>156.80000000000001</v>
      </c>
      <c r="AH8" s="59">
        <v>166.4</v>
      </c>
      <c r="AI8" s="56">
        <v>1604.7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6.6</v>
      </c>
      <c r="AP8" s="59">
        <v>5.5</v>
      </c>
      <c r="AQ8" s="59">
        <v>4.0999999999999996</v>
      </c>
      <c r="AR8" s="59">
        <v>3.7</v>
      </c>
      <c r="AS8" s="59">
        <v>3.2</v>
      </c>
      <c r="AT8" s="56">
        <v>3.8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67</v>
      </c>
      <c r="BA8" s="60">
        <v>56</v>
      </c>
      <c r="BB8" s="60">
        <v>65</v>
      </c>
      <c r="BC8" s="60">
        <v>81</v>
      </c>
      <c r="BD8" s="60">
        <v>7</v>
      </c>
      <c r="BE8" s="60">
        <v>39</v>
      </c>
      <c r="BF8" s="59">
        <v>-4.2</v>
      </c>
      <c r="BG8" s="59">
        <v>-107.9</v>
      </c>
      <c r="BH8" s="59">
        <v>-80.400000000000006</v>
      </c>
      <c r="BI8" s="59">
        <v>-10.1</v>
      </c>
      <c r="BJ8" s="59">
        <v>-120</v>
      </c>
      <c r="BK8" s="59">
        <v>-25.9</v>
      </c>
      <c r="BL8" s="59">
        <v>-24.6</v>
      </c>
      <c r="BM8" s="59">
        <v>-29.2</v>
      </c>
      <c r="BN8" s="59">
        <v>-810.7</v>
      </c>
      <c r="BO8" s="59">
        <v>-15.1</v>
      </c>
      <c r="BP8" s="56">
        <v>2</v>
      </c>
      <c r="BQ8" s="60">
        <v>-1968</v>
      </c>
      <c r="BR8" s="60">
        <v>-50571</v>
      </c>
      <c r="BS8" s="60">
        <v>-36150</v>
      </c>
      <c r="BT8" s="61">
        <v>-4949</v>
      </c>
      <c r="BU8" s="61">
        <v>-62840</v>
      </c>
      <c r="BV8" s="60">
        <v>2220</v>
      </c>
      <c r="BW8" s="60">
        <v>3097</v>
      </c>
      <c r="BX8" s="60">
        <v>6051</v>
      </c>
      <c r="BY8" s="60">
        <v>9971</v>
      </c>
      <c r="BZ8" s="60">
        <v>10272</v>
      </c>
      <c r="CA8" s="58">
        <v>10905</v>
      </c>
      <c r="CB8" s="59" t="s">
        <v>110</v>
      </c>
      <c r="CC8" s="59" t="s">
        <v>110</v>
      </c>
      <c r="CD8" s="59" t="s">
        <v>110</v>
      </c>
      <c r="CE8" s="59" t="s">
        <v>110</v>
      </c>
      <c r="CF8" s="59" t="s">
        <v>110</v>
      </c>
      <c r="CG8" s="59" t="s">
        <v>110</v>
      </c>
      <c r="CH8" s="59" t="s">
        <v>110</v>
      </c>
      <c r="CI8" s="59" t="s">
        <v>110</v>
      </c>
      <c r="CJ8" s="59" t="s">
        <v>110</v>
      </c>
      <c r="CK8" s="59" t="s">
        <v>110</v>
      </c>
      <c r="CL8" s="56" t="s">
        <v>110</v>
      </c>
      <c r="CM8" s="58">
        <v>0</v>
      </c>
      <c r="CN8" s="58">
        <v>0</v>
      </c>
      <c r="CO8" s="59" t="s">
        <v>110</v>
      </c>
      <c r="CP8" s="59" t="s">
        <v>110</v>
      </c>
      <c r="CQ8" s="59" t="s">
        <v>110</v>
      </c>
      <c r="CR8" s="59" t="s">
        <v>110</v>
      </c>
      <c r="CS8" s="59" t="s">
        <v>110</v>
      </c>
      <c r="CT8" s="59" t="s">
        <v>110</v>
      </c>
      <c r="CU8" s="59" t="s">
        <v>110</v>
      </c>
      <c r="CV8" s="59" t="s">
        <v>110</v>
      </c>
      <c r="CW8" s="59" t="s">
        <v>110</v>
      </c>
      <c r="CX8" s="59" t="s">
        <v>110</v>
      </c>
      <c r="CY8" s="56" t="s">
        <v>110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145.19999999999999</v>
      </c>
      <c r="DF8" s="59">
        <v>219.9</v>
      </c>
      <c r="DG8" s="59">
        <v>107.1</v>
      </c>
      <c r="DH8" s="59">
        <v>143.6</v>
      </c>
      <c r="DI8" s="59">
        <v>114.8</v>
      </c>
      <c r="DJ8" s="56">
        <v>73.400000000000006</v>
      </c>
      <c r="DK8" s="59">
        <v>108.2</v>
      </c>
      <c r="DL8" s="59">
        <v>108.2</v>
      </c>
      <c r="DM8" s="59">
        <v>105.2</v>
      </c>
      <c r="DN8" s="59">
        <v>111.2</v>
      </c>
      <c r="DO8" s="59">
        <v>116.4</v>
      </c>
      <c r="DP8" s="59">
        <v>131</v>
      </c>
      <c r="DQ8" s="59">
        <v>136.80000000000001</v>
      </c>
      <c r="DR8" s="59">
        <v>145.1</v>
      </c>
      <c r="DS8" s="59">
        <v>149.80000000000001</v>
      </c>
      <c r="DT8" s="59">
        <v>156.1</v>
      </c>
      <c r="DU8" s="56">
        <v>218.2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119</v>
      </c>
      <c r="C10" s="64" t="s">
        <v>120</v>
      </c>
      <c r="D10" s="64" t="s">
        <v>121</v>
      </c>
      <c r="E10" s="64" t="s">
        <v>122</v>
      </c>
      <c r="F10" s="64" t="s">
        <v>123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望月　愛</cp:lastModifiedBy>
  <dcterms:created xsi:type="dcterms:W3CDTF">2025-12-12T09:27:44Z</dcterms:created>
  <dcterms:modified xsi:type="dcterms:W3CDTF">2026-02-25T05:10:33Z</dcterms:modified>
  <cp:category/>
</cp:coreProperties>
</file>