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8B3C2E78-DD0C-4D07-84FB-B9A58E7F02C0}" xr6:coauthVersionLast="47" xr6:coauthVersionMax="47" xr10:uidLastSave="{00000000-0000-0000-0000-000000000000}"/>
  <workbookProtection workbookAlgorithmName="SHA-512" workbookHashValue="K1StpBtz64/qcO+3SPM4BIcc8nptc/PUfnIZNpkH7LxsSKkWTHLVLNVxN9zZzNmGvg1uh7fvPgaf5xmCO5FDPw==" workbookSaltValue="NxVK/LiQ3Pr58Jz5vmj3Vw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LT76" i="4" l="1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  <c r="AN51" i="4"/>
  <c r="AN30" i="4"/>
  <c r="AG76" i="4"/>
  <c r="JV51" i="4"/>
  <c r="KP76" i="4"/>
  <c r="FE51" i="4"/>
  <c r="JV30" i="4"/>
  <c r="HA76" i="4"/>
  <c r="FE30" i="4"/>
  <c r="GL76" i="4"/>
  <c r="U51" i="4"/>
  <c r="EL30" i="4"/>
  <c r="U30" i="4"/>
  <c r="R76" i="4"/>
  <c r="JC51" i="4"/>
  <c r="KA76" i="4"/>
  <c r="EL51" i="4"/>
  <c r="JC30" i="4"/>
</calcChain>
</file>

<file path=xl/sharedStrings.xml><?xml version="1.0" encoding="utf-8"?>
<sst xmlns="http://schemas.openxmlformats.org/spreadsheetml/2006/main" count="277" uniqueCount="127">
  <si>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</si>
  <si>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</si>
  <si>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</si>
  <si>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</si>
  <si>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</si>
  <si>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</si>
  <si>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</si>
  <si>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</si>
  <si>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</si>
  <si>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</si>
  <si>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</si>
  <si>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</si>
  <si>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</si>
  <si>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</si>
  <si>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</si>
  <si>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</si>
  <si>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</si>
  <si>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</si>
  <si>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</si>
  <si>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</si>
  <si>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</si>
  <si>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</si>
  <si>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</si>
  <si>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</si>
  <si>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</si>
  <si>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</si>
  <si>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</si>
  <si>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</si>
  <si>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</si>
  <si>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</si>
  <si>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</si>
  <si>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</si>
  <si>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</si>
  <si>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</si>
  <si>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</si>
  <si>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</si>
  <si>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</si>
  <si>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</si>
  <si>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</si>
  <si>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</si>
  <si>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</si>
  <si>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</si>
  <si>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</si>
  <si>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</si>
  <si>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</si>
  <si>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</si>
  <si>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</si>
  <si>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</si>
  <si>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</si>
  <si>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</si>
  <si>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</si>
  <si>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</si>
  <si>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</si>
  <si>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</si>
  <si>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</si>
  <si>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</si>
  <si>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</si>
  <si>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</si>
  <si>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</si>
  <si>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</si>
  <si>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</si>
  <si>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</si>
  <si>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</si>
  <si>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</si>
  <si>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</si>
  <si>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</si>
  <si>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</si>
  <si>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</si>
  <si>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</si>
  <si>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</si>
  <si>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</si>
  <si>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</si>
  <si>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</si>
  <si>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</si>
  <si>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</si>
  <si>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</si>
  <si>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</si>
  <si>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</si>
  <si>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</si>
  <si>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</si>
  <si>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</si>
  <si>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</si>
  <si>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</si>
  <si>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</si>
  <si>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</si>
  <si>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</si>
  <si>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</si>
  <si>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</si>
  <si>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</si>
  <si>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</si>
  <si>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</si>
  <si>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</si>
  <si>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</si>
  <si>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</si>
  <si>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</si>
  <si>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</si>
  <si>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</si>
  <si>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</si>
  <si>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</si>
  <si>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</si>
  <si>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</si>
  <si>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</si>
  <si>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</si>
  <si>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</si>
  <si>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</si>
  <si>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</si>
  <si>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</si>
  <si>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銀座地下駐車場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</si>
  <si>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</si>
  <si>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</si>
  <si>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</si>
  <si>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</si>
  <si>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</si>
  <si>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</si>
  <si>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 届出駐車場</t>
  </si>
  <si>
    <t>地下式</t>
  </si>
  <si>
    <t>公共施設</t>
  </si>
  <si>
    <t>有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</si>
  <si>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</si>
  <si>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</si>
  <si>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</si>
  <si>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</si>
  <si>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</si>
  <si>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</si>
  <si>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定期利用、一時利用ともに台数が増加したため稼働率は増加した。</t>
    <rPh sb="0" eb="2">
      <t>テイキ</t>
    </rPh>
    <rPh sb="2" eb="4">
      <t>リヨウ</t>
    </rPh>
    <phoneticPr fontId="5"/>
  </si>
  <si>
    <t>　老朽化等に伴う設備機器の更新などについて、計画的な対応が必要である。</t>
    <phoneticPr fontId="5"/>
  </si>
  <si>
    <t>　駐車場使用料は増えているものの、工事費の増により収益的収支比率、売上高GOP比率、EBITDAすべての数値が減少した。</t>
    <rPh sb="1" eb="4">
      <t>チュウシャジョウ</t>
    </rPh>
    <rPh sb="4" eb="7">
      <t>シヨウリョウ</t>
    </rPh>
    <rPh sb="8" eb="9">
      <t>フ</t>
    </rPh>
    <rPh sb="21" eb="22">
      <t>ゾウ</t>
    </rPh>
    <rPh sb="55" eb="57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</si>
</sst>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96</c:v>
                </c:pt>
                <c:pt idx="1">
                  <c:v>48.1</c:v>
                </c:pt>
                <c:pt idx="2">
                  <c:v>55.4</c:v>
                </c:pt>
                <c:pt idx="3">
                  <c:v>90.8</c:v>
                </c:pt>
                <c:pt idx="4">
                  <c:v>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1-4A34-8535-F41C841E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1-4A34-8535-F41C841E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F-4EED-BDD9-1A83ED39E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F-4EED-BDD9-1A83ED39E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C84-4FD0-A97F-149A15C7F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4-4FD0-A97F-149A15C7F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A92-44AF-B7CD-50CCBE94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2-44AF-B7CD-50CCBE94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A-457D-981D-519CE7250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A-457D-981D-519CE7250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A-4CD8-8A3F-BCB4201CC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A-4CD8-8A3F-BCB4201CC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108.2</c:v>
                </c:pt>
                <c:pt idx="1">
                  <c:v>108.2</c:v>
                </c:pt>
                <c:pt idx="2">
                  <c:v>105.2</c:v>
                </c:pt>
                <c:pt idx="3">
                  <c:v>111.2</c:v>
                </c:pt>
                <c:pt idx="4">
                  <c:v>116.4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9-4253-9D2C-E3F383A32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9-4253-9D2C-E3F383A32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-4.2</c:v>
                </c:pt>
                <c:pt idx="1">
                  <c:v>-107.9</c:v>
                </c:pt>
                <c:pt idx="2">
                  <c:v>-80.400000000000006</c:v>
                </c:pt>
                <c:pt idx="3">
                  <c:v>-10.1</c:v>
                </c:pt>
                <c:pt idx="4">
                  <c:v>-120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F-4B7B-8050-BBC618EC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F-4B7B-8050-BBC618EC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-1968</c:v>
                </c:pt>
                <c:pt idx="1">
                  <c:v>-50571</c:v>
                </c:pt>
                <c:pt idx="2">
                  <c:v>-36150</c:v>
                </c:pt>
                <c:pt idx="3">
                  <c:v>-4949</c:v>
                </c:pt>
                <c:pt idx="4">
                  <c:v>-62840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2-45D5-B34A-C7F3B0670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2-45D5-B34A-C7F3B0670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東京都中央区　銀座地下駐車場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5378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114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地下式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25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134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400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96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48.1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55.4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90.8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45.5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108.2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108.2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105.2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111.2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116.4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127.8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146.5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142.69999999999999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156.80000000000001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166.4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6.6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5.5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4.0999999999999996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3.7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3.2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131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136.80000000000001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145.1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149.80000000000001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156.1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-4.2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-107.9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-80.400000000000006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-10.1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-120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-1968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-50571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-36150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-4949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-62840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67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56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65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81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7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-25.9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-24.6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-29.2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-810.7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-15.1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2220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3097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6051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9971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10272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145.19999999999999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219.9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107.1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143.6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114.8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pRrDnIOLwTq90ZnJbO/vR+nX3KcEEzNE8OktF1J4YiRwzS0mu30sPEHgd7KyLdRPsKwJ/1XyaHFK3QGwwwadRQ==" saltValue="8gavUW/A1CUFGVTfSJD2e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101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101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101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102</v>
      </c>
      <c r="B6" s="48">
        <f>B8</f>
        <v>2024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2</v>
      </c>
      <c r="H6" s="48" t="str">
        <f>SUBSTITUTE(H8,"　","")</f>
        <v>東京都中央区</v>
      </c>
      <c r="I6" s="48" t="str">
        <f t="shared" si="1"/>
        <v>銀座地下駐車場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25</v>
      </c>
      <c r="S6" s="50" t="str">
        <f t="shared" si="1"/>
        <v>公共施設</v>
      </c>
      <c r="T6" s="50" t="str">
        <f t="shared" si="1"/>
        <v>有</v>
      </c>
      <c r="U6" s="51">
        <f t="shared" si="1"/>
        <v>5378</v>
      </c>
      <c r="V6" s="51">
        <f t="shared" si="1"/>
        <v>134</v>
      </c>
      <c r="W6" s="51">
        <f t="shared" si="1"/>
        <v>400</v>
      </c>
      <c r="X6" s="50" t="str">
        <f t="shared" si="1"/>
        <v>無</v>
      </c>
      <c r="Y6" s="52">
        <f>IF(Y8="-",NA(),Y8)</f>
        <v>96</v>
      </c>
      <c r="Z6" s="52">
        <f t="shared" ref="Z6:AH6" si="2">IF(Z8="-",NA(),Z8)</f>
        <v>48.1</v>
      </c>
      <c r="AA6" s="52">
        <f t="shared" si="2"/>
        <v>55.4</v>
      </c>
      <c r="AB6" s="52">
        <f t="shared" si="2"/>
        <v>90.8</v>
      </c>
      <c r="AC6" s="52">
        <f t="shared" si="2"/>
        <v>45.5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-4.2</v>
      </c>
      <c r="BG6" s="52">
        <f t="shared" ref="BG6:BO6" si="5">IF(BG8="-",NA(),BG8)</f>
        <v>-107.9</v>
      </c>
      <c r="BH6" s="52">
        <f t="shared" si="5"/>
        <v>-80.400000000000006</v>
      </c>
      <c r="BI6" s="52">
        <f t="shared" si="5"/>
        <v>-10.1</v>
      </c>
      <c r="BJ6" s="52">
        <f t="shared" si="5"/>
        <v>-120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-1968</v>
      </c>
      <c r="BR6" s="53">
        <f t="shared" ref="BR6:BZ6" si="6">IF(BR8="-",NA(),BR8)</f>
        <v>-50571</v>
      </c>
      <c r="BS6" s="53">
        <f t="shared" si="6"/>
        <v>-36150</v>
      </c>
      <c r="BT6" s="53">
        <f t="shared" si="6"/>
        <v>-4949</v>
      </c>
      <c r="BU6" s="53">
        <f t="shared" si="6"/>
        <v>-62840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103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103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108.2</v>
      </c>
      <c r="DL6" s="52">
        <f t="shared" ref="DL6:DT6" si="9">IF(DL8="-",NA(),DL8)</f>
        <v>108.2</v>
      </c>
      <c r="DM6" s="52">
        <f t="shared" si="9"/>
        <v>105.2</v>
      </c>
      <c r="DN6" s="52">
        <f t="shared" si="9"/>
        <v>111.2</v>
      </c>
      <c r="DO6" s="52">
        <f t="shared" si="9"/>
        <v>116.4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104</v>
      </c>
      <c r="B7" s="48">
        <f t="shared" ref="B7:X7" si="10">B8</f>
        <v>2024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2</v>
      </c>
      <c r="H7" s="48" t="str">
        <f t="shared" si="10"/>
        <v>東京都　中央区</v>
      </c>
      <c r="I7" s="48" t="str">
        <f t="shared" si="10"/>
        <v>銀座地下駐車場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25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5378</v>
      </c>
      <c r="V7" s="51">
        <f t="shared" si="10"/>
        <v>134</v>
      </c>
      <c r="W7" s="51">
        <f t="shared" si="10"/>
        <v>400</v>
      </c>
      <c r="X7" s="50" t="str">
        <f t="shared" si="10"/>
        <v>無</v>
      </c>
      <c r="Y7" s="52">
        <f>Y8</f>
        <v>96</v>
      </c>
      <c r="Z7" s="52">
        <f t="shared" ref="Z7:AH7" si="11">Z8</f>
        <v>48.1</v>
      </c>
      <c r="AA7" s="52">
        <f t="shared" si="11"/>
        <v>55.4</v>
      </c>
      <c r="AB7" s="52">
        <f t="shared" si="11"/>
        <v>90.8</v>
      </c>
      <c r="AC7" s="52">
        <f t="shared" si="11"/>
        <v>45.5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-4.2</v>
      </c>
      <c r="BG7" s="52">
        <f t="shared" ref="BG7:BO7" si="14">BG8</f>
        <v>-107.9</v>
      </c>
      <c r="BH7" s="52">
        <f t="shared" si="14"/>
        <v>-80.400000000000006</v>
      </c>
      <c r="BI7" s="52">
        <f t="shared" si="14"/>
        <v>-10.1</v>
      </c>
      <c r="BJ7" s="52">
        <f t="shared" si="14"/>
        <v>-120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-1968</v>
      </c>
      <c r="BR7" s="53">
        <f t="shared" ref="BR7:BZ7" si="15">BR8</f>
        <v>-50571</v>
      </c>
      <c r="BS7" s="53">
        <f t="shared" si="15"/>
        <v>-36150</v>
      </c>
      <c r="BT7" s="53">
        <f t="shared" si="15"/>
        <v>-4949</v>
      </c>
      <c r="BU7" s="53">
        <f t="shared" si="15"/>
        <v>-62840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105</v>
      </c>
      <c r="CC7" s="52" t="s">
        <v>105</v>
      </c>
      <c r="CD7" s="52" t="s">
        <v>105</v>
      </c>
      <c r="CE7" s="52" t="s">
        <v>105</v>
      </c>
      <c r="CF7" s="52" t="s">
        <v>105</v>
      </c>
      <c r="CG7" s="52" t="s">
        <v>105</v>
      </c>
      <c r="CH7" s="52" t="s">
        <v>105</v>
      </c>
      <c r="CI7" s="52" t="s">
        <v>105</v>
      </c>
      <c r="CJ7" s="52" t="s">
        <v>105</v>
      </c>
      <c r="CK7" s="52" t="s">
        <v>103</v>
      </c>
      <c r="CL7" s="49"/>
      <c r="CM7" s="51">
        <f>CM8</f>
        <v>0</v>
      </c>
      <c r="CN7" s="51">
        <f>CN8</f>
        <v>0</v>
      </c>
      <c r="CO7" s="52" t="s">
        <v>105</v>
      </c>
      <c r="CP7" s="52" t="s">
        <v>105</v>
      </c>
      <c r="CQ7" s="52" t="s">
        <v>105</v>
      </c>
      <c r="CR7" s="52" t="s">
        <v>105</v>
      </c>
      <c r="CS7" s="52" t="s">
        <v>105</v>
      </c>
      <c r="CT7" s="52" t="s">
        <v>105</v>
      </c>
      <c r="CU7" s="52" t="s">
        <v>105</v>
      </c>
      <c r="CV7" s="52" t="s">
        <v>105</v>
      </c>
      <c r="CW7" s="52" t="s">
        <v>105</v>
      </c>
      <c r="CX7" s="52" t="s">
        <v>103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108.2</v>
      </c>
      <c r="DL7" s="52">
        <f t="shared" ref="DL7:DT7" si="17">DL8</f>
        <v>108.2</v>
      </c>
      <c r="DM7" s="52">
        <f t="shared" si="17"/>
        <v>105.2</v>
      </c>
      <c r="DN7" s="52">
        <f t="shared" si="17"/>
        <v>111.2</v>
      </c>
      <c r="DO7" s="52">
        <f t="shared" si="17"/>
        <v>116.4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2">
      <c r="A8" s="37"/>
      <c r="B8" s="55">
        <v>2024</v>
      </c>
      <c r="C8" s="55">
        <v>131024</v>
      </c>
      <c r="D8" s="55">
        <v>47</v>
      </c>
      <c r="E8" s="55">
        <v>14</v>
      </c>
      <c r="F8" s="55">
        <v>0</v>
      </c>
      <c r="G8" s="55">
        <v>2</v>
      </c>
      <c r="H8" s="55" t="s">
        <v>106</v>
      </c>
      <c r="I8" s="55" t="s">
        <v>107</v>
      </c>
      <c r="J8" s="55" t="s">
        <v>108</v>
      </c>
      <c r="K8" s="55" t="s">
        <v>109</v>
      </c>
      <c r="L8" s="55" t="s">
        <v>110</v>
      </c>
      <c r="M8" s="55" t="s">
        <v>111</v>
      </c>
      <c r="N8" s="55" t="s">
        <v>112</v>
      </c>
      <c r="O8" s="56" t="s">
        <v>113</v>
      </c>
      <c r="P8" s="57" t="s">
        <v>114</v>
      </c>
      <c r="Q8" s="57" t="s">
        <v>115</v>
      </c>
      <c r="R8" s="58">
        <v>25</v>
      </c>
      <c r="S8" s="57" t="s">
        <v>116</v>
      </c>
      <c r="T8" s="57" t="s">
        <v>117</v>
      </c>
      <c r="U8" s="58">
        <v>5378</v>
      </c>
      <c r="V8" s="58">
        <v>134</v>
      </c>
      <c r="W8" s="58">
        <v>400</v>
      </c>
      <c r="X8" s="57" t="s">
        <v>118</v>
      </c>
      <c r="Y8" s="59">
        <v>96</v>
      </c>
      <c r="Z8" s="59">
        <v>48.1</v>
      </c>
      <c r="AA8" s="59">
        <v>55.4</v>
      </c>
      <c r="AB8" s="59">
        <v>90.8</v>
      </c>
      <c r="AC8" s="59">
        <v>45.5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-4.2</v>
      </c>
      <c r="BG8" s="59">
        <v>-107.9</v>
      </c>
      <c r="BH8" s="59">
        <v>-80.400000000000006</v>
      </c>
      <c r="BI8" s="59">
        <v>-10.1</v>
      </c>
      <c r="BJ8" s="59">
        <v>-120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-1968</v>
      </c>
      <c r="BR8" s="60">
        <v>-50571</v>
      </c>
      <c r="BS8" s="60">
        <v>-36150</v>
      </c>
      <c r="BT8" s="61">
        <v>-4949</v>
      </c>
      <c r="BU8" s="61">
        <v>-62840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110</v>
      </c>
      <c r="CC8" s="59" t="s">
        <v>110</v>
      </c>
      <c r="CD8" s="59" t="s">
        <v>110</v>
      </c>
      <c r="CE8" s="59" t="s">
        <v>110</v>
      </c>
      <c r="CF8" s="59" t="s">
        <v>110</v>
      </c>
      <c r="CG8" s="59" t="s">
        <v>110</v>
      </c>
      <c r="CH8" s="59" t="s">
        <v>110</v>
      </c>
      <c r="CI8" s="59" t="s">
        <v>110</v>
      </c>
      <c r="CJ8" s="59" t="s">
        <v>110</v>
      </c>
      <c r="CK8" s="59" t="s">
        <v>110</v>
      </c>
      <c r="CL8" s="56" t="s">
        <v>110</v>
      </c>
      <c r="CM8" s="58">
        <v>0</v>
      </c>
      <c r="CN8" s="58">
        <v>0</v>
      </c>
      <c r="CO8" s="59" t="s">
        <v>110</v>
      </c>
      <c r="CP8" s="59" t="s">
        <v>110</v>
      </c>
      <c r="CQ8" s="59" t="s">
        <v>110</v>
      </c>
      <c r="CR8" s="59" t="s">
        <v>110</v>
      </c>
      <c r="CS8" s="59" t="s">
        <v>110</v>
      </c>
      <c r="CT8" s="59" t="s">
        <v>110</v>
      </c>
      <c r="CU8" s="59" t="s">
        <v>110</v>
      </c>
      <c r="CV8" s="59" t="s">
        <v>110</v>
      </c>
      <c r="CW8" s="59" t="s">
        <v>110</v>
      </c>
      <c r="CX8" s="59" t="s">
        <v>110</v>
      </c>
      <c r="CY8" s="56" t="s">
        <v>110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108.2</v>
      </c>
      <c r="DL8" s="59">
        <v>108.2</v>
      </c>
      <c r="DM8" s="59">
        <v>105.2</v>
      </c>
      <c r="DN8" s="59">
        <v>111.2</v>
      </c>
      <c r="DO8" s="59">
        <v>116.4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119</v>
      </c>
      <c r="C10" s="64" t="s">
        <v>120</v>
      </c>
      <c r="D10" s="64" t="s">
        <v>121</v>
      </c>
      <c r="E10" s="64" t="s">
        <v>122</v>
      </c>
      <c r="F10" s="64" t="s">
        <v>123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2025-12-12T09:27:44Z</dcterms:created>
  <dcterms:modified xsi:type="dcterms:W3CDTF">2026-02-25T05:10:33Z</dcterms:modified>
  <cp:category/>
</cp:coreProperties>
</file>